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245" yWindow="270" windowWidth="4185" windowHeight="7860"/>
  </bookViews>
  <sheets>
    <sheet name="Mediator Diabète" sheetId="1" r:id="rId1"/>
  </sheets>
  <definedNames>
    <definedName name="_xlnm.Print_Area" localSheetId="0">'Mediator Diabète'!$C$1:$D$105</definedName>
  </definedNames>
  <calcPr calcId="14562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2" i="1"/>
  <c r="E101" i="1" l="1"/>
  <c r="F101" i="1" s="1"/>
  <c r="E100" i="1"/>
  <c r="F100" i="1" s="1"/>
  <c r="E99" i="1"/>
  <c r="F99" i="1" s="1"/>
  <c r="E98" i="1"/>
  <c r="F98" i="1" s="1"/>
  <c r="G106" i="1" l="1"/>
  <c r="D102" i="1" l="1"/>
  <c r="E22" i="1" l="1"/>
  <c r="F22" i="1" s="1"/>
  <c r="E21" i="1"/>
  <c r="F21" i="1" s="1"/>
  <c r="E55" i="1"/>
  <c r="F55" i="1" s="1"/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2" i="1"/>
  <c r="F2" i="1" s="1"/>
  <c r="C102" i="1"/>
  <c r="E102" i="1" s="1"/>
  <c r="F102" i="1" s="1"/>
  <c r="F106" i="1" l="1"/>
</calcChain>
</file>

<file path=xl/comments1.xml><?xml version="1.0" encoding="utf-8"?>
<comments xmlns="http://schemas.openxmlformats.org/spreadsheetml/2006/main">
  <authors>
    <author>Vincent</author>
  </authors>
  <commentList>
    <comment ref="C1" authorId="0">
      <text>
        <r>
          <rPr>
            <sz val="9"/>
            <color indexed="81"/>
            <rFont val="Arial"/>
            <family val="2"/>
          </rPr>
          <t>Données Effectif consommateurs mediator 2008 2010 SNIIRAM</t>
        </r>
      </text>
    </comment>
    <comment ref="G1" authorId="0">
      <text>
        <r>
          <rPr>
            <sz val="9"/>
            <color indexed="81"/>
            <rFont val="Arial"/>
            <family val="2"/>
          </rPr>
          <t>http://opac.invs.sante.fr/doc_num.php?explnum_id=159</t>
        </r>
      </text>
    </comment>
  </commentList>
</comments>
</file>

<file path=xl/sharedStrings.xml><?xml version="1.0" encoding="utf-8"?>
<sst xmlns="http://schemas.openxmlformats.org/spreadsheetml/2006/main" count="210" uniqueCount="210">
  <si>
    <t>2A</t>
  </si>
  <si>
    <t>2B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</si>
  <si>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</si>
  <si>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</si>
  <si>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</si>
  <si>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</si>
  <si>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</si>
  <si>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</si>
  <si>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</si>
  <si>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</si>
  <si>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</si>
  <si>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</si>
  <si>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</si>
  <si>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</si>
  <si>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</si>
  <si>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</si>
  <si>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</si>
  <si>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</si>
  <si>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</si>
  <si>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</si>
  <si>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</si>
  <si>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</si>
  <si>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</si>
  <si>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</si>
  <si>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</si>
  <si>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</si>
  <si>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</si>
  <si>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</si>
  <si>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</si>
  <si>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</si>
  <si>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</si>
  <si>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</si>
  <si>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</si>
  <si>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</si>
  <si>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</si>
  <si>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</si>
  <si>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</si>
  <si>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</si>
  <si>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</si>
  <si>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</si>
  <si>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Corse-du-Sud</t>
  </si>
  <si>
    <t>Haute-Corse</t>
  </si>
  <si>
    <t>21</t>
  </si>
  <si>
    <t>Côte-d'Or</t>
  </si>
  <si>
    <t>22</t>
  </si>
  <si>
    <t>Côtes-d'Armor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</si>
  <si>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</si>
  <si>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</si>
  <si>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</si>
  <si>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</si>
  <si>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</si>
  <si>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</si>
  <si>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</si>
  <si>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</si>
  <si>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</si>
  <si>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</si>
  <si>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</si>
  <si>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</si>
  <si>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</si>
  <si>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</si>
  <si>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</si>
  <si>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</si>
  <si>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</si>
  <si>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</si>
  <si>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</si>
  <si>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</si>
  <si>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</si>
  <si>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</si>
  <si>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</si>
  <si>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</si>
  <si>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</si>
  <si>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</si>
  <si>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</si>
  <si>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</si>
  <si>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</si>
  <si>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</si>
  <si>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</si>
  <si>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</si>
  <si>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</si>
  <si>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</si>
  <si>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</si>
  <si>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</si>
  <si>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</si>
  <si>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</si>
  <si>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</si>
  <si>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</si>
  <si>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</si>
  <si>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</si>
  <si>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</si>
  <si>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</si>
  <si>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</si>
  <si>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</si>
  <si>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</si>
  <si>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</si>
  <si>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</si>
  <si>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</si>
  <si>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</si>
  <si>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</si>
  <si>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</si>
  <si>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</si>
  <si>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</si>
  <si>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</si>
  <si>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</si>
  <si>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</si>
  <si>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</si>
  <si>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</si>
  <si>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</si>
  <si>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</si>
  <si>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</si>
  <si>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</si>
  <si>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</si>
  <si>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</si>
  <si>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</si>
  <si>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</si>
  <si>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</si>
  <si>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</si>
  <si>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</si>
  <si>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</si>
  <si>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</si>
  <si>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</si>
  <si>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</si>
  <si>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</si>
  <si>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</si>
  <si>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</si>
  <si>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</si>
  <si>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</si>
  <si>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</si>
  <si>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</si>
  <si>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</si>
  <si>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</si>
  <si>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</si>
  <si>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</si>
  <si>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</si>
  <si>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</si>
  <si>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</si>
  <si>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</si>
  <si>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</si>
  <si>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</si>
  <si>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</si>
  <si>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</si>
  <si>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</si>
  <si>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</si>
  <si>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</si>
  <si>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</si>
  <si>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</si>
  <si>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</si>
  <si>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</si>
  <si>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</si>
  <si>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</si>
  <si>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</si>
  <si>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</si>
  <si>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</si>
  <si>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</si>
  <si>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</si>
  <si>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</si>
  <si>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</si>
  <si>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</si>
  <si>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</si>
  <si>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</si>
  <si>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</si>
  <si>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</si>
  <si>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</si>
  <si>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</si>
  <si>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</si>
  <si>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</si>
  <si>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</si>
  <si>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</si>
  <si>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</si>
  <si>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</si>
  <si>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</si>
  <si>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</si>
  <si>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</si>
  <si>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</si>
  <si>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</si>
  <si>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</si>
  <si>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</si>
  <si>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</si>
  <si>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</si>
  <si>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</si>
  <si>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</si>
  <si>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</si>
  <si>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</si>
  <si>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</si>
  <si>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</si>
  <si>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</si>
  <si>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</si>
  <si>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</si>
  <si>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</si>
  <si>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</si>
  <si>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</si>
  <si>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</si>
  <si>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</si>
  <si>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Code_Dpt</t>
  </si>
  <si>
    <t>Nom_Dpt</t>
  </si>
  <si>
    <t>PopTot_2009</t>
  </si>
  <si>
    <t>Nb_Mediator</t>
  </si>
  <si>
    <t>pMedia-PoPTot2009</t>
  </si>
  <si>
    <t>pMedia-PoPTot2009100k</t>
  </si>
  <si>
    <t>971</t>
  </si>
  <si>
    <t>Guadeloupe</t>
  </si>
  <si>
    <t>972</t>
  </si>
  <si>
    <t>Martinique</t>
  </si>
  <si>
    <t>973</t>
  </si>
  <si>
    <t>Guyane</t>
  </si>
  <si>
    <t>974</t>
  </si>
  <si>
    <t>La Réunion</t>
  </si>
  <si>
    <t>Taux standardisé prévalence 2009 (%)</t>
  </si>
  <si>
    <t>Prévalence diabète pour 100 000 (2009 standardisé)</t>
  </si>
  <si>
    <t>TOTAUX HORS DOM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</si>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</sst>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9"/>
      <color indexed="81"/>
      <name val="Arial"/>
      <family val="2"/>
    </font>
    <font>
      <b/>
      <sz val="10"/>
      <color indexed="8"/>
      <name val="Arial Narrow"/>
      <family val="2"/>
    </font>
    <font>
      <sz val="10"/>
      <color theme="0"/>
      <name val="Arial Narrow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1" xfId="1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0" xfId="0" applyFont="1"/>
    <xf numFmtId="0" fontId="8" fillId="0" borderId="0" xfId="0" applyFont="1"/>
    <xf numFmtId="164" fontId="8" fillId="0" borderId="0" xfId="1" applyNumberFormat="1" applyFont="1"/>
    <xf numFmtId="10" fontId="8" fillId="0" borderId="0" xfId="0" applyNumberFormat="1" applyFont="1"/>
    <xf numFmtId="164" fontId="1" fillId="0" borderId="1" xfId="1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/>
    <xf numFmtId="0" fontId="11" fillId="2" borderId="1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500" baseline="0"/>
              <a:t>Prévalence du diabète et nombre de consommateurs Mediator </a:t>
            </a:r>
            <a:br>
              <a:rPr lang="en-US" sz="1500" baseline="0"/>
            </a:br>
            <a:r>
              <a:rPr lang="en-US" sz="1500" baseline="0"/>
              <a:t>par département</a:t>
            </a:r>
            <a:r>
              <a:rPr lang="en-US" sz="1500"/>
              <a:t>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'Mediator Diabète'!$F$1</c:f>
              <c:strCache>
                <c:ptCount val="1"/>
                <c:pt idx="0">
                  <c:v>pMedia-PoPTot2009100k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trendlineType val="linear"/>
            <c:dispRSqr val="1"/>
            <c:dispEq val="0"/>
            <c:trendlineLbl>
              <c:layout>
                <c:manualLayout>
                  <c:x val="-0.1716788539806276"/>
                  <c:y val="-1.7240631982334231E-2"/>
                </c:manualLayout>
              </c:layout>
              <c:numFmt formatCode="#,##0.00" sourceLinked="0"/>
              <c:txPr>
                <a:bodyPr/>
                <a:lstStyle/>
                <a:p>
                  <a:pPr>
                    <a:defRPr sz="1200"/>
                  </a:pPr>
                  <a:endParaRPr lang="fr-FR"/>
                </a:p>
              </c:txPr>
            </c:trendlineLbl>
          </c:trendline>
          <c:xVal>
            <c:numRef>
              <c:f>'Mediator Diabète'!$H$2:$H$101</c:f>
              <c:numCache>
                <c:formatCode>General</c:formatCode>
                <c:ptCount val="100"/>
                <c:pt idx="0">
                  <c:v>4000</c:v>
                </c:pt>
                <c:pt idx="1">
                  <c:v>5500</c:v>
                </c:pt>
                <c:pt idx="2">
                  <c:v>4400</c:v>
                </c:pt>
                <c:pt idx="3">
                  <c:v>4000</c:v>
                </c:pt>
                <c:pt idx="4">
                  <c:v>3500.0000000000005</c:v>
                </c:pt>
                <c:pt idx="5">
                  <c:v>3200</c:v>
                </c:pt>
                <c:pt idx="6">
                  <c:v>3900</c:v>
                </c:pt>
                <c:pt idx="7">
                  <c:v>5100</c:v>
                </c:pt>
                <c:pt idx="8">
                  <c:v>4099.9999999999991</c:v>
                </c:pt>
                <c:pt idx="9">
                  <c:v>5000</c:v>
                </c:pt>
                <c:pt idx="10">
                  <c:v>4600</c:v>
                </c:pt>
                <c:pt idx="11">
                  <c:v>3500.0000000000005</c:v>
                </c:pt>
                <c:pt idx="12">
                  <c:v>4700</c:v>
                </c:pt>
                <c:pt idx="13">
                  <c:v>3900</c:v>
                </c:pt>
                <c:pt idx="14">
                  <c:v>4000</c:v>
                </c:pt>
                <c:pt idx="15">
                  <c:v>4099.9999999999991</c:v>
                </c:pt>
                <c:pt idx="16">
                  <c:v>3800</c:v>
                </c:pt>
                <c:pt idx="17">
                  <c:v>4600</c:v>
                </c:pt>
                <c:pt idx="18">
                  <c:v>4200</c:v>
                </c:pt>
                <c:pt idx="19">
                  <c:v>4300</c:v>
                </c:pt>
                <c:pt idx="20">
                  <c:v>4300</c:v>
                </c:pt>
                <c:pt idx="21">
                  <c:v>4400</c:v>
                </c:pt>
                <c:pt idx="22">
                  <c:v>3000</c:v>
                </c:pt>
                <c:pt idx="23">
                  <c:v>4600</c:v>
                </c:pt>
                <c:pt idx="24">
                  <c:v>4000</c:v>
                </c:pt>
                <c:pt idx="25">
                  <c:v>4200</c:v>
                </c:pt>
                <c:pt idx="26">
                  <c:v>4200</c:v>
                </c:pt>
                <c:pt idx="27">
                  <c:v>4700</c:v>
                </c:pt>
                <c:pt idx="28">
                  <c:v>4600</c:v>
                </c:pt>
                <c:pt idx="29">
                  <c:v>2900</c:v>
                </c:pt>
                <c:pt idx="30">
                  <c:v>4300</c:v>
                </c:pt>
                <c:pt idx="31">
                  <c:v>4000</c:v>
                </c:pt>
                <c:pt idx="32">
                  <c:v>3700.0000000000005</c:v>
                </c:pt>
                <c:pt idx="33">
                  <c:v>4000</c:v>
                </c:pt>
                <c:pt idx="34">
                  <c:v>4200</c:v>
                </c:pt>
                <c:pt idx="35">
                  <c:v>2799.9999999999995</c:v>
                </c:pt>
                <c:pt idx="36">
                  <c:v>4500</c:v>
                </c:pt>
                <c:pt idx="37">
                  <c:v>3800</c:v>
                </c:pt>
                <c:pt idx="38">
                  <c:v>4300</c:v>
                </c:pt>
                <c:pt idx="39">
                  <c:v>4000</c:v>
                </c:pt>
                <c:pt idx="40">
                  <c:v>4200</c:v>
                </c:pt>
                <c:pt idx="41">
                  <c:v>4500</c:v>
                </c:pt>
                <c:pt idx="42">
                  <c:v>4500</c:v>
                </c:pt>
                <c:pt idx="43">
                  <c:v>4200</c:v>
                </c:pt>
                <c:pt idx="44">
                  <c:v>3200</c:v>
                </c:pt>
                <c:pt idx="45">
                  <c:v>3900</c:v>
                </c:pt>
                <c:pt idx="46">
                  <c:v>4000</c:v>
                </c:pt>
                <c:pt idx="47">
                  <c:v>3600.0000000000005</c:v>
                </c:pt>
                <c:pt idx="48">
                  <c:v>3800</c:v>
                </c:pt>
                <c:pt idx="49">
                  <c:v>3500.0000000000005</c:v>
                </c:pt>
                <c:pt idx="50">
                  <c:v>5000</c:v>
                </c:pt>
                <c:pt idx="51">
                  <c:v>4800</c:v>
                </c:pt>
                <c:pt idx="52">
                  <c:v>3500.0000000000005</c:v>
                </c:pt>
                <c:pt idx="53">
                  <c:v>4900</c:v>
                </c:pt>
                <c:pt idx="54">
                  <c:v>4600</c:v>
                </c:pt>
                <c:pt idx="55">
                  <c:v>4800</c:v>
                </c:pt>
                <c:pt idx="56">
                  <c:v>3200</c:v>
                </c:pt>
                <c:pt idx="57">
                  <c:v>5100</c:v>
                </c:pt>
                <c:pt idx="58">
                  <c:v>5000</c:v>
                </c:pt>
                <c:pt idx="59">
                  <c:v>5300</c:v>
                </c:pt>
                <c:pt idx="60">
                  <c:v>5200.0000000000009</c:v>
                </c:pt>
                <c:pt idx="61">
                  <c:v>4300</c:v>
                </c:pt>
                <c:pt idx="62">
                  <c:v>5500</c:v>
                </c:pt>
                <c:pt idx="63">
                  <c:v>3600.0000000000005</c:v>
                </c:pt>
                <c:pt idx="64">
                  <c:v>3600.0000000000005</c:v>
                </c:pt>
                <c:pt idx="65">
                  <c:v>4300</c:v>
                </c:pt>
                <c:pt idx="66">
                  <c:v>4500</c:v>
                </c:pt>
                <c:pt idx="67">
                  <c:v>5000</c:v>
                </c:pt>
                <c:pt idx="68">
                  <c:v>5000</c:v>
                </c:pt>
                <c:pt idx="69">
                  <c:v>4300</c:v>
                </c:pt>
                <c:pt idx="70">
                  <c:v>4700</c:v>
                </c:pt>
                <c:pt idx="71">
                  <c:v>4600</c:v>
                </c:pt>
                <c:pt idx="72">
                  <c:v>4200</c:v>
                </c:pt>
                <c:pt idx="73">
                  <c:v>3600.0000000000005</c:v>
                </c:pt>
                <c:pt idx="74">
                  <c:v>3600.0000000000005</c:v>
                </c:pt>
                <c:pt idx="75">
                  <c:v>3200</c:v>
                </c:pt>
                <c:pt idx="76">
                  <c:v>4800</c:v>
                </c:pt>
                <c:pt idx="77">
                  <c:v>4500</c:v>
                </c:pt>
                <c:pt idx="78">
                  <c:v>3900</c:v>
                </c:pt>
                <c:pt idx="79">
                  <c:v>4200</c:v>
                </c:pt>
                <c:pt idx="80">
                  <c:v>5200.0000000000009</c:v>
                </c:pt>
                <c:pt idx="81">
                  <c:v>3700.0000000000005</c:v>
                </c:pt>
                <c:pt idx="82">
                  <c:v>4099.9999999999991</c:v>
                </c:pt>
                <c:pt idx="83">
                  <c:v>4000</c:v>
                </c:pt>
                <c:pt idx="84">
                  <c:v>4300</c:v>
                </c:pt>
                <c:pt idx="85">
                  <c:v>3700.0000000000005</c:v>
                </c:pt>
                <c:pt idx="86">
                  <c:v>4000</c:v>
                </c:pt>
                <c:pt idx="87">
                  <c:v>4300</c:v>
                </c:pt>
                <c:pt idx="88">
                  <c:v>4500</c:v>
                </c:pt>
                <c:pt idx="89">
                  <c:v>5100</c:v>
                </c:pt>
                <c:pt idx="90">
                  <c:v>4300</c:v>
                </c:pt>
                <c:pt idx="91">
                  <c:v>4400</c:v>
                </c:pt>
                <c:pt idx="92">
                  <c:v>3800</c:v>
                </c:pt>
                <c:pt idx="93">
                  <c:v>5800</c:v>
                </c:pt>
                <c:pt idx="94">
                  <c:v>4300</c:v>
                </c:pt>
                <c:pt idx="95">
                  <c:v>5100</c:v>
                </c:pt>
                <c:pt idx="96">
                  <c:v>8100</c:v>
                </c:pt>
                <c:pt idx="97">
                  <c:v>7400</c:v>
                </c:pt>
                <c:pt idx="98">
                  <c:v>7299.9999999999991</c:v>
                </c:pt>
                <c:pt idx="99">
                  <c:v>8800</c:v>
                </c:pt>
              </c:numCache>
            </c:numRef>
          </c:xVal>
          <c:yVal>
            <c:numRef>
              <c:f>'Mediator Diabète'!$F$2:$F$101</c:f>
              <c:numCache>
                <c:formatCode>General</c:formatCode>
                <c:ptCount val="100"/>
                <c:pt idx="0">
                  <c:v>640</c:v>
                </c:pt>
                <c:pt idx="1">
                  <c:v>635</c:v>
                </c:pt>
                <c:pt idx="2">
                  <c:v>459</c:v>
                </c:pt>
                <c:pt idx="3">
                  <c:v>644</c:v>
                </c:pt>
                <c:pt idx="4">
                  <c:v>509</c:v>
                </c:pt>
                <c:pt idx="5">
                  <c:v>1398</c:v>
                </c:pt>
                <c:pt idx="6">
                  <c:v>498</c:v>
                </c:pt>
                <c:pt idx="7">
                  <c:v>589</c:v>
                </c:pt>
                <c:pt idx="8">
                  <c:v>380</c:v>
                </c:pt>
                <c:pt idx="9">
                  <c:v>430</c:v>
                </c:pt>
                <c:pt idx="10">
                  <c:v>585</c:v>
                </c:pt>
                <c:pt idx="11">
                  <c:v>313</c:v>
                </c:pt>
                <c:pt idx="12">
                  <c:v>1431</c:v>
                </c:pt>
                <c:pt idx="13">
                  <c:v>558</c:v>
                </c:pt>
                <c:pt idx="14">
                  <c:v>374</c:v>
                </c:pt>
                <c:pt idx="15">
                  <c:v>465</c:v>
                </c:pt>
                <c:pt idx="16">
                  <c:v>318</c:v>
                </c:pt>
                <c:pt idx="17">
                  <c:v>237</c:v>
                </c:pt>
                <c:pt idx="18">
                  <c:v>794</c:v>
                </c:pt>
                <c:pt idx="19">
                  <c:v>1240</c:v>
                </c:pt>
                <c:pt idx="20">
                  <c:v>642</c:v>
                </c:pt>
                <c:pt idx="21">
                  <c:v>805</c:v>
                </c:pt>
                <c:pt idx="22">
                  <c:v>344</c:v>
                </c:pt>
                <c:pt idx="23">
                  <c:v>501</c:v>
                </c:pt>
                <c:pt idx="24">
                  <c:v>431</c:v>
                </c:pt>
                <c:pt idx="25">
                  <c:v>467</c:v>
                </c:pt>
                <c:pt idx="26">
                  <c:v>803</c:v>
                </c:pt>
                <c:pt idx="27">
                  <c:v>348</c:v>
                </c:pt>
                <c:pt idx="28">
                  <c:v>346</c:v>
                </c:pt>
                <c:pt idx="29">
                  <c:v>168</c:v>
                </c:pt>
                <c:pt idx="30">
                  <c:v>970</c:v>
                </c:pt>
                <c:pt idx="31">
                  <c:v>622</c:v>
                </c:pt>
                <c:pt idx="32">
                  <c:v>323</c:v>
                </c:pt>
                <c:pt idx="33">
                  <c:v>591</c:v>
                </c:pt>
                <c:pt idx="34">
                  <c:v>911</c:v>
                </c:pt>
                <c:pt idx="35">
                  <c:v>136</c:v>
                </c:pt>
                <c:pt idx="36">
                  <c:v>224</c:v>
                </c:pt>
                <c:pt idx="37">
                  <c:v>158</c:v>
                </c:pt>
                <c:pt idx="38">
                  <c:v>449</c:v>
                </c:pt>
                <c:pt idx="39">
                  <c:v>801</c:v>
                </c:pt>
                <c:pt idx="40">
                  <c:v>285</c:v>
                </c:pt>
                <c:pt idx="41">
                  <c:v>183</c:v>
                </c:pt>
                <c:pt idx="42">
                  <c:v>534</c:v>
                </c:pt>
                <c:pt idx="43">
                  <c:v>414</c:v>
                </c:pt>
                <c:pt idx="44">
                  <c:v>254</c:v>
                </c:pt>
                <c:pt idx="45">
                  <c:v>465</c:v>
                </c:pt>
                <c:pt idx="46">
                  <c:v>390</c:v>
                </c:pt>
                <c:pt idx="47">
                  <c:v>339</c:v>
                </c:pt>
                <c:pt idx="48">
                  <c:v>421</c:v>
                </c:pt>
                <c:pt idx="49">
                  <c:v>140</c:v>
                </c:pt>
                <c:pt idx="50">
                  <c:v>580</c:v>
                </c:pt>
                <c:pt idx="51">
                  <c:v>503</c:v>
                </c:pt>
                <c:pt idx="52">
                  <c:v>295</c:v>
                </c:pt>
                <c:pt idx="53">
                  <c:v>114</c:v>
                </c:pt>
                <c:pt idx="54">
                  <c:v>406</c:v>
                </c:pt>
                <c:pt idx="55">
                  <c:v>197</c:v>
                </c:pt>
                <c:pt idx="56">
                  <c:v>160</c:v>
                </c:pt>
                <c:pt idx="57">
                  <c:v>357</c:v>
                </c:pt>
                <c:pt idx="58">
                  <c:v>534</c:v>
                </c:pt>
                <c:pt idx="59">
                  <c:v>829</c:v>
                </c:pt>
                <c:pt idx="60">
                  <c:v>535</c:v>
                </c:pt>
                <c:pt idx="61">
                  <c:v>382</c:v>
                </c:pt>
                <c:pt idx="62">
                  <c:v>957</c:v>
                </c:pt>
                <c:pt idx="63">
                  <c:v>460</c:v>
                </c:pt>
                <c:pt idx="64">
                  <c:v>238</c:v>
                </c:pt>
                <c:pt idx="65">
                  <c:v>743</c:v>
                </c:pt>
                <c:pt idx="66">
                  <c:v>985</c:v>
                </c:pt>
                <c:pt idx="67">
                  <c:v>509</c:v>
                </c:pt>
                <c:pt idx="68">
                  <c:v>284</c:v>
                </c:pt>
                <c:pt idx="69">
                  <c:v>712</c:v>
                </c:pt>
                <c:pt idx="70">
                  <c:v>511</c:v>
                </c:pt>
                <c:pt idx="71">
                  <c:v>343</c:v>
                </c:pt>
                <c:pt idx="72">
                  <c:v>285</c:v>
                </c:pt>
                <c:pt idx="73">
                  <c:v>336</c:v>
                </c:pt>
                <c:pt idx="74">
                  <c:v>474</c:v>
                </c:pt>
                <c:pt idx="75">
                  <c:v>436</c:v>
                </c:pt>
                <c:pt idx="76">
                  <c:v>419</c:v>
                </c:pt>
                <c:pt idx="77">
                  <c:v>379</c:v>
                </c:pt>
                <c:pt idx="78">
                  <c:v>493</c:v>
                </c:pt>
                <c:pt idx="79">
                  <c:v>363</c:v>
                </c:pt>
                <c:pt idx="80">
                  <c:v>719</c:v>
                </c:pt>
                <c:pt idx="81">
                  <c:v>449</c:v>
                </c:pt>
                <c:pt idx="82">
                  <c:v>610</c:v>
                </c:pt>
                <c:pt idx="83">
                  <c:v>1327</c:v>
                </c:pt>
                <c:pt idx="84">
                  <c:v>939</c:v>
                </c:pt>
                <c:pt idx="85">
                  <c:v>196</c:v>
                </c:pt>
                <c:pt idx="86">
                  <c:v>260</c:v>
                </c:pt>
                <c:pt idx="87">
                  <c:v>491</c:v>
                </c:pt>
                <c:pt idx="88">
                  <c:v>352</c:v>
                </c:pt>
                <c:pt idx="89">
                  <c:v>468</c:v>
                </c:pt>
                <c:pt idx="90">
                  <c:v>730</c:v>
                </c:pt>
                <c:pt idx="91">
                  <c:v>414</c:v>
                </c:pt>
                <c:pt idx="92">
                  <c:v>496</c:v>
                </c:pt>
                <c:pt idx="93">
                  <c:v>801</c:v>
                </c:pt>
                <c:pt idx="94">
                  <c:v>469</c:v>
                </c:pt>
                <c:pt idx="95">
                  <c:v>610</c:v>
                </c:pt>
                <c:pt idx="96">
                  <c:v>1756</c:v>
                </c:pt>
                <c:pt idx="97">
                  <c:v>1406</c:v>
                </c:pt>
                <c:pt idx="98">
                  <c:v>1032</c:v>
                </c:pt>
                <c:pt idx="99">
                  <c:v>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11680"/>
        <c:axId val="102713600"/>
      </c:scatterChart>
      <c:valAx>
        <c:axId val="102711680"/>
        <c:scaling>
          <c:orientation val="minMax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Prévalence diabète pour 100 000 (2009)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2713600"/>
        <c:crosses val="autoZero"/>
        <c:crossBetween val="midCat"/>
      </c:valAx>
      <c:valAx>
        <c:axId val="102713600"/>
        <c:scaling>
          <c:orientation val="minMax"/>
          <c:max val="1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fr-FR" sz="1200" b="1" i="0" baseline="0">
                    <a:effectLst/>
                  </a:rPr>
                  <a:t>Consommateurs Médiator pour 100 000 habitants</a:t>
                </a:r>
                <a:endParaRPr lang="fr-FR" sz="105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2711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en-US" sz="1500" baseline="0"/>
              <a:t>Prévalence du diabète et nombre de consommateurs Mediator </a:t>
            </a:r>
            <a:br>
              <a:rPr lang="en-US" sz="1500" baseline="0"/>
            </a:br>
            <a:r>
              <a:rPr lang="en-US" sz="1500" baseline="0"/>
              <a:t>par département</a:t>
            </a:r>
            <a:r>
              <a:rPr lang="en-US" sz="1500"/>
              <a:t>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'Mediator Diabète'!$F$1</c:f>
              <c:strCache>
                <c:ptCount val="1"/>
                <c:pt idx="0">
                  <c:v>pMedia-PoPTot2009100k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</c:marker>
          <c:trendline>
            <c:trendlineType val="linear"/>
            <c:dispRSqr val="1"/>
            <c:dispEq val="0"/>
            <c:trendlineLbl>
              <c:layout>
                <c:manualLayout>
                  <c:x val="7.2533201538110159E-2"/>
                  <c:y val="3.6488989671019177E-2"/>
                </c:manualLayout>
              </c:layout>
              <c:numFmt formatCode="#,##0.00" sourceLinked="0"/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</c:trendlineLbl>
          </c:trendline>
          <c:xVal>
            <c:numRef>
              <c:f>'Mediator Diabète'!$H$2:$H$101</c:f>
              <c:numCache>
                <c:formatCode>General</c:formatCode>
                <c:ptCount val="100"/>
                <c:pt idx="0">
                  <c:v>4000</c:v>
                </c:pt>
                <c:pt idx="1">
                  <c:v>5500</c:v>
                </c:pt>
                <c:pt idx="2">
                  <c:v>4400</c:v>
                </c:pt>
                <c:pt idx="3">
                  <c:v>4000</c:v>
                </c:pt>
                <c:pt idx="4">
                  <c:v>3500.0000000000005</c:v>
                </c:pt>
                <c:pt idx="5">
                  <c:v>3200</c:v>
                </c:pt>
                <c:pt idx="6">
                  <c:v>3900</c:v>
                </c:pt>
                <c:pt idx="7">
                  <c:v>5100</c:v>
                </c:pt>
                <c:pt idx="8">
                  <c:v>4099.9999999999991</c:v>
                </c:pt>
                <c:pt idx="9">
                  <c:v>5000</c:v>
                </c:pt>
                <c:pt idx="10">
                  <c:v>4600</c:v>
                </c:pt>
                <c:pt idx="11">
                  <c:v>3500.0000000000005</c:v>
                </c:pt>
                <c:pt idx="12">
                  <c:v>4700</c:v>
                </c:pt>
                <c:pt idx="13">
                  <c:v>3900</c:v>
                </c:pt>
                <c:pt idx="14">
                  <c:v>4000</c:v>
                </c:pt>
                <c:pt idx="15">
                  <c:v>4099.9999999999991</c:v>
                </c:pt>
                <c:pt idx="16">
                  <c:v>3800</c:v>
                </c:pt>
                <c:pt idx="17">
                  <c:v>4600</c:v>
                </c:pt>
                <c:pt idx="18">
                  <c:v>4200</c:v>
                </c:pt>
                <c:pt idx="19">
                  <c:v>4300</c:v>
                </c:pt>
                <c:pt idx="20">
                  <c:v>4300</c:v>
                </c:pt>
                <c:pt idx="21">
                  <c:v>4400</c:v>
                </c:pt>
                <c:pt idx="22">
                  <c:v>3000</c:v>
                </c:pt>
                <c:pt idx="23">
                  <c:v>4600</c:v>
                </c:pt>
                <c:pt idx="24">
                  <c:v>4000</c:v>
                </c:pt>
                <c:pt idx="25">
                  <c:v>4200</c:v>
                </c:pt>
                <c:pt idx="26">
                  <c:v>4200</c:v>
                </c:pt>
                <c:pt idx="27">
                  <c:v>4700</c:v>
                </c:pt>
                <c:pt idx="28">
                  <c:v>4600</c:v>
                </c:pt>
                <c:pt idx="29">
                  <c:v>2900</c:v>
                </c:pt>
                <c:pt idx="30">
                  <c:v>4300</c:v>
                </c:pt>
                <c:pt idx="31">
                  <c:v>4000</c:v>
                </c:pt>
                <c:pt idx="32">
                  <c:v>3700.0000000000005</c:v>
                </c:pt>
                <c:pt idx="33">
                  <c:v>4000</c:v>
                </c:pt>
                <c:pt idx="34">
                  <c:v>4200</c:v>
                </c:pt>
                <c:pt idx="35">
                  <c:v>2799.9999999999995</c:v>
                </c:pt>
                <c:pt idx="36">
                  <c:v>4500</c:v>
                </c:pt>
                <c:pt idx="37">
                  <c:v>3800</c:v>
                </c:pt>
                <c:pt idx="38">
                  <c:v>4300</c:v>
                </c:pt>
                <c:pt idx="39">
                  <c:v>4000</c:v>
                </c:pt>
                <c:pt idx="40">
                  <c:v>4200</c:v>
                </c:pt>
                <c:pt idx="41">
                  <c:v>4500</c:v>
                </c:pt>
                <c:pt idx="42">
                  <c:v>4500</c:v>
                </c:pt>
                <c:pt idx="43">
                  <c:v>4200</c:v>
                </c:pt>
                <c:pt idx="44">
                  <c:v>3200</c:v>
                </c:pt>
                <c:pt idx="45">
                  <c:v>3900</c:v>
                </c:pt>
                <c:pt idx="46">
                  <c:v>4000</c:v>
                </c:pt>
                <c:pt idx="47">
                  <c:v>3600.0000000000005</c:v>
                </c:pt>
                <c:pt idx="48">
                  <c:v>3800</c:v>
                </c:pt>
                <c:pt idx="49">
                  <c:v>3500.0000000000005</c:v>
                </c:pt>
                <c:pt idx="50">
                  <c:v>5000</c:v>
                </c:pt>
                <c:pt idx="51">
                  <c:v>4800</c:v>
                </c:pt>
                <c:pt idx="52">
                  <c:v>3500.0000000000005</c:v>
                </c:pt>
                <c:pt idx="53">
                  <c:v>4900</c:v>
                </c:pt>
                <c:pt idx="54">
                  <c:v>4600</c:v>
                </c:pt>
                <c:pt idx="55">
                  <c:v>4800</c:v>
                </c:pt>
                <c:pt idx="56">
                  <c:v>3200</c:v>
                </c:pt>
                <c:pt idx="57">
                  <c:v>5100</c:v>
                </c:pt>
                <c:pt idx="58">
                  <c:v>5000</c:v>
                </c:pt>
                <c:pt idx="59">
                  <c:v>5300</c:v>
                </c:pt>
                <c:pt idx="60">
                  <c:v>5200.0000000000009</c:v>
                </c:pt>
                <c:pt idx="61">
                  <c:v>4300</c:v>
                </c:pt>
                <c:pt idx="62">
                  <c:v>5500</c:v>
                </c:pt>
                <c:pt idx="63">
                  <c:v>3600.0000000000005</c:v>
                </c:pt>
                <c:pt idx="64">
                  <c:v>3600.0000000000005</c:v>
                </c:pt>
                <c:pt idx="65">
                  <c:v>4300</c:v>
                </c:pt>
                <c:pt idx="66">
                  <c:v>4500</c:v>
                </c:pt>
                <c:pt idx="67">
                  <c:v>5000</c:v>
                </c:pt>
                <c:pt idx="68">
                  <c:v>5000</c:v>
                </c:pt>
                <c:pt idx="69">
                  <c:v>4300</c:v>
                </c:pt>
                <c:pt idx="70">
                  <c:v>4700</c:v>
                </c:pt>
                <c:pt idx="71">
                  <c:v>4600</c:v>
                </c:pt>
                <c:pt idx="72">
                  <c:v>4200</c:v>
                </c:pt>
                <c:pt idx="73">
                  <c:v>3600.0000000000005</c:v>
                </c:pt>
                <c:pt idx="74">
                  <c:v>3600.0000000000005</c:v>
                </c:pt>
                <c:pt idx="75">
                  <c:v>3200</c:v>
                </c:pt>
                <c:pt idx="76">
                  <c:v>4800</c:v>
                </c:pt>
                <c:pt idx="77">
                  <c:v>4500</c:v>
                </c:pt>
                <c:pt idx="78">
                  <c:v>3900</c:v>
                </c:pt>
                <c:pt idx="79">
                  <c:v>4200</c:v>
                </c:pt>
                <c:pt idx="80">
                  <c:v>5200.0000000000009</c:v>
                </c:pt>
                <c:pt idx="81">
                  <c:v>3700.0000000000005</c:v>
                </c:pt>
                <c:pt idx="82">
                  <c:v>4099.9999999999991</c:v>
                </c:pt>
                <c:pt idx="83">
                  <c:v>4000</c:v>
                </c:pt>
                <c:pt idx="84">
                  <c:v>4300</c:v>
                </c:pt>
                <c:pt idx="85">
                  <c:v>3700.0000000000005</c:v>
                </c:pt>
                <c:pt idx="86">
                  <c:v>4000</c:v>
                </c:pt>
                <c:pt idx="87">
                  <c:v>4300</c:v>
                </c:pt>
                <c:pt idx="88">
                  <c:v>4500</c:v>
                </c:pt>
                <c:pt idx="89">
                  <c:v>5100</c:v>
                </c:pt>
                <c:pt idx="90">
                  <c:v>4300</c:v>
                </c:pt>
                <c:pt idx="91">
                  <c:v>4400</c:v>
                </c:pt>
                <c:pt idx="92">
                  <c:v>3800</c:v>
                </c:pt>
                <c:pt idx="93">
                  <c:v>5800</c:v>
                </c:pt>
                <c:pt idx="94">
                  <c:v>4300</c:v>
                </c:pt>
                <c:pt idx="95">
                  <c:v>5100</c:v>
                </c:pt>
                <c:pt idx="96">
                  <c:v>8100</c:v>
                </c:pt>
                <c:pt idx="97">
                  <c:v>7400</c:v>
                </c:pt>
                <c:pt idx="98">
                  <c:v>7299.9999999999991</c:v>
                </c:pt>
                <c:pt idx="99">
                  <c:v>8800</c:v>
                </c:pt>
              </c:numCache>
            </c:numRef>
          </c:xVal>
          <c:yVal>
            <c:numRef>
              <c:f>'Mediator Diabète'!$F$2:$F$101</c:f>
              <c:numCache>
                <c:formatCode>General</c:formatCode>
                <c:ptCount val="100"/>
                <c:pt idx="0">
                  <c:v>640</c:v>
                </c:pt>
                <c:pt idx="1">
                  <c:v>635</c:v>
                </c:pt>
                <c:pt idx="2">
                  <c:v>459</c:v>
                </c:pt>
                <c:pt idx="3">
                  <c:v>644</c:v>
                </c:pt>
                <c:pt idx="4">
                  <c:v>509</c:v>
                </c:pt>
                <c:pt idx="5">
                  <c:v>1398</c:v>
                </c:pt>
                <c:pt idx="6">
                  <c:v>498</c:v>
                </c:pt>
                <c:pt idx="7">
                  <c:v>589</c:v>
                </c:pt>
                <c:pt idx="8">
                  <c:v>380</c:v>
                </c:pt>
                <c:pt idx="9">
                  <c:v>430</c:v>
                </c:pt>
                <c:pt idx="10">
                  <c:v>585</c:v>
                </c:pt>
                <c:pt idx="11">
                  <c:v>313</c:v>
                </c:pt>
                <c:pt idx="12">
                  <c:v>1431</c:v>
                </c:pt>
                <c:pt idx="13">
                  <c:v>558</c:v>
                </c:pt>
                <c:pt idx="14">
                  <c:v>374</c:v>
                </c:pt>
                <c:pt idx="15">
                  <c:v>465</c:v>
                </c:pt>
                <c:pt idx="16">
                  <c:v>318</c:v>
                </c:pt>
                <c:pt idx="17">
                  <c:v>237</c:v>
                </c:pt>
                <c:pt idx="18">
                  <c:v>794</c:v>
                </c:pt>
                <c:pt idx="19">
                  <c:v>1240</c:v>
                </c:pt>
                <c:pt idx="20">
                  <c:v>642</c:v>
                </c:pt>
                <c:pt idx="21">
                  <c:v>805</c:v>
                </c:pt>
                <c:pt idx="22">
                  <c:v>344</c:v>
                </c:pt>
                <c:pt idx="23">
                  <c:v>501</c:v>
                </c:pt>
                <c:pt idx="24">
                  <c:v>431</c:v>
                </c:pt>
                <c:pt idx="25">
                  <c:v>467</c:v>
                </c:pt>
                <c:pt idx="26">
                  <c:v>803</c:v>
                </c:pt>
                <c:pt idx="27">
                  <c:v>348</c:v>
                </c:pt>
                <c:pt idx="28">
                  <c:v>346</c:v>
                </c:pt>
                <c:pt idx="29">
                  <c:v>168</c:v>
                </c:pt>
                <c:pt idx="30">
                  <c:v>970</c:v>
                </c:pt>
                <c:pt idx="31">
                  <c:v>622</c:v>
                </c:pt>
                <c:pt idx="32">
                  <c:v>323</c:v>
                </c:pt>
                <c:pt idx="33">
                  <c:v>591</c:v>
                </c:pt>
                <c:pt idx="34">
                  <c:v>911</c:v>
                </c:pt>
                <c:pt idx="35">
                  <c:v>136</c:v>
                </c:pt>
                <c:pt idx="36">
                  <c:v>224</c:v>
                </c:pt>
                <c:pt idx="37">
                  <c:v>158</c:v>
                </c:pt>
                <c:pt idx="38">
                  <c:v>449</c:v>
                </c:pt>
                <c:pt idx="39">
                  <c:v>801</c:v>
                </c:pt>
                <c:pt idx="40">
                  <c:v>285</c:v>
                </c:pt>
                <c:pt idx="41">
                  <c:v>183</c:v>
                </c:pt>
                <c:pt idx="42">
                  <c:v>534</c:v>
                </c:pt>
                <c:pt idx="43">
                  <c:v>414</c:v>
                </c:pt>
                <c:pt idx="44">
                  <c:v>254</c:v>
                </c:pt>
                <c:pt idx="45">
                  <c:v>465</c:v>
                </c:pt>
                <c:pt idx="46">
                  <c:v>390</c:v>
                </c:pt>
                <c:pt idx="47">
                  <c:v>339</c:v>
                </c:pt>
                <c:pt idx="48">
                  <c:v>421</c:v>
                </c:pt>
                <c:pt idx="49">
                  <c:v>140</c:v>
                </c:pt>
                <c:pt idx="50">
                  <c:v>580</c:v>
                </c:pt>
                <c:pt idx="51">
                  <c:v>503</c:v>
                </c:pt>
                <c:pt idx="52">
                  <c:v>295</c:v>
                </c:pt>
                <c:pt idx="53">
                  <c:v>114</c:v>
                </c:pt>
                <c:pt idx="54">
                  <c:v>406</c:v>
                </c:pt>
                <c:pt idx="55">
                  <c:v>197</c:v>
                </c:pt>
                <c:pt idx="56">
                  <c:v>160</c:v>
                </c:pt>
                <c:pt idx="57">
                  <c:v>357</c:v>
                </c:pt>
                <c:pt idx="58">
                  <c:v>534</c:v>
                </c:pt>
                <c:pt idx="59">
                  <c:v>829</c:v>
                </c:pt>
                <c:pt idx="60">
                  <c:v>535</c:v>
                </c:pt>
                <c:pt idx="61">
                  <c:v>382</c:v>
                </c:pt>
                <c:pt idx="62">
                  <c:v>957</c:v>
                </c:pt>
                <c:pt idx="63">
                  <c:v>460</c:v>
                </c:pt>
                <c:pt idx="64">
                  <c:v>238</c:v>
                </c:pt>
                <c:pt idx="65">
                  <c:v>743</c:v>
                </c:pt>
                <c:pt idx="66">
                  <c:v>985</c:v>
                </c:pt>
                <c:pt idx="67">
                  <c:v>509</c:v>
                </c:pt>
                <c:pt idx="68">
                  <c:v>284</c:v>
                </c:pt>
                <c:pt idx="69">
                  <c:v>712</c:v>
                </c:pt>
                <c:pt idx="70">
                  <c:v>511</c:v>
                </c:pt>
                <c:pt idx="71">
                  <c:v>343</c:v>
                </c:pt>
                <c:pt idx="72">
                  <c:v>285</c:v>
                </c:pt>
                <c:pt idx="73">
                  <c:v>336</c:v>
                </c:pt>
                <c:pt idx="74">
                  <c:v>474</c:v>
                </c:pt>
                <c:pt idx="75">
                  <c:v>436</c:v>
                </c:pt>
                <c:pt idx="76">
                  <c:v>419</c:v>
                </c:pt>
                <c:pt idx="77">
                  <c:v>379</c:v>
                </c:pt>
                <c:pt idx="78">
                  <c:v>493</c:v>
                </c:pt>
                <c:pt idx="79">
                  <c:v>363</c:v>
                </c:pt>
                <c:pt idx="80">
                  <c:v>719</c:v>
                </c:pt>
                <c:pt idx="81">
                  <c:v>449</c:v>
                </c:pt>
                <c:pt idx="82">
                  <c:v>610</c:v>
                </c:pt>
                <c:pt idx="83">
                  <c:v>1327</c:v>
                </c:pt>
                <c:pt idx="84">
                  <c:v>939</c:v>
                </c:pt>
                <c:pt idx="85">
                  <c:v>196</c:v>
                </c:pt>
                <c:pt idx="86">
                  <c:v>260</c:v>
                </c:pt>
                <c:pt idx="87">
                  <c:v>491</c:v>
                </c:pt>
                <c:pt idx="88">
                  <c:v>352</c:v>
                </c:pt>
                <c:pt idx="89">
                  <c:v>468</c:v>
                </c:pt>
                <c:pt idx="90">
                  <c:v>730</c:v>
                </c:pt>
                <c:pt idx="91">
                  <c:v>414</c:v>
                </c:pt>
                <c:pt idx="92">
                  <c:v>496</c:v>
                </c:pt>
                <c:pt idx="93">
                  <c:v>801</c:v>
                </c:pt>
                <c:pt idx="94">
                  <c:v>469</c:v>
                </c:pt>
                <c:pt idx="95">
                  <c:v>610</c:v>
                </c:pt>
                <c:pt idx="96">
                  <c:v>1756</c:v>
                </c:pt>
                <c:pt idx="97">
                  <c:v>1406</c:v>
                </c:pt>
                <c:pt idx="98">
                  <c:v>1032</c:v>
                </c:pt>
                <c:pt idx="99">
                  <c:v>578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43040"/>
        <c:axId val="102749312"/>
      </c:scatterChart>
      <c:valAx>
        <c:axId val="102743040"/>
        <c:scaling>
          <c:orientation val="minMax"/>
          <c:min val="20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fr-FR" sz="1400"/>
                  <a:t>Prévalence diabète pour 100 000 habitants (2009)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02749312"/>
        <c:crosses val="autoZero"/>
        <c:crossBetween val="midCat"/>
      </c:valAx>
      <c:valAx>
        <c:axId val="102749312"/>
        <c:scaling>
          <c:orientation val="minMax"/>
          <c:max val="2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fr-FR" sz="1400" b="1" i="0" baseline="0">
                    <a:effectLst/>
                  </a:rPr>
                  <a:t>Consommateurs Médiator pour 100 000 habitants</a:t>
                </a:r>
                <a:endParaRPr lang="fr-FR" sz="1100">
                  <a:effectLst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02743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306915</xdr:colOff>
      <xdr:row>4</xdr:row>
      <xdr:rowOff>127906</xdr:rowOff>
    </xdr:from>
    <xdr:to>
      <xdr:col>18</xdr:col>
      <xdr:colOff>125940</xdr:colOff>
      <xdr:row>28</xdr:row>
      <xdr:rowOff>26306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317487</xdr:colOff>
      <xdr:row>29</xdr:row>
      <xdr:rowOff>74083</xdr:rowOff>
    </xdr:from>
    <xdr:to>
      <xdr:col>18</xdr:col>
      <xdr:colOff>136512</xdr:colOff>
      <xdr:row>53</xdr:row>
      <xdr:rowOff>300566</xdr:rowOff>
    </xdr:to>
    <xdr:grpSp>
      <xdr:nvGrpSpPr>
        <xdr:cNvPr id="7" name="Groupe 6"/>
        <xdr:cNvGrpSpPr/>
      </xdr:nvGrpSpPr>
      <xdr:grpSpPr>
        <a:xfrm>
          <a:off x="13091632" y="4708836"/>
          <a:ext cx="7189694" cy="3848224"/>
          <a:chOff x="8149167" y="6032500"/>
          <a:chExt cx="6677025" cy="5052483"/>
        </a:xfrm>
      </xdr:grpSpPr>
      <xdr:graphicFrame macro="">
        <xdr:nvGraphicFramePr>
          <xdr:cNvPr id="8" name="Graphique 7"/>
          <xdr:cNvGraphicFramePr>
            <a:graphicFrameLocks/>
          </xdr:cNvGraphicFramePr>
        </xdr:nvGraphicFramePr>
        <xdr:xfrm>
          <a:off x="8149167" y="6032500"/>
          <a:ext cx="6677025" cy="50524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ZoneTexte 9"/>
          <xdr:cNvSpPr txBox="1"/>
        </xdr:nvSpPr>
        <xdr:spPr>
          <a:xfrm>
            <a:off x="13737166" y="9364134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974</a:t>
            </a:r>
          </a:p>
        </xdr:txBody>
      </xdr:sp>
      <xdr:sp macro="" textlink="">
        <xdr:nvSpPr>
          <xdr:cNvPr id="3" name="ZoneTexte 2"/>
          <xdr:cNvSpPr txBox="1"/>
        </xdr:nvSpPr>
        <xdr:spPr>
          <a:xfrm>
            <a:off x="13186835" y="7048494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971</a:t>
            </a:r>
          </a:p>
        </xdr:txBody>
      </xdr:sp>
      <xdr:sp macro="" textlink="">
        <xdr:nvSpPr>
          <xdr:cNvPr id="11" name="ZoneTexte 10"/>
          <xdr:cNvSpPr txBox="1"/>
        </xdr:nvSpPr>
        <xdr:spPr>
          <a:xfrm>
            <a:off x="12704236" y="7613649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972</a:t>
            </a:r>
          </a:p>
        </xdr:txBody>
      </xdr:sp>
      <xdr:sp macro="" textlink="">
        <xdr:nvSpPr>
          <xdr:cNvPr id="12" name="ZoneTexte 11"/>
          <xdr:cNvSpPr txBox="1"/>
        </xdr:nvSpPr>
        <xdr:spPr>
          <a:xfrm>
            <a:off x="12592053" y="8295215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973</a:t>
            </a:r>
          </a:p>
        </xdr:txBody>
      </xdr:sp>
      <xdr:sp macro="" textlink="">
        <xdr:nvSpPr>
          <xdr:cNvPr id="5" name="ZoneTexte 4"/>
          <xdr:cNvSpPr txBox="1"/>
        </xdr:nvSpPr>
        <xdr:spPr>
          <a:xfrm>
            <a:off x="10773837" y="7598833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13</a:t>
            </a:r>
          </a:p>
        </xdr:txBody>
      </xdr:sp>
      <xdr:sp macro="" textlink="">
        <xdr:nvSpPr>
          <xdr:cNvPr id="6" name="ZoneTexte 5"/>
          <xdr:cNvSpPr txBox="1"/>
        </xdr:nvSpPr>
        <xdr:spPr>
          <a:xfrm>
            <a:off x="9715504" y="7619999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06</a:t>
            </a:r>
          </a:p>
        </xdr:txBody>
      </xdr:sp>
      <xdr:sp macro="" textlink="">
        <xdr:nvSpPr>
          <xdr:cNvPr id="15" name="ZoneTexte 14"/>
          <xdr:cNvSpPr txBox="1"/>
        </xdr:nvSpPr>
        <xdr:spPr>
          <a:xfrm>
            <a:off x="10100730" y="7920567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83</a:t>
            </a:r>
          </a:p>
        </xdr:txBody>
      </xdr:sp>
      <xdr:sp macro="" textlink="">
        <xdr:nvSpPr>
          <xdr:cNvPr id="16" name="ZoneTexte 15"/>
          <xdr:cNvSpPr txBox="1"/>
        </xdr:nvSpPr>
        <xdr:spPr>
          <a:xfrm>
            <a:off x="10507137" y="7977716"/>
            <a:ext cx="33778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2A</a:t>
            </a:r>
          </a:p>
        </xdr:txBody>
      </xdr:sp>
      <xdr:sp macro="" textlink="">
        <xdr:nvSpPr>
          <xdr:cNvPr id="17" name="ZoneTexte 16"/>
          <xdr:cNvSpPr txBox="1"/>
        </xdr:nvSpPr>
        <xdr:spPr>
          <a:xfrm>
            <a:off x="9239250" y="10138833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100"/>
              <a:t>35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0.37851</cdr:x>
      <cdr:y>0.46041</cdr:y>
    </cdr:from>
    <cdr:to>
      <cdr:x>0.42758</cdr:x>
      <cdr:y>0.51277</cdr:y>
    </cdr:to>
    <cdr:sp macro="" textlink="">
      <cdr:nvSpPr>
        <cdr:cNvPr id="2" name="ZoneTexte 5"/>
        <cdr:cNvSpPr txBox="1"/>
      </cdr:nvSpPr>
      <cdr:spPr>
        <a:xfrm xmlns:a="http://schemas.openxmlformats.org/drawingml/2006/main">
          <a:off x="2527300" y="2326216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66</a:t>
          </a:r>
        </a:p>
      </cdr:txBody>
    </cdr:sp>
  </cdr:relSizeAnchor>
  <cdr:relSizeAnchor xmlns:cdr="http://schemas.openxmlformats.org/drawingml/2006/chartDrawing">
    <cdr:from>
      <cdr:x>0.3373</cdr:x>
      <cdr:y>0.44784</cdr:y>
    </cdr:from>
    <cdr:to>
      <cdr:x>0.38637</cdr:x>
      <cdr:y>0.5002</cdr:y>
    </cdr:to>
    <cdr:sp macro="" textlink="">
      <cdr:nvSpPr>
        <cdr:cNvPr id="3" name="ZoneTexte 5"/>
        <cdr:cNvSpPr txBox="1"/>
      </cdr:nvSpPr>
      <cdr:spPr>
        <a:xfrm xmlns:a="http://schemas.openxmlformats.org/drawingml/2006/main">
          <a:off x="2252133" y="2262717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30</a:t>
          </a:r>
        </a:p>
      </cdr:txBody>
    </cdr:sp>
  </cdr:relSizeAnchor>
  <cdr:relSizeAnchor xmlns:cdr="http://schemas.openxmlformats.org/drawingml/2006/chartDrawing">
    <cdr:from>
      <cdr:x>0.30401</cdr:x>
      <cdr:y>0.4646</cdr:y>
    </cdr:from>
    <cdr:to>
      <cdr:x>0.35308</cdr:x>
      <cdr:y>0.51696</cdr:y>
    </cdr:to>
    <cdr:sp macro="" textlink="">
      <cdr:nvSpPr>
        <cdr:cNvPr id="4" name="ZoneTexte 5"/>
        <cdr:cNvSpPr txBox="1"/>
      </cdr:nvSpPr>
      <cdr:spPr>
        <a:xfrm xmlns:a="http://schemas.openxmlformats.org/drawingml/2006/main">
          <a:off x="2029884" y="2347384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84</a:t>
          </a:r>
        </a:p>
      </cdr:txBody>
    </cdr:sp>
  </cdr:relSizeAnchor>
  <cdr:relSizeAnchor xmlns:cdr="http://schemas.openxmlformats.org/drawingml/2006/chartDrawing">
    <cdr:from>
      <cdr:x>0.29925</cdr:x>
      <cdr:y>0.50649</cdr:y>
    </cdr:from>
    <cdr:to>
      <cdr:x>0.34833</cdr:x>
      <cdr:y>0.55886</cdr:y>
    </cdr:to>
    <cdr:sp macro="" textlink="">
      <cdr:nvSpPr>
        <cdr:cNvPr id="5" name="ZoneTexte 5"/>
        <cdr:cNvSpPr txBox="1"/>
      </cdr:nvSpPr>
      <cdr:spPr>
        <a:xfrm xmlns:a="http://schemas.openxmlformats.org/drawingml/2006/main">
          <a:off x="1998133" y="2559050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34</a:t>
          </a:r>
        </a:p>
      </cdr:txBody>
    </cdr:sp>
  </cdr:relSizeAnchor>
  <cdr:relSizeAnchor xmlns:cdr="http://schemas.openxmlformats.org/drawingml/2006/chartDrawing">
    <cdr:from>
      <cdr:x>0.43398</cdr:x>
      <cdr:y>0.80813</cdr:y>
    </cdr:from>
    <cdr:to>
      <cdr:x>0.48306</cdr:x>
      <cdr:y>0.86049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2897717" y="4083050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53</a:t>
          </a:r>
        </a:p>
      </cdr:txBody>
    </cdr:sp>
  </cdr:relSizeAnchor>
  <cdr:relSizeAnchor xmlns:cdr="http://schemas.openxmlformats.org/drawingml/2006/chartDrawing">
    <cdr:from>
      <cdr:x>0.41179</cdr:x>
      <cdr:y>0.76414</cdr:y>
    </cdr:from>
    <cdr:to>
      <cdr:x>0.46086</cdr:x>
      <cdr:y>0.8165</cdr:y>
    </cdr:to>
    <cdr:sp macro="" textlink="">
      <cdr:nvSpPr>
        <cdr:cNvPr id="7" name="ZoneTexte 5"/>
        <cdr:cNvSpPr txBox="1"/>
      </cdr:nvSpPr>
      <cdr:spPr>
        <a:xfrm xmlns:a="http://schemas.openxmlformats.org/drawingml/2006/main">
          <a:off x="2749550" y="3860800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55</a:t>
          </a:r>
        </a:p>
      </cdr:txBody>
    </cdr:sp>
  </cdr:relSizeAnchor>
  <cdr:relSizeAnchor xmlns:cdr="http://schemas.openxmlformats.org/drawingml/2006/chartDrawing">
    <cdr:from>
      <cdr:x>0.35473</cdr:x>
      <cdr:y>0.80394</cdr:y>
    </cdr:from>
    <cdr:to>
      <cdr:x>0.4038</cdr:x>
      <cdr:y>0.8563</cdr:y>
    </cdr:to>
    <cdr:sp macro="" textlink="">
      <cdr:nvSpPr>
        <cdr:cNvPr id="8" name="ZoneTexte 5"/>
        <cdr:cNvSpPr txBox="1"/>
      </cdr:nvSpPr>
      <cdr:spPr>
        <a:xfrm xmlns:a="http://schemas.openxmlformats.org/drawingml/2006/main">
          <a:off x="2368550" y="4061883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41</a:t>
          </a:r>
        </a:p>
      </cdr:txBody>
    </cdr:sp>
  </cdr:relSizeAnchor>
  <cdr:relSizeAnchor xmlns:cdr="http://schemas.openxmlformats.org/drawingml/2006/chartDrawing">
    <cdr:from>
      <cdr:x>0.44349</cdr:x>
      <cdr:y>0.74319</cdr:y>
    </cdr:from>
    <cdr:to>
      <cdr:x>0.49257</cdr:x>
      <cdr:y>0.79555</cdr:y>
    </cdr:to>
    <cdr:sp macro="" textlink="">
      <cdr:nvSpPr>
        <cdr:cNvPr id="9" name="ZoneTexte 5"/>
        <cdr:cNvSpPr txBox="1"/>
      </cdr:nvSpPr>
      <cdr:spPr>
        <a:xfrm xmlns:a="http://schemas.openxmlformats.org/drawingml/2006/main">
          <a:off x="2961217" y="3754967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68</a:t>
          </a:r>
        </a:p>
      </cdr:txBody>
    </cdr:sp>
  </cdr:relSizeAnchor>
  <cdr:relSizeAnchor xmlns:cdr="http://schemas.openxmlformats.org/drawingml/2006/chartDrawing">
    <cdr:from>
      <cdr:x>0.1677</cdr:x>
      <cdr:y>0.75995</cdr:y>
    </cdr:from>
    <cdr:to>
      <cdr:x>0.21677</cdr:x>
      <cdr:y>0.81231</cdr:y>
    </cdr:to>
    <cdr:sp macro="" textlink="">
      <cdr:nvSpPr>
        <cdr:cNvPr id="10" name="ZoneTexte 5"/>
        <cdr:cNvSpPr txBox="1"/>
      </cdr:nvSpPr>
      <cdr:spPr>
        <a:xfrm xmlns:a="http://schemas.openxmlformats.org/drawingml/2006/main">
          <a:off x="1119717" y="3839634"/>
          <a:ext cx="327654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29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37"/>
  <sheetViews>
    <sheetView tabSelected="1" topLeftCell="C1" zoomScale="90" zoomScaleNormal="90" workbookViewId="0">
      <selection activeCell="H9" sqref="H9"/>
    </sheetView>
  </sheetViews>
  <sheetFormatPr baseColWidth="10" defaultRowHeight="12.75" x14ac:dyDescent="0.2"/>
  <cols>
    <col min="1" max="1" width="8.7109375" style="1" bestFit="1" customWidth="1"/>
    <col min="2" max="2" width="18.85546875" style="1" bestFit="1" customWidth="1"/>
    <col min="3" max="3" width="12.140625" style="1" bestFit="1" customWidth="1"/>
    <col min="4" max="4" width="12.28515625" style="1" bestFit="1" customWidth="1"/>
    <col min="5" max="5" width="17.7109375" style="3" bestFit="1" customWidth="1"/>
    <col min="6" max="6" width="21.7109375" style="1" bestFit="1" customWidth="1"/>
    <col min="7" max="7" width="32" style="1" bestFit="1" customWidth="1"/>
    <col min="8" max="8" width="43" style="1" bestFit="1" customWidth="1"/>
    <col min="9" max="16384" width="11.42578125" style="1"/>
  </cols>
  <sheetData>
    <row r="1" spans="1:8" ht="20.25" customHeight="1" x14ac:dyDescent="0.3">
      <c r="A1" s="20" t="s">
        <v>192</v>
      </c>
      <c r="B1" s="20" t="s">
        <v>193</v>
      </c>
      <c r="C1" s="21" t="s">
        <v>195</v>
      </c>
      <c r="D1" s="21" t="s">
        <v>194</v>
      </c>
      <c r="E1" s="22" t="s">
        <v>196</v>
      </c>
      <c r="F1" s="23" t="s">
        <v>197</v>
      </c>
      <c r="G1" s="23" t="s">
        <v>206</v>
      </c>
      <c r="H1" s="23" t="s">
        <v>207</v>
      </c>
    </row>
    <row r="2" spans="1:8" x14ac:dyDescent="0.2">
      <c r="A2" s="7" t="s">
        <v>2</v>
      </c>
      <c r="B2" s="8" t="s">
        <v>3</v>
      </c>
      <c r="C2" s="6">
        <v>3875</v>
      </c>
      <c r="D2" s="9">
        <v>605892</v>
      </c>
      <c r="E2" s="4">
        <f t="shared" ref="E2:E33" si="0">C2/D2</f>
        <v>6.3955292362335202E-3</v>
      </c>
      <c r="F2" s="5">
        <f t="shared" ref="F2:F33" si="1">ROUND(E2*100000,0)</f>
        <v>640</v>
      </c>
      <c r="G2" s="5">
        <v>0.04</v>
      </c>
      <c r="H2" s="5">
        <f>G2*100000</f>
        <v>4000</v>
      </c>
    </row>
    <row r="3" spans="1:8" x14ac:dyDescent="0.2">
      <c r="A3" s="7" t="s">
        <v>4</v>
      </c>
      <c r="B3" s="8" t="s">
        <v>5</v>
      </c>
      <c r="C3" s="6">
        <v>3522</v>
      </c>
      <c r="D3" s="9">
        <v>554521</v>
      </c>
      <c r="E3" s="4">
        <f t="shared" si="0"/>
        <v>6.3514276285298486E-3</v>
      </c>
      <c r="F3" s="5">
        <f t="shared" si="1"/>
        <v>635</v>
      </c>
      <c r="G3" s="5">
        <v>5.5E-2</v>
      </c>
      <c r="H3" s="5">
        <f t="shared" ref="H3:H66" si="2">G3*100000</f>
        <v>5500</v>
      </c>
    </row>
    <row r="4" spans="1:8" x14ac:dyDescent="0.2">
      <c r="A4" s="7" t="s">
        <v>6</v>
      </c>
      <c r="B4" s="8" t="s">
        <v>7</v>
      </c>
      <c r="C4" s="6">
        <v>1621</v>
      </c>
      <c r="D4" s="9">
        <v>353362</v>
      </c>
      <c r="E4" s="4">
        <f t="shared" si="0"/>
        <v>4.5873636667213792E-3</v>
      </c>
      <c r="F4" s="5">
        <f t="shared" si="1"/>
        <v>459</v>
      </c>
      <c r="G4" s="5">
        <v>4.4000000000000004E-2</v>
      </c>
      <c r="H4" s="5">
        <f t="shared" si="2"/>
        <v>4400</v>
      </c>
    </row>
    <row r="5" spans="1:8" x14ac:dyDescent="0.2">
      <c r="A5" s="7" t="s">
        <v>8</v>
      </c>
      <c r="B5" s="8" t="s">
        <v>9</v>
      </c>
      <c r="C5" s="6">
        <v>1060</v>
      </c>
      <c r="D5" s="9">
        <v>164519</v>
      </c>
      <c r="E5" s="4">
        <f t="shared" si="0"/>
        <v>6.4430248178021995E-3</v>
      </c>
      <c r="F5" s="5">
        <f t="shared" si="1"/>
        <v>644</v>
      </c>
      <c r="G5" s="5">
        <v>0.04</v>
      </c>
      <c r="H5" s="5">
        <f t="shared" si="2"/>
        <v>4000</v>
      </c>
    </row>
    <row r="6" spans="1:8" x14ac:dyDescent="0.2">
      <c r="A6" s="7" t="s">
        <v>10</v>
      </c>
      <c r="B6" s="8" t="s">
        <v>11</v>
      </c>
      <c r="C6" s="6">
        <v>719</v>
      </c>
      <c r="D6" s="9">
        <v>141153</v>
      </c>
      <c r="E6" s="4">
        <f t="shared" si="0"/>
        <v>5.0937635048493475E-3</v>
      </c>
      <c r="F6" s="5">
        <f t="shared" si="1"/>
        <v>509</v>
      </c>
      <c r="G6" s="5">
        <v>3.5000000000000003E-2</v>
      </c>
      <c r="H6" s="5">
        <f t="shared" si="2"/>
        <v>3500.0000000000005</v>
      </c>
    </row>
    <row r="7" spans="1:8" x14ac:dyDescent="0.2">
      <c r="A7" s="7" t="s">
        <v>12</v>
      </c>
      <c r="B7" s="8" t="s">
        <v>13</v>
      </c>
      <c r="C7" s="6">
        <v>15300</v>
      </c>
      <c r="D7" s="9">
        <v>1094596</v>
      </c>
      <c r="E7" s="4">
        <f t="shared" si="0"/>
        <v>1.3977759831024415E-2</v>
      </c>
      <c r="F7" s="5">
        <f t="shared" si="1"/>
        <v>1398</v>
      </c>
      <c r="G7" s="5">
        <v>3.2000000000000001E-2</v>
      </c>
      <c r="H7" s="5">
        <f t="shared" si="2"/>
        <v>3200</v>
      </c>
    </row>
    <row r="8" spans="1:8" x14ac:dyDescent="0.2">
      <c r="A8" s="7" t="s">
        <v>14</v>
      </c>
      <c r="B8" s="8" t="s">
        <v>15</v>
      </c>
      <c r="C8" s="6">
        <v>1610</v>
      </c>
      <c r="D8" s="9">
        <v>323516</v>
      </c>
      <c r="E8" s="4">
        <f t="shared" si="0"/>
        <v>4.9765699378083311E-3</v>
      </c>
      <c r="F8" s="5">
        <f t="shared" si="1"/>
        <v>498</v>
      </c>
      <c r="G8" s="5">
        <v>3.9E-2</v>
      </c>
      <c r="H8" s="5">
        <f t="shared" si="2"/>
        <v>3900</v>
      </c>
    </row>
    <row r="9" spans="1:8" x14ac:dyDescent="0.2">
      <c r="A9" s="7" t="s">
        <v>16</v>
      </c>
      <c r="B9" s="8" t="s">
        <v>17</v>
      </c>
      <c r="C9" s="6">
        <v>1719</v>
      </c>
      <c r="D9" s="9">
        <v>291717</v>
      </c>
      <c r="E9" s="4">
        <f t="shared" si="0"/>
        <v>5.8926973745102272E-3</v>
      </c>
      <c r="F9" s="5">
        <f t="shared" si="1"/>
        <v>589</v>
      </c>
      <c r="G9" s="5">
        <v>5.0999999999999997E-2</v>
      </c>
      <c r="H9" s="5">
        <f t="shared" si="2"/>
        <v>5100</v>
      </c>
    </row>
    <row r="10" spans="1:8" x14ac:dyDescent="0.2">
      <c r="A10" s="7" t="s">
        <v>18</v>
      </c>
      <c r="B10" s="8" t="s">
        <v>19</v>
      </c>
      <c r="C10" s="6">
        <v>595</v>
      </c>
      <c r="D10" s="9">
        <v>156701</v>
      </c>
      <c r="E10" s="4">
        <f t="shared" si="0"/>
        <v>3.7970402231000439E-3</v>
      </c>
      <c r="F10" s="5">
        <f t="shared" si="1"/>
        <v>380</v>
      </c>
      <c r="G10" s="5">
        <v>4.0999999999999995E-2</v>
      </c>
      <c r="H10" s="5">
        <f t="shared" si="2"/>
        <v>4099.9999999999991</v>
      </c>
    </row>
    <row r="11" spans="1:8" x14ac:dyDescent="0.2">
      <c r="A11" s="7" t="s">
        <v>20</v>
      </c>
      <c r="B11" s="8" t="s">
        <v>21</v>
      </c>
      <c r="C11" s="6">
        <v>1339</v>
      </c>
      <c r="D11" s="9">
        <v>311676</v>
      </c>
      <c r="E11" s="4">
        <f t="shared" si="0"/>
        <v>4.2961280303905336E-3</v>
      </c>
      <c r="F11" s="5">
        <f t="shared" si="1"/>
        <v>430</v>
      </c>
      <c r="G11" s="5">
        <v>0.05</v>
      </c>
      <c r="H11" s="5">
        <f t="shared" si="2"/>
        <v>5000</v>
      </c>
    </row>
    <row r="12" spans="1:8" x14ac:dyDescent="0.2">
      <c r="A12" s="7" t="s">
        <v>22</v>
      </c>
      <c r="B12" s="8" t="s">
        <v>23</v>
      </c>
      <c r="C12" s="6">
        <v>2126</v>
      </c>
      <c r="D12" s="9">
        <v>363420</v>
      </c>
      <c r="E12" s="4">
        <f t="shared" si="0"/>
        <v>5.8499807385394313E-3</v>
      </c>
      <c r="F12" s="5">
        <f t="shared" si="1"/>
        <v>585</v>
      </c>
      <c r="G12" s="5">
        <v>4.5999999999999999E-2</v>
      </c>
      <c r="H12" s="5">
        <f t="shared" si="2"/>
        <v>4600</v>
      </c>
    </row>
    <row r="13" spans="1:8" x14ac:dyDescent="0.2">
      <c r="A13" s="7" t="s">
        <v>24</v>
      </c>
      <c r="B13" s="8" t="s">
        <v>25</v>
      </c>
      <c r="C13" s="6">
        <v>902</v>
      </c>
      <c r="D13" s="9">
        <v>288634</v>
      </c>
      <c r="E13" s="4">
        <f t="shared" si="0"/>
        <v>3.1250649611618865E-3</v>
      </c>
      <c r="F13" s="5">
        <f t="shared" si="1"/>
        <v>313</v>
      </c>
      <c r="G13" s="5">
        <v>3.5000000000000003E-2</v>
      </c>
      <c r="H13" s="5">
        <f t="shared" si="2"/>
        <v>3500.0000000000005</v>
      </c>
    </row>
    <row r="14" spans="1:8" x14ac:dyDescent="0.2">
      <c r="A14" s="7" t="s">
        <v>26</v>
      </c>
      <c r="B14" s="8" t="s">
        <v>27</v>
      </c>
      <c r="C14" s="6">
        <v>28545</v>
      </c>
      <c r="D14" s="9">
        <v>1995094</v>
      </c>
      <c r="E14" s="4">
        <f t="shared" si="0"/>
        <v>1.4307596534298635E-2</v>
      </c>
      <c r="F14" s="5">
        <f t="shared" si="1"/>
        <v>1431</v>
      </c>
      <c r="G14" s="5">
        <v>4.7E-2</v>
      </c>
      <c r="H14" s="5">
        <f t="shared" si="2"/>
        <v>4700</v>
      </c>
    </row>
    <row r="15" spans="1:8" x14ac:dyDescent="0.2">
      <c r="A15" s="7" t="s">
        <v>28</v>
      </c>
      <c r="B15" s="8" t="s">
        <v>29</v>
      </c>
      <c r="C15" s="6">
        <v>3890</v>
      </c>
      <c r="D15" s="9">
        <v>697054</v>
      </c>
      <c r="E15" s="4">
        <f t="shared" si="0"/>
        <v>5.5806293343126931E-3</v>
      </c>
      <c r="F15" s="5">
        <f t="shared" si="1"/>
        <v>558</v>
      </c>
      <c r="G15" s="5">
        <v>3.9E-2</v>
      </c>
      <c r="H15" s="5">
        <f t="shared" si="2"/>
        <v>3900</v>
      </c>
    </row>
    <row r="16" spans="1:8" x14ac:dyDescent="0.2">
      <c r="A16" s="7" t="s">
        <v>30</v>
      </c>
      <c r="B16" s="8" t="s">
        <v>31</v>
      </c>
      <c r="C16" s="6">
        <v>577</v>
      </c>
      <c r="D16" s="9">
        <v>154354</v>
      </c>
      <c r="E16" s="4">
        <f t="shared" si="0"/>
        <v>3.7381603327416198E-3</v>
      </c>
      <c r="F16" s="5">
        <f t="shared" si="1"/>
        <v>374</v>
      </c>
      <c r="G16" s="5">
        <v>0.04</v>
      </c>
      <c r="H16" s="5">
        <f t="shared" si="2"/>
        <v>4000</v>
      </c>
    </row>
    <row r="17" spans="1:8" x14ac:dyDescent="0.2">
      <c r="A17" s="7" t="s">
        <v>32</v>
      </c>
      <c r="B17" s="8" t="s">
        <v>33</v>
      </c>
      <c r="C17" s="6">
        <v>1693</v>
      </c>
      <c r="D17" s="9">
        <v>363913</v>
      </c>
      <c r="E17" s="4">
        <f t="shared" si="0"/>
        <v>4.6522108306106128E-3</v>
      </c>
      <c r="F17" s="5">
        <f t="shared" si="1"/>
        <v>465</v>
      </c>
      <c r="G17" s="5">
        <v>4.0999999999999995E-2</v>
      </c>
      <c r="H17" s="5">
        <f t="shared" si="2"/>
        <v>4099.9999999999991</v>
      </c>
    </row>
    <row r="18" spans="1:8" x14ac:dyDescent="0.2">
      <c r="A18" s="7" t="s">
        <v>34</v>
      </c>
      <c r="B18" s="8" t="s">
        <v>35</v>
      </c>
      <c r="C18" s="6">
        <v>2016</v>
      </c>
      <c r="D18" s="9">
        <v>634928</v>
      </c>
      <c r="E18" s="4">
        <f t="shared" si="0"/>
        <v>3.1751631681072499E-3</v>
      </c>
      <c r="F18" s="5">
        <f t="shared" si="1"/>
        <v>318</v>
      </c>
      <c r="G18" s="5">
        <v>3.7999999999999999E-2</v>
      </c>
      <c r="H18" s="5">
        <f t="shared" si="2"/>
        <v>3800</v>
      </c>
    </row>
    <row r="19" spans="1:8" x14ac:dyDescent="0.2">
      <c r="A19" s="7" t="s">
        <v>36</v>
      </c>
      <c r="B19" s="8" t="s">
        <v>37</v>
      </c>
      <c r="C19" s="6">
        <v>757</v>
      </c>
      <c r="D19" s="9">
        <v>319423</v>
      </c>
      <c r="E19" s="4">
        <f t="shared" si="0"/>
        <v>2.3698982227328652E-3</v>
      </c>
      <c r="F19" s="5">
        <f t="shared" si="1"/>
        <v>237</v>
      </c>
      <c r="G19" s="5">
        <v>4.5999999999999999E-2</v>
      </c>
      <c r="H19" s="5">
        <f t="shared" si="2"/>
        <v>4600</v>
      </c>
    </row>
    <row r="20" spans="1:8" x14ac:dyDescent="0.2">
      <c r="A20" s="7" t="s">
        <v>38</v>
      </c>
      <c r="B20" s="8" t="s">
        <v>39</v>
      </c>
      <c r="C20" s="6">
        <v>2003</v>
      </c>
      <c r="D20" s="9">
        <v>252116</v>
      </c>
      <c r="E20" s="4">
        <f t="shared" si="0"/>
        <v>7.9447555886972658E-3</v>
      </c>
      <c r="F20" s="5">
        <f t="shared" si="1"/>
        <v>794</v>
      </c>
      <c r="G20" s="5">
        <v>4.2000000000000003E-2</v>
      </c>
      <c r="H20" s="5">
        <f t="shared" si="2"/>
        <v>4200</v>
      </c>
    </row>
    <row r="21" spans="1:8" x14ac:dyDescent="0.2">
      <c r="A21" s="7" t="s">
        <v>0</v>
      </c>
      <c r="B21" s="8" t="s">
        <v>40</v>
      </c>
      <c r="C21" s="6">
        <v>1782</v>
      </c>
      <c r="D21" s="9">
        <v>143724</v>
      </c>
      <c r="E21" s="4">
        <f t="shared" si="0"/>
        <v>1.239876429823829E-2</v>
      </c>
      <c r="F21" s="5">
        <f t="shared" si="1"/>
        <v>1240</v>
      </c>
      <c r="G21" s="5">
        <v>4.2999999999999997E-2</v>
      </c>
      <c r="H21" s="5">
        <f t="shared" si="2"/>
        <v>4300</v>
      </c>
    </row>
    <row r="22" spans="1:8" x14ac:dyDescent="0.2">
      <c r="A22" s="7" t="s">
        <v>1</v>
      </c>
      <c r="B22" s="8" t="s">
        <v>41</v>
      </c>
      <c r="C22" s="6">
        <v>1072</v>
      </c>
      <c r="D22" s="9">
        <v>167103</v>
      </c>
      <c r="E22" s="4">
        <f t="shared" si="0"/>
        <v>6.4152049933274688E-3</v>
      </c>
      <c r="F22" s="5">
        <f t="shared" si="1"/>
        <v>642</v>
      </c>
      <c r="G22" s="5">
        <v>4.2999999999999997E-2</v>
      </c>
      <c r="H22" s="5">
        <f t="shared" si="2"/>
        <v>4300</v>
      </c>
    </row>
    <row r="23" spans="1:8" x14ac:dyDescent="0.2">
      <c r="A23" s="7" t="s">
        <v>42</v>
      </c>
      <c r="B23" s="8" t="s">
        <v>43</v>
      </c>
      <c r="C23" s="6">
        <v>4331</v>
      </c>
      <c r="D23" s="9">
        <v>538259</v>
      </c>
      <c r="E23" s="4">
        <f t="shared" si="0"/>
        <v>8.0463122771751144E-3</v>
      </c>
      <c r="F23" s="5">
        <f t="shared" si="1"/>
        <v>805</v>
      </c>
      <c r="G23" s="5">
        <v>4.4000000000000004E-2</v>
      </c>
      <c r="H23" s="5">
        <f t="shared" si="2"/>
        <v>4400</v>
      </c>
    </row>
    <row r="24" spans="1:8" x14ac:dyDescent="0.2">
      <c r="A24" s="7" t="s">
        <v>44</v>
      </c>
      <c r="B24" s="8" t="s">
        <v>45</v>
      </c>
      <c r="C24" s="6">
        <v>2095</v>
      </c>
      <c r="D24" s="9">
        <v>608356</v>
      </c>
      <c r="E24" s="4">
        <f t="shared" si="0"/>
        <v>3.4437073029607666E-3</v>
      </c>
      <c r="F24" s="5">
        <f t="shared" si="1"/>
        <v>344</v>
      </c>
      <c r="G24" s="5">
        <v>0.03</v>
      </c>
      <c r="H24" s="5">
        <f t="shared" si="2"/>
        <v>3000</v>
      </c>
    </row>
    <row r="25" spans="1:8" x14ac:dyDescent="0.2">
      <c r="A25" s="7" t="s">
        <v>46</v>
      </c>
      <c r="B25" s="8" t="s">
        <v>47</v>
      </c>
      <c r="C25" s="6">
        <v>644</v>
      </c>
      <c r="D25" s="9">
        <v>128435</v>
      </c>
      <c r="E25" s="4">
        <f t="shared" si="0"/>
        <v>5.0142095223264689E-3</v>
      </c>
      <c r="F25" s="5">
        <f t="shared" si="1"/>
        <v>501</v>
      </c>
      <c r="G25" s="5">
        <v>4.5999999999999999E-2</v>
      </c>
      <c r="H25" s="5">
        <f t="shared" si="2"/>
        <v>4600</v>
      </c>
    </row>
    <row r="26" spans="1:8" x14ac:dyDescent="0.2">
      <c r="A26" s="7" t="s">
        <v>48</v>
      </c>
      <c r="B26" s="8" t="s">
        <v>49</v>
      </c>
      <c r="C26" s="6">
        <v>1831</v>
      </c>
      <c r="D26" s="9">
        <v>424456</v>
      </c>
      <c r="E26" s="4">
        <f t="shared" si="0"/>
        <v>4.3137569029534275E-3</v>
      </c>
      <c r="F26" s="5">
        <f t="shared" si="1"/>
        <v>431</v>
      </c>
      <c r="G26" s="5">
        <v>0.04</v>
      </c>
      <c r="H26" s="5">
        <f t="shared" si="2"/>
        <v>4000</v>
      </c>
    </row>
    <row r="27" spans="1:8" x14ac:dyDescent="0.2">
      <c r="A27" s="7" t="s">
        <v>50</v>
      </c>
      <c r="B27" s="8" t="s">
        <v>51</v>
      </c>
      <c r="C27" s="6">
        <v>2520</v>
      </c>
      <c r="D27" s="9">
        <v>539992</v>
      </c>
      <c r="E27" s="4">
        <f t="shared" si="0"/>
        <v>4.6667358034933847E-3</v>
      </c>
      <c r="F27" s="5">
        <f t="shared" si="1"/>
        <v>467</v>
      </c>
      <c r="G27" s="5">
        <v>4.2000000000000003E-2</v>
      </c>
      <c r="H27" s="5">
        <f t="shared" si="2"/>
        <v>4200</v>
      </c>
    </row>
    <row r="28" spans="1:8" x14ac:dyDescent="0.2">
      <c r="A28" s="7" t="s">
        <v>52</v>
      </c>
      <c r="B28" s="8" t="s">
        <v>53</v>
      </c>
      <c r="C28" s="6">
        <v>3996</v>
      </c>
      <c r="D28" s="9">
        <v>497487</v>
      </c>
      <c r="E28" s="4">
        <f t="shared" si="0"/>
        <v>8.0323706951136407E-3</v>
      </c>
      <c r="F28" s="5">
        <f t="shared" si="1"/>
        <v>803</v>
      </c>
      <c r="G28" s="5">
        <v>4.2000000000000003E-2</v>
      </c>
      <c r="H28" s="5">
        <f t="shared" si="2"/>
        <v>4200</v>
      </c>
    </row>
    <row r="29" spans="1:8" x14ac:dyDescent="0.2">
      <c r="A29" s="7" t="s">
        <v>54</v>
      </c>
      <c r="B29" s="8" t="s">
        <v>55</v>
      </c>
      <c r="C29" s="6">
        <v>2084</v>
      </c>
      <c r="D29" s="9">
        <v>599181</v>
      </c>
      <c r="E29" s="4">
        <f t="shared" si="0"/>
        <v>3.4780809137806437E-3</v>
      </c>
      <c r="F29" s="5">
        <f t="shared" si="1"/>
        <v>348</v>
      </c>
      <c r="G29" s="5">
        <v>4.7E-2</v>
      </c>
      <c r="H29" s="5">
        <f t="shared" si="2"/>
        <v>4700</v>
      </c>
    </row>
    <row r="30" spans="1:8" x14ac:dyDescent="0.2">
      <c r="A30" s="7" t="s">
        <v>56</v>
      </c>
      <c r="B30" s="8" t="s">
        <v>57</v>
      </c>
      <c r="C30" s="6">
        <v>1514</v>
      </c>
      <c r="D30" s="9">
        <v>436966</v>
      </c>
      <c r="E30" s="4">
        <f t="shared" si="0"/>
        <v>3.4648004650247389E-3</v>
      </c>
      <c r="F30" s="5">
        <f t="shared" si="1"/>
        <v>346</v>
      </c>
      <c r="G30" s="5">
        <v>4.5999999999999999E-2</v>
      </c>
      <c r="H30" s="5">
        <f t="shared" si="2"/>
        <v>4600</v>
      </c>
    </row>
    <row r="31" spans="1:8" x14ac:dyDescent="0.2">
      <c r="A31" s="7" t="s">
        <v>58</v>
      </c>
      <c r="B31" s="8" t="s">
        <v>59</v>
      </c>
      <c r="C31" s="6">
        <v>1551</v>
      </c>
      <c r="D31" s="9">
        <v>925442</v>
      </c>
      <c r="E31" s="4">
        <f t="shared" si="0"/>
        <v>1.6759559216028665E-3</v>
      </c>
      <c r="F31" s="5">
        <f t="shared" si="1"/>
        <v>168</v>
      </c>
      <c r="G31" s="5">
        <v>2.8999999999999998E-2</v>
      </c>
      <c r="H31" s="5">
        <f t="shared" si="2"/>
        <v>2900</v>
      </c>
    </row>
    <row r="32" spans="1:8" x14ac:dyDescent="0.2">
      <c r="A32" s="7" t="s">
        <v>60</v>
      </c>
      <c r="B32" s="8" t="s">
        <v>61</v>
      </c>
      <c r="C32" s="6">
        <v>6965</v>
      </c>
      <c r="D32" s="9">
        <v>718181</v>
      </c>
      <c r="E32" s="4">
        <f t="shared" si="0"/>
        <v>9.6981123143051687E-3</v>
      </c>
      <c r="F32" s="5">
        <f t="shared" si="1"/>
        <v>970</v>
      </c>
      <c r="G32" s="5">
        <v>4.2999999999999997E-2</v>
      </c>
      <c r="H32" s="5">
        <f t="shared" si="2"/>
        <v>4300</v>
      </c>
    </row>
    <row r="33" spans="1:8" x14ac:dyDescent="0.2">
      <c r="A33" s="7" t="s">
        <v>62</v>
      </c>
      <c r="B33" s="8" t="s">
        <v>63</v>
      </c>
      <c r="C33" s="6">
        <v>7797</v>
      </c>
      <c r="D33" s="9">
        <v>1254347</v>
      </c>
      <c r="E33" s="4">
        <f t="shared" si="0"/>
        <v>6.2159832964881331E-3</v>
      </c>
      <c r="F33" s="5">
        <f t="shared" si="1"/>
        <v>622</v>
      </c>
      <c r="G33" s="5">
        <v>0.04</v>
      </c>
      <c r="H33" s="5">
        <f t="shared" si="2"/>
        <v>4000</v>
      </c>
    </row>
    <row r="34" spans="1:8" x14ac:dyDescent="0.2">
      <c r="A34" s="7" t="s">
        <v>64</v>
      </c>
      <c r="B34" s="8" t="s">
        <v>65</v>
      </c>
      <c r="C34" s="6">
        <v>628</v>
      </c>
      <c r="D34" s="9">
        <v>194560</v>
      </c>
      <c r="E34" s="4">
        <f t="shared" ref="E34:E65" si="3">C34/D34</f>
        <v>3.227796052631579E-3</v>
      </c>
      <c r="F34" s="5">
        <f t="shared" ref="F34:F65" si="4">ROUND(E34*100000,0)</f>
        <v>323</v>
      </c>
      <c r="G34" s="5">
        <v>3.7000000000000005E-2</v>
      </c>
      <c r="H34" s="5">
        <f t="shared" si="2"/>
        <v>3700.0000000000005</v>
      </c>
    </row>
    <row r="35" spans="1:8" x14ac:dyDescent="0.2">
      <c r="A35" s="7" t="s">
        <v>66</v>
      </c>
      <c r="B35" s="8" t="s">
        <v>67</v>
      </c>
      <c r="C35" s="6">
        <v>8657</v>
      </c>
      <c r="D35" s="9">
        <v>1464088</v>
      </c>
      <c r="E35" s="4">
        <f t="shared" si="3"/>
        <v>5.9128959461453136E-3</v>
      </c>
      <c r="F35" s="5">
        <f t="shared" si="4"/>
        <v>591</v>
      </c>
      <c r="G35" s="5">
        <v>0.04</v>
      </c>
      <c r="H35" s="5">
        <f t="shared" si="2"/>
        <v>4000</v>
      </c>
    </row>
    <row r="36" spans="1:8" x14ac:dyDescent="0.2">
      <c r="A36" s="7" t="s">
        <v>68</v>
      </c>
      <c r="B36" s="8" t="s">
        <v>69</v>
      </c>
      <c r="C36" s="6">
        <v>9565</v>
      </c>
      <c r="D36" s="9">
        <v>1050026</v>
      </c>
      <c r="E36" s="4">
        <f t="shared" si="3"/>
        <v>9.1092982459481959E-3</v>
      </c>
      <c r="F36" s="5">
        <f t="shared" si="4"/>
        <v>911</v>
      </c>
      <c r="G36" s="5">
        <v>4.2000000000000003E-2</v>
      </c>
      <c r="H36" s="5">
        <f t="shared" si="2"/>
        <v>4200</v>
      </c>
    </row>
    <row r="37" spans="1:8" x14ac:dyDescent="0.2">
      <c r="A37" s="7" t="s">
        <v>70</v>
      </c>
      <c r="B37" s="8" t="s">
        <v>71</v>
      </c>
      <c r="C37" s="6">
        <v>1364</v>
      </c>
      <c r="D37" s="9">
        <v>1003933</v>
      </c>
      <c r="E37" s="4">
        <f t="shared" si="3"/>
        <v>1.3586564043616457E-3</v>
      </c>
      <c r="F37" s="5">
        <f t="shared" si="4"/>
        <v>136</v>
      </c>
      <c r="G37" s="5">
        <v>2.7999999999999997E-2</v>
      </c>
      <c r="H37" s="5">
        <f t="shared" si="2"/>
        <v>2799.9999999999995</v>
      </c>
    </row>
    <row r="38" spans="1:8" x14ac:dyDescent="0.2">
      <c r="A38" s="7" t="s">
        <v>72</v>
      </c>
      <c r="B38" s="8" t="s">
        <v>73</v>
      </c>
      <c r="C38" s="6">
        <v>537</v>
      </c>
      <c r="D38" s="9">
        <v>239443</v>
      </c>
      <c r="E38" s="4">
        <f t="shared" si="3"/>
        <v>2.242704944391776E-3</v>
      </c>
      <c r="F38" s="5">
        <f t="shared" si="4"/>
        <v>224</v>
      </c>
      <c r="G38" s="5">
        <v>4.4999999999999998E-2</v>
      </c>
      <c r="H38" s="5">
        <f t="shared" si="2"/>
        <v>4500</v>
      </c>
    </row>
    <row r="39" spans="1:8" x14ac:dyDescent="0.2">
      <c r="A39" s="7" t="s">
        <v>74</v>
      </c>
      <c r="B39" s="8" t="s">
        <v>75</v>
      </c>
      <c r="C39" s="6">
        <v>953</v>
      </c>
      <c r="D39" s="9">
        <v>603337</v>
      </c>
      <c r="E39" s="4">
        <f t="shared" si="3"/>
        <v>1.579548411584239E-3</v>
      </c>
      <c r="F39" s="5">
        <f t="shared" si="4"/>
        <v>158</v>
      </c>
      <c r="G39" s="5">
        <v>3.7999999999999999E-2</v>
      </c>
      <c r="H39" s="5">
        <f t="shared" si="2"/>
        <v>3800</v>
      </c>
    </row>
    <row r="40" spans="1:8" x14ac:dyDescent="0.2">
      <c r="A40" s="7" t="s">
        <v>76</v>
      </c>
      <c r="B40" s="8" t="s">
        <v>77</v>
      </c>
      <c r="C40" s="6">
        <v>5496</v>
      </c>
      <c r="D40" s="9">
        <v>1223730</v>
      </c>
      <c r="E40" s="4">
        <f t="shared" si="3"/>
        <v>4.4911867813978573E-3</v>
      </c>
      <c r="F40" s="5">
        <f t="shared" si="4"/>
        <v>449</v>
      </c>
      <c r="G40" s="5">
        <v>4.2999999999999997E-2</v>
      </c>
      <c r="H40" s="5">
        <f t="shared" si="2"/>
        <v>4300</v>
      </c>
    </row>
    <row r="41" spans="1:8" x14ac:dyDescent="0.2">
      <c r="A41" s="7" t="s">
        <v>78</v>
      </c>
      <c r="B41" s="8" t="s">
        <v>79</v>
      </c>
      <c r="C41" s="6">
        <v>2176</v>
      </c>
      <c r="D41" s="9">
        <v>271680</v>
      </c>
      <c r="E41" s="4">
        <f t="shared" si="3"/>
        <v>8.0094228504122497E-3</v>
      </c>
      <c r="F41" s="5">
        <f t="shared" si="4"/>
        <v>801</v>
      </c>
      <c r="G41" s="5">
        <v>0.04</v>
      </c>
      <c r="H41" s="5">
        <f t="shared" si="2"/>
        <v>4000</v>
      </c>
    </row>
    <row r="42" spans="1:8" x14ac:dyDescent="0.2">
      <c r="A42" s="7" t="s">
        <v>80</v>
      </c>
      <c r="B42" s="8" t="s">
        <v>81</v>
      </c>
      <c r="C42" s="6">
        <v>1118</v>
      </c>
      <c r="D42" s="9">
        <v>392592</v>
      </c>
      <c r="E42" s="4">
        <f t="shared" si="3"/>
        <v>2.8477401475322981E-3</v>
      </c>
      <c r="F42" s="5">
        <f t="shared" si="4"/>
        <v>285</v>
      </c>
      <c r="G42" s="5">
        <v>4.2000000000000003E-2</v>
      </c>
      <c r="H42" s="5">
        <f t="shared" si="2"/>
        <v>4200</v>
      </c>
    </row>
    <row r="43" spans="1:8" x14ac:dyDescent="0.2">
      <c r="A43" s="7" t="s">
        <v>82</v>
      </c>
      <c r="B43" s="8" t="s">
        <v>83</v>
      </c>
      <c r="C43" s="6">
        <v>618</v>
      </c>
      <c r="D43" s="9">
        <v>338503</v>
      </c>
      <c r="E43" s="4">
        <f t="shared" si="3"/>
        <v>1.8256854444421468E-3</v>
      </c>
      <c r="F43" s="5">
        <f t="shared" si="4"/>
        <v>183</v>
      </c>
      <c r="G43" s="5">
        <v>4.4999999999999998E-2</v>
      </c>
      <c r="H43" s="5">
        <f t="shared" si="2"/>
        <v>4500</v>
      </c>
    </row>
    <row r="44" spans="1:8" x14ac:dyDescent="0.2">
      <c r="A44" s="7" t="s">
        <v>84</v>
      </c>
      <c r="B44" s="8" t="s">
        <v>85</v>
      </c>
      <c r="C44" s="6">
        <v>4077</v>
      </c>
      <c r="D44" s="9">
        <v>763867</v>
      </c>
      <c r="E44" s="4">
        <f t="shared" si="3"/>
        <v>5.3373165747440327E-3</v>
      </c>
      <c r="F44" s="5">
        <f t="shared" si="4"/>
        <v>534</v>
      </c>
      <c r="G44" s="5">
        <v>4.4999999999999998E-2</v>
      </c>
      <c r="H44" s="5">
        <f t="shared" si="2"/>
        <v>4500</v>
      </c>
    </row>
    <row r="45" spans="1:8" x14ac:dyDescent="0.2">
      <c r="A45" s="7" t="s">
        <v>86</v>
      </c>
      <c r="B45" s="8" t="s">
        <v>87</v>
      </c>
      <c r="C45" s="6">
        <v>956</v>
      </c>
      <c r="D45" s="9">
        <v>231066</v>
      </c>
      <c r="E45" s="4">
        <f t="shared" si="3"/>
        <v>4.1373460396596645E-3</v>
      </c>
      <c r="F45" s="5">
        <f t="shared" si="4"/>
        <v>414</v>
      </c>
      <c r="G45" s="5">
        <v>4.2000000000000003E-2</v>
      </c>
      <c r="H45" s="5">
        <f t="shared" si="2"/>
        <v>4200</v>
      </c>
    </row>
    <row r="46" spans="1:8" x14ac:dyDescent="0.2">
      <c r="A46" s="7" t="s">
        <v>88</v>
      </c>
      <c r="B46" s="8" t="s">
        <v>89</v>
      </c>
      <c r="C46" s="6">
        <v>3304</v>
      </c>
      <c r="D46" s="9">
        <v>1301325</v>
      </c>
      <c r="E46" s="4">
        <f t="shared" si="3"/>
        <v>2.5389506848788736E-3</v>
      </c>
      <c r="F46" s="5">
        <f t="shared" si="4"/>
        <v>254</v>
      </c>
      <c r="G46" s="5">
        <v>3.2000000000000001E-2</v>
      </c>
      <c r="H46" s="5">
        <f t="shared" si="2"/>
        <v>3200</v>
      </c>
    </row>
    <row r="47" spans="1:8" x14ac:dyDescent="0.2">
      <c r="A47" s="7" t="s">
        <v>90</v>
      </c>
      <c r="B47" s="8" t="s">
        <v>91</v>
      </c>
      <c r="C47" s="6">
        <v>3126</v>
      </c>
      <c r="D47" s="9">
        <v>672142</v>
      </c>
      <c r="E47" s="4">
        <f t="shared" si="3"/>
        <v>4.6508029553278922E-3</v>
      </c>
      <c r="F47" s="5">
        <f t="shared" si="4"/>
        <v>465</v>
      </c>
      <c r="G47" s="5">
        <v>3.9E-2</v>
      </c>
      <c r="H47" s="5">
        <f t="shared" si="2"/>
        <v>3900</v>
      </c>
    </row>
    <row r="48" spans="1:8" x14ac:dyDescent="0.2">
      <c r="A48" s="7" t="s">
        <v>92</v>
      </c>
      <c r="B48" s="8" t="s">
        <v>93</v>
      </c>
      <c r="C48" s="6">
        <v>703</v>
      </c>
      <c r="D48" s="9">
        <v>180305</v>
      </c>
      <c r="E48" s="4">
        <f t="shared" si="3"/>
        <v>3.8989490030781177E-3</v>
      </c>
      <c r="F48" s="5">
        <f t="shared" si="4"/>
        <v>390</v>
      </c>
      <c r="G48" s="5">
        <v>0.04</v>
      </c>
      <c r="H48" s="5">
        <f t="shared" si="2"/>
        <v>4000</v>
      </c>
    </row>
    <row r="49" spans="1:8" x14ac:dyDescent="0.2">
      <c r="A49" s="7" t="s">
        <v>94</v>
      </c>
      <c r="B49" s="8" t="s">
        <v>95</v>
      </c>
      <c r="C49" s="6">
        <v>1158</v>
      </c>
      <c r="D49" s="9">
        <v>341132</v>
      </c>
      <c r="E49" s="4">
        <f t="shared" si="3"/>
        <v>3.3945803970310611E-3</v>
      </c>
      <c r="F49" s="5">
        <f t="shared" si="4"/>
        <v>339</v>
      </c>
      <c r="G49" s="5">
        <v>3.6000000000000004E-2</v>
      </c>
      <c r="H49" s="5">
        <f t="shared" si="2"/>
        <v>3600.0000000000005</v>
      </c>
    </row>
    <row r="50" spans="1:8" x14ac:dyDescent="0.2">
      <c r="A50" s="7" t="s">
        <v>96</v>
      </c>
      <c r="B50" s="8" t="s">
        <v>97</v>
      </c>
      <c r="C50" s="6">
        <v>342</v>
      </c>
      <c r="D50" s="9">
        <v>81312</v>
      </c>
      <c r="E50" s="4">
        <f t="shared" si="3"/>
        <v>4.2060212514757967E-3</v>
      </c>
      <c r="F50" s="5">
        <f t="shared" si="4"/>
        <v>421</v>
      </c>
      <c r="G50" s="5">
        <v>3.7999999999999999E-2</v>
      </c>
      <c r="H50" s="5">
        <f t="shared" si="2"/>
        <v>3800</v>
      </c>
    </row>
    <row r="51" spans="1:8" x14ac:dyDescent="0.2">
      <c r="A51" s="7" t="s">
        <v>98</v>
      </c>
      <c r="B51" s="8" t="s">
        <v>99</v>
      </c>
      <c r="C51" s="6">
        <v>1122</v>
      </c>
      <c r="D51" s="9">
        <v>803573</v>
      </c>
      <c r="E51" s="4">
        <f t="shared" si="3"/>
        <v>1.3962639361949692E-3</v>
      </c>
      <c r="F51" s="5">
        <f t="shared" si="4"/>
        <v>140</v>
      </c>
      <c r="G51" s="5">
        <v>3.5000000000000003E-2</v>
      </c>
      <c r="H51" s="5">
        <f t="shared" si="2"/>
        <v>3500.0000000000005</v>
      </c>
    </row>
    <row r="52" spans="1:8" x14ac:dyDescent="0.2">
      <c r="A52" s="7" t="s">
        <v>100</v>
      </c>
      <c r="B52" s="8" t="s">
        <v>101</v>
      </c>
      <c r="C52" s="6">
        <v>2993</v>
      </c>
      <c r="D52" s="9">
        <v>516065</v>
      </c>
      <c r="E52" s="4">
        <f t="shared" si="3"/>
        <v>5.7996570199490378E-3</v>
      </c>
      <c r="F52" s="5">
        <f t="shared" si="4"/>
        <v>580</v>
      </c>
      <c r="G52" s="5">
        <v>0.05</v>
      </c>
      <c r="H52" s="5">
        <f t="shared" si="2"/>
        <v>5000</v>
      </c>
    </row>
    <row r="53" spans="1:8" x14ac:dyDescent="0.2">
      <c r="A53" s="7" t="s">
        <v>102</v>
      </c>
      <c r="B53" s="8" t="s">
        <v>103</v>
      </c>
      <c r="C53" s="6">
        <v>2922</v>
      </c>
      <c r="D53" s="9">
        <v>580402</v>
      </c>
      <c r="E53" s="4">
        <f t="shared" si="3"/>
        <v>5.0344416456180371E-3</v>
      </c>
      <c r="F53" s="5">
        <f t="shared" si="4"/>
        <v>503</v>
      </c>
      <c r="G53" s="5">
        <v>4.8000000000000001E-2</v>
      </c>
      <c r="H53" s="5">
        <f t="shared" si="2"/>
        <v>4800</v>
      </c>
    </row>
    <row r="54" spans="1:8" x14ac:dyDescent="0.2">
      <c r="A54" s="7" t="s">
        <v>104</v>
      </c>
      <c r="B54" s="8" t="s">
        <v>105</v>
      </c>
      <c r="C54" s="6">
        <v>568</v>
      </c>
      <c r="D54" s="9">
        <v>192224</v>
      </c>
      <c r="E54" s="4">
        <f t="shared" si="3"/>
        <v>2.9548859663725653E-3</v>
      </c>
      <c r="F54" s="5">
        <f t="shared" si="4"/>
        <v>295</v>
      </c>
      <c r="G54" s="5">
        <v>3.5000000000000003E-2</v>
      </c>
      <c r="H54" s="5">
        <f t="shared" si="2"/>
        <v>3500.0000000000005</v>
      </c>
    </row>
    <row r="55" spans="1:8" x14ac:dyDescent="0.2">
      <c r="A55" s="7" t="s">
        <v>106</v>
      </c>
      <c r="B55" s="8" t="s">
        <v>107</v>
      </c>
      <c r="C55" s="6">
        <v>360</v>
      </c>
      <c r="D55" s="9">
        <v>315303</v>
      </c>
      <c r="E55" s="4">
        <f t="shared" si="3"/>
        <v>1.1417588795539528E-3</v>
      </c>
      <c r="F55" s="5">
        <f t="shared" si="4"/>
        <v>114</v>
      </c>
      <c r="G55" s="5">
        <v>4.9000000000000002E-2</v>
      </c>
      <c r="H55" s="5">
        <f t="shared" si="2"/>
        <v>4900</v>
      </c>
    </row>
    <row r="56" spans="1:8" x14ac:dyDescent="0.2">
      <c r="A56" s="7" t="s">
        <v>108</v>
      </c>
      <c r="B56" s="8" t="s">
        <v>109</v>
      </c>
      <c r="C56" s="6">
        <v>3022</v>
      </c>
      <c r="D56" s="9">
        <v>745134</v>
      </c>
      <c r="E56" s="4">
        <f t="shared" si="3"/>
        <v>4.0556463669621842E-3</v>
      </c>
      <c r="F56" s="5">
        <f t="shared" si="4"/>
        <v>406</v>
      </c>
      <c r="G56" s="5">
        <v>4.5999999999999999E-2</v>
      </c>
      <c r="H56" s="5">
        <f t="shared" si="2"/>
        <v>4600</v>
      </c>
    </row>
    <row r="57" spans="1:8" x14ac:dyDescent="0.2">
      <c r="A57" s="7" t="s">
        <v>110</v>
      </c>
      <c r="B57" s="8" t="s">
        <v>111</v>
      </c>
      <c r="C57" s="6">
        <v>394</v>
      </c>
      <c r="D57" s="9">
        <v>200417</v>
      </c>
      <c r="E57" s="4">
        <f t="shared" si="3"/>
        <v>1.9659010962143932E-3</v>
      </c>
      <c r="F57" s="5">
        <f t="shared" si="4"/>
        <v>197</v>
      </c>
      <c r="G57" s="5">
        <v>4.8000000000000001E-2</v>
      </c>
      <c r="H57" s="5">
        <f t="shared" si="2"/>
        <v>4800</v>
      </c>
    </row>
    <row r="58" spans="1:8" x14ac:dyDescent="0.2">
      <c r="A58" s="7" t="s">
        <v>112</v>
      </c>
      <c r="B58" s="8" t="s">
        <v>113</v>
      </c>
      <c r="C58" s="6">
        <v>1185</v>
      </c>
      <c r="D58" s="9">
        <v>739144</v>
      </c>
      <c r="E58" s="4">
        <f t="shared" si="3"/>
        <v>1.6032058705746106E-3</v>
      </c>
      <c r="F58" s="5">
        <f t="shared" si="4"/>
        <v>160</v>
      </c>
      <c r="G58" s="5">
        <v>3.2000000000000001E-2</v>
      </c>
      <c r="H58" s="5">
        <f t="shared" si="2"/>
        <v>3200</v>
      </c>
    </row>
    <row r="59" spans="1:8" x14ac:dyDescent="0.2">
      <c r="A59" s="7" t="s">
        <v>114</v>
      </c>
      <c r="B59" s="8" t="s">
        <v>115</v>
      </c>
      <c r="C59" s="6">
        <v>3808</v>
      </c>
      <c r="D59" s="9">
        <v>1066328</v>
      </c>
      <c r="E59" s="4">
        <f t="shared" si="3"/>
        <v>3.57113383499261E-3</v>
      </c>
      <c r="F59" s="5">
        <f t="shared" si="4"/>
        <v>357</v>
      </c>
      <c r="G59" s="5">
        <v>5.0999999999999997E-2</v>
      </c>
      <c r="H59" s="5">
        <f t="shared" si="2"/>
        <v>5100</v>
      </c>
    </row>
    <row r="60" spans="1:8" x14ac:dyDescent="0.2">
      <c r="A60" s="7" t="s">
        <v>116</v>
      </c>
      <c r="B60" s="8" t="s">
        <v>117</v>
      </c>
      <c r="C60" s="6">
        <v>1215</v>
      </c>
      <c r="D60" s="9">
        <v>227740</v>
      </c>
      <c r="E60" s="4">
        <f t="shared" si="3"/>
        <v>5.3350311759023444E-3</v>
      </c>
      <c r="F60" s="5">
        <f t="shared" si="4"/>
        <v>534</v>
      </c>
      <c r="G60" s="5">
        <v>0.05</v>
      </c>
      <c r="H60" s="5">
        <f t="shared" si="2"/>
        <v>5000</v>
      </c>
    </row>
    <row r="61" spans="1:8" x14ac:dyDescent="0.2">
      <c r="A61" s="7" t="s">
        <v>118</v>
      </c>
      <c r="B61" s="8" t="s">
        <v>119</v>
      </c>
      <c r="C61" s="6">
        <v>21676</v>
      </c>
      <c r="D61" s="9">
        <v>2613285</v>
      </c>
      <c r="E61" s="4">
        <f t="shared" si="3"/>
        <v>8.2945411617944467E-3</v>
      </c>
      <c r="F61" s="5">
        <f t="shared" si="4"/>
        <v>829</v>
      </c>
      <c r="G61" s="5">
        <v>5.2999999999999999E-2</v>
      </c>
      <c r="H61" s="5">
        <f t="shared" si="2"/>
        <v>5300</v>
      </c>
    </row>
    <row r="62" spans="1:8" x14ac:dyDescent="0.2">
      <c r="A62" s="7" t="s">
        <v>120</v>
      </c>
      <c r="B62" s="8" t="s">
        <v>121</v>
      </c>
      <c r="C62" s="6">
        <v>4392</v>
      </c>
      <c r="D62" s="9">
        <v>821568</v>
      </c>
      <c r="E62" s="4">
        <f t="shared" si="3"/>
        <v>5.3458752044870297E-3</v>
      </c>
      <c r="F62" s="5">
        <f t="shared" si="4"/>
        <v>535</v>
      </c>
      <c r="G62" s="5">
        <v>5.2000000000000005E-2</v>
      </c>
      <c r="H62" s="5">
        <f t="shared" si="2"/>
        <v>5200.0000000000009</v>
      </c>
    </row>
    <row r="63" spans="1:8" x14ac:dyDescent="0.2">
      <c r="A63" s="7" t="s">
        <v>122</v>
      </c>
      <c r="B63" s="8" t="s">
        <v>123</v>
      </c>
      <c r="C63" s="6">
        <v>1153</v>
      </c>
      <c r="D63" s="9">
        <v>302010</v>
      </c>
      <c r="E63" s="4">
        <f t="shared" si="3"/>
        <v>3.8177543789940731E-3</v>
      </c>
      <c r="F63" s="5">
        <f t="shared" si="4"/>
        <v>382</v>
      </c>
      <c r="G63" s="5">
        <v>4.2999999999999997E-2</v>
      </c>
      <c r="H63" s="5">
        <f t="shared" si="2"/>
        <v>4300</v>
      </c>
    </row>
    <row r="64" spans="1:8" x14ac:dyDescent="0.2">
      <c r="A64" s="7" t="s">
        <v>124</v>
      </c>
      <c r="B64" s="8" t="s">
        <v>125</v>
      </c>
      <c r="C64" s="6">
        <v>14244</v>
      </c>
      <c r="D64" s="9">
        <v>1488951</v>
      </c>
      <c r="E64" s="4">
        <f t="shared" si="3"/>
        <v>9.5664665929234751E-3</v>
      </c>
      <c r="F64" s="5">
        <f t="shared" si="4"/>
        <v>957</v>
      </c>
      <c r="G64" s="5">
        <v>5.5E-2</v>
      </c>
      <c r="H64" s="5">
        <f t="shared" si="2"/>
        <v>5500</v>
      </c>
    </row>
    <row r="65" spans="1:8" x14ac:dyDescent="0.2">
      <c r="A65" s="7" t="s">
        <v>126</v>
      </c>
      <c r="B65" s="8" t="s">
        <v>127</v>
      </c>
      <c r="C65" s="6">
        <v>2978</v>
      </c>
      <c r="D65" s="9">
        <v>646908</v>
      </c>
      <c r="E65" s="4">
        <f t="shared" si="3"/>
        <v>4.6034366555986325E-3</v>
      </c>
      <c r="F65" s="5">
        <f t="shared" si="4"/>
        <v>460</v>
      </c>
      <c r="G65" s="5">
        <v>3.6000000000000004E-2</v>
      </c>
      <c r="H65" s="5">
        <f t="shared" si="2"/>
        <v>3600.0000000000005</v>
      </c>
    </row>
    <row r="66" spans="1:8" x14ac:dyDescent="0.2">
      <c r="A66" s="7" t="s">
        <v>128</v>
      </c>
      <c r="B66" s="8" t="s">
        <v>129</v>
      </c>
      <c r="C66" s="6">
        <v>1596</v>
      </c>
      <c r="D66" s="9">
        <v>671644</v>
      </c>
      <c r="E66" s="4">
        <f t="shared" ref="E66:E101" si="5">C66/D66</f>
        <v>2.3762588514153332E-3</v>
      </c>
      <c r="F66" s="5">
        <f t="shared" ref="F66:F97" si="6">ROUND(E66*100000,0)</f>
        <v>238</v>
      </c>
      <c r="G66" s="5">
        <v>3.6000000000000004E-2</v>
      </c>
      <c r="H66" s="5">
        <f t="shared" si="2"/>
        <v>3600.0000000000005</v>
      </c>
    </row>
    <row r="67" spans="1:8" x14ac:dyDescent="0.2">
      <c r="A67" s="7" t="s">
        <v>130</v>
      </c>
      <c r="B67" s="8" t="s">
        <v>131</v>
      </c>
      <c r="C67" s="6">
        <v>1769</v>
      </c>
      <c r="D67" s="9">
        <v>238031</v>
      </c>
      <c r="E67" s="4">
        <f t="shared" si="5"/>
        <v>7.4318051010162541E-3</v>
      </c>
      <c r="F67" s="5">
        <f t="shared" si="6"/>
        <v>743</v>
      </c>
      <c r="G67" s="5">
        <v>4.2999999999999997E-2</v>
      </c>
      <c r="H67" s="5">
        <f t="shared" ref="H67:H101" si="7">G67*100000</f>
        <v>4300</v>
      </c>
    </row>
    <row r="68" spans="1:8" x14ac:dyDescent="0.2">
      <c r="A68" s="7" t="s">
        <v>132</v>
      </c>
      <c r="B68" s="8" t="s">
        <v>133</v>
      </c>
      <c r="C68" s="6">
        <v>4479</v>
      </c>
      <c r="D68" s="9">
        <v>454737</v>
      </c>
      <c r="E68" s="4">
        <f t="shared" si="5"/>
        <v>9.8496493577606391E-3</v>
      </c>
      <c r="F68" s="5">
        <f t="shared" si="6"/>
        <v>985</v>
      </c>
      <c r="G68" s="5">
        <v>4.4999999999999998E-2</v>
      </c>
      <c r="H68" s="5">
        <f t="shared" si="7"/>
        <v>4500</v>
      </c>
    </row>
    <row r="69" spans="1:8" x14ac:dyDescent="0.2">
      <c r="A69" s="7" t="s">
        <v>134</v>
      </c>
      <c r="B69" s="8" t="s">
        <v>135</v>
      </c>
      <c r="C69" s="6">
        <v>5666</v>
      </c>
      <c r="D69" s="9">
        <v>1113207</v>
      </c>
      <c r="E69" s="4">
        <f t="shared" si="5"/>
        <v>5.0897991119351563E-3</v>
      </c>
      <c r="F69" s="5">
        <f t="shared" si="6"/>
        <v>509</v>
      </c>
      <c r="G69" s="5">
        <v>0.05</v>
      </c>
      <c r="H69" s="5">
        <f t="shared" si="7"/>
        <v>5000</v>
      </c>
    </row>
    <row r="70" spans="1:8" x14ac:dyDescent="0.2">
      <c r="A70" s="7" t="s">
        <v>136</v>
      </c>
      <c r="B70" s="8" t="s">
        <v>137</v>
      </c>
      <c r="C70" s="6">
        <v>2168</v>
      </c>
      <c r="D70" s="9">
        <v>764064</v>
      </c>
      <c r="E70" s="4">
        <f t="shared" si="5"/>
        <v>2.8374586422079827E-3</v>
      </c>
      <c r="F70" s="5">
        <f t="shared" si="6"/>
        <v>284</v>
      </c>
      <c r="G70" s="5">
        <v>0.05</v>
      </c>
      <c r="H70" s="5">
        <f t="shared" si="7"/>
        <v>5000</v>
      </c>
    </row>
    <row r="71" spans="1:8" x14ac:dyDescent="0.2">
      <c r="A71" s="7" t="s">
        <v>138</v>
      </c>
      <c r="B71" s="8" t="s">
        <v>139</v>
      </c>
      <c r="C71" s="6">
        <v>12387</v>
      </c>
      <c r="D71" s="9">
        <v>1738949</v>
      </c>
      <c r="E71" s="4">
        <f t="shared" si="5"/>
        <v>7.1232681349481788E-3</v>
      </c>
      <c r="F71" s="5">
        <f t="shared" si="6"/>
        <v>712</v>
      </c>
      <c r="G71" s="5">
        <v>4.2999999999999997E-2</v>
      </c>
      <c r="H71" s="5">
        <f t="shared" si="7"/>
        <v>4300</v>
      </c>
    </row>
    <row r="72" spans="1:8" x14ac:dyDescent="0.2">
      <c r="A72" s="7" t="s">
        <v>140</v>
      </c>
      <c r="B72" s="8" t="s">
        <v>141</v>
      </c>
      <c r="C72" s="6">
        <v>1263</v>
      </c>
      <c r="D72" s="9">
        <v>246975</v>
      </c>
      <c r="E72" s="4">
        <f t="shared" si="5"/>
        <v>5.1138779228666869E-3</v>
      </c>
      <c r="F72" s="5">
        <f t="shared" si="6"/>
        <v>511</v>
      </c>
      <c r="G72" s="5">
        <v>4.7E-2</v>
      </c>
      <c r="H72" s="5">
        <f t="shared" si="7"/>
        <v>4700</v>
      </c>
    </row>
    <row r="73" spans="1:8" x14ac:dyDescent="0.2">
      <c r="A73" s="7" t="s">
        <v>142</v>
      </c>
      <c r="B73" s="8" t="s">
        <v>143</v>
      </c>
      <c r="C73" s="6">
        <v>1967</v>
      </c>
      <c r="D73" s="9">
        <v>574002</v>
      </c>
      <c r="E73" s="4">
        <f t="shared" si="5"/>
        <v>3.4268173281626194E-3</v>
      </c>
      <c r="F73" s="5">
        <f t="shared" si="6"/>
        <v>343</v>
      </c>
      <c r="G73" s="5">
        <v>4.5999999999999999E-2</v>
      </c>
      <c r="H73" s="5">
        <f t="shared" si="7"/>
        <v>4600</v>
      </c>
    </row>
    <row r="74" spans="1:8" x14ac:dyDescent="0.2">
      <c r="A74" s="7" t="s">
        <v>144</v>
      </c>
      <c r="B74" s="8" t="s">
        <v>145</v>
      </c>
      <c r="C74" s="6">
        <v>1644</v>
      </c>
      <c r="D74" s="9">
        <v>576741</v>
      </c>
      <c r="E74" s="4">
        <f t="shared" si="5"/>
        <v>2.8504996176793398E-3</v>
      </c>
      <c r="F74" s="5">
        <f t="shared" si="6"/>
        <v>285</v>
      </c>
      <c r="G74" s="5">
        <v>4.2000000000000003E-2</v>
      </c>
      <c r="H74" s="5">
        <f t="shared" si="7"/>
        <v>4200</v>
      </c>
    </row>
    <row r="75" spans="1:8" x14ac:dyDescent="0.2">
      <c r="A75" s="7" t="s">
        <v>146</v>
      </c>
      <c r="B75" s="8" t="s">
        <v>147</v>
      </c>
      <c r="C75" s="6">
        <v>1427</v>
      </c>
      <c r="D75" s="9">
        <v>424578</v>
      </c>
      <c r="E75" s="4">
        <f t="shared" si="5"/>
        <v>3.3609843185468864E-3</v>
      </c>
      <c r="F75" s="5">
        <f t="shared" si="6"/>
        <v>336</v>
      </c>
      <c r="G75" s="5">
        <v>3.6000000000000004E-2</v>
      </c>
      <c r="H75" s="5">
        <f t="shared" si="7"/>
        <v>3600.0000000000005</v>
      </c>
    </row>
    <row r="76" spans="1:8" x14ac:dyDescent="0.2">
      <c r="A76" s="7" t="s">
        <v>148</v>
      </c>
      <c r="B76" s="8" t="s">
        <v>149</v>
      </c>
      <c r="C76" s="6">
        <v>3546</v>
      </c>
      <c r="D76" s="9">
        <v>747965</v>
      </c>
      <c r="E76" s="4">
        <f t="shared" si="5"/>
        <v>4.7408635430802246E-3</v>
      </c>
      <c r="F76" s="5">
        <f t="shared" si="6"/>
        <v>474</v>
      </c>
      <c r="G76" s="5">
        <v>3.6000000000000004E-2</v>
      </c>
      <c r="H76" s="5">
        <f t="shared" si="7"/>
        <v>3600.0000000000005</v>
      </c>
    </row>
    <row r="77" spans="1:8" x14ac:dyDescent="0.2">
      <c r="A77" s="7" t="s">
        <v>150</v>
      </c>
      <c r="B77" s="8" t="s">
        <v>151</v>
      </c>
      <c r="C77" s="6">
        <v>9834</v>
      </c>
      <c r="D77" s="9">
        <v>2257981</v>
      </c>
      <c r="E77" s="4">
        <f t="shared" si="5"/>
        <v>4.355218223714017E-3</v>
      </c>
      <c r="F77" s="5">
        <f t="shared" si="6"/>
        <v>436</v>
      </c>
      <c r="G77" s="5">
        <v>3.2000000000000001E-2</v>
      </c>
      <c r="H77" s="5">
        <f t="shared" si="7"/>
        <v>3200</v>
      </c>
    </row>
    <row r="78" spans="1:8" x14ac:dyDescent="0.2">
      <c r="A78" s="7" t="s">
        <v>152</v>
      </c>
      <c r="B78" s="8" t="s">
        <v>153</v>
      </c>
      <c r="C78" s="6">
        <v>5343</v>
      </c>
      <c r="D78" s="9">
        <v>1275483</v>
      </c>
      <c r="E78" s="4">
        <f t="shared" si="5"/>
        <v>4.1890013430206444E-3</v>
      </c>
      <c r="F78" s="5">
        <f t="shared" si="6"/>
        <v>419</v>
      </c>
      <c r="G78" s="5">
        <v>4.8000000000000001E-2</v>
      </c>
      <c r="H78" s="5">
        <f t="shared" si="7"/>
        <v>4800</v>
      </c>
    </row>
    <row r="79" spans="1:8" x14ac:dyDescent="0.2">
      <c r="A79" s="7" t="s">
        <v>154</v>
      </c>
      <c r="B79" s="8" t="s">
        <v>155</v>
      </c>
      <c r="C79" s="6">
        <v>5058</v>
      </c>
      <c r="D79" s="9">
        <v>1335284</v>
      </c>
      <c r="E79" s="4">
        <f t="shared" si="5"/>
        <v>3.787958217128341E-3</v>
      </c>
      <c r="F79" s="5">
        <f t="shared" si="6"/>
        <v>379</v>
      </c>
      <c r="G79" s="5">
        <v>4.4999999999999998E-2</v>
      </c>
      <c r="H79" s="5">
        <f t="shared" si="7"/>
        <v>4500</v>
      </c>
    </row>
    <row r="80" spans="1:8" x14ac:dyDescent="0.2">
      <c r="A80" s="7" t="s">
        <v>156</v>
      </c>
      <c r="B80" s="8" t="s">
        <v>157</v>
      </c>
      <c r="C80" s="6">
        <v>7068</v>
      </c>
      <c r="D80" s="9">
        <v>1433447</v>
      </c>
      <c r="E80" s="4">
        <f t="shared" si="5"/>
        <v>4.9307717690294794E-3</v>
      </c>
      <c r="F80" s="5">
        <f t="shared" si="6"/>
        <v>493</v>
      </c>
      <c r="G80" s="5">
        <v>3.9E-2</v>
      </c>
      <c r="H80" s="5">
        <f t="shared" si="7"/>
        <v>3900</v>
      </c>
    </row>
    <row r="81" spans="1:8" x14ac:dyDescent="0.2">
      <c r="A81" s="7" t="s">
        <v>158</v>
      </c>
      <c r="B81" s="8" t="s">
        <v>159</v>
      </c>
      <c r="C81" s="6">
        <v>1373</v>
      </c>
      <c r="D81" s="9">
        <v>377784</v>
      </c>
      <c r="E81" s="4">
        <f t="shared" si="5"/>
        <v>3.6343519047921562E-3</v>
      </c>
      <c r="F81" s="5">
        <f t="shared" si="6"/>
        <v>363</v>
      </c>
      <c r="G81" s="5">
        <v>4.2000000000000003E-2</v>
      </c>
      <c r="H81" s="5">
        <f t="shared" si="7"/>
        <v>4200</v>
      </c>
    </row>
    <row r="82" spans="1:8" x14ac:dyDescent="0.2">
      <c r="A82" s="7" t="s">
        <v>160</v>
      </c>
      <c r="B82" s="8" t="s">
        <v>161</v>
      </c>
      <c r="C82" s="6">
        <v>4187</v>
      </c>
      <c r="D82" s="9">
        <v>582469</v>
      </c>
      <c r="E82" s="4">
        <f t="shared" si="5"/>
        <v>7.188365389402698E-3</v>
      </c>
      <c r="F82" s="5">
        <f t="shared" si="6"/>
        <v>719</v>
      </c>
      <c r="G82" s="5">
        <v>5.2000000000000005E-2</v>
      </c>
      <c r="H82" s="5">
        <f t="shared" si="7"/>
        <v>5200.0000000000009</v>
      </c>
    </row>
    <row r="83" spans="1:8" x14ac:dyDescent="0.2">
      <c r="A83" s="7" t="s">
        <v>162</v>
      </c>
      <c r="B83" s="8" t="s">
        <v>163</v>
      </c>
      <c r="C83" s="6">
        <v>1732</v>
      </c>
      <c r="D83" s="9">
        <v>385722</v>
      </c>
      <c r="E83" s="4">
        <f t="shared" si="5"/>
        <v>4.4902805647590756E-3</v>
      </c>
      <c r="F83" s="5">
        <f t="shared" si="6"/>
        <v>449</v>
      </c>
      <c r="G83" s="5">
        <v>3.7000000000000005E-2</v>
      </c>
      <c r="H83" s="5">
        <f t="shared" si="7"/>
        <v>3700.0000000000005</v>
      </c>
    </row>
    <row r="84" spans="1:8" x14ac:dyDescent="0.2">
      <c r="A84" s="7" t="s">
        <v>164</v>
      </c>
      <c r="B84" s="8" t="s">
        <v>165</v>
      </c>
      <c r="C84" s="6">
        <v>1500</v>
      </c>
      <c r="D84" s="9">
        <v>245857</v>
      </c>
      <c r="E84" s="4">
        <f t="shared" si="5"/>
        <v>6.1011075543913737E-3</v>
      </c>
      <c r="F84" s="5">
        <f t="shared" si="6"/>
        <v>610</v>
      </c>
      <c r="G84" s="5">
        <v>4.0999999999999995E-2</v>
      </c>
      <c r="H84" s="5">
        <f t="shared" si="7"/>
        <v>4099.9999999999991</v>
      </c>
    </row>
    <row r="85" spans="1:8" x14ac:dyDescent="0.2">
      <c r="A85" s="7" t="s">
        <v>166</v>
      </c>
      <c r="B85" s="8" t="s">
        <v>167</v>
      </c>
      <c r="C85" s="6">
        <v>13603</v>
      </c>
      <c r="D85" s="9">
        <v>1025201</v>
      </c>
      <c r="E85" s="4">
        <f t="shared" si="5"/>
        <v>1.3268617568652391E-2</v>
      </c>
      <c r="F85" s="5">
        <f t="shared" si="6"/>
        <v>1327</v>
      </c>
      <c r="G85" s="5">
        <v>0.04</v>
      </c>
      <c r="H85" s="5">
        <f t="shared" si="7"/>
        <v>4000</v>
      </c>
    </row>
    <row r="86" spans="1:8" x14ac:dyDescent="0.2">
      <c r="A86" s="7" t="s">
        <v>168</v>
      </c>
      <c r="B86" s="8" t="s">
        <v>169</v>
      </c>
      <c r="C86" s="6">
        <v>5181</v>
      </c>
      <c r="D86" s="9">
        <v>551922</v>
      </c>
      <c r="E86" s="4">
        <f t="shared" si="5"/>
        <v>9.3871960168284644E-3</v>
      </c>
      <c r="F86" s="5">
        <f t="shared" si="6"/>
        <v>939</v>
      </c>
      <c r="G86" s="5">
        <v>4.2999999999999997E-2</v>
      </c>
      <c r="H86" s="5">
        <f t="shared" si="7"/>
        <v>4300</v>
      </c>
    </row>
    <row r="87" spans="1:8" x14ac:dyDescent="0.2">
      <c r="A87" s="7" t="s">
        <v>170</v>
      </c>
      <c r="B87" s="8" t="s">
        <v>171</v>
      </c>
      <c r="C87" s="6">
        <v>1264</v>
      </c>
      <c r="D87" s="9">
        <v>645820</v>
      </c>
      <c r="E87" s="4">
        <f t="shared" si="5"/>
        <v>1.9572016970672945E-3</v>
      </c>
      <c r="F87" s="5">
        <f t="shared" si="6"/>
        <v>196</v>
      </c>
      <c r="G87" s="5">
        <v>3.7000000000000005E-2</v>
      </c>
      <c r="H87" s="5">
        <f t="shared" si="7"/>
        <v>3700.0000000000005</v>
      </c>
    </row>
    <row r="88" spans="1:8" x14ac:dyDescent="0.2">
      <c r="A88" s="7" t="s">
        <v>172</v>
      </c>
      <c r="B88" s="8" t="s">
        <v>173</v>
      </c>
      <c r="C88" s="6">
        <v>1136</v>
      </c>
      <c r="D88" s="9">
        <v>437411</v>
      </c>
      <c r="E88" s="4">
        <f t="shared" si="5"/>
        <v>2.597099752864011E-3</v>
      </c>
      <c r="F88" s="5">
        <f t="shared" si="6"/>
        <v>260</v>
      </c>
      <c r="G88" s="5">
        <v>0.04</v>
      </c>
      <c r="H88" s="5">
        <f t="shared" si="7"/>
        <v>4000</v>
      </c>
    </row>
    <row r="89" spans="1:8" x14ac:dyDescent="0.2">
      <c r="A89" s="7" t="s">
        <v>174</v>
      </c>
      <c r="B89" s="8" t="s">
        <v>175</v>
      </c>
      <c r="C89" s="6">
        <v>1882</v>
      </c>
      <c r="D89" s="9">
        <v>383418</v>
      </c>
      <c r="E89" s="4">
        <f t="shared" si="5"/>
        <v>4.9084810833085564E-3</v>
      </c>
      <c r="F89" s="5">
        <f t="shared" si="6"/>
        <v>491</v>
      </c>
      <c r="G89" s="5">
        <v>4.2999999999999997E-2</v>
      </c>
      <c r="H89" s="5">
        <f t="shared" si="7"/>
        <v>4300</v>
      </c>
    </row>
    <row r="90" spans="1:8" x14ac:dyDescent="0.2">
      <c r="A90" s="7" t="s">
        <v>176</v>
      </c>
      <c r="B90" s="8" t="s">
        <v>177</v>
      </c>
      <c r="C90" s="6">
        <v>1386</v>
      </c>
      <c r="D90" s="9">
        <v>393474</v>
      </c>
      <c r="E90" s="4">
        <f t="shared" si="5"/>
        <v>3.5224690830906237E-3</v>
      </c>
      <c r="F90" s="5">
        <f t="shared" si="6"/>
        <v>352</v>
      </c>
      <c r="G90" s="5">
        <v>4.4999999999999998E-2</v>
      </c>
      <c r="H90" s="5">
        <f t="shared" si="7"/>
        <v>4500</v>
      </c>
    </row>
    <row r="91" spans="1:8" x14ac:dyDescent="0.2">
      <c r="A91" s="7" t="s">
        <v>178</v>
      </c>
      <c r="B91" s="8" t="s">
        <v>179</v>
      </c>
      <c r="C91" s="6">
        <v>1657</v>
      </c>
      <c r="D91" s="9">
        <v>354282</v>
      </c>
      <c r="E91" s="4">
        <f t="shared" si="5"/>
        <v>4.6770651627799321E-3</v>
      </c>
      <c r="F91" s="5">
        <f t="shared" si="6"/>
        <v>468</v>
      </c>
      <c r="G91" s="5">
        <v>5.0999999999999997E-2</v>
      </c>
      <c r="H91" s="5">
        <f t="shared" si="7"/>
        <v>5100</v>
      </c>
    </row>
    <row r="92" spans="1:8" x14ac:dyDescent="0.2">
      <c r="A92" s="7" t="s">
        <v>180</v>
      </c>
      <c r="B92" s="8" t="s">
        <v>181</v>
      </c>
      <c r="C92" s="6">
        <v>1066</v>
      </c>
      <c r="D92" s="9">
        <v>145987</v>
      </c>
      <c r="E92" s="4">
        <f t="shared" si="5"/>
        <v>7.3020200428805301E-3</v>
      </c>
      <c r="F92" s="5">
        <f t="shared" si="6"/>
        <v>730</v>
      </c>
      <c r="G92" s="5">
        <v>4.2999999999999997E-2</v>
      </c>
      <c r="H92" s="5">
        <f t="shared" si="7"/>
        <v>4300</v>
      </c>
    </row>
    <row r="93" spans="1:8" x14ac:dyDescent="0.2">
      <c r="A93" s="7" t="s">
        <v>182</v>
      </c>
      <c r="B93" s="8" t="s">
        <v>183</v>
      </c>
      <c r="C93" s="6">
        <v>5074</v>
      </c>
      <c r="D93" s="9">
        <v>1225717</v>
      </c>
      <c r="E93" s="4">
        <f t="shared" si="5"/>
        <v>4.1396178726410748E-3</v>
      </c>
      <c r="F93" s="5">
        <f t="shared" si="6"/>
        <v>414</v>
      </c>
      <c r="G93" s="5">
        <v>4.4000000000000004E-2</v>
      </c>
      <c r="H93" s="5">
        <f t="shared" si="7"/>
        <v>4400</v>
      </c>
    </row>
    <row r="94" spans="1:8" x14ac:dyDescent="0.2">
      <c r="A94" s="7" t="s">
        <v>184</v>
      </c>
      <c r="B94" s="8" t="s">
        <v>185</v>
      </c>
      <c r="C94" s="6">
        <v>7837</v>
      </c>
      <c r="D94" s="9">
        <v>1579457</v>
      </c>
      <c r="E94" s="4">
        <f t="shared" si="5"/>
        <v>4.96183181941642E-3</v>
      </c>
      <c r="F94" s="5">
        <f t="shared" si="6"/>
        <v>496</v>
      </c>
      <c r="G94" s="5">
        <v>3.7999999999999999E-2</v>
      </c>
      <c r="H94" s="5">
        <f t="shared" si="7"/>
        <v>3800</v>
      </c>
    </row>
    <row r="95" spans="1:8" x14ac:dyDescent="0.2">
      <c r="A95" s="7" t="s">
        <v>186</v>
      </c>
      <c r="B95" s="8" t="s">
        <v>187</v>
      </c>
      <c r="C95" s="6">
        <v>12246</v>
      </c>
      <c r="D95" s="9">
        <v>1528413</v>
      </c>
      <c r="E95" s="4">
        <f t="shared" si="5"/>
        <v>8.0122322958519725E-3</v>
      </c>
      <c r="F95" s="5">
        <f t="shared" si="6"/>
        <v>801</v>
      </c>
      <c r="G95" s="5">
        <v>5.7999999999999996E-2</v>
      </c>
      <c r="H95" s="5">
        <f t="shared" si="7"/>
        <v>5800</v>
      </c>
    </row>
    <row r="96" spans="1:8" x14ac:dyDescent="0.2">
      <c r="A96" s="7" t="s">
        <v>188</v>
      </c>
      <c r="B96" s="8" t="s">
        <v>189</v>
      </c>
      <c r="C96" s="6">
        <v>6243</v>
      </c>
      <c r="D96" s="9">
        <v>1331443</v>
      </c>
      <c r="E96" s="4">
        <f t="shared" si="5"/>
        <v>4.6888976846924729E-3</v>
      </c>
      <c r="F96" s="5">
        <f t="shared" si="6"/>
        <v>469</v>
      </c>
      <c r="G96" s="5">
        <v>4.2999999999999997E-2</v>
      </c>
      <c r="H96" s="5">
        <f t="shared" si="7"/>
        <v>4300</v>
      </c>
    </row>
    <row r="97" spans="1:8" x14ac:dyDescent="0.2">
      <c r="A97" s="7" t="s">
        <v>190</v>
      </c>
      <c r="B97" s="8" t="s">
        <v>191</v>
      </c>
      <c r="C97" s="6">
        <v>7233</v>
      </c>
      <c r="D97" s="9">
        <v>1185379</v>
      </c>
      <c r="E97" s="4">
        <f t="shared" si="5"/>
        <v>6.1018459075114374E-3</v>
      </c>
      <c r="F97" s="5">
        <f t="shared" si="6"/>
        <v>610</v>
      </c>
      <c r="G97" s="5">
        <v>5.0999999999999997E-2</v>
      </c>
      <c r="H97" s="5">
        <f t="shared" si="7"/>
        <v>5100</v>
      </c>
    </row>
    <row r="98" spans="1:8" x14ac:dyDescent="0.2">
      <c r="A98" s="7" t="s">
        <v>198</v>
      </c>
      <c r="B98" s="8" t="s">
        <v>199</v>
      </c>
      <c r="C98" s="6">
        <v>7165</v>
      </c>
      <c r="D98" s="9">
        <v>408090</v>
      </c>
      <c r="E98" s="4">
        <f t="shared" si="5"/>
        <v>1.7557401553578867E-2</v>
      </c>
      <c r="F98" s="5">
        <f t="shared" ref="F98:F101" si="8">ROUND(E98*100000,0)</f>
        <v>1756</v>
      </c>
      <c r="G98" s="5">
        <v>8.1000000000000003E-2</v>
      </c>
      <c r="H98" s="5">
        <f t="shared" si="7"/>
        <v>8100</v>
      </c>
    </row>
    <row r="99" spans="1:8" x14ac:dyDescent="0.2">
      <c r="A99" s="7" t="s">
        <v>200</v>
      </c>
      <c r="B99" s="8" t="s">
        <v>201</v>
      </c>
      <c r="C99" s="6">
        <v>5660</v>
      </c>
      <c r="D99" s="9">
        <v>402499</v>
      </c>
      <c r="E99" s="4">
        <f t="shared" si="5"/>
        <v>1.4062146738252766E-2</v>
      </c>
      <c r="F99" s="5">
        <f t="shared" si="8"/>
        <v>1406</v>
      </c>
      <c r="G99" s="5">
        <v>7.3999999999999996E-2</v>
      </c>
      <c r="H99" s="5">
        <f t="shared" si="7"/>
        <v>7400</v>
      </c>
    </row>
    <row r="100" spans="1:8" x14ac:dyDescent="0.2">
      <c r="A100" s="7" t="s">
        <v>202</v>
      </c>
      <c r="B100" s="8" t="s">
        <v>203</v>
      </c>
      <c r="C100" s="6">
        <v>2337</v>
      </c>
      <c r="D100" s="9">
        <v>226426</v>
      </c>
      <c r="E100" s="4">
        <f t="shared" si="5"/>
        <v>1.0321252859653927E-2</v>
      </c>
      <c r="F100" s="5">
        <f t="shared" si="8"/>
        <v>1032</v>
      </c>
      <c r="G100" s="5">
        <v>7.2999999999999995E-2</v>
      </c>
      <c r="H100" s="5">
        <f t="shared" si="7"/>
        <v>7299.9999999999991</v>
      </c>
    </row>
    <row r="101" spans="1:8" x14ac:dyDescent="0.2">
      <c r="A101" s="7" t="s">
        <v>204</v>
      </c>
      <c r="B101" s="8" t="s">
        <v>205</v>
      </c>
      <c r="C101" s="6">
        <v>4767</v>
      </c>
      <c r="D101" s="9">
        <v>825035</v>
      </c>
      <c r="E101" s="4">
        <f t="shared" si="5"/>
        <v>5.777936693594817E-3</v>
      </c>
      <c r="F101" s="5">
        <f t="shared" si="8"/>
        <v>578</v>
      </c>
      <c r="G101" s="5">
        <v>8.7999999999999995E-2</v>
      </c>
      <c r="H101" s="5">
        <f t="shared" si="7"/>
        <v>8800</v>
      </c>
    </row>
    <row r="102" spans="1:8" s="15" customFormat="1" x14ac:dyDescent="0.2">
      <c r="A102" s="10" t="s">
        <v>209</v>
      </c>
      <c r="B102" s="11"/>
      <c r="C102" s="12">
        <f>SUM(C2:C101)</f>
        <v>378605</v>
      </c>
      <c r="D102" s="13">
        <f>SUM(D2:D101)</f>
        <v>65755505</v>
      </c>
      <c r="E102" s="19">
        <f t="shared" ref="E102" si="9">C102/D102</f>
        <v>5.7577688742562316E-3</v>
      </c>
      <c r="F102" s="14">
        <f>ROUND(E102*100000,0)</f>
        <v>576</v>
      </c>
      <c r="G102" s="14"/>
      <c r="H102" s="14"/>
    </row>
    <row r="103" spans="1:8" s="16" customFormat="1" x14ac:dyDescent="0.2">
      <c r="E103" s="17"/>
    </row>
    <row r="104" spans="1:8" s="16" customFormat="1" x14ac:dyDescent="0.2">
      <c r="E104" s="17"/>
      <c r="G104" s="16" t="s">
        <v>208</v>
      </c>
    </row>
    <row r="105" spans="1:8" s="16" customFormat="1" x14ac:dyDescent="0.2">
      <c r="C105" s="18"/>
      <c r="E105" s="17"/>
    </row>
    <row r="106" spans="1:8" s="16" customFormat="1" x14ac:dyDescent="0.2">
      <c r="E106" s="17"/>
      <c r="F106" s="16">
        <f>F95/F77</f>
        <v>1.8371559633027523</v>
      </c>
      <c r="G106" s="16">
        <f>G95/G77</f>
        <v>1.8124999999999998</v>
      </c>
    </row>
    <row r="137" spans="3:3" x14ac:dyDescent="0.2">
      <c r="C137" s="2"/>
    </row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34" orientation="landscape" r:id="rId1"/>
  <headerFooter alignWithMargins="0">
    <oddHeader>&amp;C&amp;F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Mediator Diabète</vt:lpstr>
      <vt:lpstr>'Mediator Diabète'!Zone_d_impression</vt:lpstr>
    </vt:vector>
  </TitlesOfParts>
  <Company>Initiative Transparence Santé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keywords>mediator</cp:keywords>
  <cp:lastModifiedBy>ITS</cp:lastModifiedBy>
  <cp:lastPrinted>2014-02-24T14:01:49Z</cp:lastPrinted>
  <dcterms:created xsi:type="dcterms:W3CDTF">2005-06-17T12:32:19Z</dcterms:created>
  <dcterms:modified xsi:type="dcterms:W3CDTF">2014-02-24T14:02:03Z</dcterms:modified>
</cp:coreProperties>
</file>