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G\Desktop\"/>
    </mc:Choice>
  </mc:AlternateContent>
  <xr:revisionPtr revIDLastSave="0" documentId="8_{002BB415-D4BF-431E-950C-D3300A032AED}" xr6:coauthVersionLast="44" xr6:coauthVersionMax="44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Descriptions des données" sheetId="1" r:id="rId1"/>
    <sheet name="Paramètres" sheetId="3" r:id="rId2"/>
    <sheet name="Jeu de données" sheetId="2" r:id="rId3"/>
  </sheets>
  <externalReferences>
    <externalReference r:id="rId4"/>
    <externalReference r:id="rId5"/>
    <externalReference r:id="rId6"/>
  </externalReferences>
  <definedNames>
    <definedName name="_xlnm._FilterDatabase" localSheetId="2" hidden="1">'Jeu de données'!$A$1:$S$348</definedName>
    <definedName name="_xlchart.v5.0" hidden="1">Paramètres!$D$7:$E$7</definedName>
    <definedName name="_xlchart.v5.1" hidden="1">Paramètres!$D$8:$E$18</definedName>
    <definedName name="_xlchart.v5.2" hidden="1">Paramètres!$F$6</definedName>
    <definedName name="_xlchart.v5.3" hidden="1">Paramètres!$F$8:$F$18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" l="1"/>
  <c r="M3" i="2" s="1"/>
  <c r="F3" i="2"/>
  <c r="H3" i="2"/>
  <c r="R3" i="2"/>
  <c r="C4" i="2"/>
  <c r="M4" i="2" s="1"/>
  <c r="H4" i="2"/>
  <c r="R4" i="2"/>
  <c r="C5" i="2"/>
  <c r="F5" i="2" s="1"/>
  <c r="H5" i="2"/>
  <c r="R5" i="2"/>
  <c r="C6" i="2"/>
  <c r="F6" i="2" s="1"/>
  <c r="H6" i="2"/>
  <c r="R6" i="2"/>
  <c r="C7" i="2"/>
  <c r="F7" i="2" s="1"/>
  <c r="H7" i="2"/>
  <c r="R7" i="2"/>
  <c r="C8" i="2"/>
  <c r="M8" i="2" s="1"/>
  <c r="H8" i="2"/>
  <c r="R8" i="2"/>
  <c r="C9" i="2"/>
  <c r="F9" i="2" s="1"/>
  <c r="H9" i="2"/>
  <c r="R9" i="2"/>
  <c r="C10" i="2"/>
  <c r="F10" i="2" s="1"/>
  <c r="H10" i="2"/>
  <c r="R10" i="2"/>
  <c r="C11" i="2"/>
  <c r="F11" i="2" s="1"/>
  <c r="H11" i="2"/>
  <c r="R11" i="2"/>
  <c r="C12" i="2"/>
  <c r="M12" i="2" s="1"/>
  <c r="H12" i="2"/>
  <c r="R12" i="2"/>
  <c r="C13" i="2"/>
  <c r="F13" i="2" s="1"/>
  <c r="H13" i="2"/>
  <c r="R13" i="2"/>
  <c r="C14" i="2"/>
  <c r="F14" i="2" s="1"/>
  <c r="H14" i="2"/>
  <c r="R14" i="2"/>
  <c r="C15" i="2"/>
  <c r="F15" i="2" s="1"/>
  <c r="H15" i="2"/>
  <c r="M15" i="2"/>
  <c r="R15" i="2"/>
  <c r="C16" i="2"/>
  <c r="M16" i="2" s="1"/>
  <c r="H16" i="2"/>
  <c r="R16" i="2"/>
  <c r="C17" i="2"/>
  <c r="F17" i="2" s="1"/>
  <c r="H17" i="2"/>
  <c r="M17" i="2"/>
  <c r="R17" i="2"/>
  <c r="C18" i="2"/>
  <c r="F18" i="2" s="1"/>
  <c r="H18" i="2"/>
  <c r="R18" i="2"/>
  <c r="C19" i="2"/>
  <c r="F19" i="2" s="1"/>
  <c r="H19" i="2"/>
  <c r="M19" i="2"/>
  <c r="R19" i="2"/>
  <c r="C20" i="2"/>
  <c r="M20" i="2" s="1"/>
  <c r="H20" i="2"/>
  <c r="R20" i="2"/>
  <c r="C21" i="2"/>
  <c r="F21" i="2" s="1"/>
  <c r="H21" i="2"/>
  <c r="M21" i="2"/>
  <c r="R21" i="2"/>
  <c r="C22" i="2"/>
  <c r="F22" i="2" s="1"/>
  <c r="H22" i="2"/>
  <c r="R22" i="2"/>
  <c r="C23" i="2"/>
  <c r="F23" i="2" s="1"/>
  <c r="H23" i="2"/>
  <c r="M23" i="2"/>
  <c r="R23" i="2"/>
  <c r="C24" i="2"/>
  <c r="M24" i="2" s="1"/>
  <c r="H24" i="2"/>
  <c r="R24" i="2"/>
  <c r="C25" i="2"/>
  <c r="F25" i="2" s="1"/>
  <c r="H25" i="2"/>
  <c r="M25" i="2"/>
  <c r="R25" i="2"/>
  <c r="C26" i="2"/>
  <c r="F26" i="2" s="1"/>
  <c r="H26" i="2"/>
  <c r="R26" i="2"/>
  <c r="C27" i="2"/>
  <c r="F27" i="2" s="1"/>
  <c r="H27" i="2"/>
  <c r="M27" i="2"/>
  <c r="R27" i="2"/>
  <c r="C28" i="2"/>
  <c r="M28" i="2" s="1"/>
  <c r="H28" i="2"/>
  <c r="R28" i="2"/>
  <c r="C29" i="2"/>
  <c r="F29" i="2" s="1"/>
  <c r="H29" i="2"/>
  <c r="M29" i="2"/>
  <c r="R29" i="2"/>
  <c r="C30" i="2"/>
  <c r="F30" i="2" s="1"/>
  <c r="H30" i="2"/>
  <c r="R30" i="2"/>
  <c r="C31" i="2"/>
  <c r="F31" i="2" s="1"/>
  <c r="H31" i="2"/>
  <c r="M31" i="2"/>
  <c r="R31" i="2"/>
  <c r="C32" i="2"/>
  <c r="F32" i="2" s="1"/>
  <c r="H32" i="2"/>
  <c r="J32" i="2"/>
  <c r="K32" i="2"/>
  <c r="R32" i="2"/>
  <c r="C33" i="2"/>
  <c r="F33" i="2" s="1"/>
  <c r="H33" i="2"/>
  <c r="J33" i="2"/>
  <c r="K33" i="2"/>
  <c r="R33" i="2"/>
  <c r="C34" i="2"/>
  <c r="F34" i="2" s="1"/>
  <c r="H34" i="2"/>
  <c r="J34" i="2"/>
  <c r="K34" i="2"/>
  <c r="R34" i="2"/>
  <c r="C35" i="2"/>
  <c r="F35" i="2" s="1"/>
  <c r="H35" i="2"/>
  <c r="J35" i="2"/>
  <c r="K35" i="2"/>
  <c r="R35" i="2"/>
  <c r="C36" i="2"/>
  <c r="F36" i="2"/>
  <c r="H36" i="2"/>
  <c r="J36" i="2"/>
  <c r="K36" i="2"/>
  <c r="M36" i="2"/>
  <c r="R36" i="2"/>
  <c r="C37" i="2"/>
  <c r="M37" i="2" s="1"/>
  <c r="H37" i="2"/>
  <c r="R37" i="2"/>
  <c r="C38" i="2"/>
  <c r="M38" i="2" s="1"/>
  <c r="H38" i="2"/>
  <c r="R38" i="2"/>
  <c r="C39" i="2"/>
  <c r="M39" i="2" s="1"/>
  <c r="H39" i="2"/>
  <c r="R39" i="2"/>
  <c r="C40" i="2"/>
  <c r="F40" i="2"/>
  <c r="H40" i="2"/>
  <c r="M40" i="2"/>
  <c r="R40" i="2"/>
  <c r="C41" i="2"/>
  <c r="M41" i="2" s="1"/>
  <c r="H41" i="2"/>
  <c r="R41" i="2"/>
  <c r="C42" i="2"/>
  <c r="M42" i="2" s="1"/>
  <c r="H42" i="2"/>
  <c r="R42" i="2"/>
  <c r="C43" i="2"/>
  <c r="M43" i="2" s="1"/>
  <c r="H43" i="2"/>
  <c r="R43" i="2"/>
  <c r="C44" i="2"/>
  <c r="F44" i="2"/>
  <c r="H44" i="2"/>
  <c r="M44" i="2"/>
  <c r="R44" i="2"/>
  <c r="C45" i="2"/>
  <c r="M45" i="2" s="1"/>
  <c r="H45" i="2"/>
  <c r="R45" i="2"/>
  <c r="C46" i="2"/>
  <c r="M46" i="2" s="1"/>
  <c r="H46" i="2"/>
  <c r="R46" i="2"/>
  <c r="C47" i="2"/>
  <c r="M47" i="2" s="1"/>
  <c r="H47" i="2"/>
  <c r="R47" i="2"/>
  <c r="C48" i="2"/>
  <c r="F48" i="2"/>
  <c r="H48" i="2"/>
  <c r="M48" i="2"/>
  <c r="R48" i="2"/>
  <c r="C49" i="2"/>
  <c r="M49" i="2" s="1"/>
  <c r="H49" i="2"/>
  <c r="R49" i="2"/>
  <c r="C50" i="2"/>
  <c r="M50" i="2" s="1"/>
  <c r="H50" i="2"/>
  <c r="R50" i="2"/>
  <c r="C51" i="2"/>
  <c r="M51" i="2" s="1"/>
  <c r="H51" i="2"/>
  <c r="R51" i="2"/>
  <c r="C52" i="2"/>
  <c r="F52" i="2"/>
  <c r="M52" i="2"/>
  <c r="R52" i="2"/>
  <c r="C53" i="2"/>
  <c r="M53" i="2" s="1"/>
  <c r="F53" i="2"/>
  <c r="R53" i="2"/>
  <c r="C54" i="2"/>
  <c r="M54" i="2" s="1"/>
  <c r="H54" i="2"/>
  <c r="R54" i="2"/>
  <c r="C55" i="2"/>
  <c r="M55" i="2" s="1"/>
  <c r="H55" i="2"/>
  <c r="R55" i="2"/>
  <c r="C56" i="2"/>
  <c r="F56" i="2"/>
  <c r="H56" i="2"/>
  <c r="M56" i="2"/>
  <c r="R56" i="2"/>
  <c r="C57" i="2"/>
  <c r="M57" i="2" s="1"/>
  <c r="H57" i="2"/>
  <c r="R57" i="2"/>
  <c r="C58" i="2"/>
  <c r="M58" i="2" s="1"/>
  <c r="H58" i="2"/>
  <c r="R58" i="2"/>
  <c r="C59" i="2"/>
  <c r="H59" i="2"/>
  <c r="R59" i="2"/>
  <c r="C60" i="2"/>
  <c r="F60" i="2"/>
  <c r="H60" i="2"/>
  <c r="M60" i="2"/>
  <c r="R60" i="2"/>
  <c r="C61" i="2"/>
  <c r="M61" i="2" s="1"/>
  <c r="H61" i="2"/>
  <c r="R61" i="2"/>
  <c r="C62" i="2"/>
  <c r="F62" i="2" s="1"/>
  <c r="H62" i="2"/>
  <c r="J62" i="2"/>
  <c r="K62" i="2"/>
  <c r="R62" i="2"/>
  <c r="C63" i="2"/>
  <c r="F63" i="2"/>
  <c r="H63" i="2"/>
  <c r="J63" i="2"/>
  <c r="K63" i="2"/>
  <c r="M63" i="2"/>
  <c r="R63" i="2"/>
  <c r="C64" i="2"/>
  <c r="F64" i="2" s="1"/>
  <c r="H64" i="2"/>
  <c r="J64" i="2"/>
  <c r="K64" i="2"/>
  <c r="R64" i="2"/>
  <c r="C65" i="2"/>
  <c r="H65" i="2"/>
  <c r="J65" i="2"/>
  <c r="K65" i="2"/>
  <c r="R65" i="2"/>
  <c r="C66" i="2"/>
  <c r="F66" i="2" s="1"/>
  <c r="H66" i="2"/>
  <c r="J66" i="2"/>
  <c r="K66" i="2"/>
  <c r="R66" i="2"/>
  <c r="C67" i="2"/>
  <c r="F67" i="2"/>
  <c r="H67" i="2"/>
  <c r="J67" i="2"/>
  <c r="K67" i="2"/>
  <c r="M67" i="2"/>
  <c r="R67" i="2"/>
  <c r="C68" i="2"/>
  <c r="F68" i="2" s="1"/>
  <c r="H68" i="2"/>
  <c r="J68" i="2"/>
  <c r="K68" i="2"/>
  <c r="R68" i="2"/>
  <c r="C69" i="2"/>
  <c r="H69" i="2"/>
  <c r="J69" i="2"/>
  <c r="K69" i="2"/>
  <c r="R69" i="2"/>
  <c r="C70" i="2"/>
  <c r="F70" i="2" s="1"/>
  <c r="H70" i="2"/>
  <c r="J70" i="2"/>
  <c r="K70" i="2"/>
  <c r="R70" i="2"/>
  <c r="C71" i="2"/>
  <c r="F71" i="2"/>
  <c r="H71" i="2"/>
  <c r="J71" i="2"/>
  <c r="K71" i="2"/>
  <c r="M71" i="2"/>
  <c r="R71" i="2"/>
  <c r="C72" i="2"/>
  <c r="F72" i="2" s="1"/>
  <c r="H72" i="2"/>
  <c r="R72" i="2"/>
  <c r="C73" i="2"/>
  <c r="F73" i="2" s="1"/>
  <c r="H73" i="2"/>
  <c r="J73" i="2"/>
  <c r="K73" i="2"/>
  <c r="R73" i="2"/>
  <c r="C74" i="2"/>
  <c r="F74" i="2" s="1"/>
  <c r="H74" i="2"/>
  <c r="J74" i="2"/>
  <c r="K74" i="2"/>
  <c r="R74" i="2"/>
  <c r="C75" i="2"/>
  <c r="H75" i="2"/>
  <c r="J75" i="2"/>
  <c r="K75" i="2"/>
  <c r="R75" i="2"/>
  <c r="C76" i="2"/>
  <c r="F76" i="2" s="1"/>
  <c r="H76" i="2"/>
  <c r="J76" i="2"/>
  <c r="K76" i="2"/>
  <c r="R76" i="2"/>
  <c r="C77" i="2"/>
  <c r="F77" i="2" s="1"/>
  <c r="H77" i="2"/>
  <c r="J77" i="2"/>
  <c r="K77" i="2"/>
  <c r="R77" i="2"/>
  <c r="C78" i="2"/>
  <c r="F78" i="2" s="1"/>
  <c r="H78" i="2"/>
  <c r="R78" i="2"/>
  <c r="C79" i="2"/>
  <c r="F79" i="2" s="1"/>
  <c r="H79" i="2"/>
  <c r="M79" i="2"/>
  <c r="R79" i="2"/>
  <c r="C80" i="2"/>
  <c r="M80" i="2" s="1"/>
  <c r="H80" i="2"/>
  <c r="R80" i="2"/>
  <c r="C81" i="2"/>
  <c r="F81" i="2" s="1"/>
  <c r="H81" i="2"/>
  <c r="R81" i="2"/>
  <c r="C82" i="2"/>
  <c r="F82" i="2" s="1"/>
  <c r="H82" i="2"/>
  <c r="R82" i="2"/>
  <c r="C83" i="2"/>
  <c r="M83" i="2" s="1"/>
  <c r="H83" i="2"/>
  <c r="R83" i="2"/>
  <c r="C84" i="2"/>
  <c r="M84" i="2" s="1"/>
  <c r="H84" i="2"/>
  <c r="R84" i="2"/>
  <c r="C85" i="2"/>
  <c r="F85" i="2" s="1"/>
  <c r="H85" i="2"/>
  <c r="R85" i="2"/>
  <c r="C86" i="2"/>
  <c r="F86" i="2" s="1"/>
  <c r="H86" i="2"/>
  <c r="R86" i="2"/>
  <c r="C87" i="2"/>
  <c r="M87" i="2" s="1"/>
  <c r="H87" i="2"/>
  <c r="R87" i="2"/>
  <c r="C88" i="2"/>
  <c r="M88" i="2" s="1"/>
  <c r="H88" i="2"/>
  <c r="R88" i="2"/>
  <c r="C89" i="2"/>
  <c r="F89" i="2" s="1"/>
  <c r="H89" i="2"/>
  <c r="R89" i="2"/>
  <c r="C90" i="2"/>
  <c r="F90" i="2" s="1"/>
  <c r="H90" i="2"/>
  <c r="R90" i="2"/>
  <c r="C91" i="2"/>
  <c r="F91" i="2" s="1"/>
  <c r="H91" i="2"/>
  <c r="M91" i="2"/>
  <c r="R91" i="2"/>
  <c r="C92" i="2"/>
  <c r="H92" i="2"/>
  <c r="R92" i="2"/>
  <c r="C93" i="2"/>
  <c r="H93" i="2"/>
  <c r="J93" i="2"/>
  <c r="K93" i="2"/>
  <c r="R93" i="2"/>
  <c r="C94" i="2"/>
  <c r="F94" i="2" s="1"/>
  <c r="H94" i="2"/>
  <c r="J94" i="2"/>
  <c r="K94" i="2"/>
  <c r="R94" i="2"/>
  <c r="C95" i="2"/>
  <c r="F95" i="2"/>
  <c r="H95" i="2"/>
  <c r="J95" i="2"/>
  <c r="K95" i="2"/>
  <c r="M95" i="2"/>
  <c r="R95" i="2"/>
  <c r="C96" i="2"/>
  <c r="F96" i="2" s="1"/>
  <c r="H96" i="2"/>
  <c r="J96" i="2"/>
  <c r="K96" i="2"/>
  <c r="R96" i="2"/>
  <c r="C97" i="2"/>
  <c r="H97" i="2"/>
  <c r="J97" i="2"/>
  <c r="K97" i="2"/>
  <c r="R97" i="2"/>
  <c r="C98" i="2"/>
  <c r="M98" i="2" s="1"/>
  <c r="H98" i="2"/>
  <c r="R98" i="2"/>
  <c r="C99" i="2"/>
  <c r="F99" i="2" s="1"/>
  <c r="H99" i="2"/>
  <c r="R99" i="2"/>
  <c r="C100" i="2"/>
  <c r="F100" i="2" s="1"/>
  <c r="H100" i="2"/>
  <c r="M100" i="2"/>
  <c r="R100" i="2"/>
  <c r="C101" i="2"/>
  <c r="F101" i="2"/>
  <c r="H101" i="2"/>
  <c r="M101" i="2"/>
  <c r="R101" i="2"/>
  <c r="C102" i="2"/>
  <c r="M102" i="2" s="1"/>
  <c r="H102" i="2"/>
  <c r="R102" i="2"/>
  <c r="C103" i="2"/>
  <c r="F103" i="2" s="1"/>
  <c r="H103" i="2"/>
  <c r="M103" i="2"/>
  <c r="R103" i="2"/>
  <c r="C104" i="2"/>
  <c r="F104" i="2" s="1"/>
  <c r="H104" i="2"/>
  <c r="M104" i="2"/>
  <c r="R104" i="2"/>
  <c r="C105" i="2"/>
  <c r="F105" i="2"/>
  <c r="H105" i="2"/>
  <c r="M105" i="2"/>
  <c r="R105" i="2"/>
  <c r="C106" i="2"/>
  <c r="M106" i="2" s="1"/>
  <c r="H106" i="2"/>
  <c r="R106" i="2"/>
  <c r="C107" i="2"/>
  <c r="F107" i="2" s="1"/>
  <c r="H107" i="2"/>
  <c r="R107" i="2"/>
  <c r="C108" i="2"/>
  <c r="F108" i="2" s="1"/>
  <c r="H108" i="2"/>
  <c r="R108" i="2"/>
  <c r="C109" i="2"/>
  <c r="M109" i="2" s="1"/>
  <c r="H109" i="2"/>
  <c r="R109" i="2"/>
  <c r="C110" i="2"/>
  <c r="H110" i="2"/>
  <c r="R110" i="2"/>
  <c r="C111" i="2"/>
  <c r="H111" i="2"/>
  <c r="R111" i="2"/>
  <c r="C112" i="2"/>
  <c r="F112" i="2" s="1"/>
  <c r="H112" i="2"/>
  <c r="M112" i="2"/>
  <c r="R112" i="2"/>
  <c r="C113" i="2"/>
  <c r="F113" i="2"/>
  <c r="H113" i="2"/>
  <c r="J113" i="2"/>
  <c r="K113" i="2"/>
  <c r="M113" i="2"/>
  <c r="R113" i="2"/>
  <c r="C114" i="2"/>
  <c r="F114" i="2" s="1"/>
  <c r="H114" i="2"/>
  <c r="J114" i="2"/>
  <c r="K114" i="2"/>
  <c r="R114" i="2"/>
  <c r="C115" i="2"/>
  <c r="H115" i="2"/>
  <c r="J115" i="2"/>
  <c r="K115" i="2"/>
  <c r="R115" i="2"/>
  <c r="C116" i="2"/>
  <c r="F116" i="2" s="1"/>
  <c r="H116" i="2"/>
  <c r="J116" i="2"/>
  <c r="K116" i="2"/>
  <c r="R116" i="2"/>
  <c r="C117" i="2"/>
  <c r="F117" i="2"/>
  <c r="H117" i="2"/>
  <c r="J117" i="2"/>
  <c r="K117" i="2"/>
  <c r="M117" i="2"/>
  <c r="R117" i="2"/>
  <c r="C118" i="2"/>
  <c r="F118" i="2" s="1"/>
  <c r="H118" i="2"/>
  <c r="J118" i="2"/>
  <c r="K118" i="2"/>
  <c r="R118" i="2"/>
  <c r="C119" i="2"/>
  <c r="H119" i="2"/>
  <c r="J119" i="2"/>
  <c r="K119" i="2"/>
  <c r="R119" i="2"/>
  <c r="C120" i="2"/>
  <c r="F120" i="2" s="1"/>
  <c r="H120" i="2"/>
  <c r="J120" i="2"/>
  <c r="K120" i="2"/>
  <c r="R120" i="2"/>
  <c r="C121" i="2"/>
  <c r="F121" i="2"/>
  <c r="H121" i="2"/>
  <c r="J121" i="2"/>
  <c r="K121" i="2"/>
  <c r="M121" i="2"/>
  <c r="R121" i="2"/>
  <c r="C122" i="2"/>
  <c r="F122" i="2" s="1"/>
  <c r="H122" i="2"/>
  <c r="J122" i="2"/>
  <c r="K122" i="2"/>
  <c r="R122" i="2"/>
  <c r="C123" i="2"/>
  <c r="H123" i="2"/>
  <c r="J123" i="2"/>
  <c r="K123" i="2"/>
  <c r="R123" i="2"/>
  <c r="C124" i="2"/>
  <c r="F124" i="2" s="1"/>
  <c r="H124" i="2"/>
  <c r="J124" i="2"/>
  <c r="K124" i="2"/>
  <c r="R124" i="2"/>
  <c r="C125" i="2"/>
  <c r="F125" i="2"/>
  <c r="H125" i="2"/>
  <c r="J125" i="2"/>
  <c r="K125" i="2"/>
  <c r="M125" i="2"/>
  <c r="R125" i="2"/>
  <c r="C126" i="2"/>
  <c r="F126" i="2" s="1"/>
  <c r="H126" i="2"/>
  <c r="J126" i="2"/>
  <c r="K126" i="2"/>
  <c r="R126" i="2"/>
  <c r="C127" i="2"/>
  <c r="H127" i="2"/>
  <c r="J127" i="2"/>
  <c r="K127" i="2"/>
  <c r="R127" i="2"/>
  <c r="C128" i="2"/>
  <c r="M128" i="2" s="1"/>
  <c r="H128" i="2"/>
  <c r="R128" i="2"/>
  <c r="C129" i="2"/>
  <c r="F129" i="2" s="1"/>
  <c r="H129" i="2"/>
  <c r="R129" i="2"/>
  <c r="C130" i="2"/>
  <c r="F130" i="2" s="1"/>
  <c r="H130" i="2"/>
  <c r="M130" i="2"/>
  <c r="R130" i="2"/>
  <c r="C131" i="2"/>
  <c r="F131" i="2"/>
  <c r="H131" i="2"/>
  <c r="M131" i="2"/>
  <c r="R131" i="2"/>
  <c r="C132" i="2"/>
  <c r="M132" i="2" s="1"/>
  <c r="H132" i="2"/>
  <c r="R132" i="2"/>
  <c r="C133" i="2"/>
  <c r="F133" i="2" s="1"/>
  <c r="H133" i="2"/>
  <c r="M133" i="2"/>
  <c r="R133" i="2"/>
  <c r="C134" i="2"/>
  <c r="F134" i="2" s="1"/>
  <c r="H134" i="2"/>
  <c r="M134" i="2"/>
  <c r="R134" i="2"/>
  <c r="C135" i="2"/>
  <c r="F135" i="2"/>
  <c r="H135" i="2"/>
  <c r="M135" i="2"/>
  <c r="R135" i="2"/>
  <c r="C136" i="2"/>
  <c r="M136" i="2" s="1"/>
  <c r="H136" i="2"/>
  <c r="R136" i="2"/>
  <c r="C137" i="2"/>
  <c r="F137" i="2" s="1"/>
  <c r="H137" i="2"/>
  <c r="R137" i="2"/>
  <c r="C138" i="2"/>
  <c r="F138" i="2" s="1"/>
  <c r="H138" i="2"/>
  <c r="R138" i="2"/>
  <c r="C139" i="2"/>
  <c r="M139" i="2" s="1"/>
  <c r="H139" i="2"/>
  <c r="R139" i="2"/>
  <c r="C140" i="2"/>
  <c r="H140" i="2"/>
  <c r="R140" i="2"/>
  <c r="C141" i="2"/>
  <c r="H141" i="2"/>
  <c r="R141" i="2"/>
  <c r="C142" i="2"/>
  <c r="F142" i="2" s="1"/>
  <c r="H142" i="2"/>
  <c r="M142" i="2"/>
  <c r="R142" i="2"/>
  <c r="C143" i="2"/>
  <c r="F143" i="2"/>
  <c r="H143" i="2"/>
  <c r="M143" i="2"/>
  <c r="R143" i="2"/>
  <c r="C144" i="2"/>
  <c r="M144" i="2" s="1"/>
  <c r="H144" i="2"/>
  <c r="R144" i="2"/>
  <c r="C145" i="2"/>
  <c r="F145" i="2" s="1"/>
  <c r="H145" i="2"/>
  <c r="R145" i="2"/>
  <c r="C146" i="2"/>
  <c r="F146" i="2" s="1"/>
  <c r="H146" i="2"/>
  <c r="M146" i="2"/>
  <c r="R146" i="2"/>
  <c r="C147" i="2"/>
  <c r="F147" i="2"/>
  <c r="H147" i="2"/>
  <c r="M147" i="2"/>
  <c r="R147" i="2"/>
  <c r="C148" i="2"/>
  <c r="M148" i="2" s="1"/>
  <c r="H148" i="2"/>
  <c r="R148" i="2"/>
  <c r="C149" i="2"/>
  <c r="F149" i="2" s="1"/>
  <c r="H149" i="2"/>
  <c r="M149" i="2"/>
  <c r="R149" i="2"/>
  <c r="C150" i="2"/>
  <c r="F150" i="2" s="1"/>
  <c r="H150" i="2"/>
  <c r="M150" i="2"/>
  <c r="R150" i="2"/>
  <c r="C151" i="2"/>
  <c r="F151" i="2"/>
  <c r="H151" i="2"/>
  <c r="M151" i="2"/>
  <c r="R151" i="2"/>
  <c r="C152" i="2"/>
  <c r="M152" i="2" s="1"/>
  <c r="H152" i="2"/>
  <c r="R152" i="2"/>
  <c r="C153" i="2"/>
  <c r="F153" i="2" s="1"/>
  <c r="H153" i="2"/>
  <c r="R153" i="2"/>
  <c r="C154" i="2"/>
  <c r="M154" i="2" s="1"/>
  <c r="H154" i="2"/>
  <c r="R154" i="2"/>
  <c r="C155" i="2"/>
  <c r="M155" i="2" s="1"/>
  <c r="H155" i="2"/>
  <c r="R155" i="2"/>
  <c r="C156" i="2"/>
  <c r="H156" i="2"/>
  <c r="R156" i="2"/>
  <c r="C157" i="2"/>
  <c r="H157" i="2"/>
  <c r="R157" i="2"/>
  <c r="C158" i="2"/>
  <c r="F158" i="2"/>
  <c r="H158" i="2"/>
  <c r="M158" i="2"/>
  <c r="R158" i="2"/>
  <c r="C159" i="2"/>
  <c r="M159" i="2" s="1"/>
  <c r="H159" i="2"/>
  <c r="R159" i="2"/>
  <c r="C160" i="2"/>
  <c r="M160" i="2" s="1"/>
  <c r="H160" i="2"/>
  <c r="R160" i="2"/>
  <c r="C161" i="2"/>
  <c r="F161" i="2" s="1"/>
  <c r="H161" i="2"/>
  <c r="R161" i="2"/>
  <c r="C162" i="2"/>
  <c r="F162" i="2"/>
  <c r="H162" i="2"/>
  <c r="M162" i="2"/>
  <c r="R162" i="2"/>
  <c r="C163" i="2"/>
  <c r="M163" i="2" s="1"/>
  <c r="H163" i="2"/>
  <c r="R163" i="2"/>
  <c r="C164" i="2"/>
  <c r="M164" i="2" s="1"/>
  <c r="H164" i="2"/>
  <c r="R164" i="2"/>
  <c r="C165" i="2"/>
  <c r="F165" i="2" s="1"/>
  <c r="H165" i="2"/>
  <c r="M165" i="2"/>
  <c r="R165" i="2"/>
  <c r="C166" i="2"/>
  <c r="F166" i="2"/>
  <c r="H166" i="2"/>
  <c r="M166" i="2"/>
  <c r="R166" i="2"/>
  <c r="C167" i="2"/>
  <c r="M167" i="2" s="1"/>
  <c r="H167" i="2"/>
  <c r="R167" i="2"/>
  <c r="C168" i="2"/>
  <c r="M168" i="2" s="1"/>
  <c r="H168" i="2"/>
  <c r="R168" i="2"/>
  <c r="C169" i="2"/>
  <c r="F169" i="2" s="1"/>
  <c r="H169" i="2"/>
  <c r="R169" i="2"/>
  <c r="C170" i="2"/>
  <c r="M170" i="2" s="1"/>
  <c r="H170" i="2"/>
  <c r="R170" i="2"/>
  <c r="C171" i="2"/>
  <c r="M171" i="2" s="1"/>
  <c r="H171" i="2"/>
  <c r="R171" i="2"/>
  <c r="C172" i="2"/>
  <c r="H172" i="2"/>
  <c r="R172" i="2"/>
  <c r="C173" i="2"/>
  <c r="H173" i="2"/>
  <c r="R173" i="2"/>
  <c r="C174" i="2"/>
  <c r="F174" i="2"/>
  <c r="H174" i="2"/>
  <c r="M174" i="2"/>
  <c r="R174" i="2"/>
  <c r="C175" i="2"/>
  <c r="M175" i="2" s="1"/>
  <c r="H175" i="2"/>
  <c r="R175" i="2"/>
  <c r="C176" i="2"/>
  <c r="M176" i="2" s="1"/>
  <c r="H176" i="2"/>
  <c r="R176" i="2"/>
  <c r="C177" i="2"/>
  <c r="F177" i="2" s="1"/>
  <c r="H177" i="2"/>
  <c r="R177" i="2"/>
  <c r="C178" i="2"/>
  <c r="F178" i="2"/>
  <c r="H178" i="2"/>
  <c r="M178" i="2"/>
  <c r="R178" i="2"/>
  <c r="C179" i="2"/>
  <c r="M179" i="2" s="1"/>
  <c r="H179" i="2"/>
  <c r="R179" i="2"/>
  <c r="C180" i="2"/>
  <c r="M180" i="2" s="1"/>
  <c r="H180" i="2"/>
  <c r="R180" i="2"/>
  <c r="C181" i="2"/>
  <c r="F181" i="2" s="1"/>
  <c r="H181" i="2"/>
  <c r="M181" i="2"/>
  <c r="R181" i="2"/>
  <c r="C182" i="2"/>
  <c r="F182" i="2"/>
  <c r="H182" i="2"/>
  <c r="M182" i="2"/>
  <c r="R182" i="2"/>
  <c r="C183" i="2"/>
  <c r="M183" i="2" s="1"/>
  <c r="H183" i="2"/>
  <c r="R183" i="2"/>
  <c r="C184" i="2"/>
  <c r="M184" i="2" s="1"/>
  <c r="H184" i="2"/>
  <c r="R184" i="2"/>
  <c r="C185" i="2"/>
  <c r="F185" i="2" s="1"/>
  <c r="H185" i="2"/>
  <c r="R185" i="2"/>
  <c r="C186" i="2"/>
  <c r="M186" i="2" s="1"/>
  <c r="H186" i="2"/>
  <c r="R186" i="2"/>
  <c r="C187" i="2"/>
  <c r="M187" i="2" s="1"/>
  <c r="H187" i="2"/>
  <c r="R187" i="2"/>
  <c r="C188" i="2"/>
  <c r="H188" i="2"/>
  <c r="R188" i="2"/>
  <c r="C189" i="2"/>
  <c r="H189" i="2"/>
  <c r="R189" i="2"/>
  <c r="C190" i="2"/>
  <c r="F190" i="2"/>
  <c r="H190" i="2"/>
  <c r="M190" i="2"/>
  <c r="R190" i="2"/>
  <c r="C191" i="2"/>
  <c r="M191" i="2" s="1"/>
  <c r="H191" i="2"/>
  <c r="R191" i="2"/>
  <c r="C192" i="2"/>
  <c r="F192" i="2" s="1"/>
  <c r="H192" i="2"/>
  <c r="J192" i="2"/>
  <c r="K192" i="2"/>
  <c r="R192" i="2"/>
  <c r="C193" i="2"/>
  <c r="F193" i="2"/>
  <c r="H193" i="2"/>
  <c r="J193" i="2"/>
  <c r="K193" i="2"/>
  <c r="M193" i="2"/>
  <c r="R193" i="2"/>
  <c r="C194" i="2"/>
  <c r="F194" i="2" s="1"/>
  <c r="H194" i="2"/>
  <c r="J194" i="2"/>
  <c r="K194" i="2"/>
  <c r="R194" i="2"/>
  <c r="C195" i="2"/>
  <c r="H195" i="2"/>
  <c r="J195" i="2"/>
  <c r="K195" i="2"/>
  <c r="R195" i="2"/>
  <c r="C196" i="2"/>
  <c r="F196" i="2" s="1"/>
  <c r="H196" i="2"/>
  <c r="J196" i="2"/>
  <c r="K196" i="2"/>
  <c r="R196" i="2"/>
  <c r="C197" i="2"/>
  <c r="F197" i="2" s="1"/>
  <c r="H197" i="2"/>
  <c r="J197" i="2"/>
  <c r="K197" i="2"/>
  <c r="R197" i="2"/>
  <c r="C198" i="2"/>
  <c r="F198" i="2" s="1"/>
  <c r="H198" i="2"/>
  <c r="J198" i="2"/>
  <c r="K198" i="2"/>
  <c r="R198" i="2"/>
  <c r="C199" i="2"/>
  <c r="H199" i="2"/>
  <c r="J199" i="2"/>
  <c r="K199" i="2"/>
  <c r="R199" i="2"/>
  <c r="C200" i="2"/>
  <c r="F200" i="2" s="1"/>
  <c r="H200" i="2"/>
  <c r="J200" i="2"/>
  <c r="K200" i="2"/>
  <c r="R200" i="2"/>
  <c r="C201" i="2"/>
  <c r="F201" i="2"/>
  <c r="H201" i="2"/>
  <c r="J201" i="2"/>
  <c r="K201" i="2"/>
  <c r="M201" i="2"/>
  <c r="R201" i="2"/>
  <c r="C202" i="2"/>
  <c r="F202" i="2" s="1"/>
  <c r="H202" i="2"/>
  <c r="J202" i="2"/>
  <c r="K202" i="2"/>
  <c r="R202" i="2"/>
  <c r="C203" i="2"/>
  <c r="H203" i="2"/>
  <c r="J203" i="2"/>
  <c r="K203" i="2"/>
  <c r="R203" i="2"/>
  <c r="C204" i="2"/>
  <c r="F204" i="2" s="1"/>
  <c r="H204" i="2"/>
  <c r="J204" i="2"/>
  <c r="K204" i="2"/>
  <c r="R204" i="2"/>
  <c r="C205" i="2"/>
  <c r="F205" i="2" s="1"/>
  <c r="H205" i="2"/>
  <c r="J205" i="2"/>
  <c r="K205" i="2"/>
  <c r="R205" i="2"/>
  <c r="C206" i="2"/>
  <c r="F206" i="2" s="1"/>
  <c r="H206" i="2"/>
  <c r="J206" i="2"/>
  <c r="K206" i="2"/>
  <c r="R206" i="2"/>
  <c r="C207" i="2"/>
  <c r="H207" i="2"/>
  <c r="R207" i="2"/>
  <c r="C208" i="2"/>
  <c r="F208" i="2" s="1"/>
  <c r="H208" i="2"/>
  <c r="M208" i="2"/>
  <c r="R208" i="2"/>
  <c r="C209" i="2"/>
  <c r="M209" i="2" s="1"/>
  <c r="F209" i="2"/>
  <c r="H209" i="2"/>
  <c r="R209" i="2"/>
  <c r="C210" i="2"/>
  <c r="M210" i="2" s="1"/>
  <c r="F210" i="2"/>
  <c r="H210" i="2"/>
  <c r="R210" i="2"/>
  <c r="C211" i="2"/>
  <c r="F211" i="2" s="1"/>
  <c r="H211" i="2"/>
  <c r="R211" i="2"/>
  <c r="C212" i="2"/>
  <c r="F212" i="2" s="1"/>
  <c r="H212" i="2"/>
  <c r="M212" i="2"/>
  <c r="R212" i="2"/>
  <c r="C213" i="2"/>
  <c r="M213" i="2" s="1"/>
  <c r="F213" i="2"/>
  <c r="H213" i="2"/>
  <c r="R213" i="2"/>
  <c r="C214" i="2"/>
  <c r="M214" i="2" s="1"/>
  <c r="H214" i="2"/>
  <c r="R214" i="2"/>
  <c r="C215" i="2"/>
  <c r="F215" i="2" s="1"/>
  <c r="H215" i="2"/>
  <c r="M215" i="2"/>
  <c r="R215" i="2"/>
  <c r="C216" i="2"/>
  <c r="F216" i="2" s="1"/>
  <c r="H216" i="2"/>
  <c r="M216" i="2"/>
  <c r="R216" i="2"/>
  <c r="C217" i="2"/>
  <c r="M217" i="2" s="1"/>
  <c r="F217" i="2"/>
  <c r="H217" i="2"/>
  <c r="R217" i="2"/>
  <c r="C218" i="2"/>
  <c r="M218" i="2" s="1"/>
  <c r="F218" i="2"/>
  <c r="H218" i="2"/>
  <c r="R218" i="2"/>
  <c r="C219" i="2"/>
  <c r="F219" i="2" s="1"/>
  <c r="H219" i="2"/>
  <c r="M219" i="2"/>
  <c r="R219" i="2"/>
  <c r="C220" i="2"/>
  <c r="F220" i="2"/>
  <c r="H220" i="2"/>
  <c r="M220" i="2"/>
  <c r="R220" i="2"/>
  <c r="C221" i="2"/>
  <c r="M221" i="2" s="1"/>
  <c r="H221" i="2"/>
  <c r="R221" i="2"/>
  <c r="C222" i="2"/>
  <c r="H222" i="2"/>
  <c r="R222" i="2"/>
  <c r="C223" i="2"/>
  <c r="H223" i="2"/>
  <c r="R223" i="2"/>
  <c r="C224" i="2"/>
  <c r="F224" i="2" s="1"/>
  <c r="H224" i="2"/>
  <c r="M224" i="2"/>
  <c r="R224" i="2"/>
  <c r="C225" i="2"/>
  <c r="M225" i="2" s="1"/>
  <c r="F225" i="2"/>
  <c r="H225" i="2"/>
  <c r="R225" i="2"/>
  <c r="C226" i="2"/>
  <c r="M226" i="2" s="1"/>
  <c r="F226" i="2"/>
  <c r="H226" i="2"/>
  <c r="R226" i="2"/>
  <c r="C227" i="2"/>
  <c r="F227" i="2" s="1"/>
  <c r="H227" i="2"/>
  <c r="R227" i="2"/>
  <c r="C228" i="2"/>
  <c r="F228" i="2" s="1"/>
  <c r="H228" i="2"/>
  <c r="M228" i="2"/>
  <c r="R228" i="2"/>
  <c r="C229" i="2"/>
  <c r="F229" i="2" s="1"/>
  <c r="H229" i="2"/>
  <c r="M229" i="2"/>
  <c r="R229" i="2"/>
  <c r="C230" i="2"/>
  <c r="M230" i="2" s="1"/>
  <c r="H230" i="2"/>
  <c r="R230" i="2"/>
  <c r="C231" i="2"/>
  <c r="F231" i="2" s="1"/>
  <c r="H231" i="2"/>
  <c r="R231" i="2"/>
  <c r="C232" i="2"/>
  <c r="F232" i="2" s="1"/>
  <c r="H232" i="2"/>
  <c r="J232" i="2"/>
  <c r="K232" i="2"/>
  <c r="M232" i="2"/>
  <c r="R232" i="2"/>
  <c r="C233" i="2"/>
  <c r="F233" i="2"/>
  <c r="H233" i="2"/>
  <c r="J233" i="2"/>
  <c r="K233" i="2"/>
  <c r="M233" i="2"/>
  <c r="R233" i="2"/>
  <c r="C234" i="2"/>
  <c r="H234" i="2"/>
  <c r="J234" i="2"/>
  <c r="K234" i="2"/>
  <c r="R234" i="2"/>
  <c r="C235" i="2"/>
  <c r="F235" i="2"/>
  <c r="H235" i="2"/>
  <c r="J235" i="2"/>
  <c r="K235" i="2"/>
  <c r="M235" i="2"/>
  <c r="R235" i="2"/>
  <c r="C236" i="2"/>
  <c r="F236" i="2" s="1"/>
  <c r="H236" i="2"/>
  <c r="J236" i="2"/>
  <c r="K236" i="2"/>
  <c r="R236" i="2"/>
  <c r="C237" i="2"/>
  <c r="F237" i="2"/>
  <c r="J237" i="2"/>
  <c r="K237" i="2"/>
  <c r="M237" i="2"/>
  <c r="R237" i="2"/>
  <c r="C238" i="2"/>
  <c r="J238" i="2"/>
  <c r="K238" i="2"/>
  <c r="R238" i="2"/>
  <c r="C239" i="2"/>
  <c r="F239" i="2" s="1"/>
  <c r="J239" i="2"/>
  <c r="K239" i="2"/>
  <c r="M239" i="2"/>
  <c r="R239" i="2"/>
  <c r="C240" i="2"/>
  <c r="F240" i="2" s="1"/>
  <c r="J240" i="2"/>
  <c r="K240" i="2"/>
  <c r="R240" i="2"/>
  <c r="C241" i="2"/>
  <c r="F241" i="2"/>
  <c r="H241" i="2"/>
  <c r="M241" i="2"/>
  <c r="R241" i="2"/>
  <c r="C242" i="2"/>
  <c r="F242" i="2" s="1"/>
  <c r="H242" i="2"/>
  <c r="R242" i="2"/>
  <c r="C243" i="2"/>
  <c r="F243" i="2"/>
  <c r="H243" i="2"/>
  <c r="M243" i="2"/>
  <c r="R243" i="2"/>
  <c r="C244" i="2"/>
  <c r="H244" i="2"/>
  <c r="R244" i="2"/>
  <c r="C245" i="2"/>
  <c r="F245" i="2"/>
  <c r="H245" i="2"/>
  <c r="M245" i="2"/>
  <c r="R245" i="2"/>
  <c r="C246" i="2"/>
  <c r="F246" i="2" s="1"/>
  <c r="H246" i="2"/>
  <c r="R246" i="2"/>
  <c r="C247" i="2"/>
  <c r="F247" i="2"/>
  <c r="H247" i="2"/>
  <c r="M247" i="2"/>
  <c r="R247" i="2"/>
  <c r="C248" i="2"/>
  <c r="H248" i="2"/>
  <c r="R248" i="2"/>
  <c r="C249" i="2"/>
  <c r="F249" i="2"/>
  <c r="H249" i="2"/>
  <c r="M249" i="2"/>
  <c r="R249" i="2"/>
  <c r="C250" i="2"/>
  <c r="H250" i="2"/>
  <c r="R250" i="2"/>
  <c r="C251" i="2"/>
  <c r="F251" i="2"/>
  <c r="H251" i="2"/>
  <c r="J251" i="2"/>
  <c r="K251" i="2"/>
  <c r="M251" i="2"/>
  <c r="R251" i="2"/>
  <c r="C252" i="2"/>
  <c r="H252" i="2"/>
  <c r="J252" i="2"/>
  <c r="K252" i="2"/>
  <c r="R252" i="2"/>
  <c r="C253" i="2"/>
  <c r="F253" i="2" s="1"/>
  <c r="H253" i="2"/>
  <c r="J253" i="2"/>
  <c r="K253" i="2"/>
  <c r="R253" i="2"/>
  <c r="C254" i="2"/>
  <c r="F254" i="2" s="1"/>
  <c r="H254" i="2"/>
  <c r="J254" i="2"/>
  <c r="K254" i="2"/>
  <c r="R254" i="2"/>
  <c r="C255" i="2"/>
  <c r="F255" i="2" s="1"/>
  <c r="H255" i="2"/>
  <c r="J255" i="2"/>
  <c r="K255" i="2"/>
  <c r="R255" i="2"/>
  <c r="C256" i="2"/>
  <c r="F256" i="2" s="1"/>
  <c r="H256" i="2"/>
  <c r="R256" i="2"/>
  <c r="C257" i="2"/>
  <c r="M257" i="2" s="1"/>
  <c r="H257" i="2"/>
  <c r="R257" i="2"/>
  <c r="C258" i="2"/>
  <c r="M258" i="2" s="1"/>
  <c r="H258" i="2"/>
  <c r="R258" i="2"/>
  <c r="C259" i="2"/>
  <c r="F259" i="2" s="1"/>
  <c r="H259" i="2"/>
  <c r="R259" i="2"/>
  <c r="C260" i="2"/>
  <c r="F260" i="2" s="1"/>
  <c r="H260" i="2"/>
  <c r="R260" i="2"/>
  <c r="C261" i="2"/>
  <c r="F261" i="2" s="1"/>
  <c r="H261" i="2"/>
  <c r="M261" i="2"/>
  <c r="R261" i="2"/>
  <c r="C262" i="2"/>
  <c r="M262" i="2" s="1"/>
  <c r="F262" i="2"/>
  <c r="H262" i="2"/>
  <c r="R262" i="2"/>
  <c r="C263" i="2"/>
  <c r="F263" i="2"/>
  <c r="H263" i="2"/>
  <c r="M263" i="2"/>
  <c r="R263" i="2"/>
  <c r="C264" i="2"/>
  <c r="F264" i="2" s="1"/>
  <c r="H264" i="2"/>
  <c r="R264" i="2"/>
  <c r="C265" i="2"/>
  <c r="M265" i="2" s="1"/>
  <c r="H265" i="2"/>
  <c r="R265" i="2"/>
  <c r="C266" i="2"/>
  <c r="F266" i="2" s="1"/>
  <c r="H266" i="2"/>
  <c r="J266" i="2"/>
  <c r="K266" i="2"/>
  <c r="R266" i="2"/>
  <c r="C267" i="2"/>
  <c r="F267" i="2" s="1"/>
  <c r="H267" i="2"/>
  <c r="J267" i="2"/>
  <c r="K267" i="2"/>
  <c r="R267" i="2"/>
  <c r="C268" i="2"/>
  <c r="H268" i="2"/>
  <c r="J268" i="2"/>
  <c r="K268" i="2"/>
  <c r="R268" i="2"/>
  <c r="C269" i="2"/>
  <c r="F269" i="2" s="1"/>
  <c r="H269" i="2"/>
  <c r="J269" i="2"/>
  <c r="K269" i="2"/>
  <c r="R269" i="2"/>
  <c r="C270" i="2"/>
  <c r="F270" i="2" s="1"/>
  <c r="H270" i="2"/>
  <c r="J270" i="2"/>
  <c r="K270" i="2"/>
  <c r="R270" i="2"/>
  <c r="C271" i="2"/>
  <c r="F271" i="2" s="1"/>
  <c r="H271" i="2"/>
  <c r="J271" i="2"/>
  <c r="K271" i="2"/>
  <c r="R271" i="2"/>
  <c r="C272" i="2"/>
  <c r="H272" i="2"/>
  <c r="J272" i="2"/>
  <c r="K272" i="2"/>
  <c r="R272" i="2"/>
  <c r="C273" i="2"/>
  <c r="F273" i="2" s="1"/>
  <c r="H273" i="2"/>
  <c r="J273" i="2"/>
  <c r="K273" i="2"/>
  <c r="R273" i="2"/>
  <c r="C274" i="2"/>
  <c r="F274" i="2" s="1"/>
  <c r="H274" i="2"/>
  <c r="J274" i="2"/>
  <c r="K274" i="2"/>
  <c r="R274" i="2"/>
  <c r="C275" i="2"/>
  <c r="F275" i="2" s="1"/>
  <c r="H275" i="2"/>
  <c r="J275" i="2"/>
  <c r="K275" i="2"/>
  <c r="R275" i="2"/>
  <c r="C276" i="2"/>
  <c r="F276" i="2" s="1"/>
  <c r="H276" i="2"/>
  <c r="M276" i="2"/>
  <c r="R276" i="2"/>
  <c r="C277" i="2"/>
  <c r="F277" i="2"/>
  <c r="H277" i="2"/>
  <c r="M277" i="2"/>
  <c r="R277" i="2"/>
  <c r="C278" i="2"/>
  <c r="M278" i="2" s="1"/>
  <c r="H278" i="2"/>
  <c r="R278" i="2"/>
  <c r="C279" i="2"/>
  <c r="M279" i="2" s="1"/>
  <c r="H279" i="2"/>
  <c r="R279" i="2"/>
  <c r="C280" i="2"/>
  <c r="F280" i="2" s="1"/>
  <c r="H280" i="2"/>
  <c r="R280" i="2"/>
  <c r="C281" i="2"/>
  <c r="F281" i="2"/>
  <c r="H281" i="2"/>
  <c r="M281" i="2"/>
  <c r="R281" i="2"/>
  <c r="C282" i="2"/>
  <c r="M282" i="2" s="1"/>
  <c r="H282" i="2"/>
  <c r="R282" i="2"/>
  <c r="C283" i="2"/>
  <c r="M283" i="2" s="1"/>
  <c r="H283" i="2"/>
  <c r="R283" i="2"/>
  <c r="C284" i="2"/>
  <c r="F284" i="2" s="1"/>
  <c r="H284" i="2"/>
  <c r="R284" i="2"/>
  <c r="C285" i="2"/>
  <c r="F285" i="2" s="1"/>
  <c r="H285" i="2"/>
  <c r="M285" i="2"/>
  <c r="R285" i="2"/>
  <c r="C286" i="2"/>
  <c r="M286" i="2" s="1"/>
  <c r="H286" i="2"/>
  <c r="R286" i="2"/>
  <c r="C287" i="2"/>
  <c r="M287" i="2" s="1"/>
  <c r="H287" i="2"/>
  <c r="R287" i="2"/>
  <c r="C288" i="2"/>
  <c r="F288" i="2" s="1"/>
  <c r="H288" i="2"/>
  <c r="R288" i="2"/>
  <c r="C289" i="2"/>
  <c r="F289" i="2" s="1"/>
  <c r="H289" i="2"/>
  <c r="M289" i="2"/>
  <c r="R289" i="2"/>
  <c r="C290" i="2"/>
  <c r="M290" i="2" s="1"/>
  <c r="H290" i="2"/>
  <c r="R290" i="2"/>
  <c r="C291" i="2"/>
  <c r="F291" i="2" s="1"/>
  <c r="H291" i="2"/>
  <c r="J291" i="2"/>
  <c r="K291" i="2"/>
  <c r="R291" i="2"/>
  <c r="C292" i="2"/>
  <c r="F292" i="2" s="1"/>
  <c r="H292" i="2"/>
  <c r="J292" i="2"/>
  <c r="K292" i="2"/>
  <c r="R292" i="2"/>
  <c r="C293" i="2"/>
  <c r="F293" i="2" s="1"/>
  <c r="H293" i="2"/>
  <c r="J293" i="2"/>
  <c r="K293" i="2"/>
  <c r="R293" i="2"/>
  <c r="C294" i="2"/>
  <c r="H294" i="2"/>
  <c r="J294" i="2"/>
  <c r="K294" i="2"/>
  <c r="R294" i="2"/>
  <c r="C295" i="2"/>
  <c r="F295" i="2" s="1"/>
  <c r="H295" i="2"/>
  <c r="J295" i="2"/>
  <c r="K295" i="2"/>
  <c r="R295" i="2"/>
  <c r="C296" i="2"/>
  <c r="F296" i="2" s="1"/>
  <c r="H296" i="2"/>
  <c r="J296" i="2"/>
  <c r="K296" i="2"/>
  <c r="R296" i="2"/>
  <c r="C297" i="2"/>
  <c r="F297" i="2" s="1"/>
  <c r="H297" i="2"/>
  <c r="J297" i="2"/>
  <c r="K297" i="2"/>
  <c r="R297" i="2"/>
  <c r="C298" i="2"/>
  <c r="H298" i="2"/>
  <c r="J298" i="2"/>
  <c r="K298" i="2"/>
  <c r="R298" i="2"/>
  <c r="C299" i="2"/>
  <c r="F299" i="2" s="1"/>
  <c r="H299" i="2"/>
  <c r="J299" i="2"/>
  <c r="K299" i="2"/>
  <c r="R299" i="2"/>
  <c r="C300" i="2"/>
  <c r="F300" i="2" s="1"/>
  <c r="H300" i="2"/>
  <c r="J300" i="2"/>
  <c r="K300" i="2"/>
  <c r="R300" i="2"/>
  <c r="C301" i="2"/>
  <c r="M301" i="2" s="1"/>
  <c r="H301" i="2"/>
  <c r="R301" i="2"/>
  <c r="C302" i="2"/>
  <c r="M302" i="2" s="1"/>
  <c r="H302" i="2"/>
  <c r="R302" i="2"/>
  <c r="C303" i="2"/>
  <c r="F303" i="2" s="1"/>
  <c r="H303" i="2"/>
  <c r="R303" i="2"/>
  <c r="C304" i="2"/>
  <c r="F304" i="2" s="1"/>
  <c r="H304" i="2"/>
  <c r="M304" i="2"/>
  <c r="R304" i="2"/>
  <c r="C305" i="2"/>
  <c r="F305" i="2"/>
  <c r="H305" i="2"/>
  <c r="M305" i="2"/>
  <c r="R305" i="2"/>
  <c r="C306" i="2"/>
  <c r="F306" i="2" s="1"/>
  <c r="H306" i="2"/>
  <c r="J306" i="2"/>
  <c r="K306" i="2"/>
  <c r="R306" i="2"/>
  <c r="C307" i="2"/>
  <c r="F307" i="2"/>
  <c r="H307" i="2"/>
  <c r="J307" i="2"/>
  <c r="K307" i="2"/>
  <c r="M307" i="2"/>
  <c r="R307" i="2"/>
  <c r="C308" i="2"/>
  <c r="H308" i="2"/>
  <c r="J308" i="2"/>
  <c r="K308" i="2"/>
  <c r="R308" i="2"/>
  <c r="C309" i="2"/>
  <c r="F309" i="2"/>
  <c r="H309" i="2"/>
  <c r="J309" i="2"/>
  <c r="K309" i="2"/>
  <c r="M309" i="2"/>
  <c r="R309" i="2"/>
  <c r="C310" i="2"/>
  <c r="F310" i="2" s="1"/>
  <c r="H310" i="2"/>
  <c r="J310" i="2"/>
  <c r="K310" i="2"/>
  <c r="R310" i="2"/>
  <c r="C311" i="2"/>
  <c r="F311" i="2"/>
  <c r="H311" i="2"/>
  <c r="J311" i="2"/>
  <c r="K311" i="2"/>
  <c r="M311" i="2"/>
  <c r="R311" i="2"/>
  <c r="C312" i="2"/>
  <c r="H312" i="2"/>
  <c r="J312" i="2"/>
  <c r="K312" i="2"/>
  <c r="R312" i="2"/>
  <c r="C313" i="2"/>
  <c r="F313" i="2"/>
  <c r="H313" i="2"/>
  <c r="J313" i="2"/>
  <c r="K313" i="2"/>
  <c r="M313" i="2"/>
  <c r="R313" i="2"/>
  <c r="C314" i="2"/>
  <c r="F314" i="2" s="1"/>
  <c r="H314" i="2"/>
  <c r="J314" i="2"/>
  <c r="K314" i="2"/>
  <c r="R314" i="2"/>
  <c r="C315" i="2"/>
  <c r="F315" i="2" s="1"/>
  <c r="H315" i="2"/>
  <c r="J315" i="2"/>
  <c r="K315" i="2"/>
  <c r="R315" i="2"/>
  <c r="C316" i="2"/>
  <c r="H316" i="2"/>
  <c r="J316" i="2"/>
  <c r="K316" i="2"/>
  <c r="R316" i="2"/>
  <c r="C317" i="2"/>
  <c r="F317" i="2" s="1"/>
  <c r="H317" i="2"/>
  <c r="J317" i="2"/>
  <c r="K317" i="2"/>
  <c r="R317" i="2"/>
  <c r="C318" i="2"/>
  <c r="F318" i="2" s="1"/>
  <c r="H318" i="2"/>
  <c r="J318" i="2"/>
  <c r="K318" i="2"/>
  <c r="R318" i="2"/>
  <c r="C319" i="2"/>
  <c r="F319" i="2" s="1"/>
  <c r="H319" i="2"/>
  <c r="J319" i="2"/>
  <c r="K319" i="2"/>
  <c r="R319" i="2"/>
  <c r="C320" i="2"/>
  <c r="H320" i="2"/>
  <c r="J320" i="2"/>
  <c r="K320" i="2"/>
  <c r="R320" i="2"/>
  <c r="C321" i="2"/>
  <c r="M321" i="2" s="1"/>
  <c r="H321" i="2"/>
  <c r="R321" i="2"/>
  <c r="C322" i="2"/>
  <c r="F322" i="2" s="1"/>
  <c r="H322" i="2"/>
  <c r="R322" i="2"/>
  <c r="C323" i="2"/>
  <c r="M323" i="2" s="1"/>
  <c r="F323" i="2"/>
  <c r="H323" i="2"/>
  <c r="R323" i="2"/>
  <c r="C324" i="2"/>
  <c r="M324" i="2" s="1"/>
  <c r="H324" i="2"/>
  <c r="R324" i="2"/>
  <c r="C325" i="2"/>
  <c r="F325" i="2" s="1"/>
  <c r="H325" i="2"/>
  <c r="R325" i="2"/>
  <c r="C326" i="2"/>
  <c r="F326" i="2" s="1"/>
  <c r="H326" i="2"/>
  <c r="M326" i="2"/>
  <c r="R326" i="2"/>
  <c r="C327" i="2"/>
  <c r="F327" i="2" s="1"/>
  <c r="H327" i="2"/>
  <c r="M327" i="2"/>
  <c r="R327" i="2"/>
  <c r="C328" i="2"/>
  <c r="M328" i="2" s="1"/>
  <c r="F328" i="2"/>
  <c r="H328" i="2"/>
  <c r="R328" i="2"/>
  <c r="C329" i="2"/>
  <c r="M329" i="2" s="1"/>
  <c r="F329" i="2"/>
  <c r="H329" i="2"/>
  <c r="R329" i="2"/>
  <c r="C330" i="2"/>
  <c r="F330" i="2" s="1"/>
  <c r="H330" i="2"/>
  <c r="R330" i="2"/>
  <c r="C331" i="2"/>
  <c r="F331" i="2" s="1"/>
  <c r="H331" i="2"/>
  <c r="M331" i="2"/>
  <c r="R331" i="2"/>
  <c r="C332" i="2"/>
  <c r="M332" i="2" s="1"/>
  <c r="F332" i="2"/>
  <c r="H332" i="2"/>
  <c r="R332" i="2"/>
  <c r="C333" i="2"/>
  <c r="F333" i="2"/>
  <c r="H333" i="2"/>
  <c r="M333" i="2"/>
  <c r="R333" i="2"/>
  <c r="C334" i="2"/>
  <c r="F334" i="2" s="1"/>
  <c r="H334" i="2"/>
  <c r="R334" i="2"/>
  <c r="B335" i="2"/>
  <c r="C335" i="2"/>
  <c r="M335" i="2" s="1"/>
  <c r="H335" i="2"/>
  <c r="R335" i="2"/>
  <c r="B336" i="2"/>
  <c r="B337" i="2" s="1"/>
  <c r="B338" i="2" s="1"/>
  <c r="B339" i="2" s="1"/>
  <c r="B340" i="2" s="1"/>
  <c r="C336" i="2"/>
  <c r="H336" i="2"/>
  <c r="R336" i="2"/>
  <c r="C337" i="2"/>
  <c r="M337" i="2" s="1"/>
  <c r="H337" i="2"/>
  <c r="R337" i="2"/>
  <c r="C338" i="2"/>
  <c r="H338" i="2"/>
  <c r="R338" i="2"/>
  <c r="C339" i="2"/>
  <c r="H339" i="2"/>
  <c r="R339" i="2"/>
  <c r="C340" i="2"/>
  <c r="H340" i="2"/>
  <c r="R340" i="2"/>
  <c r="C341" i="2"/>
  <c r="H341" i="2"/>
  <c r="R341" i="2"/>
  <c r="C342" i="2"/>
  <c r="H342" i="2"/>
  <c r="R342" i="2"/>
  <c r="C343" i="2"/>
  <c r="H343" i="2"/>
  <c r="R343" i="2"/>
  <c r="C344" i="2"/>
  <c r="H344" i="2"/>
  <c r="R344" i="2"/>
  <c r="C345" i="2"/>
  <c r="H345" i="2"/>
  <c r="R345" i="2"/>
  <c r="C346" i="2"/>
  <c r="H346" i="2"/>
  <c r="R346" i="2"/>
  <c r="C347" i="2"/>
  <c r="H347" i="2"/>
  <c r="R347" i="2"/>
  <c r="C348" i="2"/>
  <c r="H348" i="2"/>
  <c r="R348" i="2"/>
  <c r="M325" i="2" l="1"/>
  <c r="F336" i="2"/>
  <c r="F335" i="2"/>
  <c r="M334" i="2"/>
  <c r="F324" i="2"/>
  <c r="F321" i="2"/>
  <c r="M319" i="2"/>
  <c r="M317" i="2"/>
  <c r="M315" i="2"/>
  <c r="M296" i="2"/>
  <c r="M270" i="2"/>
  <c r="M264" i="2"/>
  <c r="M256" i="2"/>
  <c r="M255" i="2"/>
  <c r="M205" i="2"/>
  <c r="M197" i="2"/>
  <c r="F187" i="2"/>
  <c r="M185" i="2"/>
  <c r="F171" i="2"/>
  <c r="M169" i="2"/>
  <c r="F155" i="2"/>
  <c r="M153" i="2"/>
  <c r="M138" i="2"/>
  <c r="M137" i="2"/>
  <c r="M108" i="2"/>
  <c r="M107" i="2"/>
  <c r="F88" i="2"/>
  <c r="M86" i="2"/>
  <c r="M85" i="2"/>
  <c r="M82" i="2"/>
  <c r="M72" i="2"/>
  <c r="M306" i="2"/>
  <c r="F301" i="2"/>
  <c r="M299" i="2"/>
  <c r="M297" i="2"/>
  <c r="F283" i="2"/>
  <c r="F282" i="2"/>
  <c r="F279" i="2"/>
  <c r="F278" i="2"/>
  <c r="M275" i="2"/>
  <c r="M273" i="2"/>
  <c r="M271" i="2"/>
  <c r="F265" i="2"/>
  <c r="F257" i="2"/>
  <c r="F221" i="2"/>
  <c r="M206" i="2"/>
  <c r="M200" i="2"/>
  <c r="M198" i="2"/>
  <c r="M192" i="2"/>
  <c r="F191" i="2"/>
  <c r="F186" i="2"/>
  <c r="F184" i="2"/>
  <c r="F183" i="2"/>
  <c r="F179" i="2"/>
  <c r="F176" i="2"/>
  <c r="F175" i="2"/>
  <c r="F170" i="2"/>
  <c r="F168" i="2"/>
  <c r="F167" i="2"/>
  <c r="F163" i="2"/>
  <c r="F160" i="2"/>
  <c r="F159" i="2"/>
  <c r="F154" i="2"/>
  <c r="F152" i="2"/>
  <c r="F144" i="2"/>
  <c r="F139" i="2"/>
  <c r="F136" i="2"/>
  <c r="F128" i="2"/>
  <c r="M124" i="2"/>
  <c r="M120" i="2"/>
  <c r="M116" i="2"/>
  <c r="F109" i="2"/>
  <c r="F106" i="2"/>
  <c r="F98" i="2"/>
  <c r="F87" i="2"/>
  <c r="F83" i="2"/>
  <c r="M73" i="2"/>
  <c r="F50" i="2"/>
  <c r="F49" i="2"/>
  <c r="F46" i="2"/>
  <c r="F45" i="2"/>
  <c r="F42" i="2"/>
  <c r="F41" i="2"/>
  <c r="F38" i="2"/>
  <c r="F37" i="2"/>
  <c r="M33" i="2"/>
  <c r="M13" i="2"/>
  <c r="M11" i="2"/>
  <c r="M9" i="2"/>
  <c r="M7" i="2"/>
  <c r="M5" i="2"/>
  <c r="M314" i="2"/>
  <c r="M295" i="2"/>
  <c r="M293" i="2"/>
  <c r="M291" i="2"/>
  <c r="F290" i="2"/>
  <c r="F287" i="2"/>
  <c r="F286" i="2"/>
  <c r="M284" i="2"/>
  <c r="M269" i="2"/>
  <c r="M267" i="2"/>
  <c r="M204" i="2"/>
  <c r="M202" i="2"/>
  <c r="M196" i="2"/>
  <c r="M194" i="2"/>
  <c r="M90" i="2"/>
  <c r="M89" i="2"/>
  <c r="M78" i="2"/>
  <c r="M77" i="2"/>
  <c r="M70" i="2"/>
  <c r="M66" i="2"/>
  <c r="M62" i="2"/>
  <c r="F61" i="2"/>
  <c r="F58" i="2"/>
  <c r="F57" i="2"/>
  <c r="F54" i="2"/>
  <c r="B341" i="2"/>
  <c r="M341" i="2" s="1"/>
  <c r="M340" i="2"/>
  <c r="M338" i="2"/>
  <c r="M260" i="2"/>
  <c r="M259" i="2"/>
  <c r="M253" i="2"/>
  <c r="F250" i="2"/>
  <c r="M250" i="2"/>
  <c r="M248" i="2"/>
  <c r="F248" i="2"/>
  <c r="M244" i="2"/>
  <c r="F244" i="2"/>
  <c r="M222" i="2"/>
  <c r="F222" i="2"/>
  <c r="F189" i="2"/>
  <c r="M189" i="2"/>
  <c r="F173" i="2"/>
  <c r="M173" i="2"/>
  <c r="F157" i="2"/>
  <c r="M157" i="2"/>
  <c r="F141" i="2"/>
  <c r="M141" i="2"/>
  <c r="F111" i="2"/>
  <c r="M111" i="2"/>
  <c r="F340" i="2"/>
  <c r="M336" i="2"/>
  <c r="M322" i="2"/>
  <c r="F320" i="2"/>
  <c r="M320" i="2"/>
  <c r="F312" i="2"/>
  <c r="M312" i="2"/>
  <c r="F294" i="2"/>
  <c r="M294" i="2"/>
  <c r="M288" i="2"/>
  <c r="M280" i="2"/>
  <c r="F268" i="2"/>
  <c r="M268" i="2"/>
  <c r="M254" i="2"/>
  <c r="F223" i="2"/>
  <c r="M223" i="2"/>
  <c r="F207" i="2"/>
  <c r="M207" i="2"/>
  <c r="F199" i="2"/>
  <c r="M199" i="2"/>
  <c r="F127" i="2"/>
  <c r="M127" i="2"/>
  <c r="F123" i="2"/>
  <c r="M123" i="2"/>
  <c r="F119" i="2"/>
  <c r="M119" i="2"/>
  <c r="F115" i="2"/>
  <c r="M115" i="2"/>
  <c r="F97" i="2"/>
  <c r="M97" i="2"/>
  <c r="F316" i="2"/>
  <c r="M316" i="2"/>
  <c r="F298" i="2"/>
  <c r="M298" i="2"/>
  <c r="M303" i="2"/>
  <c r="F339" i="2"/>
  <c r="M330" i="2"/>
  <c r="M339" i="2"/>
  <c r="F338" i="2"/>
  <c r="F337" i="2"/>
  <c r="M318" i="2"/>
  <c r="M310" i="2"/>
  <c r="F302" i="2"/>
  <c r="M300" i="2"/>
  <c r="M292" i="2"/>
  <c r="M274" i="2"/>
  <c r="M266" i="2"/>
  <c r="F258" i="2"/>
  <c r="F252" i="2"/>
  <c r="M252" i="2"/>
  <c r="F238" i="2"/>
  <c r="M238" i="2"/>
  <c r="F234" i="2"/>
  <c r="M234" i="2"/>
  <c r="M92" i="2"/>
  <c r="F92" i="2"/>
  <c r="F308" i="2"/>
  <c r="M308" i="2"/>
  <c r="F272" i="2"/>
  <c r="M272" i="2"/>
  <c r="M188" i="2"/>
  <c r="F188" i="2"/>
  <c r="M172" i="2"/>
  <c r="F172" i="2"/>
  <c r="M156" i="2"/>
  <c r="F156" i="2"/>
  <c r="M140" i="2"/>
  <c r="F140" i="2"/>
  <c r="M110" i="2"/>
  <c r="F110" i="2"/>
  <c r="F93" i="2"/>
  <c r="M93" i="2"/>
  <c r="M246" i="2"/>
  <c r="M242" i="2"/>
  <c r="M231" i="2"/>
  <c r="F75" i="2"/>
  <c r="M75" i="2"/>
  <c r="M240" i="2"/>
  <c r="M236" i="2"/>
  <c r="F230" i="2"/>
  <c r="M227" i="2"/>
  <c r="F214" i="2"/>
  <c r="M211" i="2"/>
  <c r="F180" i="2"/>
  <c r="M177" i="2"/>
  <c r="F164" i="2"/>
  <c r="M161" i="2"/>
  <c r="F148" i="2"/>
  <c r="M145" i="2"/>
  <c r="F132" i="2"/>
  <c r="M129" i="2"/>
  <c r="F102" i="2"/>
  <c r="M99" i="2"/>
  <c r="F84" i="2"/>
  <c r="M81" i="2"/>
  <c r="M76" i="2"/>
  <c r="M59" i="2"/>
  <c r="F59" i="2"/>
  <c r="F203" i="2"/>
  <c r="M203" i="2"/>
  <c r="F195" i="2"/>
  <c r="M195" i="2"/>
  <c r="M94" i="2"/>
  <c r="F80" i="2"/>
  <c r="F69" i="2"/>
  <c r="M69" i="2"/>
  <c r="F65" i="2"/>
  <c r="M65" i="2"/>
  <c r="F55" i="2"/>
  <c r="F51" i="2"/>
  <c r="F47" i="2"/>
  <c r="F43" i="2"/>
  <c r="F39" i="2"/>
  <c r="M35" i="2"/>
  <c r="M32" i="2"/>
  <c r="M30" i="2"/>
  <c r="F28" i="2"/>
  <c r="M26" i="2"/>
  <c r="F24" i="2"/>
  <c r="M22" i="2"/>
  <c r="F20" i="2"/>
  <c r="M18" i="2"/>
  <c r="F16" i="2"/>
  <c r="M14" i="2"/>
  <c r="F12" i="2"/>
  <c r="M10" i="2"/>
  <c r="F8" i="2"/>
  <c r="M6" i="2"/>
  <c r="F4" i="2"/>
  <c r="M126" i="2"/>
  <c r="M122" i="2"/>
  <c r="M118" i="2"/>
  <c r="M114" i="2"/>
  <c r="M96" i="2"/>
  <c r="M74" i="2"/>
  <c r="M68" i="2"/>
  <c r="M64" i="2"/>
  <c r="M34" i="2"/>
  <c r="B342" i="2" l="1"/>
  <c r="F341" i="2"/>
  <c r="B343" i="2" l="1"/>
  <c r="F342" i="2"/>
  <c r="M342" i="2"/>
  <c r="B344" i="2" l="1"/>
  <c r="F343" i="2"/>
  <c r="M343" i="2"/>
  <c r="B345" i="2" l="1"/>
  <c r="M344" i="2"/>
  <c r="F344" i="2"/>
  <c r="B346" i="2" l="1"/>
  <c r="M345" i="2"/>
  <c r="F345" i="2"/>
  <c r="B347" i="2" l="1"/>
  <c r="M346" i="2"/>
  <c r="F346" i="2"/>
  <c r="F347" i="2" l="1"/>
  <c r="B348" i="2"/>
  <c r="M347" i="2"/>
  <c r="F348" i="2" l="1"/>
  <c r="M348" i="2"/>
  <c r="R2" i="2" l="1"/>
  <c r="C2" i="2"/>
  <c r="M2" i="2" s="1"/>
  <c r="F2" i="2" l="1"/>
  <c r="H2" i="2" l="1"/>
</calcChain>
</file>

<file path=xl/sharedStrings.xml><?xml version="1.0" encoding="utf-8"?>
<sst xmlns="http://schemas.openxmlformats.org/spreadsheetml/2006/main" count="3052" uniqueCount="374">
  <si>
    <t>Variable</t>
  </si>
  <si>
    <t>Contenu</t>
  </si>
  <si>
    <t>Titre </t>
  </si>
  <si>
    <t>Description</t>
  </si>
  <si>
    <t>Licence</t>
  </si>
  <si>
    <t>Open Licence</t>
  </si>
  <si>
    <t>Fréquence de mise à jour</t>
  </si>
  <si>
    <t>trimestrielle</t>
  </si>
  <si>
    <t>Couverture temporelle</t>
  </si>
  <si>
    <t>N/A</t>
  </si>
  <si>
    <t>Couverture spatiale</t>
  </si>
  <si>
    <t>Granularité spatiale</t>
  </si>
  <si>
    <t>Adresse</t>
  </si>
  <si>
    <t>Visibilité</t>
  </si>
  <si>
    <t>RAS</t>
  </si>
  <si>
    <t>Télécharger un fichier ou saisir son URL ?</t>
  </si>
  <si>
    <t>Upload, d'après nos échanges</t>
  </si>
  <si>
    <t>Bureau, département ou service</t>
  </si>
  <si>
    <t>Courriel de contact</t>
  </si>
  <si>
    <t>a priori, la BAL générique générée pour l'occasion</t>
  </si>
  <si>
    <t xml:space="preserve">Thématique </t>
  </si>
  <si>
    <t>IRVE, transports, transition énergétique</t>
  </si>
  <si>
    <t>http://www.afirev.fr/fr/liste-des-identifiants-attribues/</t>
  </si>
  <si>
    <t>Unité d’exploitation de recharge</t>
  </si>
  <si>
    <t>http://www.afirev.fr/fr/informations-generales/</t>
  </si>
  <si>
    <t>Nom</t>
  </si>
  <si>
    <t>Code Insee</t>
  </si>
  <si>
    <t>Agglo</t>
  </si>
  <si>
    <t>Code postal</t>
  </si>
  <si>
    <t>06510</t>
  </si>
  <si>
    <t>06140</t>
  </si>
  <si>
    <t>Numéro pdc</t>
  </si>
  <si>
    <t>Numéro station</t>
  </si>
  <si>
    <t>n_amenageur</t>
  </si>
  <si>
    <t>n_operateur</t>
  </si>
  <si>
    <t>n_enseigne</t>
  </si>
  <si>
    <t>id_station</t>
  </si>
  <si>
    <t>n_station</t>
  </si>
  <si>
    <t>ad_station</t>
  </si>
  <si>
    <t>code_insee</t>
  </si>
  <si>
    <t>Xlongitude</t>
  </si>
  <si>
    <t>Ylatitude</t>
  </si>
  <si>
    <t>nbre_pdc</t>
  </si>
  <si>
    <t>id_pdc</t>
  </si>
  <si>
    <t>puiss_max</t>
  </si>
  <si>
    <t>type_prise</t>
  </si>
  <si>
    <t>acces_recharge</t>
  </si>
  <si>
    <t>accessibilité</t>
  </si>
  <si>
    <t>observations</t>
  </si>
  <si>
    <t>date_maj</t>
  </si>
  <si>
    <t>E/F-T2</t>
  </si>
  <si>
    <t>payant</t>
  </si>
  <si>
    <t>24h/24</t>
  </si>
  <si>
    <t>Auron</t>
  </si>
  <si>
    <t>Beaulieu-sur-mer</t>
  </si>
  <si>
    <t>Cagnes-sur-mer</t>
  </si>
  <si>
    <t>Carros</t>
  </si>
  <si>
    <t>La trinité</t>
  </si>
  <si>
    <t>Nice</t>
  </si>
  <si>
    <t>Saint-étienne-de-tinée</t>
  </si>
  <si>
    <t>Saint-Laurent-du-Var</t>
  </si>
  <si>
    <t>Utelle</t>
  </si>
  <si>
    <t>Vence</t>
  </si>
  <si>
    <t>Villefranche-sur-Mer</t>
  </si>
  <si>
    <t>06660</t>
  </si>
  <si>
    <t>06901</t>
  </si>
  <si>
    <t>06310</t>
  </si>
  <si>
    <t>06011</t>
  </si>
  <si>
    <t>06230</t>
  </si>
  <si>
    <t>06159</t>
  </si>
  <si>
    <t>06100</t>
  </si>
  <si>
    <t>06088</t>
  </si>
  <si>
    <t>06800</t>
  </si>
  <si>
    <t>06027</t>
  </si>
  <si>
    <t>06033</t>
  </si>
  <si>
    <t>06149</t>
  </si>
  <si>
    <t>06340</t>
  </si>
  <si>
    <t>06120</t>
  </si>
  <si>
    <t>06700</t>
  </si>
  <si>
    <t>06123</t>
  </si>
  <si>
    <t>06450</t>
  </si>
  <si>
    <t>06151</t>
  </si>
  <si>
    <t>06157</t>
  </si>
  <si>
    <t>MNCA</t>
  </si>
  <si>
    <t>IZIVIA</t>
  </si>
  <si>
    <t>jerome.viffredo@nicecotedazur.org</t>
  </si>
  <si>
    <t>Réseau Prise de Nice des IRVE de la MNCA</t>
  </si>
  <si>
    <t>Communes de la MNCA</t>
  </si>
  <si>
    <t>précisez ce qui vous convient en fonction de MNCA</t>
  </si>
  <si>
    <t>La Métropole de Nice côte d'Azur propose un service de recharge de véhicule électrique et d'auto-partage ouvert à l'intéropérabilité.</t>
  </si>
  <si>
    <t>Prise de Nice</t>
  </si>
  <si>
    <t>France</t>
  </si>
  <si>
    <t>Auron - Parking des Nabines</t>
  </si>
  <si>
    <t>Auron - Parking Piscine</t>
  </si>
  <si>
    <t>BEAULIEU - Marinoni (AP)</t>
  </si>
  <si>
    <t>BEAULIEU - Marinoni (RP)</t>
  </si>
  <si>
    <t>CAGNES - General Leclerc (AP)</t>
  </si>
  <si>
    <t>CAGNES - General Leclerc (RP)</t>
  </si>
  <si>
    <t>CAGNES - HIPPODROME</t>
  </si>
  <si>
    <t>CAGNES - Les Muriers (AP)</t>
  </si>
  <si>
    <t>CAGNES - Les Muriers (RP)</t>
  </si>
  <si>
    <t>CAGNES SUR MER - Polygone (AP)</t>
  </si>
  <si>
    <t>CAGNES SUR MER - Polygone (RP)</t>
  </si>
  <si>
    <t>CARROS - Roure (AP)</t>
  </si>
  <si>
    <t>CARROS - Roure (RP)</t>
  </si>
  <si>
    <t>Carros Village - Parking Dupuy</t>
  </si>
  <si>
    <t>Carros Village - Chemin de la Calade</t>
  </si>
  <si>
    <t>Colomars - Parking Fort Cazal</t>
  </si>
  <si>
    <t>LA TRINITE - Suarez (AP)</t>
  </si>
  <si>
    <t>LA TRINITE - Suarez (RP)</t>
  </si>
  <si>
    <t>NICE - Aeroport T2 (AP)</t>
  </si>
  <si>
    <t>NICE - Aeroport T2 (RP)</t>
  </si>
  <si>
    <t>NICE - Alberti (AP)</t>
  </si>
  <si>
    <t>NICE - Alberti (RP)</t>
  </si>
  <si>
    <t>NICE - Alexandre medecin (AP)</t>
  </si>
  <si>
    <t>NICE - Alexandre medecin (RP)</t>
  </si>
  <si>
    <t>NICE - Auguste Gal (AP)</t>
  </si>
  <si>
    <t>NICE - Auguste Gal (RP)</t>
  </si>
  <si>
    <t>NICE - Banville (AP)</t>
  </si>
  <si>
    <t>NICE - Banville (RP)</t>
  </si>
  <si>
    <t>NICE - Bornala (AP)</t>
  </si>
  <si>
    <t>NICE - Bornala (RP)</t>
  </si>
  <si>
    <t>NICE - Californie (AP)</t>
  </si>
  <si>
    <t>NICE - Californie (RP)</t>
  </si>
  <si>
    <t>NICE - Cessole (AP)</t>
  </si>
  <si>
    <t>NICE - Cessole (RP)</t>
  </si>
  <si>
    <t>NICE - Chateauneuf (AP)</t>
  </si>
  <si>
    <t>NICE - Chateauneuf (RP)</t>
  </si>
  <si>
    <t>NICE - Cimiez (AP)</t>
  </si>
  <si>
    <t>NICE - Cimiez (RP)</t>
  </si>
  <si>
    <t>NICE - Clemenceau (AP)</t>
  </si>
  <si>
    <t>NICE - Clemenceau (RP)</t>
  </si>
  <si>
    <t>NICE - Comte de Falicon (AP)</t>
  </si>
  <si>
    <t>NICE - Comte de Falicon (RP)</t>
  </si>
  <si>
    <t>NICE - Congrès (AP)</t>
  </si>
  <si>
    <t>NICE - Congrès (RP)</t>
  </si>
  <si>
    <t>NICE - Cyrille Besset  (AP)</t>
  </si>
  <si>
    <t>NICE - Cyrille Besset  (RP)</t>
  </si>
  <si>
    <t>NICE - Delille (AP)</t>
  </si>
  <si>
    <t>NICE - Delille (RP)</t>
  </si>
  <si>
    <t>NICE - Deloye (AP)</t>
  </si>
  <si>
    <t>NICE - Deloye (RP)</t>
  </si>
  <si>
    <t>NICE - Desambrois (AP)</t>
  </si>
  <si>
    <t>NICE - Desambrois (RP)</t>
  </si>
  <si>
    <t>NICE - DEUDON</t>
  </si>
  <si>
    <t>NICE - Eglise St Pierre D'arene (AP)</t>
  </si>
  <si>
    <t>NICE - Eglise St Pierre D'arene (RP)</t>
  </si>
  <si>
    <t>NICE - Fabron (AP)</t>
  </si>
  <si>
    <t>NICE - Fabron (RP)</t>
  </si>
  <si>
    <t>NICE - Fleurs (AP)</t>
  </si>
  <si>
    <t>NICE - Fleurs (RP)</t>
  </si>
  <si>
    <t>NICE - Gare Riquier (AP)</t>
  </si>
  <si>
    <t>NICE - Gare Riquier (RP)</t>
  </si>
  <si>
    <t>NICE - Gare thiers Parvis (AP)</t>
  </si>
  <si>
    <t>NICE - Gare thiers Parvis (RP)</t>
  </si>
  <si>
    <t>NICE - Georges Ville (AP)</t>
  </si>
  <si>
    <t>NICE - Georges Ville (RP)</t>
  </si>
  <si>
    <t>NICE - Grenoble (AP)</t>
  </si>
  <si>
    <t>NICE - Grenoble (RP)</t>
  </si>
  <si>
    <t>NICE - Grosso (AP)</t>
  </si>
  <si>
    <t>NICE - Grosso (RP)</t>
  </si>
  <si>
    <t>NICE - Joseph Garnier (AP)</t>
  </si>
  <si>
    <t>NICE - Joseph Garnier (RP)</t>
  </si>
  <si>
    <t>NICE - La Marne (AP)</t>
  </si>
  <si>
    <t>NICE - La Marne (RP)</t>
  </si>
  <si>
    <t>NICE - Madeleine (AP)</t>
  </si>
  <si>
    <t>NICE - Madeleine (RP)</t>
  </si>
  <si>
    <t>NICE - Max Barel (AP)</t>
  </si>
  <si>
    <t>NICE - Max Barel (RP)</t>
  </si>
  <si>
    <t>NICE - Napoleon III (AP)</t>
  </si>
  <si>
    <t>NICE - Napoleon III (RP)</t>
  </si>
  <si>
    <t>NICE - Notre-Dame (AP)</t>
  </si>
  <si>
    <t>NICE - Notre-Dame (RP)</t>
  </si>
  <si>
    <t>NICE - Philibert (AP)</t>
  </si>
  <si>
    <t>NICE - Philibert (RP)</t>
  </si>
  <si>
    <t>NICE - Place Mozart (AP)</t>
  </si>
  <si>
    <t>NICE - Place Mozart (RP)</t>
  </si>
  <si>
    <t>NICE - Place Wilson (AP)</t>
  </si>
  <si>
    <t>NICE - Place Wilson (RP)</t>
  </si>
  <si>
    <t>NICE - Ponchettes  (AP)</t>
  </si>
  <si>
    <t>NICE - Ponchettes  (RP)</t>
  </si>
  <si>
    <t>NICE - Provana Leyni (AP)</t>
  </si>
  <si>
    <t>NICE - Provana Leyni (RP)</t>
  </si>
  <si>
    <t>NICE - Raiberti (AP)</t>
  </si>
  <si>
    <t>NICE - Raiberti (RP)</t>
  </si>
  <si>
    <t>NICE - Raimbaldi (AP)</t>
  </si>
  <si>
    <t>NICE - Raimbaldi (RP)</t>
  </si>
  <si>
    <t>NICE - Rene Cassin (AP)</t>
  </si>
  <si>
    <t>NICE - Rene Cassin (RP)</t>
  </si>
  <si>
    <t>NICE - Rosa Bonheur (AP)</t>
  </si>
  <si>
    <t>NICE - Rosa Bonheur (RP)</t>
  </si>
  <si>
    <t>NICE - Saint Jean d'Angely (AP)</t>
  </si>
  <si>
    <t>NICE - Saint Jean d'Angely (RP)</t>
  </si>
  <si>
    <t>NICE - Saint Lambert (AP)</t>
  </si>
  <si>
    <t>NICE - Saint Lambert (RP)</t>
  </si>
  <si>
    <t>NICE - Sainte Hélène (AP)</t>
  </si>
  <si>
    <t>NICE - Sainte Hélène (RP)</t>
  </si>
  <si>
    <t>NICE - Saint-Philippe (AP)</t>
  </si>
  <si>
    <t>NICE - Saint-Philippe (RP)</t>
  </si>
  <si>
    <t>NICE – Saint-Roch (AP)</t>
  </si>
  <si>
    <t>NICE – Saint-Roch (RP)</t>
  </si>
  <si>
    <t>NICE - Segurane (AP)</t>
  </si>
  <si>
    <t>NICE - Segurane (RP)</t>
  </si>
  <si>
    <t>NICE - Smolett (AP)</t>
  </si>
  <si>
    <t>NICE - Smolett (RP)</t>
  </si>
  <si>
    <t>NICE - Stalingrad (AP)</t>
  </si>
  <si>
    <t>NICE - Stalingrad (RP)</t>
  </si>
  <si>
    <t>NICE - St-François de Paule (AP)</t>
  </si>
  <si>
    <t>NICE - St-François de Paule (RP)</t>
  </si>
  <si>
    <t>NICE - Trachel (AP)</t>
  </si>
  <si>
    <t>NICE - Trachel (RP)</t>
  </si>
  <si>
    <t>NICE - Turin (AP)</t>
  </si>
  <si>
    <t>NICE - Turin (RP)</t>
  </si>
  <si>
    <t>NICE - Tzarewitch (AP)</t>
  </si>
  <si>
    <t>NICE - Tzarewitch (RP)</t>
  </si>
  <si>
    <t>NICE - Verdi (AP)</t>
  </si>
  <si>
    <t>NICE - Verdi (RP)</t>
  </si>
  <si>
    <t>NICE - Vernier (AP)</t>
  </si>
  <si>
    <t>NICE - Vernier (RP)</t>
  </si>
  <si>
    <t>NICE - Victor Hugo (AP)</t>
  </si>
  <si>
    <t>NICE - Victor Hugo (RP)</t>
  </si>
  <si>
    <t>Roquebillière - Parking Régie</t>
  </si>
  <si>
    <t>SAINT-LAURENT - Square Benes (AP)</t>
  </si>
  <si>
    <t>SAINT-LAURENT - Square Benes (RP)</t>
  </si>
  <si>
    <t>St Martin Vésubie - Parking Mairie</t>
  </si>
  <si>
    <t>Tourrette Levens - Parking Mairie</t>
  </si>
  <si>
    <t>VENCE - Maréchal Juin (AP)</t>
  </si>
  <si>
    <t>VENCE - Maréchal Juin (RP)</t>
  </si>
  <si>
    <t>VILLEFRANCHE -  Général De Gaulle (AP)</t>
  </si>
  <si>
    <t>VILLEFRANCHE -  Général De Gaulle (RP)</t>
  </si>
  <si>
    <t>Carros - Parking Beilouno</t>
  </si>
  <si>
    <t>Saint Etienne  De Tinée  - Chemin de l'Ardon</t>
  </si>
  <si>
    <t>Saint Laurent  du Var  - Esplanade du Levant</t>
  </si>
  <si>
    <t>E/F</t>
  </si>
  <si>
    <t>Chademo-T2</t>
  </si>
  <si>
    <t>06046</t>
  </si>
  <si>
    <t>06670</t>
  </si>
  <si>
    <t>Colomars</t>
  </si>
  <si>
    <t>06103</t>
  </si>
  <si>
    <t>Roquebillière</t>
  </si>
  <si>
    <t>Tourrette Levens</t>
  </si>
  <si>
    <t>06147</t>
  </si>
  <si>
    <t>06690</t>
  </si>
  <si>
    <t>7.28309</t>
  </si>
  <si>
    <t>43.705101</t>
  </si>
  <si>
    <t>7.28644</t>
  </si>
  <si>
    <t>43.69508</t>
  </si>
  <si>
    <t>7.27784</t>
  </si>
  <si>
    <t>43.701191</t>
  </si>
  <si>
    <t>7.27365</t>
  </si>
  <si>
    <t>43.723186</t>
  </si>
  <si>
    <t>7.25027</t>
  </si>
  <si>
    <t>43.719788</t>
  </si>
  <si>
    <t>7.25179</t>
  </si>
  <si>
    <t>43.700817</t>
  </si>
  <si>
    <t>7.26896</t>
  </si>
  <si>
    <t>43.695869</t>
  </si>
  <si>
    <t>7.26973</t>
  </si>
  <si>
    <t>43.697563</t>
  </si>
  <si>
    <t>7.26282</t>
  </si>
  <si>
    <t>La Tour sur Tinée  - Parking Village</t>
  </si>
  <si>
    <t>43.690563</t>
  </si>
  <si>
    <t>7.24245</t>
  </si>
  <si>
    <t>7.28874</t>
  </si>
  <si>
    <t>43.70216</t>
  </si>
  <si>
    <t>43.70507</t>
  </si>
  <si>
    <t>7.29039</t>
  </si>
  <si>
    <t>7.29296</t>
  </si>
  <si>
    <t>43.708881</t>
  </si>
  <si>
    <t>7.27161</t>
  </si>
  <si>
    <t>43.713398</t>
  </si>
  <si>
    <t>43.7206</t>
  </si>
  <si>
    <t>7.26238</t>
  </si>
  <si>
    <t>43.699528</t>
  </si>
  <si>
    <t>7.25826</t>
  </si>
  <si>
    <t>7.25571</t>
  </si>
  <si>
    <t>43.698238</t>
  </si>
  <si>
    <t>7.28446</t>
  </si>
  <si>
    <t>43.7131</t>
  </si>
  <si>
    <t>43.703178</t>
  </si>
  <si>
    <t>7.28364</t>
  </si>
  <si>
    <t>43.696041</t>
  </si>
  <si>
    <t>7.28682</t>
  </si>
  <si>
    <t>7.22628</t>
  </si>
  <si>
    <t>43.68655</t>
  </si>
  <si>
    <t>43.706821</t>
  </si>
  <si>
    <t>7.25647</t>
  </si>
  <si>
    <t>43.700787</t>
  </si>
  <si>
    <t>7.25379</t>
  </si>
  <si>
    <t>43.694618</t>
  </si>
  <si>
    <t>7.25318</t>
  </si>
  <si>
    <t>43.695461</t>
  </si>
  <si>
    <t>7.23605</t>
  </si>
  <si>
    <t>43.724796</t>
  </si>
  <si>
    <t>7.27121</t>
  </si>
  <si>
    <t>43.671001</t>
  </si>
  <si>
    <t>7.20846</t>
  </si>
  <si>
    <t>43.6744</t>
  </si>
  <si>
    <t>7.22643</t>
  </si>
  <si>
    <t>7.25892</t>
  </si>
  <si>
    <t>43.697903</t>
  </si>
  <si>
    <t>43.705406</t>
  </si>
  <si>
    <t>7.27062</t>
  </si>
  <si>
    <t>43.686932</t>
  </si>
  <si>
    <t>7.23816</t>
  </si>
  <si>
    <t>43.682552</t>
  </si>
  <si>
    <t>7.2322</t>
  </si>
  <si>
    <t>43.707245</t>
  </si>
  <si>
    <t>7.26883</t>
  </si>
  <si>
    <t>43.704304</t>
  </si>
  <si>
    <t>7.26213</t>
  </si>
  <si>
    <t>43.700798</t>
  </si>
  <si>
    <t>7.26243</t>
  </si>
  <si>
    <t>43.702759</t>
  </si>
  <si>
    <t>7.25348</t>
  </si>
  <si>
    <t>43.701477</t>
  </si>
  <si>
    <t>7.27636</t>
  </si>
  <si>
    <t>43.698078</t>
  </si>
  <si>
    <t>7.25189</t>
  </si>
  <si>
    <t>43.702564</t>
  </si>
  <si>
    <t>7.27126</t>
  </si>
  <si>
    <t>7.27254</t>
  </si>
  <si>
    <t>43.699039</t>
  </si>
  <si>
    <t>43.726322</t>
  </si>
  <si>
    <t>7.25542</t>
  </si>
  <si>
    <t>43.693897</t>
  </si>
  <si>
    <t>7.24072</t>
  </si>
  <si>
    <t>43.661957</t>
  </si>
  <si>
    <t>7.13253</t>
  </si>
  <si>
    <t>43.655102</t>
  </si>
  <si>
    <t>7.15136</t>
  </si>
  <si>
    <t>43.701099</t>
  </si>
  <si>
    <t>7.26868</t>
  </si>
  <si>
    <t>43.791307</t>
  </si>
  <si>
    <t xml:space="preserve"> 7.185816</t>
  </si>
  <si>
    <t>43.793383</t>
  </si>
  <si>
    <t xml:space="preserve"> 7.189015</t>
  </si>
  <si>
    <t>44.226682</t>
  </si>
  <si>
    <t xml:space="preserve"> 6.931875</t>
  </si>
  <si>
    <t>44.220401</t>
  </si>
  <si>
    <t xml:space="preserve"> 6.926426</t>
  </si>
  <si>
    <t>43.777325</t>
  </si>
  <si>
    <t xml:space="preserve"> 7.189067</t>
  </si>
  <si>
    <t>43.765256</t>
  </si>
  <si>
    <t xml:space="preserve"> 7.223348</t>
  </si>
  <si>
    <t>44.012508</t>
  </si>
  <si>
    <t xml:space="preserve"> 7.306957</t>
  </si>
  <si>
    <t>43.786722</t>
  </si>
  <si>
    <t xml:space="preserve"> 7.276087</t>
  </si>
  <si>
    <t>44.256603</t>
  </si>
  <si>
    <t xml:space="preserve"> 6.922002</t>
  </si>
  <si>
    <t>43.674056</t>
  </si>
  <si>
    <t xml:space="preserve"> 7.192614</t>
  </si>
  <si>
    <t>44.070366</t>
  </si>
  <si>
    <t xml:space="preserve"> 7.256494</t>
  </si>
  <si>
    <t>43.947135</t>
  </si>
  <si>
    <t xml:space="preserve"> 7.183853</t>
  </si>
  <si>
    <t>7.13250</t>
  </si>
  <si>
    <t>43.661954</t>
  </si>
  <si>
    <t>7.13251</t>
  </si>
  <si>
    <t>43.661955</t>
  </si>
  <si>
    <t>7.13252</t>
  </si>
  <si>
    <t>43.661956</t>
  </si>
  <si>
    <t>T2</t>
  </si>
  <si>
    <t>43.699223</t>
  </si>
  <si>
    <t>06144</t>
  </si>
  <si>
    <t>06710</t>
  </si>
  <si>
    <t>FRM06</t>
  </si>
  <si>
    <t>FR*M06</t>
  </si>
  <si>
    <t>Rue du Four</t>
  </si>
  <si>
    <t>Terminal 2</t>
  </si>
  <si>
    <t>Terminal 3</t>
  </si>
  <si>
    <t>Terminal 4</t>
  </si>
  <si>
    <t>Terminal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</si>
</sst>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595959"/>
      <name val="Open Sans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rgb="FF222222"/>
      <name val="Arial"/>
      <family val="2"/>
    </font>
    <font>
      <sz val="11"/>
      <color rgb="FF3030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BDBDBD"/>
      </left>
      <right style="medium">
        <color rgb="FFBDBDBD"/>
      </right>
      <top style="medium">
        <color rgb="FFBDBDBD"/>
      </top>
      <bottom style="medium">
        <color rgb="FFBDBDB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quotePrefix="1"/>
    <xf numFmtId="0" fontId="3" fillId="2" borderId="1" xfId="0" applyFont="1" applyFill="1" applyBorder="1" applyAlignment="1">
      <alignment vertical="center" wrapText="1"/>
    </xf>
    <xf numFmtId="0" fontId="0" fillId="3" borderId="0" xfId="0" applyFill="1"/>
    <xf numFmtId="0" fontId="1" fillId="0" borderId="0" xfId="0" applyFont="1" applyBorder="1"/>
    <xf numFmtId="164" fontId="0" fillId="0" borderId="0" xfId="0" applyNumberFormat="1"/>
    <xf numFmtId="0" fontId="4" fillId="0" borderId="0" xfId="1"/>
    <xf numFmtId="0" fontId="0" fillId="4" borderId="0" xfId="0" applyFill="1"/>
    <xf numFmtId="49" fontId="0" fillId="4" borderId="0" xfId="0" applyNumberFormat="1" applyFill="1"/>
    <xf numFmtId="49" fontId="0" fillId="0" borderId="0" xfId="0" applyNumberFormat="1"/>
    <xf numFmtId="0" fontId="4" fillId="2" borderId="1" xfId="1" applyFill="1" applyBorder="1" applyAlignment="1">
      <alignment vertical="center" wrapText="1"/>
    </xf>
    <xf numFmtId="0" fontId="7" fillId="0" borderId="0" xfId="0" quotePrefix="1" applyFont="1"/>
    <xf numFmtId="0" fontId="0" fillId="4" borderId="0" xfId="0" quotePrefix="1" applyFill="1"/>
    <xf numFmtId="0" fontId="0" fillId="4" borderId="0" xfId="0" applyNumberFormat="1" applyFill="1"/>
    <xf numFmtId="0" fontId="6" fillId="0" borderId="0" xfId="0" quotePrefix="1" applyFont="1"/>
  </cellXfs>
  <cellStyles count="2">
    <cellStyle name="Lien hypertexte" xfId="1" builtinId="8"/>
    <cellStyle name="Normal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G/Downloads/OPEN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G/Downloads/Copie%20de%20Annuaire%20-%20Borne%20-%202018%20-%20Sem%205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detrel92400-my.sharepoint.com/personal/adrien_ferre_sodetrel_fr/Documents/CARL/Annuaires/Annuaire%20-%20Borne%20-%20Global%20+%20ikea%20Ax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rs_Mon Dec 09 2019 12_58_"/>
    </sheetNames>
    <sheetDataSet>
      <sheetData sheetId="0">
        <row r="1">
          <cell r="K1" t="str">
            <v>Rue</v>
          </cell>
        </row>
        <row r="2">
          <cell r="F2" t="str">
            <v>NICE - Philibert (AP)</v>
          </cell>
          <cell r="G2">
            <v>1</v>
          </cell>
          <cell r="H2">
            <v>1</v>
          </cell>
          <cell r="K2" t="str">
            <v>Rue Emmanuel Philibert</v>
          </cell>
        </row>
        <row r="3">
          <cell r="F3" t="str">
            <v>NICE - Philibert (AP)</v>
          </cell>
          <cell r="G3">
            <v>1</v>
          </cell>
          <cell r="H3">
            <v>2</v>
          </cell>
          <cell r="K3" t="str">
            <v>Rue Emmanuel Philibert</v>
          </cell>
        </row>
        <row r="4">
          <cell r="F4" t="str">
            <v>NICE - Philibert (AP)</v>
          </cell>
          <cell r="G4">
            <v>1</v>
          </cell>
          <cell r="H4">
            <v>3</v>
          </cell>
          <cell r="K4" t="str">
            <v>Rue Emmanuel Philibert</v>
          </cell>
        </row>
        <row r="5">
          <cell r="F5" t="str">
            <v>NICE - Philibert (RP)</v>
          </cell>
          <cell r="G5">
            <v>1</v>
          </cell>
          <cell r="H5">
            <v>4</v>
          </cell>
          <cell r="K5" t="str">
            <v>Rue Emmanuel Philibert</v>
          </cell>
        </row>
        <row r="6">
          <cell r="F6" t="str">
            <v>NICE - Philibert (RP)</v>
          </cell>
          <cell r="G6">
            <v>1</v>
          </cell>
          <cell r="H6">
            <v>5</v>
          </cell>
          <cell r="K6" t="str">
            <v>Rue Emmanuel Philibert</v>
          </cell>
        </row>
        <row r="7">
          <cell r="F7" t="str">
            <v>NICE - Auguste Gal (AP)</v>
          </cell>
          <cell r="G7">
            <v>2</v>
          </cell>
          <cell r="H7">
            <v>1</v>
          </cell>
          <cell r="K7" t="str">
            <v>Rue Auguste Gal</v>
          </cell>
        </row>
        <row r="8">
          <cell r="F8" t="str">
            <v>NICE - Auguste Gal (AP)</v>
          </cell>
          <cell r="G8">
            <v>2</v>
          </cell>
          <cell r="H8">
            <v>2</v>
          </cell>
          <cell r="K8" t="str">
            <v>Rue Auguste Gal</v>
          </cell>
        </row>
        <row r="9">
          <cell r="F9" t="str">
            <v>NICE - Auguste Gal (AP)</v>
          </cell>
          <cell r="G9">
            <v>2</v>
          </cell>
          <cell r="H9">
            <v>3</v>
          </cell>
          <cell r="K9" t="str">
            <v>Rue Auguste Gal</v>
          </cell>
        </row>
        <row r="10">
          <cell r="F10" t="str">
            <v>NICE - Auguste Gal (RP)</v>
          </cell>
          <cell r="G10">
            <v>2</v>
          </cell>
          <cell r="H10">
            <v>4</v>
          </cell>
          <cell r="K10" t="str">
            <v>Rue Auguste Gal</v>
          </cell>
        </row>
        <row r="11">
          <cell r="F11" t="str">
            <v>NICE - Auguste Gal (RP)</v>
          </cell>
          <cell r="G11">
            <v>2</v>
          </cell>
          <cell r="H11">
            <v>5</v>
          </cell>
          <cell r="K11" t="str">
            <v>Rue Auguste Gal</v>
          </cell>
        </row>
        <row r="12">
          <cell r="F12" t="str">
            <v>NICE - Ponchettes  (AP)</v>
          </cell>
          <cell r="G12">
            <v>3</v>
          </cell>
          <cell r="H12">
            <v>1</v>
          </cell>
          <cell r="K12" t="str">
            <v>Rue des Ponchettes</v>
          </cell>
        </row>
        <row r="13">
          <cell r="F13" t="str">
            <v>NICE - Ponchettes  (AP)</v>
          </cell>
          <cell r="G13">
            <v>3</v>
          </cell>
          <cell r="H13">
            <v>2</v>
          </cell>
          <cell r="K13" t="str">
            <v>Rue des Ponchettes</v>
          </cell>
        </row>
        <row r="14">
          <cell r="F14" t="str">
            <v>NICE - Ponchettes  (AP)</v>
          </cell>
          <cell r="G14">
            <v>3</v>
          </cell>
          <cell r="H14">
            <v>3</v>
          </cell>
          <cell r="K14" t="str">
            <v>Rue des Ponchettes</v>
          </cell>
        </row>
        <row r="15">
          <cell r="F15" t="str">
            <v>NICE - Ponchettes  (RP)</v>
          </cell>
          <cell r="G15">
            <v>3</v>
          </cell>
          <cell r="H15">
            <v>4</v>
          </cell>
          <cell r="K15" t="str">
            <v>Rue des Ponchettes</v>
          </cell>
        </row>
        <row r="16">
          <cell r="F16" t="str">
            <v>NICE - Ponchettes  (RP)</v>
          </cell>
          <cell r="G16">
            <v>3</v>
          </cell>
          <cell r="H16">
            <v>5</v>
          </cell>
          <cell r="K16" t="str">
            <v>Rue des Ponchettes</v>
          </cell>
        </row>
        <row r="17">
          <cell r="F17" t="str">
            <v>NICE - Place Wilson (AP)</v>
          </cell>
          <cell r="G17">
            <v>4</v>
          </cell>
          <cell r="H17">
            <v>1</v>
          </cell>
          <cell r="K17" t="str">
            <v>Allée Sandro Pertini</v>
          </cell>
        </row>
        <row r="18">
          <cell r="F18" t="str">
            <v>NICE - Place Wilson (AP)</v>
          </cell>
          <cell r="G18">
            <v>4</v>
          </cell>
          <cell r="H18">
            <v>2</v>
          </cell>
          <cell r="K18" t="str">
            <v>Allée Sandro Pertini</v>
          </cell>
        </row>
        <row r="19">
          <cell r="F19" t="str">
            <v>NICE - Place Wilson (AP)</v>
          </cell>
          <cell r="G19">
            <v>4</v>
          </cell>
          <cell r="H19">
            <v>3</v>
          </cell>
          <cell r="K19" t="str">
            <v>Allée Sandro Pertini</v>
          </cell>
        </row>
        <row r="20">
          <cell r="F20" t="str">
            <v>NICE - Place Wilson (RP)</v>
          </cell>
          <cell r="G20">
            <v>4</v>
          </cell>
          <cell r="H20">
            <v>4</v>
          </cell>
          <cell r="K20" t="str">
            <v>Allée Sandro Pertini</v>
          </cell>
        </row>
        <row r="21">
          <cell r="F21" t="str">
            <v>NICE - Place Wilson (RP)</v>
          </cell>
          <cell r="G21">
            <v>4</v>
          </cell>
          <cell r="H21">
            <v>5</v>
          </cell>
          <cell r="K21" t="str">
            <v>Allée Sandro Pertini</v>
          </cell>
        </row>
        <row r="22">
          <cell r="F22" t="str">
            <v>NICE - Cessole (AP)</v>
          </cell>
          <cell r="G22">
            <v>5</v>
          </cell>
          <cell r="H22">
            <v>1</v>
          </cell>
          <cell r="K22" t="str">
            <v>Boulevard de Cessole</v>
          </cell>
        </row>
        <row r="23">
          <cell r="F23" t="str">
            <v>NICE - Cessole (AP)</v>
          </cell>
          <cell r="G23">
            <v>5</v>
          </cell>
          <cell r="H23">
            <v>2</v>
          </cell>
          <cell r="K23" t="str">
            <v>Boulevard de Cessole</v>
          </cell>
        </row>
        <row r="24">
          <cell r="F24" t="str">
            <v>NICE - Cessole (AP)</v>
          </cell>
          <cell r="G24">
            <v>5</v>
          </cell>
          <cell r="H24">
            <v>3</v>
          </cell>
          <cell r="K24" t="str">
            <v>Boulevard de Cessole</v>
          </cell>
        </row>
        <row r="25">
          <cell r="F25" t="str">
            <v>NICE - Cessole (RP)</v>
          </cell>
          <cell r="G25">
            <v>5</v>
          </cell>
          <cell r="H25">
            <v>4</v>
          </cell>
          <cell r="K25" t="str">
            <v>Boulevard de Cessole</v>
          </cell>
        </row>
        <row r="26">
          <cell r="F26" t="str">
            <v>NICE - Cessole (RP)</v>
          </cell>
          <cell r="G26">
            <v>5</v>
          </cell>
          <cell r="H26">
            <v>5</v>
          </cell>
          <cell r="K26" t="str">
            <v>Boulevard de Cessole</v>
          </cell>
        </row>
        <row r="27">
          <cell r="F27" t="str">
            <v>NICE - Cyrille Besset  (AP)</v>
          </cell>
          <cell r="G27">
            <v>6</v>
          </cell>
          <cell r="H27">
            <v>1</v>
          </cell>
          <cell r="K27" t="str">
            <v xml:space="preserve">Avenue Cyrille Besset </v>
          </cell>
        </row>
        <row r="28">
          <cell r="F28" t="str">
            <v>NICE - Cyrille Besset  (AP)</v>
          </cell>
          <cell r="G28">
            <v>6</v>
          </cell>
          <cell r="H28">
            <v>2</v>
          </cell>
          <cell r="K28" t="str">
            <v xml:space="preserve">Avenue Cyrille Besset </v>
          </cell>
        </row>
        <row r="29">
          <cell r="F29" t="str">
            <v>NICE - Cyrille Besset  (AP)</v>
          </cell>
          <cell r="G29">
            <v>6</v>
          </cell>
          <cell r="H29">
            <v>3</v>
          </cell>
          <cell r="K29" t="str">
            <v xml:space="preserve">Avenue Cyrille Besset </v>
          </cell>
        </row>
        <row r="30">
          <cell r="F30" t="str">
            <v>NICE - Cyrille Besset  (RP)</v>
          </cell>
          <cell r="G30">
            <v>6</v>
          </cell>
          <cell r="H30">
            <v>4</v>
          </cell>
          <cell r="K30" t="str">
            <v xml:space="preserve">Avenue Cyrille Besset </v>
          </cell>
        </row>
        <row r="31">
          <cell r="F31" t="str">
            <v>NICE - Cyrille Besset  (RP)</v>
          </cell>
          <cell r="G31">
            <v>6</v>
          </cell>
          <cell r="H31">
            <v>5</v>
          </cell>
          <cell r="K31" t="str">
            <v xml:space="preserve">Avenue Cyrille Besset </v>
          </cell>
        </row>
        <row r="32">
          <cell r="F32" t="str">
            <v>NICE - Raiberti (AP)</v>
          </cell>
          <cell r="G32">
            <v>7</v>
          </cell>
          <cell r="H32">
            <v>1</v>
          </cell>
          <cell r="K32" t="str">
            <v>Rue Flaminius Raiberti</v>
          </cell>
        </row>
        <row r="33">
          <cell r="F33" t="str">
            <v>NICE - Raiberti (AP)</v>
          </cell>
          <cell r="G33">
            <v>7</v>
          </cell>
          <cell r="H33">
            <v>2</v>
          </cell>
          <cell r="K33" t="str">
            <v>Rue Flaminius Raiberti</v>
          </cell>
        </row>
        <row r="34">
          <cell r="F34" t="str">
            <v>NICE - Raiberti (AP)</v>
          </cell>
          <cell r="G34">
            <v>7</v>
          </cell>
          <cell r="H34">
            <v>3</v>
          </cell>
          <cell r="K34" t="str">
            <v>Rue Flaminius Raiberti</v>
          </cell>
        </row>
        <row r="35">
          <cell r="F35" t="str">
            <v>NICE - Raiberti (RP)</v>
          </cell>
          <cell r="G35">
            <v>7</v>
          </cell>
          <cell r="H35">
            <v>4</v>
          </cell>
          <cell r="K35" t="str">
            <v>Rue Flaminius Raiberti</v>
          </cell>
        </row>
        <row r="36">
          <cell r="F36" t="str">
            <v>NICE - Raiberti (RP)</v>
          </cell>
          <cell r="G36">
            <v>7</v>
          </cell>
          <cell r="H36">
            <v>5</v>
          </cell>
          <cell r="K36" t="str">
            <v>Rue Flaminius Raiberti</v>
          </cell>
        </row>
        <row r="37">
          <cell r="F37" t="str">
            <v>NICE - Deloye (AP)</v>
          </cell>
          <cell r="G37">
            <v>8</v>
          </cell>
          <cell r="H37">
            <v>1</v>
          </cell>
          <cell r="K37" t="str">
            <v>Rue Gustave Deloye</v>
          </cell>
        </row>
        <row r="38">
          <cell r="F38" t="str">
            <v>NICE - Deloye (AP)</v>
          </cell>
          <cell r="G38">
            <v>8</v>
          </cell>
          <cell r="H38">
            <v>2</v>
          </cell>
          <cell r="K38" t="str">
            <v>Rue Gustave Deloye</v>
          </cell>
        </row>
        <row r="39">
          <cell r="F39" t="str">
            <v>NICE - Deloye (AP)</v>
          </cell>
          <cell r="G39">
            <v>8</v>
          </cell>
          <cell r="H39">
            <v>3</v>
          </cell>
          <cell r="K39" t="str">
            <v>Rue Gustave Deloye</v>
          </cell>
        </row>
        <row r="40">
          <cell r="F40" t="str">
            <v>NICE - Deloye (RP)</v>
          </cell>
          <cell r="G40">
            <v>8</v>
          </cell>
          <cell r="H40">
            <v>4</v>
          </cell>
          <cell r="K40" t="str">
            <v>Rue Gustave Deloye</v>
          </cell>
        </row>
        <row r="41">
          <cell r="F41" t="str">
            <v>NICE - Deloye (RP)</v>
          </cell>
          <cell r="G41">
            <v>8</v>
          </cell>
          <cell r="H41">
            <v>5</v>
          </cell>
          <cell r="K41" t="str">
            <v>Rue Gustave Deloye</v>
          </cell>
        </row>
        <row r="42">
          <cell r="F42" t="str">
            <v>NICE - St-François de Paule (AP)</v>
          </cell>
          <cell r="G42">
            <v>9</v>
          </cell>
          <cell r="H42">
            <v>1</v>
          </cell>
          <cell r="I42">
            <v>1</v>
          </cell>
          <cell r="K42" t="str">
            <v>Rue Saint-François de Paule</v>
          </cell>
        </row>
        <row r="43">
          <cell r="F43" t="str">
            <v>NICE - St-François de Paule (AP)</v>
          </cell>
          <cell r="G43">
            <v>9</v>
          </cell>
          <cell r="H43">
            <v>2</v>
          </cell>
          <cell r="I43">
            <v>2</v>
          </cell>
          <cell r="K43" t="str">
            <v>Rue Saint-François de Paule</v>
          </cell>
        </row>
        <row r="44">
          <cell r="F44" t="str">
            <v>NICE - St-François de Paule (AP)</v>
          </cell>
          <cell r="G44">
            <v>9</v>
          </cell>
          <cell r="H44">
            <v>3</v>
          </cell>
          <cell r="I44">
            <v>3</v>
          </cell>
          <cell r="K44" t="str">
            <v>Rue Saint-François de Paule</v>
          </cell>
        </row>
        <row r="45">
          <cell r="F45" t="str">
            <v>NICE - St-François de Paule (RP)</v>
          </cell>
          <cell r="G45">
            <v>9</v>
          </cell>
          <cell r="H45">
            <v>4</v>
          </cell>
          <cell r="I45">
            <v>1</v>
          </cell>
          <cell r="K45" t="str">
            <v>Rue Saint-François de Paule</v>
          </cell>
        </row>
        <row r="46">
          <cell r="F46" t="str">
            <v>NICE - St-François de Paule (RP)</v>
          </cell>
          <cell r="G46">
            <v>9</v>
          </cell>
          <cell r="H46">
            <v>5</v>
          </cell>
          <cell r="I46">
            <v>2</v>
          </cell>
          <cell r="K46" t="str">
            <v>Rue Saint-François de Paule</v>
          </cell>
        </row>
        <row r="47">
          <cell r="F47" t="str">
            <v>NICE - Congrès (AP)</v>
          </cell>
          <cell r="G47">
            <v>10</v>
          </cell>
          <cell r="H47">
            <v>1</v>
          </cell>
          <cell r="K47" t="str">
            <v>Rue du Congrès</v>
          </cell>
        </row>
        <row r="48">
          <cell r="F48" t="str">
            <v>NICE - Congrès (AP)</v>
          </cell>
          <cell r="G48">
            <v>10</v>
          </cell>
          <cell r="H48">
            <v>2</v>
          </cell>
          <cell r="K48" t="str">
            <v>Rue du Congrès</v>
          </cell>
        </row>
        <row r="49">
          <cell r="F49" t="str">
            <v>NICE - Congrès (AP)</v>
          </cell>
          <cell r="G49">
            <v>10</v>
          </cell>
          <cell r="H49">
            <v>3</v>
          </cell>
          <cell r="K49" t="str">
            <v>Rue du Congrès</v>
          </cell>
        </row>
        <row r="50">
          <cell r="F50" t="str">
            <v>NICE - Congrès (RP)</v>
          </cell>
          <cell r="G50">
            <v>10</v>
          </cell>
          <cell r="H50">
            <v>4</v>
          </cell>
          <cell r="K50" t="str">
            <v>Rue du Congrès</v>
          </cell>
        </row>
        <row r="51">
          <cell r="F51" t="str">
            <v>NICE - Congrès (RP)</v>
          </cell>
          <cell r="G51">
            <v>10</v>
          </cell>
          <cell r="H51">
            <v>5</v>
          </cell>
          <cell r="K51" t="str">
            <v>Rue du Congrès</v>
          </cell>
        </row>
        <row r="52">
          <cell r="F52" t="str">
            <v>La Tour  sur Tinée  - Parking Village</v>
          </cell>
          <cell r="G52">
            <v>11</v>
          </cell>
          <cell r="H52">
            <v>1</v>
          </cell>
          <cell r="J52">
            <v>1</v>
          </cell>
          <cell r="K52" t="str">
            <v xml:space="preserve">Rue du Four </v>
          </cell>
        </row>
        <row r="53">
          <cell r="F53" t="str">
            <v>La Tour  sur Tinée  - Parking Village</v>
          </cell>
          <cell r="G53">
            <v>11</v>
          </cell>
          <cell r="H53">
            <v>2</v>
          </cell>
          <cell r="J53">
            <v>1</v>
          </cell>
          <cell r="K53" t="str">
            <v xml:space="preserve">Rue du Four </v>
          </cell>
        </row>
        <row r="54">
          <cell r="F54" t="str">
            <v>NICE - Californie (AP)</v>
          </cell>
          <cell r="G54">
            <v>12</v>
          </cell>
          <cell r="H54">
            <v>1</v>
          </cell>
          <cell r="K54" t="str">
            <v>Avenue de la Californie</v>
          </cell>
        </row>
        <row r="55">
          <cell r="F55" t="str">
            <v>NICE - Californie (AP)</v>
          </cell>
          <cell r="G55">
            <v>12</v>
          </cell>
          <cell r="H55">
            <v>2</v>
          </cell>
          <cell r="K55" t="str">
            <v>Avenue de la Californie</v>
          </cell>
        </row>
        <row r="56">
          <cell r="F56" t="str">
            <v>NICE - Californie (AP)</v>
          </cell>
          <cell r="G56">
            <v>12</v>
          </cell>
          <cell r="H56">
            <v>3</v>
          </cell>
          <cell r="K56" t="str">
            <v>Avenue de la Californie</v>
          </cell>
        </row>
        <row r="57">
          <cell r="F57" t="str">
            <v>NICE - Californie (RP)</v>
          </cell>
          <cell r="G57">
            <v>12</v>
          </cell>
          <cell r="H57">
            <v>4</v>
          </cell>
          <cell r="K57" t="str">
            <v>Avenue de la Californie</v>
          </cell>
        </row>
        <row r="58">
          <cell r="F58" t="str">
            <v>NICE - Californie (RP)</v>
          </cell>
          <cell r="G58">
            <v>12</v>
          </cell>
          <cell r="H58">
            <v>5</v>
          </cell>
          <cell r="K58" t="str">
            <v>Avenue de la Californie</v>
          </cell>
        </row>
        <row r="59">
          <cell r="F59" t="str">
            <v>St Martin Vésubie - Parking Mairie</v>
          </cell>
          <cell r="G59">
            <v>13</v>
          </cell>
          <cell r="H59">
            <v>1</v>
          </cell>
          <cell r="K59" t="str">
            <v>Place Général de Gaulle</v>
          </cell>
        </row>
        <row r="60">
          <cell r="F60" t="str">
            <v>St Martin Vésubie - Parking Mairie</v>
          </cell>
          <cell r="G60">
            <v>13</v>
          </cell>
          <cell r="H60">
            <v>2</v>
          </cell>
          <cell r="K60" t="str">
            <v>Place Général de Gaulle</v>
          </cell>
        </row>
        <row r="61">
          <cell r="F61" t="str">
            <v>NICE - Gare Thiers Poste (AP)</v>
          </cell>
          <cell r="G61">
            <v>14</v>
          </cell>
          <cell r="H61">
            <v>1</v>
          </cell>
          <cell r="K61" t="str">
            <v>Avenue Thiers</v>
          </cell>
        </row>
        <row r="62">
          <cell r="F62" t="str">
            <v>NICE - Gare Thiers Poste (AP)</v>
          </cell>
          <cell r="G62">
            <v>14</v>
          </cell>
          <cell r="H62">
            <v>2</v>
          </cell>
          <cell r="K62" t="str">
            <v>Avenue Thiers</v>
          </cell>
        </row>
        <row r="63">
          <cell r="F63" t="str">
            <v>NICE - Gare Thiers Poste (AP)</v>
          </cell>
          <cell r="G63">
            <v>14</v>
          </cell>
          <cell r="H63">
            <v>3</v>
          </cell>
          <cell r="K63" t="str">
            <v>Avenue Thiers</v>
          </cell>
        </row>
        <row r="64">
          <cell r="F64" t="str">
            <v>NICE - Gare Thiers Poste (RP)</v>
          </cell>
          <cell r="G64">
            <v>14</v>
          </cell>
          <cell r="H64">
            <v>4</v>
          </cell>
          <cell r="K64" t="str">
            <v>Avenue Thiers</v>
          </cell>
        </row>
        <row r="65">
          <cell r="F65" t="str">
            <v>NICE - Gare Thiers Poste (RP)</v>
          </cell>
          <cell r="G65">
            <v>14</v>
          </cell>
          <cell r="H65">
            <v>5</v>
          </cell>
          <cell r="K65" t="str">
            <v>Avenue Thiers</v>
          </cell>
        </row>
        <row r="66">
          <cell r="F66" t="str">
            <v>NICE - Notre-Dame (AP)</v>
          </cell>
          <cell r="G66">
            <v>15</v>
          </cell>
          <cell r="H66">
            <v>1</v>
          </cell>
          <cell r="I66">
            <v>1</v>
          </cell>
          <cell r="K66" t="str">
            <v>Avenue Notre-Dame</v>
          </cell>
        </row>
        <row r="67">
          <cell r="F67" t="str">
            <v>NICE - Notre-Dame (AP)</v>
          </cell>
          <cell r="G67">
            <v>15</v>
          </cell>
          <cell r="H67">
            <v>2</v>
          </cell>
          <cell r="I67">
            <v>2</v>
          </cell>
          <cell r="K67" t="str">
            <v>Avenue Notre-Dame</v>
          </cell>
        </row>
        <row r="68">
          <cell r="F68" t="str">
            <v>NICE - Notre-Dame (AP)</v>
          </cell>
          <cell r="G68">
            <v>15</v>
          </cell>
          <cell r="H68">
            <v>3</v>
          </cell>
          <cell r="I68">
            <v>3</v>
          </cell>
          <cell r="K68" t="str">
            <v>Avenue Notre-Dame</v>
          </cell>
        </row>
        <row r="69">
          <cell r="F69" t="str">
            <v>NICE - Notre-Dame (RP)</v>
          </cell>
          <cell r="G69">
            <v>15</v>
          </cell>
          <cell r="H69">
            <v>4</v>
          </cell>
          <cell r="I69">
            <v>1</v>
          </cell>
          <cell r="K69" t="str">
            <v>Avenue Notre-Dame</v>
          </cell>
        </row>
        <row r="70">
          <cell r="F70" t="str">
            <v>NICE - Notre-Dame (RP)</v>
          </cell>
          <cell r="G70">
            <v>15</v>
          </cell>
          <cell r="H70">
            <v>5</v>
          </cell>
          <cell r="I70">
            <v>2</v>
          </cell>
          <cell r="K70" t="str">
            <v>Avenue Notre-Dame</v>
          </cell>
        </row>
        <row r="71">
          <cell r="F71" t="str">
            <v>SAINT-LAURENT - Square Benes (AP)</v>
          </cell>
          <cell r="G71">
            <v>16</v>
          </cell>
          <cell r="H71">
            <v>1</v>
          </cell>
          <cell r="I71">
            <v>1</v>
          </cell>
          <cell r="K71" t="str">
            <v>Avenue du 11 Novembre</v>
          </cell>
        </row>
        <row r="72">
          <cell r="F72" t="str">
            <v>SAINT-LAURENT - Square Benes (AP)</v>
          </cell>
          <cell r="G72">
            <v>16</v>
          </cell>
          <cell r="H72">
            <v>2</v>
          </cell>
          <cell r="I72">
            <v>2</v>
          </cell>
          <cell r="K72" t="str">
            <v>Avenue du 11 Novembre</v>
          </cell>
        </row>
        <row r="73">
          <cell r="F73" t="str">
            <v>SAINT-LAURENT - Square Benes (AP)</v>
          </cell>
          <cell r="G73">
            <v>16</v>
          </cell>
          <cell r="H73">
            <v>3</v>
          </cell>
          <cell r="I73">
            <v>3</v>
          </cell>
          <cell r="K73" t="str">
            <v>Avenue du 11 Novembre</v>
          </cell>
        </row>
        <row r="74">
          <cell r="F74" t="str">
            <v>SAINT-LAURENT - Square Benes (RP)</v>
          </cell>
          <cell r="G74">
            <v>16</v>
          </cell>
          <cell r="H74">
            <v>4</v>
          </cell>
          <cell r="I74">
            <v>1</v>
          </cell>
          <cell r="K74" t="str">
            <v>Avenue du 11 Novembre</v>
          </cell>
        </row>
        <row r="75">
          <cell r="F75" t="str">
            <v>SAINT-LAURENT - Square Benes (RP)</v>
          </cell>
          <cell r="G75">
            <v>16</v>
          </cell>
          <cell r="H75">
            <v>5</v>
          </cell>
          <cell r="I75">
            <v>2</v>
          </cell>
          <cell r="K75" t="str">
            <v>Avenue du 11 Novembre</v>
          </cell>
        </row>
        <row r="76">
          <cell r="F76" t="str">
            <v>NICE - Trachel (AP)</v>
          </cell>
          <cell r="G76">
            <v>18</v>
          </cell>
          <cell r="H76">
            <v>1</v>
          </cell>
          <cell r="K76" t="str">
            <v>Rue Trachel</v>
          </cell>
        </row>
        <row r="77">
          <cell r="F77" t="str">
            <v>NICE - Trachel (AP)</v>
          </cell>
          <cell r="G77">
            <v>18</v>
          </cell>
          <cell r="H77">
            <v>2</v>
          </cell>
          <cell r="K77" t="str">
            <v>Rue Trachel</v>
          </cell>
        </row>
        <row r="78">
          <cell r="F78" t="str">
            <v>NICE - Trachel (AP)</v>
          </cell>
          <cell r="G78">
            <v>18</v>
          </cell>
          <cell r="H78">
            <v>3</v>
          </cell>
          <cell r="K78" t="str">
            <v>Rue Trachel</v>
          </cell>
        </row>
        <row r="79">
          <cell r="F79" t="str">
            <v>NICE - Trachel (RP)</v>
          </cell>
          <cell r="G79">
            <v>18</v>
          </cell>
          <cell r="H79">
            <v>4</v>
          </cell>
          <cell r="K79" t="str">
            <v>Rue Trachel</v>
          </cell>
        </row>
        <row r="80">
          <cell r="F80" t="str">
            <v>NICE - Trachel (RP)</v>
          </cell>
          <cell r="G80">
            <v>18</v>
          </cell>
          <cell r="H80">
            <v>5</v>
          </cell>
          <cell r="K80" t="str">
            <v>Rue Trachel</v>
          </cell>
        </row>
        <row r="81">
          <cell r="F81" t="str">
            <v>NICE - Smolett (AP)</v>
          </cell>
          <cell r="G81">
            <v>19</v>
          </cell>
          <cell r="H81">
            <v>1</v>
          </cell>
          <cell r="K81" t="str">
            <v>Rue Smolett</v>
          </cell>
        </row>
        <row r="82">
          <cell r="F82" t="str">
            <v>NICE - Smolett (AP)</v>
          </cell>
          <cell r="G82">
            <v>19</v>
          </cell>
          <cell r="H82">
            <v>2</v>
          </cell>
          <cell r="K82" t="str">
            <v>Rue Smolett</v>
          </cell>
        </row>
        <row r="83">
          <cell r="F83" t="str">
            <v>NICE - Smolett (AP)</v>
          </cell>
          <cell r="G83">
            <v>19</v>
          </cell>
          <cell r="H83">
            <v>3</v>
          </cell>
          <cell r="K83" t="str">
            <v>Rue Smolett</v>
          </cell>
        </row>
        <row r="84">
          <cell r="F84" t="str">
            <v>NICE - Smolett (RP)</v>
          </cell>
          <cell r="G84">
            <v>19</v>
          </cell>
          <cell r="H84">
            <v>4</v>
          </cell>
          <cell r="K84" t="str">
            <v>Rue Smolett</v>
          </cell>
        </row>
        <row r="85">
          <cell r="F85" t="str">
            <v>NICE - Smolett (RP)</v>
          </cell>
          <cell r="G85">
            <v>19</v>
          </cell>
          <cell r="H85">
            <v>5</v>
          </cell>
          <cell r="K85" t="str">
            <v>Rue Smolett</v>
          </cell>
        </row>
        <row r="86">
          <cell r="F86" t="str">
            <v>NICE - Gare Riquier (AP)</v>
          </cell>
          <cell r="G86">
            <v>20</v>
          </cell>
          <cell r="H86">
            <v>1</v>
          </cell>
          <cell r="K86" t="str">
            <v>Place Auguste Blanqui</v>
          </cell>
        </row>
        <row r="87">
          <cell r="F87" t="str">
            <v>NICE - Gare Riquier (AP)</v>
          </cell>
          <cell r="G87">
            <v>20</v>
          </cell>
          <cell r="H87">
            <v>2</v>
          </cell>
          <cell r="K87" t="str">
            <v>Place Auguste Blanqui</v>
          </cell>
        </row>
        <row r="88">
          <cell r="F88" t="str">
            <v>NICE - Gare Riquier (AP)</v>
          </cell>
          <cell r="G88">
            <v>20</v>
          </cell>
          <cell r="H88">
            <v>3</v>
          </cell>
          <cell r="K88" t="str">
            <v>Place Auguste Blanqui</v>
          </cell>
        </row>
        <row r="89">
          <cell r="F89" t="str">
            <v>NICE - Gare Riquier (RP)</v>
          </cell>
          <cell r="G89">
            <v>20</v>
          </cell>
          <cell r="H89">
            <v>4</v>
          </cell>
          <cell r="K89" t="str">
            <v>Place Auguste Blanqui</v>
          </cell>
        </row>
        <row r="90">
          <cell r="F90" t="str">
            <v>NICE - Gare Riquier (RP)</v>
          </cell>
          <cell r="G90">
            <v>20</v>
          </cell>
          <cell r="H90">
            <v>5</v>
          </cell>
          <cell r="K90" t="str">
            <v>Place Auguste Blanqui</v>
          </cell>
        </row>
        <row r="91">
          <cell r="F91" t="str">
            <v>NICE – Saint-Roch (AP)</v>
          </cell>
          <cell r="G91">
            <v>21</v>
          </cell>
          <cell r="H91">
            <v>1</v>
          </cell>
          <cell r="K91" t="str">
            <v>Boulevard Saint-Roch, Angle Boulevard Pape Jean XXIII</v>
          </cell>
        </row>
        <row r="92">
          <cell r="F92" t="str">
            <v>NICE – Saint-Roch (AP)</v>
          </cell>
          <cell r="G92">
            <v>21</v>
          </cell>
          <cell r="H92">
            <v>2</v>
          </cell>
          <cell r="K92" t="str">
            <v>Boulevard Saint-Roch, Angle Boulevard Pape Jean XXIII</v>
          </cell>
        </row>
        <row r="93">
          <cell r="F93" t="str">
            <v>NICE – Saint-Roch (AP)</v>
          </cell>
          <cell r="G93">
            <v>21</v>
          </cell>
          <cell r="H93">
            <v>3</v>
          </cell>
          <cell r="K93" t="str">
            <v>Boulevard Saint-Roch, Angle Boulevard Pape Jean XXIII</v>
          </cell>
        </row>
        <row r="94">
          <cell r="F94" t="str">
            <v>NICE – Saint-Roch (RP)</v>
          </cell>
          <cell r="G94">
            <v>21</v>
          </cell>
          <cell r="H94">
            <v>4</v>
          </cell>
          <cell r="K94" t="str">
            <v>Boulevard Saint-Roch, Angle Boulevard Pape Jean XXIII</v>
          </cell>
        </row>
        <row r="95">
          <cell r="F95" t="str">
            <v>NICE – Saint-Roch (RP)</v>
          </cell>
          <cell r="G95">
            <v>21</v>
          </cell>
          <cell r="H95">
            <v>5</v>
          </cell>
          <cell r="K95" t="str">
            <v>Boulevard Saint-Roch, Angle Boulevard Pape Jean XXIII</v>
          </cell>
        </row>
        <row r="96">
          <cell r="F96" t="str">
            <v>NICE - Saint Jean d'Angely (AP)</v>
          </cell>
          <cell r="G96">
            <v>22</v>
          </cell>
          <cell r="H96">
            <v>1</v>
          </cell>
          <cell r="K96" t="str">
            <v>Rue Monseigneur Daumas</v>
          </cell>
        </row>
        <row r="97">
          <cell r="F97" t="str">
            <v>NICE - Saint Jean d'Angely (AP)</v>
          </cell>
          <cell r="G97">
            <v>22</v>
          </cell>
          <cell r="H97">
            <v>2</v>
          </cell>
          <cell r="K97" t="str">
            <v>Rue Monseigneur Daumas</v>
          </cell>
        </row>
        <row r="98">
          <cell r="F98" t="str">
            <v>NICE - Saint Jean d'Angely (AP)</v>
          </cell>
          <cell r="G98">
            <v>22</v>
          </cell>
          <cell r="H98">
            <v>3</v>
          </cell>
          <cell r="K98" t="str">
            <v>Rue Monseigneur Daumas</v>
          </cell>
        </row>
        <row r="99">
          <cell r="F99" t="str">
            <v>NICE - Saint Jean d'Angely (RP)</v>
          </cell>
          <cell r="G99">
            <v>22</v>
          </cell>
          <cell r="H99">
            <v>4</v>
          </cell>
          <cell r="K99" t="str">
            <v>Rue Monseigneur Daumas</v>
          </cell>
        </row>
        <row r="100">
          <cell r="F100" t="str">
            <v>NICE - Saint Jean d'Angely (RP)</v>
          </cell>
          <cell r="G100">
            <v>22</v>
          </cell>
          <cell r="H100">
            <v>5</v>
          </cell>
          <cell r="K100" t="str">
            <v>Rue Monseigneur Daumas</v>
          </cell>
        </row>
        <row r="101">
          <cell r="F101" t="str">
            <v>NICE - Cimiez (AP)</v>
          </cell>
          <cell r="G101">
            <v>23</v>
          </cell>
          <cell r="H101">
            <v>1</v>
          </cell>
          <cell r="K101" t="str">
            <v>Boulevard de Cimiez</v>
          </cell>
        </row>
        <row r="102">
          <cell r="F102" t="str">
            <v>NICE - Cimiez (AP)</v>
          </cell>
          <cell r="G102">
            <v>23</v>
          </cell>
          <cell r="H102">
            <v>2</v>
          </cell>
          <cell r="K102" t="str">
            <v>Boulevard de Cimiez</v>
          </cell>
        </row>
        <row r="103">
          <cell r="F103" t="str">
            <v>NICE - Cimiez (AP)</v>
          </cell>
          <cell r="G103">
            <v>23</v>
          </cell>
          <cell r="H103">
            <v>3</v>
          </cell>
          <cell r="K103" t="str">
            <v>Boulevard de Cimiez</v>
          </cell>
        </row>
        <row r="104">
          <cell r="F104" t="str">
            <v>NICE - Cimiez (RP)</v>
          </cell>
          <cell r="G104">
            <v>23</v>
          </cell>
          <cell r="H104">
            <v>4</v>
          </cell>
          <cell r="K104" t="str">
            <v>Boulevard de Cimiez</v>
          </cell>
        </row>
        <row r="105">
          <cell r="F105" t="str">
            <v>NICE - Cimiez (RP)</v>
          </cell>
          <cell r="G105">
            <v>23</v>
          </cell>
          <cell r="H105">
            <v>5</v>
          </cell>
          <cell r="K105" t="str">
            <v>Boulevard de Cimiez</v>
          </cell>
        </row>
        <row r="106">
          <cell r="F106" t="str">
            <v>NICE - Alexandre medecin (AP)</v>
          </cell>
          <cell r="G106">
            <v>24</v>
          </cell>
          <cell r="H106">
            <v>1</v>
          </cell>
          <cell r="K106" t="str">
            <v>Avenue Alfred de Musset</v>
          </cell>
        </row>
        <row r="107">
          <cell r="F107" t="str">
            <v>NICE - Alexandre medecin (AP)</v>
          </cell>
          <cell r="G107">
            <v>24</v>
          </cell>
          <cell r="H107">
            <v>2</v>
          </cell>
          <cell r="K107" t="str">
            <v>Avenue Alfred de Musset</v>
          </cell>
        </row>
        <row r="108">
          <cell r="F108" t="str">
            <v>NICE - Alexandre medecin (AP)</v>
          </cell>
          <cell r="G108">
            <v>24</v>
          </cell>
          <cell r="H108">
            <v>3</v>
          </cell>
          <cell r="K108" t="str">
            <v>Avenue Alfred de Musset</v>
          </cell>
        </row>
        <row r="109">
          <cell r="F109" t="str">
            <v>NICE - Alexandre medecin (RP)</v>
          </cell>
          <cell r="G109">
            <v>24</v>
          </cell>
          <cell r="H109">
            <v>4</v>
          </cell>
          <cell r="K109" t="str">
            <v>Avenue Alfred de Musset</v>
          </cell>
        </row>
        <row r="110">
          <cell r="F110" t="str">
            <v>NICE - Alexandre medecin (RP)</v>
          </cell>
          <cell r="G110">
            <v>24</v>
          </cell>
          <cell r="H110">
            <v>5</v>
          </cell>
          <cell r="K110" t="str">
            <v>Avenue Alfred de Musset</v>
          </cell>
        </row>
        <row r="111">
          <cell r="F111" t="str">
            <v>NICE - Verdi (AP)</v>
          </cell>
          <cell r="G111">
            <v>25</v>
          </cell>
          <cell r="H111">
            <v>1</v>
          </cell>
          <cell r="K111" t="str">
            <v>Rue Verdi</v>
          </cell>
        </row>
        <row r="112">
          <cell r="F112" t="str">
            <v>NICE - Verdi (AP)</v>
          </cell>
          <cell r="G112">
            <v>25</v>
          </cell>
          <cell r="H112">
            <v>2</v>
          </cell>
          <cell r="K112" t="str">
            <v>Rue Verdi</v>
          </cell>
        </row>
        <row r="113">
          <cell r="F113" t="str">
            <v>NICE - Verdi (AP)</v>
          </cell>
          <cell r="G113">
            <v>25</v>
          </cell>
          <cell r="H113">
            <v>3</v>
          </cell>
          <cell r="K113" t="str">
            <v>Rue Verdi</v>
          </cell>
        </row>
        <row r="114">
          <cell r="F114" t="str">
            <v>NICE - Verdi (RP)</v>
          </cell>
          <cell r="G114">
            <v>25</v>
          </cell>
          <cell r="H114">
            <v>4</v>
          </cell>
          <cell r="K114" t="str">
            <v>Rue Verdi</v>
          </cell>
        </row>
        <row r="115">
          <cell r="F115" t="str">
            <v>NICE - Verdi (RP)</v>
          </cell>
          <cell r="G115">
            <v>25</v>
          </cell>
          <cell r="H115">
            <v>5</v>
          </cell>
          <cell r="K115" t="str">
            <v>Rue Verdi</v>
          </cell>
        </row>
        <row r="116">
          <cell r="F116" t="str">
            <v>CARROS - Roure (AP)</v>
          </cell>
          <cell r="G116">
            <v>26</v>
          </cell>
          <cell r="H116">
            <v>1</v>
          </cell>
          <cell r="K116" t="str">
            <v>Rue de l'Aspre</v>
          </cell>
        </row>
        <row r="117">
          <cell r="F117" t="str">
            <v>CARROS - Roure (AP)</v>
          </cell>
          <cell r="G117">
            <v>26</v>
          </cell>
          <cell r="H117">
            <v>2</v>
          </cell>
          <cell r="K117" t="str">
            <v>Rue de l'Aspre</v>
          </cell>
        </row>
        <row r="118">
          <cell r="F118" t="str">
            <v>CARROS - Roure (AP)</v>
          </cell>
          <cell r="G118">
            <v>26</v>
          </cell>
          <cell r="H118">
            <v>3</v>
          </cell>
          <cell r="K118" t="str">
            <v>Rue de l'Aspre</v>
          </cell>
        </row>
        <row r="119">
          <cell r="F119" t="str">
            <v>CARROS - Roure (RP)</v>
          </cell>
          <cell r="G119">
            <v>26</v>
          </cell>
          <cell r="H119">
            <v>4</v>
          </cell>
          <cell r="K119" t="str">
            <v>Rue de l'Aspre</v>
          </cell>
        </row>
        <row r="120">
          <cell r="F120" t="str">
            <v>CARROS - Roure (RP)</v>
          </cell>
          <cell r="G120">
            <v>26</v>
          </cell>
          <cell r="H120">
            <v>5</v>
          </cell>
          <cell r="K120" t="str">
            <v>Rue de l'Aspre</v>
          </cell>
        </row>
        <row r="121">
          <cell r="F121" t="str">
            <v>VENCE - Maréchal Juin (AP)</v>
          </cell>
          <cell r="G121">
            <v>27</v>
          </cell>
          <cell r="H121">
            <v>1</v>
          </cell>
          <cell r="K121" t="str">
            <v>Avenue de la Résistance</v>
          </cell>
        </row>
        <row r="122">
          <cell r="F122" t="str">
            <v>VENCE - Maréchal Juin (AP)</v>
          </cell>
          <cell r="G122">
            <v>27</v>
          </cell>
          <cell r="H122">
            <v>2</v>
          </cell>
          <cell r="K122" t="str">
            <v>Avenue de la Résistance</v>
          </cell>
        </row>
        <row r="123">
          <cell r="F123" t="str">
            <v>VENCE - Maréchal Juin (AP)</v>
          </cell>
          <cell r="G123">
            <v>27</v>
          </cell>
          <cell r="H123">
            <v>3</v>
          </cell>
          <cell r="K123" t="str">
            <v>Avenue de la Résistance</v>
          </cell>
        </row>
        <row r="124">
          <cell r="F124" t="str">
            <v>VENCE - Maréchal Juin (RP)</v>
          </cell>
          <cell r="G124">
            <v>27</v>
          </cell>
          <cell r="H124">
            <v>4</v>
          </cell>
          <cell r="K124" t="str">
            <v>Avenue de la Résistance</v>
          </cell>
        </row>
        <row r="125">
          <cell r="F125" t="str">
            <v>VENCE - Maréchal Juin (RP)</v>
          </cell>
          <cell r="G125">
            <v>27</v>
          </cell>
          <cell r="H125">
            <v>5</v>
          </cell>
          <cell r="K125" t="str">
            <v>Avenue de la Résistance</v>
          </cell>
        </row>
        <row r="126">
          <cell r="F126" t="str">
            <v>LA TRINITE - Suarez (AP)</v>
          </cell>
          <cell r="G126">
            <v>28</v>
          </cell>
          <cell r="H126">
            <v>1</v>
          </cell>
          <cell r="K126" t="str">
            <v>Boulevard Francois Suarez</v>
          </cell>
        </row>
        <row r="127">
          <cell r="F127" t="str">
            <v>LA TRINITE - Suarez (AP)</v>
          </cell>
          <cell r="G127">
            <v>28</v>
          </cell>
          <cell r="H127">
            <v>2</v>
          </cell>
          <cell r="K127" t="str">
            <v>Boulevard Francois Suarez</v>
          </cell>
        </row>
        <row r="128">
          <cell r="F128" t="str">
            <v>LA TRINITE - Suarez (AP)</v>
          </cell>
          <cell r="G128">
            <v>28</v>
          </cell>
          <cell r="H128">
            <v>3</v>
          </cell>
          <cell r="K128" t="str">
            <v>Boulevard Francois Suarez</v>
          </cell>
        </row>
        <row r="129">
          <cell r="F129" t="str">
            <v>LA TRINITE - Suarez (RP)</v>
          </cell>
          <cell r="G129">
            <v>28</v>
          </cell>
          <cell r="H129">
            <v>4</v>
          </cell>
          <cell r="K129" t="str">
            <v>Boulevard Francois Suarez</v>
          </cell>
        </row>
        <row r="130">
          <cell r="F130" t="str">
            <v>LA TRINITE - Suarez (RP)</v>
          </cell>
          <cell r="G130">
            <v>28</v>
          </cell>
          <cell r="H130">
            <v>5</v>
          </cell>
          <cell r="K130" t="str">
            <v>Boulevard Francois Suarez</v>
          </cell>
        </row>
        <row r="131">
          <cell r="F131" t="str">
            <v>NICE - Saint-Philippe (AP)</v>
          </cell>
          <cell r="G131">
            <v>29</v>
          </cell>
          <cell r="H131">
            <v>1</v>
          </cell>
          <cell r="I131">
            <v>1</v>
          </cell>
          <cell r="K131" t="str">
            <v>Rue Saint-Philippe</v>
          </cell>
        </row>
        <row r="132">
          <cell r="F132" t="str">
            <v>NICE - Saint-Philippe (AP)</v>
          </cell>
          <cell r="G132">
            <v>29</v>
          </cell>
          <cell r="H132">
            <v>2</v>
          </cell>
          <cell r="I132">
            <v>2</v>
          </cell>
          <cell r="K132" t="str">
            <v>Rue Saint-Philippe</v>
          </cell>
        </row>
        <row r="133">
          <cell r="F133" t="str">
            <v>NICE - Saint-Philippe (AP)</v>
          </cell>
          <cell r="G133">
            <v>29</v>
          </cell>
          <cell r="H133">
            <v>3</v>
          </cell>
          <cell r="I133">
            <v>3</v>
          </cell>
          <cell r="K133" t="str">
            <v>Rue Saint-Philippe</v>
          </cell>
        </row>
        <row r="134">
          <cell r="F134" t="str">
            <v>NICE - Saint-Philippe (RP)</v>
          </cell>
          <cell r="G134">
            <v>29</v>
          </cell>
          <cell r="H134">
            <v>4</v>
          </cell>
          <cell r="I134">
            <v>1</v>
          </cell>
          <cell r="K134" t="str">
            <v>Rue Saint-Philippe</v>
          </cell>
        </row>
        <row r="135">
          <cell r="F135" t="str">
            <v>NICE - Saint-Philippe (RP)</v>
          </cell>
          <cell r="G135">
            <v>29</v>
          </cell>
          <cell r="H135">
            <v>5</v>
          </cell>
          <cell r="I135">
            <v>2</v>
          </cell>
          <cell r="K135" t="str">
            <v>Rue Saint-Philippe</v>
          </cell>
        </row>
        <row r="136">
          <cell r="F136" t="str">
            <v>NICE - Turin (AP)</v>
          </cell>
          <cell r="G136">
            <v>30</v>
          </cell>
          <cell r="H136">
            <v>1</v>
          </cell>
          <cell r="K136" t="str">
            <v>Route de Turin</v>
          </cell>
        </row>
        <row r="137">
          <cell r="F137" t="str">
            <v>NICE - Turin (AP)</v>
          </cell>
          <cell r="G137">
            <v>30</v>
          </cell>
          <cell r="H137">
            <v>2</v>
          </cell>
          <cell r="K137" t="str">
            <v>Route de Turin</v>
          </cell>
        </row>
        <row r="138">
          <cell r="F138" t="str">
            <v>NICE - Turin (AP)</v>
          </cell>
          <cell r="G138">
            <v>30</v>
          </cell>
          <cell r="H138">
            <v>3</v>
          </cell>
          <cell r="K138" t="str">
            <v>Route de Turin</v>
          </cell>
        </row>
        <row r="139">
          <cell r="F139" t="str">
            <v>NICE - Turin (RP)</v>
          </cell>
          <cell r="G139">
            <v>30</v>
          </cell>
          <cell r="H139">
            <v>4</v>
          </cell>
          <cell r="K139" t="str">
            <v>Route de Turin</v>
          </cell>
        </row>
        <row r="140">
          <cell r="F140" t="str">
            <v>NICE - Turin (RP)</v>
          </cell>
          <cell r="G140">
            <v>30</v>
          </cell>
          <cell r="H140">
            <v>5</v>
          </cell>
          <cell r="K140" t="str">
            <v>Route de Turin</v>
          </cell>
        </row>
        <row r="141">
          <cell r="F141" t="str">
            <v>NICE - Georges Ville (AP)</v>
          </cell>
          <cell r="G141">
            <v>31</v>
          </cell>
          <cell r="H141">
            <v>1</v>
          </cell>
          <cell r="K141" t="str">
            <v>Rue Georges ville</v>
          </cell>
        </row>
        <row r="142">
          <cell r="F142" t="str">
            <v>NICE - Georges Ville (AP)</v>
          </cell>
          <cell r="G142">
            <v>31</v>
          </cell>
          <cell r="H142">
            <v>2</v>
          </cell>
          <cell r="K142" t="str">
            <v>Rue Georges ville</v>
          </cell>
        </row>
        <row r="143">
          <cell r="F143" t="str">
            <v>NICE - Georges Ville (AP)</v>
          </cell>
          <cell r="G143">
            <v>31</v>
          </cell>
          <cell r="H143">
            <v>3</v>
          </cell>
          <cell r="K143" t="str">
            <v>Rue Georges ville</v>
          </cell>
        </row>
        <row r="144">
          <cell r="F144" t="str">
            <v>NICE - Georges Ville (RP)</v>
          </cell>
          <cell r="G144">
            <v>31</v>
          </cell>
          <cell r="H144">
            <v>4</v>
          </cell>
          <cell r="K144" t="str">
            <v>Rue Georges ville</v>
          </cell>
        </row>
        <row r="145">
          <cell r="F145" t="str">
            <v>NICE - Georges Ville (RP)</v>
          </cell>
          <cell r="G145">
            <v>31</v>
          </cell>
          <cell r="H145">
            <v>5</v>
          </cell>
          <cell r="K145" t="str">
            <v>Rue Georges ville</v>
          </cell>
        </row>
        <row r="146">
          <cell r="F146" t="str">
            <v>NICE - Stalingrad (AP)</v>
          </cell>
          <cell r="G146">
            <v>32</v>
          </cell>
          <cell r="H146">
            <v>1</v>
          </cell>
          <cell r="K146" t="str">
            <v>Boulevard Stalingrad</v>
          </cell>
        </row>
        <row r="147">
          <cell r="F147" t="str">
            <v>NICE - Stalingrad (AP)</v>
          </cell>
          <cell r="G147">
            <v>32</v>
          </cell>
          <cell r="H147">
            <v>2</v>
          </cell>
          <cell r="K147" t="str">
            <v>Boulevard Stalingrad</v>
          </cell>
        </row>
        <row r="148">
          <cell r="F148" t="str">
            <v>NICE - Stalingrad (AP)</v>
          </cell>
          <cell r="G148">
            <v>32</v>
          </cell>
          <cell r="H148">
            <v>3</v>
          </cell>
          <cell r="K148" t="str">
            <v>Boulevard Stalingrad</v>
          </cell>
        </row>
        <row r="149">
          <cell r="F149" t="str">
            <v>NICE - Stalingrad (RP)</v>
          </cell>
          <cell r="G149">
            <v>32</v>
          </cell>
          <cell r="H149">
            <v>4</v>
          </cell>
          <cell r="K149" t="str">
            <v>Boulevard Stalingrad</v>
          </cell>
        </row>
        <row r="150">
          <cell r="F150" t="str">
            <v>NICE - Stalingrad (RP)</v>
          </cell>
          <cell r="G150">
            <v>32</v>
          </cell>
          <cell r="H150">
            <v>5</v>
          </cell>
          <cell r="K150" t="str">
            <v>Boulevard Stalingrad</v>
          </cell>
        </row>
        <row r="151">
          <cell r="F151" t="str">
            <v>NICE - Napoleon III (AP)</v>
          </cell>
          <cell r="G151">
            <v>33</v>
          </cell>
          <cell r="H151">
            <v>1</v>
          </cell>
          <cell r="K151" t="str">
            <v>Boulevard Napoléon III</v>
          </cell>
        </row>
        <row r="152">
          <cell r="F152" t="str">
            <v>NICE - Napoleon III (AP)</v>
          </cell>
          <cell r="G152">
            <v>33</v>
          </cell>
          <cell r="H152">
            <v>2</v>
          </cell>
          <cell r="K152" t="str">
            <v>Boulevard Napoléon III</v>
          </cell>
        </row>
        <row r="153">
          <cell r="F153" t="str">
            <v>NICE - Napoleon III (AP)</v>
          </cell>
          <cell r="G153">
            <v>33</v>
          </cell>
          <cell r="H153">
            <v>3</v>
          </cell>
          <cell r="K153" t="str">
            <v>Boulevard Napoléon III</v>
          </cell>
        </row>
        <row r="154">
          <cell r="F154" t="str">
            <v>NICE - Napoleon III (RP)</v>
          </cell>
          <cell r="G154">
            <v>33</v>
          </cell>
          <cell r="H154">
            <v>4</v>
          </cell>
          <cell r="K154" t="str">
            <v>Boulevard Napoléon III</v>
          </cell>
        </row>
        <row r="155">
          <cell r="F155" t="str">
            <v>NICE - Napoleon III (RP)</v>
          </cell>
          <cell r="G155">
            <v>33</v>
          </cell>
          <cell r="H155">
            <v>5</v>
          </cell>
          <cell r="K155" t="str">
            <v>Boulevard Napoléon III</v>
          </cell>
        </row>
        <row r="156">
          <cell r="F156" t="str">
            <v>NICE - Vernier (AP)</v>
          </cell>
          <cell r="G156">
            <v>34</v>
          </cell>
          <cell r="H156">
            <v>1</v>
          </cell>
          <cell r="K156" t="str">
            <v>Rue Vernier</v>
          </cell>
        </row>
        <row r="157">
          <cell r="F157" t="str">
            <v>NICE - Vernier (AP)</v>
          </cell>
          <cell r="G157">
            <v>34</v>
          </cell>
          <cell r="H157">
            <v>2</v>
          </cell>
          <cell r="K157" t="str">
            <v>Rue Vernier</v>
          </cell>
        </row>
        <row r="158">
          <cell r="F158" t="str">
            <v>NICE - Vernier (AP)</v>
          </cell>
          <cell r="G158">
            <v>34</v>
          </cell>
          <cell r="H158">
            <v>3</v>
          </cell>
          <cell r="K158" t="str">
            <v>Rue Vernier</v>
          </cell>
        </row>
        <row r="159">
          <cell r="F159" t="str">
            <v>NICE - Vernier (RP)</v>
          </cell>
          <cell r="G159">
            <v>34</v>
          </cell>
          <cell r="H159">
            <v>4</v>
          </cell>
          <cell r="K159" t="str">
            <v>Rue Vernier</v>
          </cell>
        </row>
        <row r="160">
          <cell r="F160" t="str">
            <v>NICE - Vernier (RP)</v>
          </cell>
          <cell r="G160">
            <v>34</v>
          </cell>
          <cell r="H160">
            <v>5</v>
          </cell>
          <cell r="K160" t="str">
            <v>Rue Vernier</v>
          </cell>
        </row>
        <row r="161">
          <cell r="F161" t="str">
            <v>NICE - Chateauneuf (AP)</v>
          </cell>
          <cell r="G161">
            <v>36</v>
          </cell>
          <cell r="H161">
            <v>1</v>
          </cell>
          <cell r="K161" t="str">
            <v>Rue Châteauneuf</v>
          </cell>
        </row>
        <row r="162">
          <cell r="F162" t="str">
            <v>NICE - Chateauneuf (AP)</v>
          </cell>
          <cell r="G162">
            <v>36</v>
          </cell>
          <cell r="H162">
            <v>2</v>
          </cell>
          <cell r="K162" t="str">
            <v>Rue Châteauneuf</v>
          </cell>
        </row>
        <row r="163">
          <cell r="F163" t="str">
            <v>NICE - Chateauneuf (AP)</v>
          </cell>
          <cell r="G163">
            <v>36</v>
          </cell>
          <cell r="H163">
            <v>3</v>
          </cell>
          <cell r="K163" t="str">
            <v>Rue Châteauneuf</v>
          </cell>
        </row>
        <row r="164">
          <cell r="F164" t="str">
            <v>NICE - Chateauneuf (RP)</v>
          </cell>
          <cell r="G164">
            <v>36</v>
          </cell>
          <cell r="H164">
            <v>4</v>
          </cell>
          <cell r="K164" t="str">
            <v>Rue Châteauneuf</v>
          </cell>
        </row>
        <row r="165">
          <cell r="F165" t="str">
            <v>NICE - Chateauneuf (RP)</v>
          </cell>
          <cell r="G165">
            <v>36</v>
          </cell>
          <cell r="H165">
            <v>5</v>
          </cell>
          <cell r="K165" t="str">
            <v>Rue Châteauneuf</v>
          </cell>
        </row>
        <row r="166">
          <cell r="F166" t="str">
            <v>NICE - Grosso (AP)</v>
          </cell>
          <cell r="G166">
            <v>37</v>
          </cell>
          <cell r="H166">
            <v>1</v>
          </cell>
          <cell r="K166" t="str">
            <v>Rue des Potiers</v>
          </cell>
        </row>
        <row r="167">
          <cell r="F167" t="str">
            <v>NICE - Grosso (AP)</v>
          </cell>
          <cell r="G167">
            <v>37</v>
          </cell>
          <cell r="H167">
            <v>2</v>
          </cell>
          <cell r="K167" t="str">
            <v>Rue des Potiers</v>
          </cell>
        </row>
        <row r="168">
          <cell r="F168" t="str">
            <v>NICE - Grosso (AP)</v>
          </cell>
          <cell r="G168">
            <v>37</v>
          </cell>
          <cell r="H168">
            <v>3</v>
          </cell>
          <cell r="K168" t="str">
            <v>Rue des Potiers</v>
          </cell>
        </row>
        <row r="169">
          <cell r="F169" t="str">
            <v>NICE - Grosso (RP)</v>
          </cell>
          <cell r="G169">
            <v>37</v>
          </cell>
          <cell r="H169">
            <v>4</v>
          </cell>
          <cell r="K169" t="str">
            <v>Rue des Potiers</v>
          </cell>
        </row>
        <row r="170">
          <cell r="F170" t="str">
            <v>NICE - Grosso (RP)</v>
          </cell>
          <cell r="G170">
            <v>37</v>
          </cell>
          <cell r="H170">
            <v>5</v>
          </cell>
          <cell r="K170" t="str">
            <v>Rue des Potiers</v>
          </cell>
        </row>
        <row r="171">
          <cell r="F171" t="str">
            <v>NICE - Bornala (AP)</v>
          </cell>
          <cell r="G171">
            <v>38</v>
          </cell>
          <cell r="H171">
            <v>1</v>
          </cell>
          <cell r="K171" t="str">
            <v>Avenue de la Bornala</v>
          </cell>
        </row>
        <row r="172">
          <cell r="F172" t="str">
            <v>NICE - Bornala (AP)</v>
          </cell>
          <cell r="G172">
            <v>38</v>
          </cell>
          <cell r="H172">
            <v>2</v>
          </cell>
          <cell r="K172" t="str">
            <v>Avenue de la Bornala</v>
          </cell>
        </row>
        <row r="173">
          <cell r="F173" t="str">
            <v>NICE - Bornala (AP)</v>
          </cell>
          <cell r="G173">
            <v>38</v>
          </cell>
          <cell r="H173">
            <v>3</v>
          </cell>
          <cell r="K173" t="str">
            <v>Avenue de la Bornala</v>
          </cell>
        </row>
        <row r="174">
          <cell r="F174" t="str">
            <v>NICE - Bornala (RP)</v>
          </cell>
          <cell r="G174">
            <v>38</v>
          </cell>
          <cell r="H174">
            <v>4</v>
          </cell>
          <cell r="K174" t="str">
            <v>Avenue de la Bornala</v>
          </cell>
        </row>
        <row r="175">
          <cell r="F175" t="str">
            <v>NICE - Bornala (RP)</v>
          </cell>
          <cell r="G175">
            <v>38</v>
          </cell>
          <cell r="H175">
            <v>5</v>
          </cell>
          <cell r="K175" t="str">
            <v>Avenue de la Bornala</v>
          </cell>
        </row>
        <row r="176">
          <cell r="F176" t="str">
            <v>NICE - La Marne (AP)</v>
          </cell>
          <cell r="G176">
            <v>39</v>
          </cell>
          <cell r="H176">
            <v>1</v>
          </cell>
          <cell r="K176" t="str">
            <v>Avenue de la Marne</v>
          </cell>
        </row>
        <row r="177">
          <cell r="F177" t="str">
            <v>NICE - La Marne (AP)</v>
          </cell>
          <cell r="G177">
            <v>39</v>
          </cell>
          <cell r="H177">
            <v>2</v>
          </cell>
          <cell r="K177" t="str">
            <v>Avenue de la Marne</v>
          </cell>
        </row>
        <row r="178">
          <cell r="F178" t="str">
            <v>NICE - La Marne (AP)</v>
          </cell>
          <cell r="G178">
            <v>39</v>
          </cell>
          <cell r="H178">
            <v>3</v>
          </cell>
          <cell r="K178" t="str">
            <v>Avenue de la Marne</v>
          </cell>
        </row>
        <row r="179">
          <cell r="F179" t="str">
            <v>NICE - La Marne (RP)</v>
          </cell>
          <cell r="G179">
            <v>39</v>
          </cell>
          <cell r="H179">
            <v>4</v>
          </cell>
          <cell r="K179" t="str">
            <v>Avenue de la Marne</v>
          </cell>
        </row>
        <row r="180">
          <cell r="F180" t="str">
            <v>NICE - La Marne (RP)</v>
          </cell>
          <cell r="G180">
            <v>39</v>
          </cell>
          <cell r="H180">
            <v>5</v>
          </cell>
          <cell r="K180" t="str">
            <v>Avenue de la Marne</v>
          </cell>
        </row>
        <row r="181">
          <cell r="F181" t="str">
            <v>NICE - Grenoble (AP)</v>
          </cell>
          <cell r="G181">
            <v>40</v>
          </cell>
          <cell r="H181">
            <v>1</v>
          </cell>
          <cell r="K181" t="str">
            <v>Route de Grenoble</v>
          </cell>
        </row>
        <row r="182">
          <cell r="F182" t="str">
            <v>NICE - Grenoble (AP)</v>
          </cell>
          <cell r="G182">
            <v>40</v>
          </cell>
          <cell r="H182">
            <v>2</v>
          </cell>
          <cell r="K182" t="str">
            <v>Route de Grenoble</v>
          </cell>
        </row>
        <row r="183">
          <cell r="F183" t="str">
            <v>NICE - Grenoble (AP)</v>
          </cell>
          <cell r="G183">
            <v>40</v>
          </cell>
          <cell r="H183">
            <v>3</v>
          </cell>
          <cell r="K183" t="str">
            <v>Route de Grenoble</v>
          </cell>
        </row>
        <row r="184">
          <cell r="F184" t="str">
            <v>NICE - Grenoble (RP)</v>
          </cell>
          <cell r="G184">
            <v>40</v>
          </cell>
          <cell r="H184">
            <v>4</v>
          </cell>
          <cell r="K184" t="str">
            <v>Route de Grenoble</v>
          </cell>
        </row>
        <row r="185">
          <cell r="F185" t="str">
            <v>NICE - Grenoble (RP)</v>
          </cell>
          <cell r="G185">
            <v>40</v>
          </cell>
          <cell r="H185">
            <v>5</v>
          </cell>
          <cell r="K185" t="str">
            <v>Route de Grenoble</v>
          </cell>
        </row>
        <row r="186">
          <cell r="F186" t="str">
            <v>NICE - Rene Cassin (AP)</v>
          </cell>
          <cell r="G186">
            <v>42</v>
          </cell>
          <cell r="H186">
            <v>1</v>
          </cell>
          <cell r="K186" t="str">
            <v>Rue Marie Bashkirtseff</v>
          </cell>
        </row>
        <row r="187">
          <cell r="F187" t="str">
            <v>NICE - Rene Cassin (AP)</v>
          </cell>
          <cell r="G187">
            <v>42</v>
          </cell>
          <cell r="H187">
            <v>2</v>
          </cell>
          <cell r="K187" t="str">
            <v>Rue Marie Bashkirtseff</v>
          </cell>
        </row>
        <row r="188">
          <cell r="F188" t="str">
            <v>NICE - Rene Cassin (AP)</v>
          </cell>
          <cell r="G188">
            <v>42</v>
          </cell>
          <cell r="H188">
            <v>3</v>
          </cell>
          <cell r="K188" t="str">
            <v>Rue Marie Bashkirtseff</v>
          </cell>
        </row>
        <row r="189">
          <cell r="F189" t="str">
            <v>NICE - Rene Cassin (RP)</v>
          </cell>
          <cell r="G189">
            <v>42</v>
          </cell>
          <cell r="H189">
            <v>4</v>
          </cell>
          <cell r="K189" t="str">
            <v>Rue Marie Bashkirtseff</v>
          </cell>
        </row>
        <row r="190">
          <cell r="F190" t="str">
            <v>NICE - Rene Cassin (RP)</v>
          </cell>
          <cell r="G190">
            <v>42</v>
          </cell>
          <cell r="H190">
            <v>5</v>
          </cell>
          <cell r="K190" t="str">
            <v>Rue Marie Bashkirtseff</v>
          </cell>
        </row>
        <row r="191">
          <cell r="F191" t="str">
            <v>NICE - Banville (AP)</v>
          </cell>
          <cell r="G191">
            <v>43</v>
          </cell>
          <cell r="H191">
            <v>1</v>
          </cell>
          <cell r="K191" t="str">
            <v>Rue Théodore de Banville</v>
          </cell>
        </row>
        <row r="192">
          <cell r="F192" t="str">
            <v>NICE - Banville (AP)</v>
          </cell>
          <cell r="G192">
            <v>43</v>
          </cell>
          <cell r="H192">
            <v>2</v>
          </cell>
          <cell r="K192" t="str">
            <v>Rue Théodore de Banville</v>
          </cell>
        </row>
        <row r="193">
          <cell r="F193" t="str">
            <v>NICE - Banville (AP)</v>
          </cell>
          <cell r="G193">
            <v>43</v>
          </cell>
          <cell r="H193">
            <v>3</v>
          </cell>
          <cell r="K193" t="str">
            <v>Rue Théodore de Banville</v>
          </cell>
        </row>
        <row r="194">
          <cell r="F194" t="str">
            <v>NICE - Banville (RP)</v>
          </cell>
          <cell r="G194">
            <v>43</v>
          </cell>
          <cell r="H194">
            <v>4</v>
          </cell>
          <cell r="K194" t="str">
            <v>Rue Théodore de Banville</v>
          </cell>
        </row>
        <row r="195">
          <cell r="F195" t="str">
            <v>NICE - Banville (RP)</v>
          </cell>
          <cell r="G195">
            <v>43</v>
          </cell>
          <cell r="H195">
            <v>5</v>
          </cell>
          <cell r="K195" t="str">
            <v>Rue Théodore de Banville</v>
          </cell>
        </row>
        <row r="196">
          <cell r="F196" t="str">
            <v>VILLEFRANCHE -  Général De Gaulle (AP)</v>
          </cell>
          <cell r="G196">
            <v>44</v>
          </cell>
          <cell r="H196">
            <v>1</v>
          </cell>
          <cell r="K196" t="str">
            <v>Avenue du Général de Gaulle</v>
          </cell>
        </row>
        <row r="197">
          <cell r="F197" t="str">
            <v>VILLEFRANCHE -  Général De Gaulle (AP)</v>
          </cell>
          <cell r="G197">
            <v>44</v>
          </cell>
          <cell r="H197">
            <v>2</v>
          </cell>
          <cell r="K197" t="str">
            <v>Avenue du Général de Gaulle</v>
          </cell>
        </row>
        <row r="198">
          <cell r="F198" t="str">
            <v>VILLEFRANCHE -  Général De Gaulle (AP)</v>
          </cell>
          <cell r="G198">
            <v>44</v>
          </cell>
          <cell r="H198">
            <v>3</v>
          </cell>
          <cell r="K198" t="str">
            <v>Avenue du Général de Gaulle</v>
          </cell>
        </row>
        <row r="199">
          <cell r="F199" t="str">
            <v>VILLEFRANCHE -  Général De Gaulle (RP)</v>
          </cell>
          <cell r="G199">
            <v>44</v>
          </cell>
          <cell r="H199">
            <v>4</v>
          </cell>
          <cell r="K199" t="str">
            <v>Avenue du Général de Gaulle</v>
          </cell>
        </row>
        <row r="200">
          <cell r="F200" t="str">
            <v>VILLEFRANCHE -  Général De Gaulle (RP)</v>
          </cell>
          <cell r="G200">
            <v>44</v>
          </cell>
          <cell r="H200">
            <v>5</v>
          </cell>
          <cell r="K200" t="str">
            <v>Avenue du Général de Gaulle</v>
          </cell>
        </row>
        <row r="201">
          <cell r="F201" t="str">
            <v>BEAULIEU - Marinoni (AP)</v>
          </cell>
          <cell r="G201">
            <v>45</v>
          </cell>
          <cell r="H201">
            <v>1</v>
          </cell>
          <cell r="K201" t="str">
            <v>Boulevard Marinoni</v>
          </cell>
        </row>
        <row r="202">
          <cell r="F202" t="str">
            <v>BEAULIEU - Marinoni (AP)</v>
          </cell>
          <cell r="G202">
            <v>45</v>
          </cell>
          <cell r="H202">
            <v>2</v>
          </cell>
          <cell r="K202" t="str">
            <v>Boulevard Marinoni</v>
          </cell>
        </row>
        <row r="203">
          <cell r="F203" t="str">
            <v>BEAULIEU - Marinoni (AP)</v>
          </cell>
          <cell r="G203">
            <v>45</v>
          </cell>
          <cell r="H203">
            <v>3</v>
          </cell>
          <cell r="K203" t="str">
            <v>Boulevard Marinoni</v>
          </cell>
        </row>
        <row r="204">
          <cell r="F204" t="str">
            <v>BEAULIEU - Marinoni (RP)</v>
          </cell>
          <cell r="G204">
            <v>45</v>
          </cell>
          <cell r="H204">
            <v>4</v>
          </cell>
          <cell r="K204" t="str">
            <v>Boulevard Marinoni</v>
          </cell>
        </row>
        <row r="205">
          <cell r="F205" t="str">
            <v>BEAULIEU - Marinoni (RP)</v>
          </cell>
          <cell r="G205">
            <v>45</v>
          </cell>
          <cell r="H205">
            <v>5</v>
          </cell>
          <cell r="K205" t="str">
            <v>Boulevard Marinoni</v>
          </cell>
        </row>
        <row r="206">
          <cell r="F206" t="str">
            <v>NICE - Victor Hugo (AP)</v>
          </cell>
          <cell r="G206">
            <v>46</v>
          </cell>
          <cell r="H206">
            <v>1</v>
          </cell>
          <cell r="K206" t="str">
            <v>Boulevard Victor Hugo / 25 Rue de Rivoli</v>
          </cell>
        </row>
        <row r="207">
          <cell r="F207" t="str">
            <v>NICE - Victor Hugo (AP)</v>
          </cell>
          <cell r="G207">
            <v>46</v>
          </cell>
          <cell r="H207">
            <v>2</v>
          </cell>
          <cell r="K207" t="str">
            <v>Boulevard Victor Hugo / 25 Rue de Rivoli</v>
          </cell>
        </row>
        <row r="208">
          <cell r="F208" t="str">
            <v>NICE - Victor Hugo (AP)</v>
          </cell>
          <cell r="G208">
            <v>46</v>
          </cell>
          <cell r="H208">
            <v>3</v>
          </cell>
          <cell r="K208" t="str">
            <v>Boulevard Victor Hugo / 25 Rue de Rivoli</v>
          </cell>
        </row>
        <row r="209">
          <cell r="F209" t="str">
            <v>NICE - Victor Hugo (RP)</v>
          </cell>
          <cell r="G209">
            <v>46</v>
          </cell>
          <cell r="H209">
            <v>4</v>
          </cell>
          <cell r="K209" t="str">
            <v>Boulevard Victor Hugo / 25 Rue de Rivoli</v>
          </cell>
        </row>
        <row r="210">
          <cell r="F210" t="str">
            <v>NICE - Victor Hugo (RP)</v>
          </cell>
          <cell r="G210">
            <v>46</v>
          </cell>
          <cell r="H210">
            <v>5</v>
          </cell>
          <cell r="K210" t="str">
            <v>Boulevard Victor Hugo / 25 Rue de Rivoli</v>
          </cell>
        </row>
        <row r="211">
          <cell r="F211" t="str">
            <v>NICE - Desambrois (AP)</v>
          </cell>
          <cell r="G211">
            <v>47</v>
          </cell>
          <cell r="H211">
            <v>1</v>
          </cell>
          <cell r="K211" t="str">
            <v>Avenue Désembrois</v>
          </cell>
        </row>
        <row r="212">
          <cell r="F212" t="str">
            <v>NICE - Desambrois (AP)</v>
          </cell>
          <cell r="G212">
            <v>47</v>
          </cell>
          <cell r="H212">
            <v>2</v>
          </cell>
          <cell r="K212" t="str">
            <v>Avenue Désembrois</v>
          </cell>
        </row>
        <row r="213">
          <cell r="F213" t="str">
            <v>NICE - Desambrois (AP)</v>
          </cell>
          <cell r="G213">
            <v>47</v>
          </cell>
          <cell r="H213">
            <v>3</v>
          </cell>
          <cell r="K213" t="str">
            <v>Avenue Désembrois</v>
          </cell>
        </row>
        <row r="214">
          <cell r="F214" t="str">
            <v>NICE - Desambrois (RP)</v>
          </cell>
          <cell r="G214">
            <v>47</v>
          </cell>
          <cell r="H214">
            <v>4</v>
          </cell>
          <cell r="K214" t="str">
            <v>Avenue Désembrois</v>
          </cell>
        </row>
        <row r="215">
          <cell r="F215" t="str">
            <v>NICE - Desambrois (RP)</v>
          </cell>
          <cell r="G215">
            <v>47</v>
          </cell>
          <cell r="H215">
            <v>5</v>
          </cell>
          <cell r="K215" t="str">
            <v>Avenue Désembrois</v>
          </cell>
        </row>
        <row r="216">
          <cell r="F216" t="str">
            <v>NICE - Fabron (AP)</v>
          </cell>
          <cell r="G216">
            <v>48</v>
          </cell>
          <cell r="H216">
            <v>1</v>
          </cell>
          <cell r="K216" t="str">
            <v>Promenade des Anglais</v>
          </cell>
        </row>
        <row r="217">
          <cell r="F217" t="str">
            <v>NICE - Fabron (AP)</v>
          </cell>
          <cell r="G217">
            <v>48</v>
          </cell>
          <cell r="H217">
            <v>2</v>
          </cell>
          <cell r="K217" t="str">
            <v>Promenade des Anglais</v>
          </cell>
        </row>
        <row r="218">
          <cell r="F218" t="str">
            <v>NICE - Fabron (AP)</v>
          </cell>
          <cell r="G218">
            <v>48</v>
          </cell>
          <cell r="H218">
            <v>3</v>
          </cell>
          <cell r="K218" t="str">
            <v>Promenade des Anglais</v>
          </cell>
        </row>
        <row r="219">
          <cell r="F219" t="str">
            <v>NICE - Fabron (RP)</v>
          </cell>
          <cell r="G219">
            <v>48</v>
          </cell>
          <cell r="H219">
            <v>4</v>
          </cell>
          <cell r="K219" t="str">
            <v>Promenade des Anglais</v>
          </cell>
        </row>
        <row r="220">
          <cell r="F220" t="str">
            <v>NICE - Fabron (RP)</v>
          </cell>
          <cell r="G220">
            <v>48</v>
          </cell>
          <cell r="H220">
            <v>5</v>
          </cell>
          <cell r="K220" t="str">
            <v>Promenade des Anglais</v>
          </cell>
        </row>
        <row r="221">
          <cell r="F221" t="str">
            <v>NICE - Sainte Hélène (AP)</v>
          </cell>
          <cell r="G221">
            <v>49</v>
          </cell>
          <cell r="H221">
            <v>1</v>
          </cell>
          <cell r="K221" t="str">
            <v>Avenue de la Californie</v>
          </cell>
        </row>
        <row r="222">
          <cell r="F222" t="str">
            <v>NICE - Sainte Hélène (AP)</v>
          </cell>
          <cell r="G222">
            <v>49</v>
          </cell>
          <cell r="H222">
            <v>2</v>
          </cell>
          <cell r="K222" t="str">
            <v>Avenue de la Californie</v>
          </cell>
        </row>
        <row r="223">
          <cell r="F223" t="str">
            <v>NICE - Sainte Hélène (AP)</v>
          </cell>
          <cell r="G223">
            <v>49</v>
          </cell>
          <cell r="H223">
            <v>3</v>
          </cell>
          <cell r="K223" t="str">
            <v>Avenue de la Californie</v>
          </cell>
        </row>
        <row r="224">
          <cell r="F224" t="str">
            <v>NICE - Sainte Hélène (RP)</v>
          </cell>
          <cell r="G224">
            <v>49</v>
          </cell>
          <cell r="H224">
            <v>4</v>
          </cell>
          <cell r="K224" t="str">
            <v>Avenue de la Californie</v>
          </cell>
        </row>
        <row r="225">
          <cell r="F225" t="str">
            <v>NICE - Sainte Hélène (RP)</v>
          </cell>
          <cell r="G225">
            <v>49</v>
          </cell>
          <cell r="H225">
            <v>5</v>
          </cell>
          <cell r="K225" t="str">
            <v>Avenue de la Californie</v>
          </cell>
        </row>
        <row r="226">
          <cell r="F226" t="str">
            <v>NICE - Raimbaldi (AP)</v>
          </cell>
          <cell r="G226">
            <v>50</v>
          </cell>
          <cell r="H226">
            <v>1</v>
          </cell>
          <cell r="K226" t="str">
            <v>Boulevard Raimbaldi</v>
          </cell>
        </row>
        <row r="227">
          <cell r="F227" t="str">
            <v>NICE - Raimbaldi (AP)</v>
          </cell>
          <cell r="G227">
            <v>50</v>
          </cell>
          <cell r="H227">
            <v>2</v>
          </cell>
          <cell r="K227" t="str">
            <v>Boulevard Raimbaldi</v>
          </cell>
        </row>
        <row r="228">
          <cell r="F228" t="str">
            <v>NICE - Raimbaldi (AP)</v>
          </cell>
          <cell r="G228">
            <v>50</v>
          </cell>
          <cell r="H228">
            <v>3</v>
          </cell>
          <cell r="K228" t="str">
            <v>Boulevard Raimbaldi</v>
          </cell>
        </row>
        <row r="229">
          <cell r="F229" t="str">
            <v>NICE - Raimbaldi (RP)</v>
          </cell>
          <cell r="G229">
            <v>50</v>
          </cell>
          <cell r="H229">
            <v>4</v>
          </cell>
          <cell r="K229" t="str">
            <v>Boulevard Raimbaldi</v>
          </cell>
        </row>
        <row r="230">
          <cell r="F230" t="str">
            <v>NICE - Raimbaldi (RP)</v>
          </cell>
          <cell r="G230">
            <v>50</v>
          </cell>
          <cell r="H230">
            <v>5</v>
          </cell>
          <cell r="K230" t="str">
            <v>Boulevard Raimbaldi</v>
          </cell>
        </row>
        <row r="231">
          <cell r="F231" t="str">
            <v>NICE - Madeleine (AP)</v>
          </cell>
          <cell r="G231">
            <v>51</v>
          </cell>
          <cell r="H231">
            <v>1</v>
          </cell>
          <cell r="K231" t="str">
            <v>Boulevard de la Madeleine</v>
          </cell>
        </row>
        <row r="232">
          <cell r="F232" t="str">
            <v>NICE - Madeleine (AP)</v>
          </cell>
          <cell r="G232">
            <v>51</v>
          </cell>
          <cell r="H232">
            <v>2</v>
          </cell>
          <cell r="K232" t="str">
            <v>Boulevard de la Madeleine</v>
          </cell>
        </row>
        <row r="233">
          <cell r="F233" t="str">
            <v>NICE - Madeleine (AP)</v>
          </cell>
          <cell r="G233">
            <v>51</v>
          </cell>
          <cell r="H233">
            <v>3</v>
          </cell>
          <cell r="K233" t="str">
            <v>Boulevard de la Madeleine</v>
          </cell>
        </row>
        <row r="234">
          <cell r="F234" t="str">
            <v>NICE - Madeleine (RP)</v>
          </cell>
          <cell r="G234">
            <v>51</v>
          </cell>
          <cell r="H234">
            <v>4</v>
          </cell>
          <cell r="K234" t="str">
            <v>Boulevard de la Madeleine</v>
          </cell>
        </row>
        <row r="235">
          <cell r="F235" t="str">
            <v>NICE - Madeleine (RP)</v>
          </cell>
          <cell r="G235">
            <v>51</v>
          </cell>
          <cell r="H235">
            <v>5</v>
          </cell>
          <cell r="K235" t="str">
            <v>Boulevard de la Madeleine</v>
          </cell>
        </row>
        <row r="236">
          <cell r="F236" t="str">
            <v>NICE - Aeroport T2 (AP)</v>
          </cell>
          <cell r="G236">
            <v>52</v>
          </cell>
          <cell r="H236">
            <v>1</v>
          </cell>
          <cell r="K236" t="str">
            <v>T2</v>
          </cell>
        </row>
        <row r="237">
          <cell r="F237" t="str">
            <v>NICE - Aeroport T2 (AP)</v>
          </cell>
          <cell r="G237">
            <v>52</v>
          </cell>
          <cell r="H237">
            <v>2</v>
          </cell>
          <cell r="K237" t="str">
            <v>T2</v>
          </cell>
        </row>
        <row r="238">
          <cell r="F238" t="str">
            <v>NICE - Aeroport T2 (RP)</v>
          </cell>
          <cell r="G238">
            <v>52</v>
          </cell>
          <cell r="H238">
            <v>4</v>
          </cell>
          <cell r="K238" t="str">
            <v>T2</v>
          </cell>
        </row>
        <row r="239">
          <cell r="F239" t="str">
            <v>NICE - Aeroport T2 (RP)</v>
          </cell>
          <cell r="G239">
            <v>52</v>
          </cell>
          <cell r="H239">
            <v>5</v>
          </cell>
          <cell r="K239" t="str">
            <v>T2</v>
          </cell>
        </row>
        <row r="240">
          <cell r="F240" t="str">
            <v>NICE - Gare thiers Parvis (AP)</v>
          </cell>
          <cell r="G240">
            <v>53</v>
          </cell>
          <cell r="H240">
            <v>1</v>
          </cell>
          <cell r="K240" t="str">
            <v>Gare Thiers - Parvis</v>
          </cell>
        </row>
        <row r="241">
          <cell r="F241" t="str">
            <v>NICE - Gare thiers Parvis (AP)</v>
          </cell>
          <cell r="G241">
            <v>53</v>
          </cell>
          <cell r="H241">
            <v>2</v>
          </cell>
          <cell r="K241" t="str">
            <v>Gare Thiers - Parvis</v>
          </cell>
        </row>
        <row r="242">
          <cell r="F242" t="str">
            <v>NICE - Gare thiers Parvis (AP)</v>
          </cell>
          <cell r="G242">
            <v>53</v>
          </cell>
          <cell r="H242">
            <v>3</v>
          </cell>
          <cell r="K242" t="str">
            <v>Gare Thiers - Parvis</v>
          </cell>
        </row>
        <row r="243">
          <cell r="F243" t="str">
            <v>NICE - Gare thiers Parvis (RP)</v>
          </cell>
          <cell r="G243">
            <v>53</v>
          </cell>
          <cell r="H243">
            <v>4</v>
          </cell>
          <cell r="K243" t="str">
            <v>Gare Thiers - Parvis</v>
          </cell>
        </row>
        <row r="244">
          <cell r="F244" t="str">
            <v>NICE - Gare thiers Parvis (RP)</v>
          </cell>
          <cell r="G244">
            <v>53</v>
          </cell>
          <cell r="H244">
            <v>5</v>
          </cell>
          <cell r="K244" t="str">
            <v>Gare Thiers - Parvis</v>
          </cell>
        </row>
        <row r="245">
          <cell r="F245" t="str">
            <v>NICE - Place Mozart (AP)</v>
          </cell>
          <cell r="G245">
            <v>54</v>
          </cell>
          <cell r="H245">
            <v>1</v>
          </cell>
          <cell r="K245" t="str">
            <v>Avenue Durante</v>
          </cell>
        </row>
        <row r="246">
          <cell r="F246" t="str">
            <v>NICE - Place Mozart (AP)</v>
          </cell>
          <cell r="G246">
            <v>54</v>
          </cell>
          <cell r="H246">
            <v>2</v>
          </cell>
          <cell r="K246" t="str">
            <v>Avenue Durante</v>
          </cell>
        </row>
        <row r="247">
          <cell r="F247" t="str">
            <v>NICE - Place Mozart (AP)</v>
          </cell>
          <cell r="G247">
            <v>54</v>
          </cell>
          <cell r="H247">
            <v>3</v>
          </cell>
          <cell r="K247" t="str">
            <v>Avenue Durante</v>
          </cell>
        </row>
        <row r="248">
          <cell r="F248" t="str">
            <v>NICE - Place Mozart (RP)</v>
          </cell>
          <cell r="G248">
            <v>54</v>
          </cell>
          <cell r="H248">
            <v>4</v>
          </cell>
          <cell r="K248" t="str">
            <v>Avenue Durante</v>
          </cell>
        </row>
        <row r="249">
          <cell r="F249" t="str">
            <v>NICE - Place Mozart (RP)</v>
          </cell>
          <cell r="G249">
            <v>54</v>
          </cell>
          <cell r="H249">
            <v>5</v>
          </cell>
          <cell r="K249" t="str">
            <v>Avenue Durante</v>
          </cell>
        </row>
        <row r="250">
          <cell r="F250" t="str">
            <v>NICE - Joseph Garnier (AP)</v>
          </cell>
          <cell r="G250">
            <v>55</v>
          </cell>
          <cell r="H250">
            <v>1</v>
          </cell>
          <cell r="K250" t="str">
            <v>Boulevard Joseph Garnier</v>
          </cell>
        </row>
        <row r="251">
          <cell r="F251" t="str">
            <v>NICE - Joseph Garnier (AP)</v>
          </cell>
          <cell r="G251">
            <v>55</v>
          </cell>
          <cell r="H251">
            <v>2</v>
          </cell>
          <cell r="K251" t="str">
            <v>Boulevard Joseph Garnier</v>
          </cell>
        </row>
        <row r="252">
          <cell r="F252" t="str">
            <v>NICE - Joseph Garnier (AP)</v>
          </cell>
          <cell r="G252">
            <v>55</v>
          </cell>
          <cell r="H252">
            <v>3</v>
          </cell>
          <cell r="K252" t="str">
            <v>Boulevard Joseph Garnier</v>
          </cell>
        </row>
        <row r="253">
          <cell r="F253" t="str">
            <v>NICE - Joseph Garnier (RP)</v>
          </cell>
          <cell r="G253">
            <v>55</v>
          </cell>
          <cell r="H253">
            <v>4</v>
          </cell>
          <cell r="K253" t="str">
            <v>Boulevard Joseph Garnier</v>
          </cell>
        </row>
        <row r="254">
          <cell r="F254" t="str">
            <v>NICE - Joseph Garnier (RP)</v>
          </cell>
          <cell r="G254">
            <v>55</v>
          </cell>
          <cell r="H254">
            <v>5</v>
          </cell>
          <cell r="K254" t="str">
            <v>Boulevard Joseph Garnier</v>
          </cell>
        </row>
        <row r="255">
          <cell r="F255" t="str">
            <v>NICE - Tzarewitch (AP)</v>
          </cell>
          <cell r="G255">
            <v>56</v>
          </cell>
          <cell r="H255">
            <v>1</v>
          </cell>
          <cell r="K255" t="str">
            <v>Boulevard du Tzarewitch</v>
          </cell>
        </row>
        <row r="256">
          <cell r="F256" t="str">
            <v>NICE - Tzarewitch (AP)</v>
          </cell>
          <cell r="G256">
            <v>56</v>
          </cell>
          <cell r="H256">
            <v>2</v>
          </cell>
          <cell r="K256" t="str">
            <v>Boulevard du Tzarewitch</v>
          </cell>
        </row>
        <row r="257">
          <cell r="F257" t="str">
            <v>NICE - Tzarewitch (AP)</v>
          </cell>
          <cell r="G257">
            <v>56</v>
          </cell>
          <cell r="H257">
            <v>3</v>
          </cell>
          <cell r="K257" t="str">
            <v>Boulevard du Tzarewitch</v>
          </cell>
        </row>
        <row r="258">
          <cell r="F258" t="str">
            <v>NICE - Tzarewitch (RP)</v>
          </cell>
          <cell r="G258">
            <v>56</v>
          </cell>
          <cell r="H258">
            <v>4</v>
          </cell>
          <cell r="K258" t="str">
            <v>Boulevard du Tzarewitch</v>
          </cell>
        </row>
        <row r="259">
          <cell r="F259" t="str">
            <v>NICE - Tzarewitch (RP)</v>
          </cell>
          <cell r="G259">
            <v>56</v>
          </cell>
          <cell r="H259">
            <v>5</v>
          </cell>
          <cell r="K259" t="str">
            <v>Boulevard du Tzarewitch</v>
          </cell>
        </row>
        <row r="260">
          <cell r="F260" t="str">
            <v>NICE - Delille (AP)</v>
          </cell>
          <cell r="G260">
            <v>57</v>
          </cell>
          <cell r="H260">
            <v>1</v>
          </cell>
          <cell r="K260" t="str">
            <v>Rue Delille</v>
          </cell>
        </row>
        <row r="261">
          <cell r="F261" t="str">
            <v>NICE - Delille (AP)</v>
          </cell>
          <cell r="G261">
            <v>57</v>
          </cell>
          <cell r="H261">
            <v>2</v>
          </cell>
          <cell r="K261" t="str">
            <v>Rue Delille</v>
          </cell>
        </row>
        <row r="262">
          <cell r="F262" t="str">
            <v>NICE - Delille (AP)</v>
          </cell>
          <cell r="G262">
            <v>57</v>
          </cell>
          <cell r="H262">
            <v>3</v>
          </cell>
          <cell r="K262" t="str">
            <v>Rue Delille</v>
          </cell>
        </row>
        <row r="263">
          <cell r="F263" t="str">
            <v>NICE - Delille (RP)</v>
          </cell>
          <cell r="G263">
            <v>57</v>
          </cell>
          <cell r="H263">
            <v>4</v>
          </cell>
          <cell r="K263" t="str">
            <v>Rue Delille</v>
          </cell>
        </row>
        <row r="264">
          <cell r="F264" t="str">
            <v>NICE - Delille (RP)</v>
          </cell>
          <cell r="G264">
            <v>57</v>
          </cell>
          <cell r="H264">
            <v>5</v>
          </cell>
          <cell r="K264" t="str">
            <v>Rue Delille</v>
          </cell>
        </row>
        <row r="265">
          <cell r="F265" t="str">
            <v>NICE - Clemenceau (AP)</v>
          </cell>
          <cell r="G265">
            <v>58</v>
          </cell>
          <cell r="H265">
            <v>1</v>
          </cell>
          <cell r="K265" t="str">
            <v>Avenue Georges Clemenceau</v>
          </cell>
        </row>
        <row r="266">
          <cell r="F266" t="str">
            <v>NICE - Clemenceau (AP)</v>
          </cell>
          <cell r="G266">
            <v>58</v>
          </cell>
          <cell r="H266">
            <v>2</v>
          </cell>
          <cell r="K266" t="str">
            <v>Avenue Georges Clemenceau</v>
          </cell>
        </row>
        <row r="267">
          <cell r="F267" t="str">
            <v>NICE - Clemenceau (AP)</v>
          </cell>
          <cell r="G267">
            <v>58</v>
          </cell>
          <cell r="H267">
            <v>3</v>
          </cell>
          <cell r="K267" t="str">
            <v>Avenue Georges Clemenceau</v>
          </cell>
        </row>
        <row r="268">
          <cell r="F268" t="str">
            <v>NICE - Clemenceau (RP)</v>
          </cell>
          <cell r="G268">
            <v>58</v>
          </cell>
          <cell r="H268">
            <v>4</v>
          </cell>
          <cell r="K268" t="str">
            <v>Avenue Georges Clemenceau</v>
          </cell>
        </row>
        <row r="269">
          <cell r="F269" t="str">
            <v>NICE - Clemenceau (RP)</v>
          </cell>
          <cell r="G269">
            <v>58</v>
          </cell>
          <cell r="H269">
            <v>5</v>
          </cell>
          <cell r="K269" t="str">
            <v>Avenue Georges Clemenceau</v>
          </cell>
        </row>
        <row r="270">
          <cell r="F270" t="str">
            <v>NICE - Saint Lambert (AP)</v>
          </cell>
          <cell r="G270">
            <v>59</v>
          </cell>
          <cell r="H270">
            <v>1</v>
          </cell>
          <cell r="K270" t="str">
            <v>Avenue Saint-Lambert</v>
          </cell>
        </row>
        <row r="271">
          <cell r="F271" t="str">
            <v>NICE - Saint Lambert (AP)</v>
          </cell>
          <cell r="G271">
            <v>59</v>
          </cell>
          <cell r="H271">
            <v>2</v>
          </cell>
          <cell r="K271" t="str">
            <v>Avenue Saint-Lambert</v>
          </cell>
        </row>
        <row r="272">
          <cell r="F272" t="str">
            <v>NICE - Saint Lambert (AP)</v>
          </cell>
          <cell r="G272">
            <v>59</v>
          </cell>
          <cell r="H272">
            <v>3</v>
          </cell>
          <cell r="K272" t="str">
            <v>Avenue Saint-Lambert</v>
          </cell>
        </row>
        <row r="273">
          <cell r="F273" t="str">
            <v>NICE - Saint Lambert (RP)</v>
          </cell>
          <cell r="G273">
            <v>59</v>
          </cell>
          <cell r="H273">
            <v>4</v>
          </cell>
          <cell r="K273" t="str">
            <v>Avenue Saint-Lambert</v>
          </cell>
        </row>
        <row r="274">
          <cell r="F274" t="str">
            <v>NICE - Saint Lambert (RP)</v>
          </cell>
          <cell r="G274">
            <v>59</v>
          </cell>
          <cell r="H274">
            <v>5</v>
          </cell>
          <cell r="K274" t="str">
            <v>Avenue Saint-Lambert</v>
          </cell>
        </row>
        <row r="275">
          <cell r="F275" t="str">
            <v>NICE - Fleurs (AP)</v>
          </cell>
          <cell r="G275">
            <v>60</v>
          </cell>
          <cell r="H275">
            <v>1</v>
          </cell>
          <cell r="K275" t="str">
            <v>Avenue Fleurs</v>
          </cell>
        </row>
        <row r="276">
          <cell r="F276" t="str">
            <v>NICE - Fleurs (AP)</v>
          </cell>
          <cell r="G276">
            <v>60</v>
          </cell>
          <cell r="H276">
            <v>2</v>
          </cell>
          <cell r="K276" t="str">
            <v>Avenue Fleurs</v>
          </cell>
        </row>
        <row r="277">
          <cell r="F277" t="str">
            <v>NICE - Fleurs (AP)</v>
          </cell>
          <cell r="G277">
            <v>60</v>
          </cell>
          <cell r="H277">
            <v>3</v>
          </cell>
          <cell r="K277" t="str">
            <v>Avenue Fleurs</v>
          </cell>
        </row>
        <row r="278">
          <cell r="F278" t="str">
            <v>NICE - Fleurs (RP)</v>
          </cell>
          <cell r="G278">
            <v>60</v>
          </cell>
          <cell r="H278">
            <v>4</v>
          </cell>
          <cell r="K278" t="str">
            <v>Avenue Fleurs</v>
          </cell>
        </row>
        <row r="279">
          <cell r="F279" t="str">
            <v>NICE - Fleurs (RP)</v>
          </cell>
          <cell r="G279">
            <v>60</v>
          </cell>
          <cell r="H279">
            <v>5</v>
          </cell>
          <cell r="K279" t="str">
            <v>Avenue Fleurs</v>
          </cell>
        </row>
        <row r="280">
          <cell r="F280" t="str">
            <v>NICE - Provana Leyni (AP)</v>
          </cell>
          <cell r="G280">
            <v>61</v>
          </cell>
          <cell r="H280">
            <v>1</v>
          </cell>
          <cell r="K280" t="str">
            <v>Rue Provana de Leyni</v>
          </cell>
        </row>
        <row r="281">
          <cell r="F281" t="str">
            <v>NICE - Provana Leyni (AP)</v>
          </cell>
          <cell r="G281">
            <v>61</v>
          </cell>
          <cell r="H281">
            <v>2</v>
          </cell>
          <cell r="K281" t="str">
            <v>Rue Provana de Leyni</v>
          </cell>
        </row>
        <row r="282">
          <cell r="F282" t="str">
            <v>NICE - Provana Leyni (AP)</v>
          </cell>
          <cell r="G282">
            <v>61</v>
          </cell>
          <cell r="H282">
            <v>3</v>
          </cell>
          <cell r="K282" t="str">
            <v>Rue Provana de Leyni</v>
          </cell>
        </row>
        <row r="283">
          <cell r="F283" t="str">
            <v>NICE - Provana Leyni (RP)</v>
          </cell>
          <cell r="G283">
            <v>61</v>
          </cell>
          <cell r="H283">
            <v>4</v>
          </cell>
          <cell r="K283" t="str">
            <v>Rue Provana de Leyni</v>
          </cell>
        </row>
        <row r="284">
          <cell r="F284" t="str">
            <v>NICE - Provana Leyni (RP)</v>
          </cell>
          <cell r="G284">
            <v>61</v>
          </cell>
          <cell r="H284">
            <v>5</v>
          </cell>
          <cell r="K284" t="str">
            <v>Rue Provana de Leyni</v>
          </cell>
        </row>
        <row r="285">
          <cell r="F285" t="str">
            <v>NICE - Alberti (AP)</v>
          </cell>
          <cell r="G285">
            <v>62</v>
          </cell>
          <cell r="H285">
            <v>1</v>
          </cell>
          <cell r="K285" t="str">
            <v>Rue Alberti</v>
          </cell>
        </row>
        <row r="286">
          <cell r="F286" t="str">
            <v>NICE - Alberti (AP)</v>
          </cell>
          <cell r="G286">
            <v>62</v>
          </cell>
          <cell r="H286">
            <v>2</v>
          </cell>
          <cell r="K286" t="str">
            <v>Rue Alberti</v>
          </cell>
        </row>
        <row r="287">
          <cell r="F287" t="str">
            <v>NICE - Alberti (AP)</v>
          </cell>
          <cell r="G287">
            <v>62</v>
          </cell>
          <cell r="H287">
            <v>3</v>
          </cell>
          <cell r="K287" t="str">
            <v>Rue Alberti</v>
          </cell>
        </row>
        <row r="288">
          <cell r="F288" t="str">
            <v>NICE - Alberti (RP)</v>
          </cell>
          <cell r="G288">
            <v>62</v>
          </cell>
          <cell r="H288">
            <v>4</v>
          </cell>
          <cell r="K288" t="str">
            <v>Rue Alberti</v>
          </cell>
        </row>
        <row r="289">
          <cell r="F289" t="str">
            <v>NICE - Alberti (RP)</v>
          </cell>
          <cell r="G289">
            <v>62</v>
          </cell>
          <cell r="H289">
            <v>5</v>
          </cell>
          <cell r="K289" t="str">
            <v>Rue Alberti</v>
          </cell>
        </row>
        <row r="290">
          <cell r="F290" t="str">
            <v>NICE - Eglise St Pierre D'arene (AP)</v>
          </cell>
          <cell r="G290">
            <v>63</v>
          </cell>
          <cell r="H290">
            <v>1</v>
          </cell>
          <cell r="K290" t="str">
            <v>Eglise Saint-Pierre d'Arène</v>
          </cell>
        </row>
        <row r="291">
          <cell r="F291" t="str">
            <v>NICE - Eglise St Pierre D'arene (AP)</v>
          </cell>
          <cell r="G291">
            <v>63</v>
          </cell>
          <cell r="H291">
            <v>2</v>
          </cell>
          <cell r="K291" t="str">
            <v>Eglise Saint-Pierre d'Arène</v>
          </cell>
        </row>
        <row r="292">
          <cell r="F292" t="str">
            <v>NICE - Eglise St Pierre D'arene (AP)</v>
          </cell>
          <cell r="G292">
            <v>63</v>
          </cell>
          <cell r="H292">
            <v>3</v>
          </cell>
          <cell r="K292" t="str">
            <v>Eglise Saint-Pierre d'Arène</v>
          </cell>
        </row>
        <row r="293">
          <cell r="F293" t="str">
            <v>NICE - Eglise St Pierre D'arene (RP)</v>
          </cell>
          <cell r="G293">
            <v>63</v>
          </cell>
          <cell r="H293">
            <v>4</v>
          </cell>
          <cell r="K293" t="str">
            <v>Eglise Saint-Pierre d'Arène</v>
          </cell>
        </row>
        <row r="294">
          <cell r="F294" t="str">
            <v>NICE - Eglise St Pierre D'arene (RP)</v>
          </cell>
          <cell r="G294">
            <v>63</v>
          </cell>
          <cell r="H294">
            <v>5</v>
          </cell>
          <cell r="K294" t="str">
            <v>Eglise Saint-Pierre d'Arène</v>
          </cell>
        </row>
        <row r="295">
          <cell r="F295" t="str">
            <v>NICE - Segurane (AP)</v>
          </cell>
          <cell r="G295">
            <v>64</v>
          </cell>
          <cell r="H295">
            <v>1</v>
          </cell>
          <cell r="K295" t="str">
            <v>Segurane</v>
          </cell>
        </row>
        <row r="296">
          <cell r="F296" t="str">
            <v>NICE - Segurane (AP)</v>
          </cell>
          <cell r="G296">
            <v>64</v>
          </cell>
          <cell r="H296">
            <v>2</v>
          </cell>
          <cell r="K296" t="str">
            <v>Segurane</v>
          </cell>
        </row>
        <row r="297">
          <cell r="F297" t="str">
            <v>NICE - Segurane (AP)</v>
          </cell>
          <cell r="G297">
            <v>64</v>
          </cell>
          <cell r="H297">
            <v>3</v>
          </cell>
          <cell r="K297" t="str">
            <v>Segurane</v>
          </cell>
        </row>
        <row r="298">
          <cell r="F298" t="str">
            <v>NICE - Segurane (RP)</v>
          </cell>
          <cell r="G298">
            <v>64</v>
          </cell>
          <cell r="H298">
            <v>4</v>
          </cell>
          <cell r="K298" t="str">
            <v>Segurane</v>
          </cell>
        </row>
        <row r="299">
          <cell r="F299" t="str">
            <v>NICE - Segurane (RP)</v>
          </cell>
          <cell r="G299">
            <v>64</v>
          </cell>
          <cell r="H299">
            <v>5</v>
          </cell>
          <cell r="K299" t="str">
            <v>Segurane</v>
          </cell>
        </row>
        <row r="300">
          <cell r="F300" t="str">
            <v>NICE - Comte de Falicon (AP)</v>
          </cell>
          <cell r="G300">
            <v>65</v>
          </cell>
          <cell r="H300">
            <v>1</v>
          </cell>
          <cell r="K300" t="str">
            <v>Boulevard Comte de Falicon</v>
          </cell>
        </row>
        <row r="301">
          <cell r="F301" t="str">
            <v>NICE - Comte de Falicon (AP)</v>
          </cell>
          <cell r="G301">
            <v>65</v>
          </cell>
          <cell r="H301">
            <v>2</v>
          </cell>
          <cell r="K301" t="str">
            <v>Boulevard Comte de Falicon</v>
          </cell>
        </row>
        <row r="302">
          <cell r="F302" t="str">
            <v>NICE - Comte de Falicon (AP)</v>
          </cell>
          <cell r="G302">
            <v>65</v>
          </cell>
          <cell r="H302">
            <v>3</v>
          </cell>
          <cell r="K302" t="str">
            <v>Boulevard Comte de Falicon</v>
          </cell>
        </row>
        <row r="303">
          <cell r="F303" t="str">
            <v>NICE - Comte de Falicon (RP)</v>
          </cell>
          <cell r="G303">
            <v>65</v>
          </cell>
          <cell r="H303">
            <v>4</v>
          </cell>
          <cell r="K303" t="str">
            <v>Boulevard Comte de Falicon</v>
          </cell>
        </row>
        <row r="304">
          <cell r="F304" t="str">
            <v>NICE - Comte de Falicon (RP)</v>
          </cell>
          <cell r="G304">
            <v>65</v>
          </cell>
          <cell r="H304">
            <v>5</v>
          </cell>
          <cell r="K304" t="str">
            <v>Boulevard Comte de Falicon</v>
          </cell>
        </row>
        <row r="305">
          <cell r="F305" t="str">
            <v>NICE - Max Barel (AP)</v>
          </cell>
          <cell r="G305">
            <v>66</v>
          </cell>
          <cell r="H305">
            <v>1</v>
          </cell>
          <cell r="K305" t="str">
            <v>Place Max Barel</v>
          </cell>
        </row>
        <row r="306">
          <cell r="F306" t="str">
            <v>NICE - Max Barel (AP)</v>
          </cell>
          <cell r="G306">
            <v>66</v>
          </cell>
          <cell r="H306">
            <v>2</v>
          </cell>
          <cell r="K306" t="str">
            <v>Place Max Barel</v>
          </cell>
        </row>
        <row r="307">
          <cell r="F307" t="str">
            <v>NICE - Max Barel (AP)</v>
          </cell>
          <cell r="G307">
            <v>66</v>
          </cell>
          <cell r="H307">
            <v>3</v>
          </cell>
          <cell r="K307" t="str">
            <v>Place Max Barel</v>
          </cell>
        </row>
        <row r="308">
          <cell r="F308" t="str">
            <v>NICE - Max Barel (RP)</v>
          </cell>
          <cell r="G308">
            <v>66</v>
          </cell>
          <cell r="H308">
            <v>4</v>
          </cell>
          <cell r="K308" t="str">
            <v>Place Max Barel</v>
          </cell>
        </row>
        <row r="309">
          <cell r="F309" t="str">
            <v>NICE - Max Barel (RP)</v>
          </cell>
          <cell r="G309">
            <v>66</v>
          </cell>
          <cell r="H309">
            <v>5</v>
          </cell>
          <cell r="K309" t="str">
            <v>Place Max Barel</v>
          </cell>
        </row>
        <row r="310">
          <cell r="F310" t="str">
            <v>CAGNES - General Leclerc (AP)</v>
          </cell>
          <cell r="G310">
            <v>67</v>
          </cell>
          <cell r="H310">
            <v>1</v>
          </cell>
          <cell r="K310" t="str">
            <v>Avenue Général Leclerc</v>
          </cell>
        </row>
        <row r="311">
          <cell r="F311" t="str">
            <v>CAGNES - General Leclerc (AP)</v>
          </cell>
          <cell r="G311">
            <v>67</v>
          </cell>
          <cell r="H311">
            <v>2</v>
          </cell>
          <cell r="K311" t="str">
            <v>Avenue Général Leclerc</v>
          </cell>
        </row>
        <row r="312">
          <cell r="F312" t="str">
            <v>CAGNES - General Leclerc (AP)</v>
          </cell>
          <cell r="G312">
            <v>67</v>
          </cell>
          <cell r="H312">
            <v>3</v>
          </cell>
          <cell r="K312" t="str">
            <v>Avenue Général Leclerc</v>
          </cell>
        </row>
        <row r="313">
          <cell r="F313" t="str">
            <v>CAGNES - General Leclerc (RP)</v>
          </cell>
          <cell r="G313">
            <v>67</v>
          </cell>
          <cell r="H313">
            <v>4</v>
          </cell>
          <cell r="K313" t="str">
            <v>Avenue Général Leclerc</v>
          </cell>
        </row>
        <row r="314">
          <cell r="F314" t="str">
            <v>CAGNES - General Leclerc (RP)</v>
          </cell>
          <cell r="G314">
            <v>67</v>
          </cell>
          <cell r="H314">
            <v>5</v>
          </cell>
          <cell r="K314" t="str">
            <v>Avenue Général Leclerc</v>
          </cell>
        </row>
        <row r="315">
          <cell r="F315" t="str">
            <v>CAGNES - Les Muriers (AP)</v>
          </cell>
          <cell r="G315">
            <v>68</v>
          </cell>
          <cell r="H315">
            <v>1</v>
          </cell>
          <cell r="K315" t="str">
            <v>Les Muriers</v>
          </cell>
        </row>
        <row r="316">
          <cell r="F316" t="str">
            <v>CAGNES - Les Muriers (AP)</v>
          </cell>
          <cell r="G316">
            <v>68</v>
          </cell>
          <cell r="H316">
            <v>2</v>
          </cell>
          <cell r="K316" t="str">
            <v>Les Muriers</v>
          </cell>
        </row>
        <row r="317">
          <cell r="F317" t="str">
            <v>CAGNES - Les Muriers (AP)</v>
          </cell>
          <cell r="G317">
            <v>68</v>
          </cell>
          <cell r="H317">
            <v>3</v>
          </cell>
          <cell r="K317" t="str">
            <v>Les Muriers</v>
          </cell>
        </row>
        <row r="318">
          <cell r="F318" t="str">
            <v>CAGNES - Les Muriers (RP)</v>
          </cell>
          <cell r="G318">
            <v>68</v>
          </cell>
          <cell r="H318">
            <v>4</v>
          </cell>
          <cell r="K318" t="str">
            <v>Les Muriers</v>
          </cell>
        </row>
        <row r="319">
          <cell r="F319" t="str">
            <v>CAGNES - Les Muriers (RP)</v>
          </cell>
          <cell r="G319">
            <v>68</v>
          </cell>
          <cell r="H319">
            <v>5</v>
          </cell>
          <cell r="K319" t="str">
            <v>Les Muriers</v>
          </cell>
        </row>
        <row r="320">
          <cell r="F320" t="str">
            <v>NICE - Rosa Bonheur (AP)</v>
          </cell>
          <cell r="G320">
            <v>69</v>
          </cell>
          <cell r="H320">
            <v>1</v>
          </cell>
          <cell r="K320" t="str">
            <v>Rue de France</v>
          </cell>
        </row>
        <row r="321">
          <cell r="F321" t="str">
            <v>NICE - Rosa Bonheur (AP)</v>
          </cell>
          <cell r="G321">
            <v>69</v>
          </cell>
          <cell r="H321">
            <v>2</v>
          </cell>
          <cell r="K321" t="str">
            <v>Rue de France</v>
          </cell>
        </row>
        <row r="322">
          <cell r="F322" t="str">
            <v>NICE - Rosa Bonheur (AP)</v>
          </cell>
          <cell r="G322">
            <v>69</v>
          </cell>
          <cell r="H322">
            <v>3</v>
          </cell>
          <cell r="K322" t="str">
            <v>Rue de France</v>
          </cell>
        </row>
        <row r="323">
          <cell r="F323" t="str">
            <v>NICE - Rosa Bonheur (RP)</v>
          </cell>
          <cell r="G323">
            <v>69</v>
          </cell>
          <cell r="H323">
            <v>4</v>
          </cell>
          <cell r="K323" t="str">
            <v>Rue de France</v>
          </cell>
        </row>
        <row r="324">
          <cell r="F324" t="str">
            <v>NICE - Rosa Bonheur (RP)</v>
          </cell>
          <cell r="G324">
            <v>69</v>
          </cell>
          <cell r="H324">
            <v>5</v>
          </cell>
          <cell r="K324" t="str">
            <v>Rue de France</v>
          </cell>
        </row>
        <row r="325">
          <cell r="F325" t="str">
            <v>CAGNES SUR MER - Polygone (AP)</v>
          </cell>
          <cell r="G325">
            <v>70</v>
          </cell>
          <cell r="H325">
            <v>1</v>
          </cell>
          <cell r="K325" t="str">
            <v>Avenue des Alpes</v>
          </cell>
        </row>
        <row r="326">
          <cell r="F326" t="str">
            <v>CAGNES SUR MER - Polygone (AP)</v>
          </cell>
          <cell r="G326">
            <v>70</v>
          </cell>
          <cell r="H326">
            <v>2</v>
          </cell>
          <cell r="K326" t="str">
            <v>Avenue des Alpes</v>
          </cell>
        </row>
        <row r="327">
          <cell r="F327" t="str">
            <v>CAGNES SUR MER - Polygone (AP)</v>
          </cell>
          <cell r="G327">
            <v>70</v>
          </cell>
          <cell r="H327">
            <v>3</v>
          </cell>
          <cell r="K327" t="str">
            <v>Avenue des Alpes</v>
          </cell>
        </row>
        <row r="328">
          <cell r="F328" t="str">
            <v>CAGNES SUR MER - Polygone (RP)</v>
          </cell>
          <cell r="G328">
            <v>70</v>
          </cell>
          <cell r="H328">
            <v>4</v>
          </cell>
          <cell r="K328" t="str">
            <v>Avenue des Alpes</v>
          </cell>
        </row>
        <row r="329">
          <cell r="F329" t="str">
            <v>CAGNES SUR MER - Polygone (RP)</v>
          </cell>
          <cell r="G329">
            <v>70</v>
          </cell>
          <cell r="H329">
            <v>5</v>
          </cell>
          <cell r="K329" t="str">
            <v>Avenue des Alpes</v>
          </cell>
        </row>
        <row r="330">
          <cell r="F330" t="str">
            <v>Auron - Parking des Nabines</v>
          </cell>
          <cell r="G330">
            <v>71</v>
          </cell>
          <cell r="H330">
            <v>1</v>
          </cell>
          <cell r="K330" t="str">
            <v>Parking des Nabines</v>
          </cell>
        </row>
        <row r="331">
          <cell r="F331" t="str">
            <v>Auron - Parking des Nabines</v>
          </cell>
          <cell r="G331">
            <v>71</v>
          </cell>
          <cell r="H331">
            <v>2</v>
          </cell>
          <cell r="K331" t="str">
            <v>Parking des Nabines</v>
          </cell>
        </row>
        <row r="332">
          <cell r="F332" t="str">
            <v>Auron - Parking Piscine</v>
          </cell>
          <cell r="G332">
            <v>72</v>
          </cell>
          <cell r="H332">
            <v>1</v>
          </cell>
          <cell r="K332" t="str">
            <v xml:space="preserve">Boulevard Georges Pompidou </v>
          </cell>
        </row>
        <row r="333">
          <cell r="F333" t="str">
            <v>Auron - Parking Piscine</v>
          </cell>
          <cell r="G333">
            <v>72</v>
          </cell>
          <cell r="H333">
            <v>2</v>
          </cell>
          <cell r="K333" t="str">
            <v xml:space="preserve">Boulevard Georges Pompidou </v>
          </cell>
        </row>
        <row r="334">
          <cell r="F334" t="str">
            <v>CAGNES - HIPPODROME</v>
          </cell>
          <cell r="G334">
            <v>73</v>
          </cell>
          <cell r="H334">
            <v>1</v>
          </cell>
          <cell r="K334" t="str">
            <v>Boulevard J F Kennedy</v>
          </cell>
        </row>
        <row r="335">
          <cell r="F335" t="str">
            <v>CAGNES - HIPPODROME</v>
          </cell>
          <cell r="G335">
            <v>73</v>
          </cell>
          <cell r="H335">
            <v>2</v>
          </cell>
          <cell r="K335" t="str">
            <v>Boulevard J F Kennedy</v>
          </cell>
        </row>
        <row r="336">
          <cell r="F336" t="str">
            <v>Carros - Parking Beilouno</v>
          </cell>
          <cell r="G336">
            <v>74</v>
          </cell>
          <cell r="H336">
            <v>1</v>
          </cell>
          <cell r="K336" t="str">
            <v>Rue de la Beilouno</v>
          </cell>
        </row>
        <row r="337">
          <cell r="F337" t="str">
            <v>Carros - Parking Beilouno</v>
          </cell>
          <cell r="G337">
            <v>74</v>
          </cell>
          <cell r="H337">
            <v>2</v>
          </cell>
          <cell r="K337" t="str">
            <v>Rue de la Beilouno</v>
          </cell>
        </row>
        <row r="338">
          <cell r="F338" t="str">
            <v>Carros Village - Parking Dupuy</v>
          </cell>
          <cell r="G338">
            <v>75</v>
          </cell>
          <cell r="H338">
            <v>1</v>
          </cell>
          <cell r="K338" t="str">
            <v>Placo Antoine Colmars</v>
          </cell>
        </row>
        <row r="339">
          <cell r="F339" t="str">
            <v>Carros Village - Parking Dupuy</v>
          </cell>
          <cell r="G339">
            <v>75</v>
          </cell>
          <cell r="H339">
            <v>2</v>
          </cell>
          <cell r="K339" t="str">
            <v>Placo Antoine Colmars</v>
          </cell>
        </row>
        <row r="340">
          <cell r="F340" t="str">
            <v>Carros Village - Chemin de la Calade</v>
          </cell>
          <cell r="G340">
            <v>76</v>
          </cell>
          <cell r="H340">
            <v>1</v>
          </cell>
          <cell r="K340" t="str">
            <v>Chemin de la Calade</v>
          </cell>
        </row>
        <row r="341">
          <cell r="F341" t="str">
            <v>Carros Village - Chemin de la Calade</v>
          </cell>
          <cell r="G341">
            <v>76</v>
          </cell>
          <cell r="H341">
            <v>2</v>
          </cell>
          <cell r="K341" t="str">
            <v>Chemin de la Calade</v>
          </cell>
        </row>
        <row r="342">
          <cell r="F342" t="str">
            <v>Colomars - Parking Fort Cazal</v>
          </cell>
          <cell r="G342">
            <v>77</v>
          </cell>
          <cell r="H342">
            <v>1</v>
          </cell>
          <cell r="K342" t="str">
            <v>Route d'Aspremont</v>
          </cell>
        </row>
        <row r="343">
          <cell r="F343" t="str">
            <v>Colomars - Parking Fort Cazal</v>
          </cell>
          <cell r="G343">
            <v>77</v>
          </cell>
          <cell r="H343">
            <v>2</v>
          </cell>
          <cell r="K343" t="str">
            <v>Route d'Aspremont</v>
          </cell>
        </row>
        <row r="344">
          <cell r="F344" t="str">
            <v>NICE - DEUDON</v>
          </cell>
          <cell r="G344">
            <v>78</v>
          </cell>
          <cell r="H344">
            <v>1</v>
          </cell>
          <cell r="K344" t="str">
            <v>Boulevard Dubouchage</v>
          </cell>
        </row>
        <row r="345">
          <cell r="F345" t="str">
            <v>NICE - DEUDON</v>
          </cell>
          <cell r="G345">
            <v>78</v>
          </cell>
          <cell r="H345">
            <v>2</v>
          </cell>
          <cell r="K345" t="str">
            <v>Boulevard Dubouchage</v>
          </cell>
        </row>
        <row r="346">
          <cell r="F346" t="str">
            <v>Roquebillière - Parking Régie</v>
          </cell>
          <cell r="G346">
            <v>79</v>
          </cell>
          <cell r="H346">
            <v>1</v>
          </cell>
          <cell r="K346" t="str">
            <v>Rue du Plateau Carlon</v>
          </cell>
        </row>
        <row r="347">
          <cell r="F347" t="str">
            <v>Roquebillière - Parking Régie</v>
          </cell>
          <cell r="G347">
            <v>79</v>
          </cell>
          <cell r="H347">
            <v>2</v>
          </cell>
          <cell r="K347" t="str">
            <v>Rue du Plateau Carlon</v>
          </cell>
        </row>
        <row r="348">
          <cell r="F348" t="str">
            <v>Tourrette Levens - Parking Mairie</v>
          </cell>
          <cell r="G348">
            <v>80</v>
          </cell>
          <cell r="H348">
            <v>1</v>
          </cell>
          <cell r="K348" t="str">
            <v>Avenue du Général de Gaulle</v>
          </cell>
        </row>
        <row r="349">
          <cell r="F349" t="str">
            <v>Tourrette Levens - Parking Mairie</v>
          </cell>
          <cell r="G349">
            <v>80</v>
          </cell>
          <cell r="H349">
            <v>2</v>
          </cell>
          <cell r="K349" t="str">
            <v>Avenue du Général de Gaulle</v>
          </cell>
        </row>
        <row r="350">
          <cell r="F350" t="str">
            <v>Saint Etienne  De Tinée  - Chemin de l'Ardon</v>
          </cell>
          <cell r="G350">
            <v>81</v>
          </cell>
          <cell r="H350">
            <v>1</v>
          </cell>
          <cell r="J350">
            <v>1</v>
          </cell>
          <cell r="K350" t="str">
            <v xml:space="preserve"> Chemin de l'Ardon</v>
          </cell>
        </row>
        <row r="351">
          <cell r="F351" t="str">
            <v>Saint Etienne  De Tinée  - Chemin de l'Ardon</v>
          </cell>
          <cell r="G351">
            <v>81</v>
          </cell>
          <cell r="H351">
            <v>2</v>
          </cell>
          <cell r="J351">
            <v>1</v>
          </cell>
          <cell r="K351" t="str">
            <v xml:space="preserve"> Chemin de l'Ardon</v>
          </cell>
        </row>
        <row r="352">
          <cell r="F352" t="str">
            <v>Saint Laurent  du Var  - Esplanade du Levant</v>
          </cell>
          <cell r="G352">
            <v>82</v>
          </cell>
          <cell r="H352">
            <v>1</v>
          </cell>
          <cell r="J352">
            <v>1</v>
          </cell>
          <cell r="K352" t="str">
            <v>Esplanade du Levant</v>
          </cell>
        </row>
        <row r="353">
          <cell r="F353" t="str">
            <v>Saint Laurent  du Var  - Esplanade du Levant</v>
          </cell>
          <cell r="G353">
            <v>82</v>
          </cell>
          <cell r="H353">
            <v>2</v>
          </cell>
          <cell r="J353">
            <v>1</v>
          </cell>
          <cell r="K353" t="str">
            <v>Esplanade du Levant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ire Input"/>
      <sheetName val="Table de paramétrage"/>
      <sheetName val="Annuaire MBP"/>
      <sheetName val="Annuaire personne"/>
      <sheetName val="Catalogue IRVE"/>
      <sheetName val="Annuaire Output"/>
      <sheetName val="CARL - INPUT - Matching"/>
      <sheetName val="CARL - INPUT - Client"/>
      <sheetName val="CARL - INPUT - Fabricant"/>
      <sheetName val="CARL - Liens matériels - TECH"/>
      <sheetName val="CARL - Liens matériels - GEO"/>
      <sheetName val="CARL - Material"/>
      <sheetName val="Annuaire code site"/>
      <sheetName val="Feuil2"/>
      <sheetName val="Feuil1"/>
    </sheetNames>
    <sheetDataSet>
      <sheetData sheetId="0">
        <row r="1">
          <cell r="I1" t="str">
            <v>Parking</v>
          </cell>
          <cell r="J1" t="str">
            <v>Latitude GPS</v>
          </cell>
          <cell r="K1" t="str">
            <v>Longitude GPS</v>
          </cell>
          <cell r="L1" t="str">
            <v>Supervision
Login</v>
          </cell>
          <cell r="M1" t="str">
            <v>Adresse
Complément adresse</v>
          </cell>
          <cell r="N1" t="str">
            <v>Adresse_x000D_
Numéro</v>
          </cell>
          <cell r="O1" t="str">
            <v>Adresse_x000D_
Rue</v>
          </cell>
          <cell r="P1" t="str">
            <v>Adresse_x000D_
Code postal</v>
          </cell>
          <cell r="Q1" t="str">
            <v>Adresse_x000D_
Ville</v>
          </cell>
          <cell r="R1" t="str">
            <v>Adresse_x000D_
Pays</v>
          </cell>
          <cell r="S1" t="str">
            <v>Latitude GPS</v>
          </cell>
          <cell r="T1" t="str">
            <v>Longitude GPS</v>
          </cell>
        </row>
        <row r="2">
          <cell r="I2" t="str">
            <v>PZ</v>
          </cell>
          <cell r="J2" t="str">
            <v>43.710995</v>
          </cell>
          <cell r="K2" t="str">
            <v>7.26376</v>
          </cell>
          <cell r="R2" t="str">
            <v>FRANCE</v>
          </cell>
          <cell r="S2" t="str">
            <v>49.005033</v>
          </cell>
          <cell r="T2" t="str">
            <v>2.585364</v>
          </cell>
        </row>
        <row r="3">
          <cell r="I3" t="str">
            <v>PZ</v>
          </cell>
          <cell r="J3" t="str">
            <v>43.710995</v>
          </cell>
          <cell r="K3" t="str">
            <v>7.26376</v>
          </cell>
          <cell r="R3" t="str">
            <v>FRANCE</v>
          </cell>
          <cell r="S3" t="str">
            <v>49.005033</v>
          </cell>
          <cell r="T3" t="str">
            <v>2.585364</v>
          </cell>
        </row>
        <row r="4">
          <cell r="I4" t="str">
            <v>Boulogne-sur-Mer - Boulevard Sainte Beuve</v>
          </cell>
          <cell r="J4" t="str">
            <v>43.710995</v>
          </cell>
          <cell r="K4" t="str">
            <v>7.26376</v>
          </cell>
          <cell r="O4" t="str">
            <v>Boulevard Sainte Beuve</v>
          </cell>
          <cell r="P4">
            <v>62200</v>
          </cell>
          <cell r="Q4" t="str">
            <v>Boulogne-sur-Mer</v>
          </cell>
          <cell r="R4" t="str">
            <v>France</v>
          </cell>
          <cell r="S4" t="str">
            <v>50.727888</v>
          </cell>
          <cell r="T4" t="str">
            <v>1.642483</v>
          </cell>
        </row>
        <row r="5">
          <cell r="J5" t="str">
            <v>43.710995</v>
          </cell>
          <cell r="K5" t="str">
            <v>7.26376</v>
          </cell>
          <cell r="N5">
            <v>2</v>
          </cell>
          <cell r="O5" t="str">
            <v>rue Ponceau</v>
          </cell>
          <cell r="P5">
            <v>75002</v>
          </cell>
          <cell r="Q5" t="str">
            <v>Paris</v>
          </cell>
          <cell r="R5" t="str">
            <v>France</v>
          </cell>
          <cell r="S5" t="str">
            <v>48.865061</v>
          </cell>
          <cell r="T5" t="str">
            <v>2.3512922</v>
          </cell>
        </row>
        <row r="6">
          <cell r="J6" t="str">
            <v>43.710995</v>
          </cell>
          <cell r="K6" t="str">
            <v>7.26376</v>
          </cell>
          <cell r="N6">
            <v>4</v>
          </cell>
          <cell r="O6" t="str">
            <v>Palestro</v>
          </cell>
          <cell r="P6">
            <v>75002</v>
          </cell>
          <cell r="Q6" t="str">
            <v>Paris</v>
          </cell>
          <cell r="R6" t="str">
            <v>France</v>
          </cell>
          <cell r="S6" t="str">
            <v>48.864802</v>
          </cell>
          <cell r="T6" t="str">
            <v>2.351292</v>
          </cell>
        </row>
        <row r="7">
          <cell r="J7" t="str">
            <v>43.703612</v>
          </cell>
          <cell r="K7" t="str">
            <v>7.26014</v>
          </cell>
          <cell r="N7">
            <v>6</v>
          </cell>
          <cell r="O7" t="str">
            <v>Palestro</v>
          </cell>
          <cell r="P7">
            <v>75002</v>
          </cell>
          <cell r="Q7" t="str">
            <v>Paris</v>
          </cell>
          <cell r="R7" t="str">
            <v>France</v>
          </cell>
          <cell r="S7" t="str">
            <v>48.64906</v>
          </cell>
          <cell r="T7" t="str">
            <v>2.351273</v>
          </cell>
        </row>
        <row r="8">
          <cell r="J8" t="str">
            <v>43.703612</v>
          </cell>
          <cell r="K8" t="str">
            <v>7.26014</v>
          </cell>
          <cell r="N8">
            <v>3</v>
          </cell>
          <cell r="O8" t="str">
            <v>D'Alexandre</v>
          </cell>
          <cell r="P8">
            <v>75002</v>
          </cell>
          <cell r="Q8" t="str">
            <v>Paris</v>
          </cell>
          <cell r="R8" t="str">
            <v>France</v>
          </cell>
          <cell r="S8" t="str">
            <v>48.867934</v>
          </cell>
          <cell r="T8" t="str">
            <v>2.351299</v>
          </cell>
        </row>
        <row r="9">
          <cell r="I9" t="str">
            <v>NICE - Raiberti (AP)</v>
          </cell>
          <cell r="J9" t="str">
            <v>43.703612</v>
          </cell>
          <cell r="K9" t="str">
            <v>7.26014</v>
          </cell>
          <cell r="N9">
            <v>10</v>
          </cell>
          <cell r="O9" t="str">
            <v>Rue Flaminius Raiberti</v>
          </cell>
          <cell r="P9" t="str">
            <v>06000</v>
          </cell>
          <cell r="Q9" t="str">
            <v>Nice</v>
          </cell>
          <cell r="R9" t="str">
            <v>France</v>
          </cell>
          <cell r="S9" t="str">
            <v>43.710995</v>
          </cell>
          <cell r="T9" t="str">
            <v>7.26376</v>
          </cell>
        </row>
        <row r="10">
          <cell r="I10" t="str">
            <v>NICE - Raiberti (AP)</v>
          </cell>
          <cell r="J10" t="str">
            <v>43.703612</v>
          </cell>
          <cell r="K10" t="str">
            <v>7.26014</v>
          </cell>
          <cell r="N10">
            <v>10</v>
          </cell>
          <cell r="O10" t="str">
            <v>Rue Flaminius Raiberti</v>
          </cell>
          <cell r="P10" t="str">
            <v>06000</v>
          </cell>
          <cell r="Q10" t="str">
            <v>Nice</v>
          </cell>
          <cell r="R10" t="str">
            <v>France</v>
          </cell>
          <cell r="S10" t="str">
            <v>43.710995</v>
          </cell>
          <cell r="T10" t="str">
            <v>7.26376</v>
          </cell>
        </row>
        <row r="11">
          <cell r="I11" t="str">
            <v>NICE - Raiberti (AP)</v>
          </cell>
          <cell r="J11" t="str">
            <v>43.703612</v>
          </cell>
          <cell r="K11" t="str">
            <v>7.26014</v>
          </cell>
          <cell r="N11">
            <v>10</v>
          </cell>
          <cell r="O11" t="str">
            <v>Rue Flaminius Raiberti</v>
          </cell>
          <cell r="P11" t="str">
            <v>06000</v>
          </cell>
          <cell r="Q11" t="str">
            <v>Nice</v>
          </cell>
          <cell r="R11" t="str">
            <v>France</v>
          </cell>
          <cell r="S11" t="str">
            <v>43.710995</v>
          </cell>
          <cell r="T11" t="str">
            <v>7.26376</v>
          </cell>
        </row>
        <row r="12">
          <cell r="I12" t="str">
            <v>NICE - Raiberti (RP)</v>
          </cell>
          <cell r="J12" t="str">
            <v>43.704248</v>
          </cell>
          <cell r="K12" t="str">
            <v>7.26825</v>
          </cell>
          <cell r="N12">
            <v>10</v>
          </cell>
          <cell r="O12" t="str">
            <v>Rue Flaminius Raiberti</v>
          </cell>
          <cell r="P12" t="str">
            <v>06000</v>
          </cell>
          <cell r="Q12" t="str">
            <v>Nice</v>
          </cell>
          <cell r="R12" t="str">
            <v>France</v>
          </cell>
          <cell r="S12" t="str">
            <v>43.710995</v>
          </cell>
          <cell r="T12" t="str">
            <v>7.26376</v>
          </cell>
        </row>
        <row r="13">
          <cell r="I13" t="str">
            <v>NICE - Raiberti (RP)</v>
          </cell>
          <cell r="J13" t="str">
            <v>43.704248</v>
          </cell>
          <cell r="K13" t="str">
            <v>7.26825</v>
          </cell>
          <cell r="N13">
            <v>10</v>
          </cell>
          <cell r="O13" t="str">
            <v>Rue Flaminius Raiberti</v>
          </cell>
          <cell r="P13" t="str">
            <v>06000</v>
          </cell>
          <cell r="Q13" t="str">
            <v>Nice</v>
          </cell>
          <cell r="R13" t="str">
            <v>France</v>
          </cell>
          <cell r="S13" t="str">
            <v>43.710995</v>
          </cell>
          <cell r="T13" t="str">
            <v>7.26376</v>
          </cell>
        </row>
        <row r="14">
          <cell r="I14" t="str">
            <v>NICE - Gare Thiers Poste (AP)</v>
          </cell>
          <cell r="J14" t="str">
            <v>43.704248</v>
          </cell>
          <cell r="K14" t="str">
            <v>7.26825</v>
          </cell>
          <cell r="N14">
            <v>23</v>
          </cell>
          <cell r="O14" t="str">
            <v>Avenue Thiers</v>
          </cell>
          <cell r="P14" t="str">
            <v>06000</v>
          </cell>
          <cell r="Q14" t="str">
            <v>Nice</v>
          </cell>
          <cell r="R14" t="str">
            <v>France</v>
          </cell>
          <cell r="S14" t="str">
            <v>43.703612</v>
          </cell>
          <cell r="T14" t="str">
            <v>7.26014</v>
          </cell>
        </row>
        <row r="15">
          <cell r="I15" t="str">
            <v>NICE - Gare Thiers Poste (AP)</v>
          </cell>
          <cell r="J15" t="str">
            <v>43.704248</v>
          </cell>
          <cell r="K15" t="str">
            <v>7.26825</v>
          </cell>
          <cell r="N15">
            <v>23</v>
          </cell>
          <cell r="O15" t="str">
            <v>Avenue Thiers</v>
          </cell>
          <cell r="P15" t="str">
            <v>06000</v>
          </cell>
          <cell r="Q15" t="str">
            <v>Nice</v>
          </cell>
          <cell r="R15" t="str">
            <v>France</v>
          </cell>
          <cell r="S15" t="str">
            <v>43.703612</v>
          </cell>
          <cell r="T15" t="str">
            <v>7.26014</v>
          </cell>
        </row>
        <row r="16">
          <cell r="I16" t="str">
            <v>NICE - Gare Thiers Poste (AP)</v>
          </cell>
          <cell r="J16" t="str">
            <v>43.704248</v>
          </cell>
          <cell r="K16" t="str">
            <v>7.26825</v>
          </cell>
          <cell r="N16">
            <v>23</v>
          </cell>
          <cell r="O16" t="str">
            <v>Avenue Thiers</v>
          </cell>
          <cell r="P16" t="str">
            <v>06000</v>
          </cell>
          <cell r="Q16" t="str">
            <v>Nice</v>
          </cell>
          <cell r="R16" t="str">
            <v>France</v>
          </cell>
          <cell r="S16" t="str">
            <v>43.703612</v>
          </cell>
          <cell r="T16" t="str">
            <v>7.26014</v>
          </cell>
        </row>
        <row r="17">
          <cell r="I17" t="str">
            <v>NICE - Gare Thiers Poste (RP)</v>
          </cell>
          <cell r="J17" t="str">
            <v>43.675388</v>
          </cell>
          <cell r="K17" t="str">
            <v>7.19081</v>
          </cell>
          <cell r="N17">
            <v>23</v>
          </cell>
          <cell r="O17" t="str">
            <v>Avenue Thiers</v>
          </cell>
          <cell r="P17" t="str">
            <v>06000</v>
          </cell>
          <cell r="Q17" t="str">
            <v>Nice</v>
          </cell>
          <cell r="R17" t="str">
            <v>France</v>
          </cell>
          <cell r="S17" t="str">
            <v>43.703612</v>
          </cell>
          <cell r="T17" t="str">
            <v>7.26014</v>
          </cell>
        </row>
        <row r="18">
          <cell r="I18" t="str">
            <v>NICE - Gare Thiers Poste (RP)</v>
          </cell>
          <cell r="J18" t="str">
            <v>43.675388</v>
          </cell>
          <cell r="K18" t="str">
            <v>7.19081</v>
          </cell>
          <cell r="N18">
            <v>23</v>
          </cell>
          <cell r="O18" t="str">
            <v>Avenue Thiers</v>
          </cell>
          <cell r="P18" t="str">
            <v>06000</v>
          </cell>
          <cell r="Q18" t="str">
            <v>Nice</v>
          </cell>
          <cell r="R18" t="str">
            <v>France</v>
          </cell>
          <cell r="S18" t="str">
            <v>43.703612</v>
          </cell>
          <cell r="T18" t="str">
            <v>7.26014</v>
          </cell>
        </row>
        <row r="19">
          <cell r="I19" t="str">
            <v>NICE - Notre-Dame (AP)</v>
          </cell>
          <cell r="J19" t="str">
            <v>43.675388</v>
          </cell>
          <cell r="K19" t="str">
            <v>7.19081</v>
          </cell>
          <cell r="N19">
            <v>18</v>
          </cell>
          <cell r="O19" t="str">
            <v>Avenue Notre-Dame</v>
          </cell>
          <cell r="P19" t="str">
            <v>06000</v>
          </cell>
          <cell r="Q19" t="str">
            <v>Nice</v>
          </cell>
          <cell r="R19" t="str">
            <v>France</v>
          </cell>
          <cell r="S19" t="str">
            <v>43.704248</v>
          </cell>
          <cell r="T19" t="str">
            <v>7.26825</v>
          </cell>
        </row>
        <row r="20">
          <cell r="I20" t="str">
            <v>NICE - Notre-Dame (AP)</v>
          </cell>
          <cell r="J20" t="str">
            <v>43.675388</v>
          </cell>
          <cell r="K20" t="str">
            <v>7.19081</v>
          </cell>
          <cell r="N20">
            <v>18</v>
          </cell>
          <cell r="O20" t="str">
            <v>Avenue Notre-Dame</v>
          </cell>
          <cell r="P20" t="str">
            <v>06000</v>
          </cell>
          <cell r="Q20" t="str">
            <v>Nice</v>
          </cell>
          <cell r="R20" t="str">
            <v>France</v>
          </cell>
          <cell r="S20" t="str">
            <v>43.704248</v>
          </cell>
          <cell r="T20" t="str">
            <v>7.26825</v>
          </cell>
        </row>
        <row r="21">
          <cell r="I21" t="str">
            <v>NICE - Notre-Dame (AP)</v>
          </cell>
          <cell r="J21" t="str">
            <v>43.675388</v>
          </cell>
          <cell r="K21" t="str">
            <v>7.19081</v>
          </cell>
          <cell r="N21">
            <v>18</v>
          </cell>
          <cell r="O21" t="str">
            <v>Avenue Notre-Dame</v>
          </cell>
          <cell r="P21" t="str">
            <v>06000</v>
          </cell>
          <cell r="Q21" t="str">
            <v>Nice</v>
          </cell>
          <cell r="R21" t="str">
            <v>France</v>
          </cell>
          <cell r="S21" t="str">
            <v>43.704248</v>
          </cell>
          <cell r="T21" t="str">
            <v>7.26825</v>
          </cell>
        </row>
        <row r="22">
          <cell r="I22" t="str">
            <v>NICE - Notre-Dame (RP)</v>
          </cell>
          <cell r="J22" t="str">
            <v>43.7065537</v>
          </cell>
          <cell r="K22" t="str">
            <v>7.26415</v>
          </cell>
          <cell r="N22">
            <v>18</v>
          </cell>
          <cell r="O22" t="str">
            <v>Avenue Notre-Dame</v>
          </cell>
          <cell r="P22" t="str">
            <v>06000</v>
          </cell>
          <cell r="Q22" t="str">
            <v>Nice</v>
          </cell>
          <cell r="R22" t="str">
            <v>France</v>
          </cell>
          <cell r="S22" t="str">
            <v>43.704248</v>
          </cell>
          <cell r="T22" t="str">
            <v>7.26825</v>
          </cell>
        </row>
        <row r="23">
          <cell r="I23" t="str">
            <v>NICE - Notre-Dame (RP)</v>
          </cell>
          <cell r="J23" t="str">
            <v>43.7065537</v>
          </cell>
          <cell r="K23" t="str">
            <v>7.26415</v>
          </cell>
          <cell r="N23">
            <v>18</v>
          </cell>
          <cell r="O23" t="str">
            <v>Avenue Notre-Dame</v>
          </cell>
          <cell r="P23" t="str">
            <v>06000</v>
          </cell>
          <cell r="Q23" t="str">
            <v>Nice</v>
          </cell>
          <cell r="R23" t="str">
            <v>France</v>
          </cell>
          <cell r="S23" t="str">
            <v>43.704248</v>
          </cell>
          <cell r="T23" t="str">
            <v>7.26825</v>
          </cell>
        </row>
        <row r="24">
          <cell r="I24" t="str">
            <v>SAINT-LAURENT - Square Benes (AP)</v>
          </cell>
          <cell r="J24" t="str">
            <v>43.7065537</v>
          </cell>
          <cell r="K24" t="str">
            <v>7.26415</v>
          </cell>
          <cell r="N24">
            <v>430</v>
          </cell>
          <cell r="O24" t="str">
            <v>Avenue du 11 Novembre</v>
          </cell>
          <cell r="P24" t="str">
            <v>06700</v>
          </cell>
          <cell r="Q24" t="str">
            <v>Saint-Laurent-du-Var</v>
          </cell>
          <cell r="R24" t="str">
            <v>France</v>
          </cell>
          <cell r="S24" t="str">
            <v>43.675388</v>
          </cell>
          <cell r="T24" t="str">
            <v>7.19081</v>
          </cell>
        </row>
        <row r="25">
          <cell r="I25" t="str">
            <v>SAINT-LAURENT - Square Benes (AP)</v>
          </cell>
          <cell r="J25" t="str">
            <v>43.7065537</v>
          </cell>
          <cell r="K25" t="str">
            <v>7.26415</v>
          </cell>
          <cell r="N25">
            <v>430</v>
          </cell>
          <cell r="O25" t="str">
            <v>Avenue du 11 Novembre</v>
          </cell>
          <cell r="P25" t="str">
            <v>06700</v>
          </cell>
          <cell r="Q25" t="str">
            <v>Saint-Laurent-du-Var</v>
          </cell>
          <cell r="R25" t="str">
            <v>France</v>
          </cell>
          <cell r="S25" t="str">
            <v>43.675388</v>
          </cell>
          <cell r="T25" t="str">
            <v>7.19081</v>
          </cell>
        </row>
        <row r="26">
          <cell r="I26" t="str">
            <v>SAINT-LAURENT - Square Benes (AP)</v>
          </cell>
          <cell r="J26" t="str">
            <v>43.7065537</v>
          </cell>
          <cell r="K26" t="str">
            <v>7.26415</v>
          </cell>
          <cell r="N26">
            <v>430</v>
          </cell>
          <cell r="O26" t="str">
            <v>Avenue du 11 Novembre</v>
          </cell>
          <cell r="P26" t="str">
            <v>06700</v>
          </cell>
          <cell r="Q26" t="str">
            <v>Saint-Laurent-du-Var</v>
          </cell>
          <cell r="R26" t="str">
            <v>France</v>
          </cell>
          <cell r="S26" t="str">
            <v>43.675388</v>
          </cell>
          <cell r="T26" t="str">
            <v>7.19081</v>
          </cell>
        </row>
        <row r="27">
          <cell r="I27" t="str">
            <v>SAINT-LAURENT - Square Benes (RP)</v>
          </cell>
          <cell r="J27" t="str">
            <v>43.7116589</v>
          </cell>
          <cell r="K27" t="str">
            <v>7.29054</v>
          </cell>
          <cell r="N27">
            <v>430</v>
          </cell>
          <cell r="O27" t="str">
            <v>Avenue du 11 Novembre</v>
          </cell>
          <cell r="P27" t="str">
            <v>06700</v>
          </cell>
          <cell r="Q27" t="str">
            <v>Saint-Laurent-du-Var</v>
          </cell>
          <cell r="R27" t="str">
            <v>France</v>
          </cell>
          <cell r="S27" t="str">
            <v>43.675388</v>
          </cell>
          <cell r="T27" t="str">
            <v>7.19081</v>
          </cell>
        </row>
        <row r="28">
          <cell r="I28" t="str">
            <v>SAINT-LAURENT - Square Benes (RP)</v>
          </cell>
          <cell r="J28" t="str">
            <v>43.7116589</v>
          </cell>
          <cell r="K28" t="str">
            <v>7.29054</v>
          </cell>
          <cell r="N28">
            <v>430</v>
          </cell>
          <cell r="O28" t="str">
            <v>Avenue du 11 Novembre</v>
          </cell>
          <cell r="P28" t="str">
            <v>06700</v>
          </cell>
          <cell r="Q28" t="str">
            <v>Saint-Laurent-du-Var</v>
          </cell>
          <cell r="R28" t="str">
            <v>France</v>
          </cell>
          <cell r="S28" t="str">
            <v>43.675388</v>
          </cell>
          <cell r="T28" t="str">
            <v>7.19081</v>
          </cell>
        </row>
        <row r="29">
          <cell r="I29" t="str">
            <v>NICE - Trachel (AP)</v>
          </cell>
          <cell r="J29" t="str">
            <v>43.7116589</v>
          </cell>
          <cell r="K29" t="str">
            <v>7.29054</v>
          </cell>
          <cell r="N29">
            <v>2</v>
          </cell>
          <cell r="O29" t="str">
            <v>Rue Trachel</v>
          </cell>
          <cell r="P29" t="str">
            <v>06000</v>
          </cell>
          <cell r="Q29" t="str">
            <v>Nice</v>
          </cell>
          <cell r="R29" t="str">
            <v>France</v>
          </cell>
          <cell r="S29" t="str">
            <v>43.7065537</v>
          </cell>
          <cell r="T29" t="str">
            <v>7.26415</v>
          </cell>
        </row>
        <row r="30">
          <cell r="I30" t="str">
            <v>NICE - Trachel (AP)</v>
          </cell>
          <cell r="J30" t="str">
            <v>43.7116589</v>
          </cell>
          <cell r="K30" t="str">
            <v>7.29054</v>
          </cell>
          <cell r="N30">
            <v>2</v>
          </cell>
          <cell r="O30" t="str">
            <v>Rue Trachel</v>
          </cell>
          <cell r="P30" t="str">
            <v>06000</v>
          </cell>
          <cell r="Q30" t="str">
            <v>Nice</v>
          </cell>
          <cell r="R30" t="str">
            <v>France</v>
          </cell>
          <cell r="S30" t="str">
            <v>43.7065537</v>
          </cell>
          <cell r="T30" t="str">
            <v>7.26415</v>
          </cell>
        </row>
        <row r="31">
          <cell r="I31" t="str">
            <v>NICE - Trachel (AP)</v>
          </cell>
          <cell r="J31" t="str">
            <v>43.7116589</v>
          </cell>
          <cell r="K31" t="str">
            <v>7.29054</v>
          </cell>
          <cell r="N31">
            <v>2</v>
          </cell>
          <cell r="O31" t="str">
            <v>Rue Trachel</v>
          </cell>
          <cell r="P31" t="str">
            <v>06000</v>
          </cell>
          <cell r="Q31" t="str">
            <v>Nice</v>
          </cell>
          <cell r="R31" t="str">
            <v>France</v>
          </cell>
          <cell r="S31" t="str">
            <v>43.7065537</v>
          </cell>
          <cell r="T31" t="str">
            <v>7.26415</v>
          </cell>
        </row>
        <row r="32">
          <cell r="I32" t="str">
            <v>NICE - Trachel (RP)</v>
          </cell>
          <cell r="J32" t="str">
            <v>43.7748917</v>
          </cell>
          <cell r="K32" t="str">
            <v>7.19093</v>
          </cell>
          <cell r="N32">
            <v>2</v>
          </cell>
          <cell r="O32" t="str">
            <v>Rue Trachel</v>
          </cell>
          <cell r="P32" t="str">
            <v>06000</v>
          </cell>
          <cell r="Q32" t="str">
            <v>Nice</v>
          </cell>
          <cell r="R32" t="str">
            <v>France</v>
          </cell>
          <cell r="S32" t="str">
            <v>43.7065537</v>
          </cell>
          <cell r="T32" t="str">
            <v>7.26415</v>
          </cell>
        </row>
        <row r="33">
          <cell r="I33" t="str">
            <v>NICE - Trachel (RP)</v>
          </cell>
          <cell r="J33" t="str">
            <v>43.7748917</v>
          </cell>
          <cell r="K33" t="str">
            <v>7.19093</v>
          </cell>
          <cell r="N33">
            <v>2</v>
          </cell>
          <cell r="O33" t="str">
            <v>Rue Trachel</v>
          </cell>
          <cell r="P33" t="str">
            <v>06000</v>
          </cell>
          <cell r="Q33" t="str">
            <v>Nice</v>
          </cell>
          <cell r="R33" t="str">
            <v>France</v>
          </cell>
          <cell r="S33" t="str">
            <v>43.7065537</v>
          </cell>
          <cell r="T33" t="str">
            <v>7.26415</v>
          </cell>
        </row>
        <row r="34">
          <cell r="I34" t="str">
            <v>NICE - Saint Jean d'Angely (AP)</v>
          </cell>
          <cell r="J34" t="str">
            <v>43.7748917</v>
          </cell>
          <cell r="K34" t="str">
            <v>7.19093</v>
          </cell>
          <cell r="N34">
            <v>31</v>
          </cell>
          <cell r="O34" t="str">
            <v>Rue Monseigneur Daumas</v>
          </cell>
          <cell r="P34" t="str">
            <v>06000</v>
          </cell>
          <cell r="Q34" t="str">
            <v>Nice</v>
          </cell>
          <cell r="R34" t="str">
            <v>France</v>
          </cell>
          <cell r="S34" t="str">
            <v>43.7116589</v>
          </cell>
          <cell r="T34" t="str">
            <v>7.29054</v>
          </cell>
        </row>
        <row r="35">
          <cell r="I35" t="str">
            <v>NICE - Saint Jean d'Angely (AP)</v>
          </cell>
          <cell r="J35" t="str">
            <v>43.7748917</v>
          </cell>
          <cell r="K35" t="str">
            <v>7.19093</v>
          </cell>
          <cell r="N35">
            <v>31</v>
          </cell>
          <cell r="O35" t="str">
            <v>Rue Monseigneur Daumas</v>
          </cell>
          <cell r="P35" t="str">
            <v>06000</v>
          </cell>
          <cell r="Q35" t="str">
            <v>Nice</v>
          </cell>
          <cell r="R35" t="str">
            <v>France</v>
          </cell>
          <cell r="S35" t="str">
            <v>43.7116589</v>
          </cell>
          <cell r="T35" t="str">
            <v>7.29054</v>
          </cell>
        </row>
        <row r="36">
          <cell r="I36" t="str">
            <v>NICE - Saint Jean d'Angely (AP)</v>
          </cell>
          <cell r="J36" t="str">
            <v>43.7748917</v>
          </cell>
          <cell r="K36" t="str">
            <v>7.19093</v>
          </cell>
          <cell r="N36">
            <v>31</v>
          </cell>
          <cell r="O36" t="str">
            <v>Rue Monseigneur Daumas</v>
          </cell>
          <cell r="P36" t="str">
            <v>06000</v>
          </cell>
          <cell r="Q36" t="str">
            <v>Nice</v>
          </cell>
          <cell r="R36" t="str">
            <v>France</v>
          </cell>
          <cell r="S36" t="str">
            <v>43.7116589</v>
          </cell>
          <cell r="T36" t="str">
            <v>7.29054</v>
          </cell>
        </row>
        <row r="37">
          <cell r="I37" t="str">
            <v>NICE - Saint Jean d'Angely (RP)</v>
          </cell>
          <cell r="J37" t="str">
            <v>43.7230931</v>
          </cell>
          <cell r="K37" t="str">
            <v>7.10826</v>
          </cell>
          <cell r="N37">
            <v>31</v>
          </cell>
          <cell r="O37" t="str">
            <v>Rue Monseigneur Daumas</v>
          </cell>
          <cell r="P37" t="str">
            <v>06000</v>
          </cell>
          <cell r="Q37" t="str">
            <v>Nice</v>
          </cell>
          <cell r="R37" t="str">
            <v>France</v>
          </cell>
          <cell r="S37" t="str">
            <v>43.7116589</v>
          </cell>
          <cell r="T37" t="str">
            <v>7.29054</v>
          </cell>
        </row>
        <row r="38">
          <cell r="I38" t="str">
            <v>NICE - Saint Jean d'Angely (RP)</v>
          </cell>
          <cell r="J38" t="str">
            <v>43.7230931</v>
          </cell>
          <cell r="K38" t="str">
            <v>7.10826</v>
          </cell>
          <cell r="N38">
            <v>31</v>
          </cell>
          <cell r="O38" t="str">
            <v>Rue Monseigneur Daumas</v>
          </cell>
          <cell r="P38" t="str">
            <v>06000</v>
          </cell>
          <cell r="Q38" t="str">
            <v>Nice</v>
          </cell>
          <cell r="R38" t="str">
            <v>France</v>
          </cell>
          <cell r="S38" t="str">
            <v>43.7116589</v>
          </cell>
          <cell r="T38" t="str">
            <v>7.29054</v>
          </cell>
        </row>
        <row r="39">
          <cell r="I39" t="str">
            <v>CARROS - Roure (AP)</v>
          </cell>
          <cell r="J39" t="str">
            <v>43.7230931</v>
          </cell>
          <cell r="K39" t="str">
            <v>7.10826</v>
          </cell>
          <cell r="O39" t="str">
            <v>Rue de l'Aspre</v>
          </cell>
          <cell r="P39" t="str">
            <v>06510</v>
          </cell>
          <cell r="Q39" t="str">
            <v>Carros</v>
          </cell>
          <cell r="R39" t="str">
            <v>France</v>
          </cell>
          <cell r="S39" t="str">
            <v>43.7748917</v>
          </cell>
          <cell r="T39" t="str">
            <v>7.19093</v>
          </cell>
        </row>
        <row r="40">
          <cell r="I40" t="str">
            <v>CARROS - Roure (AP)</v>
          </cell>
          <cell r="J40" t="str">
            <v>43.7230931</v>
          </cell>
          <cell r="K40" t="str">
            <v>7.10826</v>
          </cell>
          <cell r="O40" t="str">
            <v>Rue de l'Aspre</v>
          </cell>
          <cell r="P40" t="str">
            <v>06510</v>
          </cell>
          <cell r="Q40" t="str">
            <v>Carros</v>
          </cell>
          <cell r="R40" t="str">
            <v>France</v>
          </cell>
          <cell r="S40" t="str">
            <v>43.7748917</v>
          </cell>
          <cell r="T40" t="str">
            <v>7.19093</v>
          </cell>
        </row>
        <row r="41">
          <cell r="I41" t="str">
            <v>CARROS - Roure (AP)</v>
          </cell>
          <cell r="J41" t="str">
            <v>43.7230931</v>
          </cell>
          <cell r="K41" t="str">
            <v>7.10826</v>
          </cell>
          <cell r="O41" t="str">
            <v>Rue de l'Aspre</v>
          </cell>
          <cell r="P41" t="str">
            <v>06510</v>
          </cell>
          <cell r="Q41" t="str">
            <v>Carros</v>
          </cell>
          <cell r="R41" t="str">
            <v>France</v>
          </cell>
          <cell r="S41" t="str">
            <v>43.7748917</v>
          </cell>
          <cell r="T41" t="str">
            <v>7.19093</v>
          </cell>
        </row>
        <row r="42">
          <cell r="I42" t="str">
            <v>CARROS - Roure (RP)</v>
          </cell>
          <cell r="J42" t="str">
            <v>43.7417346</v>
          </cell>
          <cell r="K42" t="str">
            <v>7.31249</v>
          </cell>
          <cell r="O42" t="str">
            <v>Rue de l'Aspre</v>
          </cell>
          <cell r="P42" t="str">
            <v>06510</v>
          </cell>
          <cell r="Q42" t="str">
            <v>Carros</v>
          </cell>
          <cell r="R42" t="str">
            <v>France</v>
          </cell>
          <cell r="S42" t="str">
            <v>43.7748917</v>
          </cell>
          <cell r="T42" t="str">
            <v>7.19093</v>
          </cell>
        </row>
        <row r="43">
          <cell r="I43" t="str">
            <v>CARROS - Roure (RP)</v>
          </cell>
          <cell r="J43" t="str">
            <v>43.7417346</v>
          </cell>
          <cell r="K43" t="str">
            <v>7.31249</v>
          </cell>
          <cell r="O43" t="str">
            <v>Rue de l'Aspre</v>
          </cell>
          <cell r="P43" t="str">
            <v>06510</v>
          </cell>
          <cell r="Q43" t="str">
            <v>Carros</v>
          </cell>
          <cell r="R43" t="str">
            <v>France</v>
          </cell>
          <cell r="S43" t="str">
            <v>43.7748917</v>
          </cell>
          <cell r="T43" t="str">
            <v>7.19093</v>
          </cell>
        </row>
        <row r="44">
          <cell r="I44" t="str">
            <v>VENCE - Maréchal Juin (AP)</v>
          </cell>
          <cell r="J44" t="str">
            <v>43.7417346</v>
          </cell>
          <cell r="K44" t="str">
            <v>7.31249</v>
          </cell>
          <cell r="O44" t="str">
            <v>Avenue de la Résistance</v>
          </cell>
          <cell r="P44" t="str">
            <v>06140</v>
          </cell>
          <cell r="Q44" t="str">
            <v>Vence</v>
          </cell>
          <cell r="R44" t="str">
            <v>France</v>
          </cell>
          <cell r="S44" t="str">
            <v>43.7230931</v>
          </cell>
          <cell r="T44" t="str">
            <v>7.10826</v>
          </cell>
        </row>
        <row r="45">
          <cell r="I45" t="str">
            <v>VENCE - Maréchal Juin (AP)</v>
          </cell>
          <cell r="J45" t="str">
            <v>43.7417346</v>
          </cell>
          <cell r="K45" t="str">
            <v>7.31249</v>
          </cell>
          <cell r="O45" t="str">
            <v>Avenue de la Résistance</v>
          </cell>
          <cell r="P45" t="str">
            <v>06140</v>
          </cell>
          <cell r="Q45" t="str">
            <v>Vence</v>
          </cell>
          <cell r="R45" t="str">
            <v>France</v>
          </cell>
          <cell r="S45" t="str">
            <v>43.7230931</v>
          </cell>
          <cell r="T45" t="str">
            <v>7.10826</v>
          </cell>
        </row>
        <row r="46">
          <cell r="I46" t="str">
            <v>VENCE - Maréchal Juin (AP)</v>
          </cell>
          <cell r="J46" t="str">
            <v>43.7417346</v>
          </cell>
          <cell r="K46" t="str">
            <v>7.31249</v>
          </cell>
          <cell r="O46" t="str">
            <v>Avenue de la Résistance</v>
          </cell>
          <cell r="P46" t="str">
            <v>06140</v>
          </cell>
          <cell r="Q46" t="str">
            <v>Vence</v>
          </cell>
          <cell r="R46" t="str">
            <v>France</v>
          </cell>
          <cell r="S46" t="str">
            <v>43.7230931</v>
          </cell>
          <cell r="T46" t="str">
            <v>7.10826</v>
          </cell>
        </row>
        <row r="47">
          <cell r="I47" t="str">
            <v>VENCE - Maréchal Juin (RP)</v>
          </cell>
          <cell r="J47" t="str">
            <v>43.714184</v>
          </cell>
          <cell r="K47" t="str">
            <v>7.25908</v>
          </cell>
          <cell r="O47" t="str">
            <v>Avenue de la Résistance</v>
          </cell>
          <cell r="P47" t="str">
            <v>06140</v>
          </cell>
          <cell r="Q47" t="str">
            <v>Vence</v>
          </cell>
          <cell r="R47" t="str">
            <v>France</v>
          </cell>
          <cell r="S47" t="str">
            <v>43.7230931</v>
          </cell>
          <cell r="T47" t="str">
            <v>7.10826</v>
          </cell>
        </row>
        <row r="48">
          <cell r="I48" t="str">
            <v>VENCE - Maréchal Juin (RP)</v>
          </cell>
          <cell r="J48" t="str">
            <v>43.714184</v>
          </cell>
          <cell r="K48" t="str">
            <v>7.25908</v>
          </cell>
          <cell r="O48" t="str">
            <v>Avenue de la Résistance</v>
          </cell>
          <cell r="P48" t="str">
            <v>06140</v>
          </cell>
          <cell r="Q48" t="str">
            <v>Vence</v>
          </cell>
          <cell r="R48" t="str">
            <v>France</v>
          </cell>
          <cell r="S48" t="str">
            <v>43.7230931</v>
          </cell>
          <cell r="T48" t="str">
            <v>7.10826</v>
          </cell>
        </row>
        <row r="49">
          <cell r="I49" t="str">
            <v>LA TRINITE - Suarez (AP)</v>
          </cell>
          <cell r="J49" t="str">
            <v>43.714184</v>
          </cell>
          <cell r="K49" t="str">
            <v>7.25908</v>
          </cell>
          <cell r="O49" t="str">
            <v>Boulevard Francois Suarez</v>
          </cell>
          <cell r="P49" t="str">
            <v>06340</v>
          </cell>
          <cell r="Q49" t="str">
            <v>La Trinite</v>
          </cell>
          <cell r="R49" t="str">
            <v>France</v>
          </cell>
          <cell r="S49" t="str">
            <v>43.7417346</v>
          </cell>
          <cell r="T49" t="str">
            <v>7.31249</v>
          </cell>
        </row>
        <row r="50">
          <cell r="I50" t="str">
            <v>LA TRINITE - Suarez (AP)</v>
          </cell>
          <cell r="J50" t="str">
            <v>43.714184</v>
          </cell>
          <cell r="K50" t="str">
            <v>7.25908</v>
          </cell>
          <cell r="O50" t="str">
            <v>Boulevard Francois Suarez</v>
          </cell>
          <cell r="P50" t="str">
            <v>06340</v>
          </cell>
          <cell r="Q50" t="str">
            <v>La Trinite</v>
          </cell>
          <cell r="R50" t="str">
            <v>France</v>
          </cell>
          <cell r="S50" t="str">
            <v>43.7417346</v>
          </cell>
          <cell r="T50" t="str">
            <v>7.31249</v>
          </cell>
        </row>
        <row r="51">
          <cell r="I51" t="str">
            <v>LA TRINITE - Suarez (AP)</v>
          </cell>
          <cell r="J51" t="str">
            <v>43.714184</v>
          </cell>
          <cell r="K51" t="str">
            <v>7.25908</v>
          </cell>
          <cell r="O51" t="str">
            <v>Boulevard Francois Suarez</v>
          </cell>
          <cell r="P51" t="str">
            <v>06340</v>
          </cell>
          <cell r="Q51" t="str">
            <v>La Trinite</v>
          </cell>
          <cell r="R51" t="str">
            <v>France</v>
          </cell>
          <cell r="S51" t="str">
            <v>43.7417346</v>
          </cell>
          <cell r="T51" t="str">
            <v>7.31249</v>
          </cell>
        </row>
        <row r="52">
          <cell r="I52" t="str">
            <v>LA TRINITE - Suarez (RP)</v>
          </cell>
          <cell r="J52" t="str">
            <v>43.70231</v>
          </cell>
          <cell r="K52" t="str">
            <v>7.30919</v>
          </cell>
          <cell r="O52" t="str">
            <v>Boulevard Francois Suarez</v>
          </cell>
          <cell r="P52" t="str">
            <v>06340</v>
          </cell>
          <cell r="Q52" t="str">
            <v>La Trinite</v>
          </cell>
          <cell r="R52" t="str">
            <v>France</v>
          </cell>
          <cell r="S52" t="str">
            <v>43.7417346</v>
          </cell>
          <cell r="T52" t="str">
            <v>7.31249</v>
          </cell>
        </row>
        <row r="53">
          <cell r="I53" t="str">
            <v>LA TRINITE - Suarez (RP)</v>
          </cell>
          <cell r="J53" t="str">
            <v>43.70231</v>
          </cell>
          <cell r="K53" t="str">
            <v>7.30919</v>
          </cell>
          <cell r="O53" t="str">
            <v>Boulevard Francois Suarez</v>
          </cell>
          <cell r="P53" t="str">
            <v>06340</v>
          </cell>
          <cell r="Q53" t="str">
            <v>La Trinite</v>
          </cell>
          <cell r="R53" t="str">
            <v>France</v>
          </cell>
          <cell r="S53" t="str">
            <v>43.7417346</v>
          </cell>
          <cell r="T53" t="str">
            <v>7.31249</v>
          </cell>
        </row>
        <row r="54">
          <cell r="I54" t="str">
            <v>NICE - Banville (AP)</v>
          </cell>
          <cell r="J54" t="str">
            <v>43.70231</v>
          </cell>
          <cell r="K54" t="str">
            <v>7.30919</v>
          </cell>
          <cell r="O54" t="str">
            <v>Rue Théodore de Banville</v>
          </cell>
          <cell r="P54" t="str">
            <v>06230</v>
          </cell>
          <cell r="Q54" t="str">
            <v>Nice</v>
          </cell>
          <cell r="R54" t="str">
            <v>France</v>
          </cell>
          <cell r="S54" t="str">
            <v>43.714184</v>
          </cell>
          <cell r="T54" t="str">
            <v>7.25908</v>
          </cell>
        </row>
        <row r="55">
          <cell r="I55" t="str">
            <v>NICE - Banville (AP)</v>
          </cell>
          <cell r="J55" t="str">
            <v>43.70231</v>
          </cell>
          <cell r="K55" t="str">
            <v>7.30919</v>
          </cell>
          <cell r="O55" t="str">
            <v>Rue Théodore de Banville</v>
          </cell>
          <cell r="P55" t="str">
            <v>06230</v>
          </cell>
          <cell r="Q55" t="str">
            <v>Nice</v>
          </cell>
          <cell r="R55" t="str">
            <v>France</v>
          </cell>
          <cell r="S55" t="str">
            <v>43.714184</v>
          </cell>
          <cell r="T55" t="str">
            <v>7.25908</v>
          </cell>
        </row>
        <row r="56">
          <cell r="I56" t="str">
            <v>NICE - Banville (AP)</v>
          </cell>
          <cell r="J56" t="str">
            <v>43.70231</v>
          </cell>
          <cell r="K56" t="str">
            <v>7.30919</v>
          </cell>
          <cell r="O56" t="str">
            <v>Rue Théodore de Banville</v>
          </cell>
          <cell r="P56" t="str">
            <v>06230</v>
          </cell>
          <cell r="Q56" t="str">
            <v>Nice</v>
          </cell>
          <cell r="R56" t="str">
            <v>France</v>
          </cell>
          <cell r="S56" t="str">
            <v>43.714184</v>
          </cell>
          <cell r="T56" t="str">
            <v>7.25908</v>
          </cell>
        </row>
        <row r="57">
          <cell r="I57" t="str">
            <v>NICE - Banville (RP)</v>
          </cell>
          <cell r="J57" t="str">
            <v>43.706688</v>
          </cell>
          <cell r="K57" t="str">
            <v>7.33012</v>
          </cell>
          <cell r="O57" t="str">
            <v>Rue Théodore de Banville</v>
          </cell>
          <cell r="P57" t="str">
            <v>06230</v>
          </cell>
          <cell r="Q57" t="str">
            <v>Nice</v>
          </cell>
          <cell r="R57" t="str">
            <v>France</v>
          </cell>
          <cell r="S57" t="str">
            <v>43.714184</v>
          </cell>
          <cell r="T57" t="str">
            <v>7.25908</v>
          </cell>
        </row>
        <row r="58">
          <cell r="I58" t="str">
            <v>NICE - Banville (RP)</v>
          </cell>
          <cell r="J58" t="str">
            <v>43.706688</v>
          </cell>
          <cell r="K58" t="str">
            <v>7.33012</v>
          </cell>
          <cell r="O58" t="str">
            <v>Rue Théodore de Banville</v>
          </cell>
          <cell r="P58" t="str">
            <v>06230</v>
          </cell>
          <cell r="Q58" t="str">
            <v>Nice</v>
          </cell>
          <cell r="R58" t="str">
            <v>France</v>
          </cell>
          <cell r="S58" t="str">
            <v>43.714184</v>
          </cell>
          <cell r="T58" t="str">
            <v>7.25908</v>
          </cell>
        </row>
        <row r="59">
          <cell r="I59" t="str">
            <v>VILLEFRANCHE -  Général De Gaulle (AP)</v>
          </cell>
          <cell r="J59" t="str">
            <v>43.706688</v>
          </cell>
          <cell r="K59" t="str">
            <v>7.33012</v>
          </cell>
          <cell r="O59" t="str">
            <v>Avenue du Général de Gaulle</v>
          </cell>
          <cell r="P59" t="str">
            <v>06310</v>
          </cell>
          <cell r="Q59" t="str">
            <v>Villefranche-sur-Mer</v>
          </cell>
          <cell r="R59" t="str">
            <v>France</v>
          </cell>
          <cell r="S59" t="str">
            <v>43.70231</v>
          </cell>
          <cell r="T59" t="str">
            <v>7.30919</v>
          </cell>
        </row>
        <row r="60">
          <cell r="I60" t="str">
            <v>VILLEFRANCHE -  Général De Gaulle (AP)</v>
          </cell>
          <cell r="J60" t="str">
            <v>43.706688</v>
          </cell>
          <cell r="K60" t="str">
            <v>7.33012</v>
          </cell>
          <cell r="O60" t="str">
            <v>Avenue du Général de Gaulle</v>
          </cell>
          <cell r="P60" t="str">
            <v>06310</v>
          </cell>
          <cell r="Q60" t="str">
            <v>Villefranche-sur-Mer</v>
          </cell>
          <cell r="R60" t="str">
            <v>France</v>
          </cell>
          <cell r="S60" t="str">
            <v>43.70231</v>
          </cell>
          <cell r="T60" t="str">
            <v>7.30919</v>
          </cell>
        </row>
        <row r="61">
          <cell r="I61" t="str">
            <v>VILLEFRANCHE -  Général De Gaulle (AP)</v>
          </cell>
          <cell r="J61" t="str">
            <v>43.706688</v>
          </cell>
          <cell r="K61" t="str">
            <v>7.33012</v>
          </cell>
          <cell r="O61" t="str">
            <v>Avenue du Général de Gaulle</v>
          </cell>
          <cell r="P61" t="str">
            <v>06310</v>
          </cell>
          <cell r="Q61" t="str">
            <v>Villefranche-sur-Mer</v>
          </cell>
          <cell r="R61" t="str">
            <v>France</v>
          </cell>
          <cell r="S61" t="str">
            <v>43.70231</v>
          </cell>
          <cell r="T61" t="str">
            <v>7.30919</v>
          </cell>
        </row>
        <row r="62">
          <cell r="I62" t="str">
            <v>VILLEFRANCHE -  Général De Gaulle (RP)</v>
          </cell>
          <cell r="J62" t="str">
            <v>43.7063</v>
          </cell>
          <cell r="K62" t="str">
            <v>7.2326</v>
          </cell>
          <cell r="O62" t="str">
            <v>Avenue du Général de Gaulle</v>
          </cell>
          <cell r="P62" t="str">
            <v>06310</v>
          </cell>
          <cell r="Q62" t="str">
            <v>Villefranche-sur-Mer</v>
          </cell>
          <cell r="R62" t="str">
            <v>France</v>
          </cell>
          <cell r="S62" t="str">
            <v>43.70231</v>
          </cell>
          <cell r="T62" t="str">
            <v>7.30919</v>
          </cell>
        </row>
        <row r="63">
          <cell r="I63" t="str">
            <v>VILLEFRANCHE -  Général De Gaulle (RP)</v>
          </cell>
          <cell r="J63" t="str">
            <v>43.7063</v>
          </cell>
          <cell r="K63" t="str">
            <v>7.2326</v>
          </cell>
          <cell r="O63" t="str">
            <v>Avenue du Général de Gaulle</v>
          </cell>
          <cell r="P63" t="str">
            <v>06310</v>
          </cell>
          <cell r="Q63" t="str">
            <v>Villefranche-sur-Mer</v>
          </cell>
          <cell r="R63" t="str">
            <v>France</v>
          </cell>
          <cell r="S63" t="str">
            <v>43.70231</v>
          </cell>
          <cell r="T63" t="str">
            <v>7.30919</v>
          </cell>
        </row>
        <row r="64">
          <cell r="I64" t="str">
            <v>BEAULIEU - Marinoni (AP)</v>
          </cell>
          <cell r="J64" t="str">
            <v>43.7063</v>
          </cell>
          <cell r="K64" t="str">
            <v>7.2326</v>
          </cell>
          <cell r="O64" t="str">
            <v>Boulevard Marinoni</v>
          </cell>
          <cell r="P64" t="str">
            <v>06000</v>
          </cell>
          <cell r="Q64" t="str">
            <v>Beaulieu-sur-Mer</v>
          </cell>
          <cell r="R64" t="str">
            <v>France</v>
          </cell>
          <cell r="S64" t="str">
            <v>43.706688</v>
          </cell>
          <cell r="T64" t="str">
            <v>7.33012</v>
          </cell>
        </row>
        <row r="65">
          <cell r="I65" t="str">
            <v>BEAULIEU - Marinoni (AP)</v>
          </cell>
          <cell r="J65" t="str">
            <v>43.7063</v>
          </cell>
          <cell r="K65" t="str">
            <v>7.2326</v>
          </cell>
          <cell r="O65" t="str">
            <v>Boulevard Marinoni</v>
          </cell>
          <cell r="P65" t="str">
            <v>06000</v>
          </cell>
          <cell r="Q65" t="str">
            <v>Beaulieu-sur-Mer</v>
          </cell>
          <cell r="R65" t="str">
            <v>France</v>
          </cell>
          <cell r="S65" t="str">
            <v>43.706688</v>
          </cell>
          <cell r="T65" t="str">
            <v>7.33012</v>
          </cell>
        </row>
        <row r="66">
          <cell r="I66" t="str">
            <v>BEAULIEU - Marinoni (AP)</v>
          </cell>
          <cell r="J66" t="str">
            <v>43.7063</v>
          </cell>
          <cell r="K66" t="str">
            <v>7.2326</v>
          </cell>
          <cell r="O66" t="str">
            <v>Boulevard Marinoni</v>
          </cell>
          <cell r="P66" t="str">
            <v>06000</v>
          </cell>
          <cell r="Q66" t="str">
            <v>Beaulieu-sur-Mer</v>
          </cell>
          <cell r="R66" t="str">
            <v>France</v>
          </cell>
          <cell r="S66" t="str">
            <v>43.706688</v>
          </cell>
          <cell r="T66" t="str">
            <v>7.33012</v>
          </cell>
        </row>
        <row r="67">
          <cell r="I67" t="str">
            <v>BEAULIEU - Marinoni (RP)</v>
          </cell>
          <cell r="J67" t="str">
            <v>43.70231</v>
          </cell>
          <cell r="K67" t="str">
            <v>7.30919</v>
          </cell>
          <cell r="O67" t="str">
            <v>Boulevard Marinoni</v>
          </cell>
          <cell r="P67" t="str">
            <v>06000</v>
          </cell>
          <cell r="Q67" t="str">
            <v>Beaulieu-sur-Mer</v>
          </cell>
          <cell r="R67" t="str">
            <v>France</v>
          </cell>
          <cell r="S67" t="str">
            <v>43.706688</v>
          </cell>
          <cell r="T67" t="str">
            <v>7.33012</v>
          </cell>
        </row>
        <row r="68">
          <cell r="I68" t="str">
            <v>BEAULIEU - Marinoni (RP)</v>
          </cell>
          <cell r="J68" t="str">
            <v>43.70231</v>
          </cell>
          <cell r="K68" t="str">
            <v>7.30919</v>
          </cell>
          <cell r="O68" t="str">
            <v>Boulevard Marinoni</v>
          </cell>
          <cell r="P68" t="str">
            <v>06000</v>
          </cell>
          <cell r="Q68" t="str">
            <v>Beaulieu-sur-Mer</v>
          </cell>
          <cell r="R68" t="str">
            <v>France</v>
          </cell>
          <cell r="S68" t="str">
            <v>43.706688</v>
          </cell>
          <cell r="T68" t="str">
            <v>7.33012</v>
          </cell>
        </row>
        <row r="69">
          <cell r="I69" t="str">
            <v>NICE - Madeleine (AP)</v>
          </cell>
          <cell r="J69" t="str">
            <v>43.70231</v>
          </cell>
          <cell r="K69" t="str">
            <v>7.30919</v>
          </cell>
          <cell r="O69" t="str">
            <v>Boulevard de la Madeleine</v>
          </cell>
          <cell r="P69" t="str">
            <v>06000</v>
          </cell>
          <cell r="Q69" t="str">
            <v>Nice</v>
          </cell>
          <cell r="R69" t="str">
            <v>France</v>
          </cell>
          <cell r="S69" t="str">
            <v>43.7063</v>
          </cell>
          <cell r="T69" t="str">
            <v>7.2326</v>
          </cell>
        </row>
        <row r="70">
          <cell r="I70" t="str">
            <v>NICE - Madeleine (AP)</v>
          </cell>
          <cell r="J70" t="str">
            <v>43.70231</v>
          </cell>
          <cell r="K70" t="str">
            <v>7.30919</v>
          </cell>
          <cell r="O70" t="str">
            <v>Boulevard de la Madeleine</v>
          </cell>
          <cell r="P70" t="str">
            <v>06000</v>
          </cell>
          <cell r="Q70" t="str">
            <v>Nice</v>
          </cell>
          <cell r="R70" t="str">
            <v>France</v>
          </cell>
          <cell r="S70" t="str">
            <v>43.7063</v>
          </cell>
          <cell r="T70" t="str">
            <v>7.2326</v>
          </cell>
        </row>
        <row r="71">
          <cell r="I71" t="str">
            <v>NICE - Madeleine (AP)</v>
          </cell>
          <cell r="J71" t="str">
            <v>43.70231</v>
          </cell>
          <cell r="K71" t="str">
            <v>7.30919</v>
          </cell>
          <cell r="O71" t="str">
            <v>Boulevard de la Madeleine</v>
          </cell>
          <cell r="P71" t="str">
            <v>06000</v>
          </cell>
          <cell r="Q71" t="str">
            <v>Nice</v>
          </cell>
          <cell r="R71" t="str">
            <v>France</v>
          </cell>
          <cell r="S71" t="str">
            <v>43.7063</v>
          </cell>
          <cell r="T71" t="str">
            <v>7.2326</v>
          </cell>
        </row>
        <row r="72">
          <cell r="I72" t="str">
            <v>NICE - Madeleine (RP)</v>
          </cell>
          <cell r="J72" t="str">
            <v>43.710226</v>
          </cell>
          <cell r="K72" t="str">
            <v>7.25827</v>
          </cell>
          <cell r="O72" t="str">
            <v>Boulevard de la Madeleine</v>
          </cell>
          <cell r="P72" t="str">
            <v>06000</v>
          </cell>
          <cell r="Q72" t="str">
            <v>Nice</v>
          </cell>
          <cell r="R72" t="str">
            <v>France</v>
          </cell>
          <cell r="S72" t="str">
            <v>43.7063</v>
          </cell>
          <cell r="T72" t="str">
            <v>7.2326</v>
          </cell>
        </row>
        <row r="73">
          <cell r="I73" t="str">
            <v>NICE - Madeleine (RP)</v>
          </cell>
          <cell r="J73" t="str">
            <v>43.710226</v>
          </cell>
          <cell r="K73" t="str">
            <v>7.25827</v>
          </cell>
          <cell r="O73" t="str">
            <v>Boulevard de la Madeleine</v>
          </cell>
          <cell r="P73" t="str">
            <v>06000</v>
          </cell>
          <cell r="Q73" t="str">
            <v>Nice</v>
          </cell>
          <cell r="R73" t="str">
            <v>France</v>
          </cell>
          <cell r="S73" t="str">
            <v>43.7063</v>
          </cell>
          <cell r="T73" t="str">
            <v>7.2326</v>
          </cell>
        </row>
        <row r="74">
          <cell r="I74" t="str">
            <v>NICE - Aeroport T2 (AP)</v>
          </cell>
          <cell r="J74" t="str">
            <v>43.710226</v>
          </cell>
          <cell r="K74" t="str">
            <v>7.25827</v>
          </cell>
          <cell r="O74" t="str">
            <v>T2</v>
          </cell>
          <cell r="P74" t="str">
            <v>06000</v>
          </cell>
          <cell r="Q74" t="str">
            <v>Nice</v>
          </cell>
          <cell r="R74" t="str">
            <v>France</v>
          </cell>
          <cell r="S74" t="str">
            <v>43.70231</v>
          </cell>
          <cell r="T74" t="str">
            <v>7.30919</v>
          </cell>
        </row>
        <row r="75">
          <cell r="I75" t="str">
            <v>NICE - Aeroport T2 (AP)</v>
          </cell>
          <cell r="J75" t="str">
            <v>43.710226</v>
          </cell>
          <cell r="K75" t="str">
            <v>7.25827</v>
          </cell>
          <cell r="O75" t="str">
            <v>T2</v>
          </cell>
          <cell r="P75" t="str">
            <v>06000</v>
          </cell>
          <cell r="Q75" t="str">
            <v>Nice</v>
          </cell>
          <cell r="R75" t="str">
            <v>France</v>
          </cell>
          <cell r="S75" t="str">
            <v>43.70231</v>
          </cell>
          <cell r="T75" t="str">
            <v>7.30919</v>
          </cell>
        </row>
        <row r="76">
          <cell r="I76" t="str">
            <v>NICE - Aeroport T2 (AP)</v>
          </cell>
          <cell r="J76" t="str">
            <v>43.710226</v>
          </cell>
          <cell r="K76" t="str">
            <v>7.25827</v>
          </cell>
          <cell r="O76" t="str">
            <v>T2</v>
          </cell>
          <cell r="P76" t="str">
            <v>06000</v>
          </cell>
          <cell r="Q76" t="str">
            <v>Nice</v>
          </cell>
          <cell r="R76" t="str">
            <v>France</v>
          </cell>
          <cell r="S76" t="str">
            <v>43.70231</v>
          </cell>
          <cell r="T76" t="str">
            <v>7.30919</v>
          </cell>
        </row>
        <row r="77">
          <cell r="I77" t="str">
            <v>NICE - Aeroport T2 (RP)</v>
          </cell>
          <cell r="J77" t="str">
            <v>43.702275</v>
          </cell>
          <cell r="K77" t="str">
            <v>7.26574</v>
          </cell>
          <cell r="O77" t="str">
            <v>T2</v>
          </cell>
          <cell r="P77" t="str">
            <v>06000</v>
          </cell>
          <cell r="Q77" t="str">
            <v>Nice</v>
          </cell>
          <cell r="R77" t="str">
            <v>France</v>
          </cell>
          <cell r="S77" t="str">
            <v>43.70231</v>
          </cell>
          <cell r="T77" t="str">
            <v>7.30919</v>
          </cell>
        </row>
        <row r="78">
          <cell r="I78" t="str">
            <v>NICE - Aeroport T2 (RP)</v>
          </cell>
          <cell r="J78" t="str">
            <v>43.702275</v>
          </cell>
          <cell r="K78" t="str">
            <v>7.26574</v>
          </cell>
          <cell r="O78" t="str">
            <v>T2</v>
          </cell>
          <cell r="P78" t="str">
            <v>06000</v>
          </cell>
          <cell r="Q78" t="str">
            <v>Nice</v>
          </cell>
          <cell r="R78" t="str">
            <v>France</v>
          </cell>
          <cell r="S78" t="str">
            <v>43.70231</v>
          </cell>
          <cell r="T78" t="str">
            <v>7.30919</v>
          </cell>
        </row>
        <row r="79">
          <cell r="I79" t="str">
            <v>NICE - Joseph Garnier (AP)</v>
          </cell>
          <cell r="J79" t="str">
            <v>43.702275</v>
          </cell>
          <cell r="K79" t="str">
            <v>7.26574</v>
          </cell>
          <cell r="O79" t="str">
            <v>Boulevard Joseph Garnier</v>
          </cell>
          <cell r="P79" t="str">
            <v>06000</v>
          </cell>
          <cell r="Q79" t="str">
            <v>Nice</v>
          </cell>
          <cell r="R79" t="str">
            <v>France</v>
          </cell>
          <cell r="S79" t="str">
            <v>43.710226</v>
          </cell>
          <cell r="T79" t="str">
            <v>7.25827</v>
          </cell>
        </row>
        <row r="80">
          <cell r="I80" t="str">
            <v>NICE - Joseph Garnier (AP)</v>
          </cell>
          <cell r="J80" t="str">
            <v>43.702275</v>
          </cell>
          <cell r="K80" t="str">
            <v>7.26574</v>
          </cell>
          <cell r="O80" t="str">
            <v>Boulevard Joseph Garnier</v>
          </cell>
          <cell r="P80" t="str">
            <v>06000</v>
          </cell>
          <cell r="Q80" t="str">
            <v>Nice</v>
          </cell>
          <cell r="R80" t="str">
            <v>France</v>
          </cell>
          <cell r="S80" t="str">
            <v>43.710226</v>
          </cell>
          <cell r="T80" t="str">
            <v>7.25827</v>
          </cell>
        </row>
        <row r="81">
          <cell r="I81" t="str">
            <v>NICE - Joseph Garnier (AP)</v>
          </cell>
          <cell r="J81" t="str">
            <v>43.702275</v>
          </cell>
          <cell r="K81" t="str">
            <v>7.26574</v>
          </cell>
          <cell r="O81" t="str">
            <v>Boulevard Joseph Garnier</v>
          </cell>
          <cell r="P81" t="str">
            <v>06000</v>
          </cell>
          <cell r="Q81" t="str">
            <v>Nice</v>
          </cell>
          <cell r="R81" t="str">
            <v>France</v>
          </cell>
          <cell r="S81" t="str">
            <v>43.710226</v>
          </cell>
          <cell r="T81" t="str">
            <v>7.25827</v>
          </cell>
        </row>
        <row r="82">
          <cell r="I82" t="str">
            <v>NICE - Joseph Garnier (RP)</v>
          </cell>
          <cell r="J82" t="str">
            <v>43.715442</v>
          </cell>
          <cell r="K82" t="str">
            <v>7.26272</v>
          </cell>
          <cell r="O82" t="str">
            <v>Boulevard Joseph Garnier</v>
          </cell>
          <cell r="P82" t="str">
            <v>06000</v>
          </cell>
          <cell r="Q82" t="str">
            <v>Nice</v>
          </cell>
          <cell r="R82" t="str">
            <v>France</v>
          </cell>
          <cell r="S82" t="str">
            <v>43.710226</v>
          </cell>
          <cell r="T82" t="str">
            <v>7.25827</v>
          </cell>
        </row>
        <row r="83">
          <cell r="I83" t="str">
            <v>NICE - Joseph Garnier (RP)</v>
          </cell>
          <cell r="J83" t="str">
            <v>43.715442</v>
          </cell>
          <cell r="K83" t="str">
            <v>7.26272</v>
          </cell>
          <cell r="O83" t="str">
            <v>Boulevard Joseph Garnier</v>
          </cell>
          <cell r="P83" t="str">
            <v>06000</v>
          </cell>
          <cell r="Q83" t="str">
            <v>Nice</v>
          </cell>
          <cell r="R83" t="str">
            <v>France</v>
          </cell>
          <cell r="S83" t="str">
            <v>43.710226</v>
          </cell>
          <cell r="T83" t="str">
            <v>7.25827</v>
          </cell>
        </row>
        <row r="84">
          <cell r="I84" t="str">
            <v>NICE - Clemenceau (AP)</v>
          </cell>
          <cell r="J84" t="str">
            <v>43.715442</v>
          </cell>
          <cell r="K84" t="str">
            <v>7.26272</v>
          </cell>
          <cell r="O84" t="str">
            <v>Avenue Georges Clemenceau</v>
          </cell>
          <cell r="P84" t="str">
            <v>06000</v>
          </cell>
          <cell r="Q84" t="str">
            <v>Nice</v>
          </cell>
          <cell r="R84" t="str">
            <v>France</v>
          </cell>
          <cell r="S84" t="str">
            <v>43.702275</v>
          </cell>
          <cell r="T84" t="str">
            <v>7.26574</v>
          </cell>
        </row>
        <row r="85">
          <cell r="I85" t="str">
            <v>NICE - Clemenceau (AP)</v>
          </cell>
          <cell r="J85" t="str">
            <v>43.715442</v>
          </cell>
          <cell r="K85" t="str">
            <v>7.26272</v>
          </cell>
          <cell r="O85" t="str">
            <v>Avenue Georges Clemenceau</v>
          </cell>
          <cell r="P85" t="str">
            <v>06000</v>
          </cell>
          <cell r="Q85" t="str">
            <v>Nice</v>
          </cell>
          <cell r="R85" t="str">
            <v>France</v>
          </cell>
          <cell r="S85" t="str">
            <v>43.702275</v>
          </cell>
          <cell r="T85" t="str">
            <v>7.26574</v>
          </cell>
        </row>
        <row r="86">
          <cell r="I86" t="str">
            <v>NICE - Clemenceau (AP)</v>
          </cell>
          <cell r="J86" t="str">
            <v>43.715442</v>
          </cell>
          <cell r="K86" t="str">
            <v>7.26272</v>
          </cell>
          <cell r="O86" t="str">
            <v>Avenue Georges Clemenceau</v>
          </cell>
          <cell r="P86" t="str">
            <v>06000</v>
          </cell>
          <cell r="Q86" t="str">
            <v>Nice</v>
          </cell>
          <cell r="R86" t="str">
            <v>France</v>
          </cell>
          <cell r="S86" t="str">
            <v>43.702275</v>
          </cell>
          <cell r="T86" t="str">
            <v>7.26574</v>
          </cell>
        </row>
        <row r="87">
          <cell r="I87" t="str">
            <v>NICE - Clemenceau (RP)</v>
          </cell>
          <cell r="J87" t="str">
            <v>43.696209</v>
          </cell>
          <cell r="K87" t="str">
            <v>7.25729</v>
          </cell>
          <cell r="O87" t="str">
            <v>Avenue Georges Clemenceau</v>
          </cell>
          <cell r="P87" t="str">
            <v>06000</v>
          </cell>
          <cell r="Q87" t="str">
            <v>Nice</v>
          </cell>
          <cell r="R87" t="str">
            <v>France</v>
          </cell>
          <cell r="S87" t="str">
            <v>43.702275</v>
          </cell>
          <cell r="T87" t="str">
            <v>7.26574</v>
          </cell>
        </row>
        <row r="88">
          <cell r="I88" t="str">
            <v>NICE - Clemenceau (RP)</v>
          </cell>
          <cell r="J88" t="str">
            <v>43.696209</v>
          </cell>
          <cell r="K88" t="str">
            <v>7.25729</v>
          </cell>
          <cell r="O88" t="str">
            <v>Avenue Georges Clemenceau</v>
          </cell>
          <cell r="P88" t="str">
            <v>06000</v>
          </cell>
          <cell r="Q88" t="str">
            <v>Nice</v>
          </cell>
          <cell r="R88" t="str">
            <v>France</v>
          </cell>
          <cell r="S88" t="str">
            <v>43.702275</v>
          </cell>
          <cell r="T88" t="str">
            <v>7.26574</v>
          </cell>
        </row>
        <row r="89">
          <cell r="I89" t="str">
            <v>NICE - Saint Lambert (AP)</v>
          </cell>
          <cell r="J89" t="str">
            <v>43.696209</v>
          </cell>
          <cell r="K89" t="str">
            <v>7.25729</v>
          </cell>
          <cell r="O89" t="str">
            <v>Avenue Saint-Lambert</v>
          </cell>
          <cell r="P89" t="str">
            <v>06000</v>
          </cell>
          <cell r="Q89" t="str">
            <v>Nice</v>
          </cell>
          <cell r="R89" t="str">
            <v>France</v>
          </cell>
          <cell r="S89" t="str">
            <v>43.715442</v>
          </cell>
          <cell r="T89" t="str">
            <v>7.26272</v>
          </cell>
        </row>
        <row r="90">
          <cell r="I90" t="str">
            <v>NICE - Saint Lambert (AP)</v>
          </cell>
          <cell r="J90" t="str">
            <v>43.696209</v>
          </cell>
          <cell r="K90" t="str">
            <v>7.25729</v>
          </cell>
          <cell r="O90" t="str">
            <v>Avenue Saint-Lambert</v>
          </cell>
          <cell r="P90" t="str">
            <v>06000</v>
          </cell>
          <cell r="Q90" t="str">
            <v>Nice</v>
          </cell>
          <cell r="R90" t="str">
            <v>France</v>
          </cell>
          <cell r="S90" t="str">
            <v>43.715442</v>
          </cell>
          <cell r="T90" t="str">
            <v>7.26272</v>
          </cell>
        </row>
        <row r="91">
          <cell r="I91" t="str">
            <v>NICE - Saint Lambert (AP)</v>
          </cell>
          <cell r="J91" t="str">
            <v>43.696209</v>
          </cell>
          <cell r="K91" t="str">
            <v>7.25729</v>
          </cell>
          <cell r="O91" t="str">
            <v>Avenue Saint-Lambert</v>
          </cell>
          <cell r="P91" t="str">
            <v>06000</v>
          </cell>
          <cell r="Q91" t="str">
            <v>Nice</v>
          </cell>
          <cell r="R91" t="str">
            <v>France</v>
          </cell>
          <cell r="S91" t="str">
            <v>43.715442</v>
          </cell>
          <cell r="T91" t="str">
            <v>7.26272</v>
          </cell>
        </row>
        <row r="92">
          <cell r="I92" t="str">
            <v>NICE - Saint Lambert (RP)</v>
          </cell>
          <cell r="J92" t="str">
            <v>43.699473</v>
          </cell>
          <cell r="K92" t="str">
            <v>7.27976</v>
          </cell>
          <cell r="O92" t="str">
            <v>Avenue Saint-Lambert</v>
          </cell>
          <cell r="P92" t="str">
            <v>06000</v>
          </cell>
          <cell r="Q92" t="str">
            <v>Nice</v>
          </cell>
          <cell r="R92" t="str">
            <v>France</v>
          </cell>
          <cell r="S92" t="str">
            <v>43.715442</v>
          </cell>
          <cell r="T92" t="str">
            <v>7.26272</v>
          </cell>
        </row>
        <row r="93">
          <cell r="I93" t="str">
            <v>NICE - Saint Lambert (RP)</v>
          </cell>
          <cell r="J93" t="str">
            <v>43.699473</v>
          </cell>
          <cell r="K93" t="str">
            <v>7.27976</v>
          </cell>
          <cell r="O93" t="str">
            <v>Avenue Saint-Lambert</v>
          </cell>
          <cell r="P93" t="str">
            <v>06000</v>
          </cell>
          <cell r="Q93" t="str">
            <v>Nice</v>
          </cell>
          <cell r="R93" t="str">
            <v>France</v>
          </cell>
          <cell r="S93" t="str">
            <v>43.715442</v>
          </cell>
          <cell r="T93" t="str">
            <v>7.26272</v>
          </cell>
        </row>
        <row r="94">
          <cell r="I94" t="str">
            <v>NICE - Eglise St Pierre D'arene (AP)</v>
          </cell>
          <cell r="J94" t="str">
            <v>43.699473</v>
          </cell>
          <cell r="K94" t="str">
            <v>7.27976</v>
          </cell>
          <cell r="O94" t="str">
            <v>Eglise Saint-Pierre d'Arène</v>
          </cell>
          <cell r="P94" t="str">
            <v>06000</v>
          </cell>
          <cell r="Q94" t="str">
            <v>Nice</v>
          </cell>
          <cell r="R94" t="str">
            <v>France</v>
          </cell>
          <cell r="S94" t="str">
            <v>43.696209</v>
          </cell>
          <cell r="T94" t="str">
            <v>7.25729</v>
          </cell>
        </row>
        <row r="95">
          <cell r="I95" t="str">
            <v>NICE - Eglise St Pierre D'arene (AP)</v>
          </cell>
          <cell r="J95" t="str">
            <v>43.699473</v>
          </cell>
          <cell r="K95" t="str">
            <v>7.27976</v>
          </cell>
          <cell r="O95" t="str">
            <v>Eglise Saint-Pierre d'Arène</v>
          </cell>
          <cell r="P95" t="str">
            <v>06000</v>
          </cell>
          <cell r="Q95" t="str">
            <v>Nice</v>
          </cell>
          <cell r="R95" t="str">
            <v>France</v>
          </cell>
          <cell r="S95" t="str">
            <v>43.696209</v>
          </cell>
          <cell r="T95" t="str">
            <v>7.25729</v>
          </cell>
        </row>
        <row r="96">
          <cell r="I96" t="str">
            <v>NICE - Eglise St Pierre D'arene (AP)</v>
          </cell>
          <cell r="J96" t="str">
            <v>43.699473</v>
          </cell>
          <cell r="K96" t="str">
            <v>7.27976</v>
          </cell>
          <cell r="O96" t="str">
            <v>Eglise Saint-Pierre d'Arène</v>
          </cell>
          <cell r="P96" t="str">
            <v>06000</v>
          </cell>
          <cell r="Q96" t="str">
            <v>Nice</v>
          </cell>
          <cell r="R96" t="str">
            <v>France</v>
          </cell>
          <cell r="S96" t="str">
            <v>43.696209</v>
          </cell>
          <cell r="T96" t="str">
            <v>7.25729</v>
          </cell>
        </row>
        <row r="97">
          <cell r="I97" t="str">
            <v>NICE - Eglise St Pierre D'arene (RP)</v>
          </cell>
          <cell r="J97" t="str">
            <v>43.71783</v>
          </cell>
          <cell r="K97" t="str">
            <v>7.25731</v>
          </cell>
          <cell r="O97" t="str">
            <v>Eglise Saint-Pierre d'Arène</v>
          </cell>
          <cell r="P97" t="str">
            <v>06000</v>
          </cell>
          <cell r="Q97" t="str">
            <v>Nice</v>
          </cell>
          <cell r="R97" t="str">
            <v>France</v>
          </cell>
          <cell r="S97" t="str">
            <v>43.696209</v>
          </cell>
          <cell r="T97" t="str">
            <v>7.25729</v>
          </cell>
        </row>
        <row r="98">
          <cell r="I98" t="str">
            <v>NICE - Eglise St Pierre D'arene (RP)</v>
          </cell>
          <cell r="J98" t="str">
            <v>43.71783</v>
          </cell>
          <cell r="K98" t="str">
            <v>7.25731</v>
          </cell>
          <cell r="O98" t="str">
            <v>Eglise Saint-Pierre d'Arène</v>
          </cell>
          <cell r="P98" t="str">
            <v>06000</v>
          </cell>
          <cell r="Q98" t="str">
            <v>Nice</v>
          </cell>
          <cell r="R98" t="str">
            <v>France</v>
          </cell>
          <cell r="S98" t="str">
            <v>43.696209</v>
          </cell>
          <cell r="T98" t="str">
            <v>7.25729</v>
          </cell>
        </row>
        <row r="99">
          <cell r="I99" t="str">
            <v>NICE - Segurane (AP)</v>
          </cell>
          <cell r="J99" t="str">
            <v>43.71783</v>
          </cell>
          <cell r="K99" t="str">
            <v>7.25731</v>
          </cell>
          <cell r="O99" t="str">
            <v>Segurane</v>
          </cell>
          <cell r="P99" t="str">
            <v>06000</v>
          </cell>
          <cell r="Q99" t="str">
            <v>Nice</v>
          </cell>
          <cell r="R99" t="str">
            <v>France</v>
          </cell>
          <cell r="S99" t="str">
            <v>43.699473</v>
          </cell>
          <cell r="T99" t="str">
            <v>7.27976</v>
          </cell>
        </row>
        <row r="100">
          <cell r="I100" t="str">
            <v>NICE - Segurane (AP)</v>
          </cell>
          <cell r="J100" t="str">
            <v>43.71783</v>
          </cell>
          <cell r="K100" t="str">
            <v>7.25731</v>
          </cell>
          <cell r="O100" t="str">
            <v>Segurane</v>
          </cell>
          <cell r="P100" t="str">
            <v>06000</v>
          </cell>
          <cell r="Q100" t="str">
            <v>Nice</v>
          </cell>
          <cell r="R100" t="str">
            <v>France</v>
          </cell>
          <cell r="S100" t="str">
            <v>43.699473</v>
          </cell>
          <cell r="T100" t="str">
            <v>7.27976</v>
          </cell>
        </row>
        <row r="101">
          <cell r="I101" t="str">
            <v>NICE - Segurane (AP)</v>
          </cell>
          <cell r="J101" t="str">
            <v>43.71783</v>
          </cell>
          <cell r="K101" t="str">
            <v>7.25731</v>
          </cell>
          <cell r="O101" t="str">
            <v>Segurane</v>
          </cell>
          <cell r="P101" t="str">
            <v>06000</v>
          </cell>
          <cell r="Q101" t="str">
            <v>Nice</v>
          </cell>
          <cell r="R101" t="str">
            <v>France</v>
          </cell>
          <cell r="S101" t="str">
            <v>43.699473</v>
          </cell>
          <cell r="T101" t="str">
            <v>7.27976</v>
          </cell>
        </row>
        <row r="102">
          <cell r="I102" t="str">
            <v>NICE - Segurane (RP)</v>
          </cell>
          <cell r="J102" t="str">
            <v>43.658232</v>
          </cell>
          <cell r="K102" t="str">
            <v>7.16375</v>
          </cell>
          <cell r="O102" t="str">
            <v>Segurane</v>
          </cell>
          <cell r="P102" t="str">
            <v>06000</v>
          </cell>
          <cell r="Q102" t="str">
            <v>Nice</v>
          </cell>
          <cell r="R102" t="str">
            <v>France</v>
          </cell>
          <cell r="S102" t="str">
            <v>43.699473</v>
          </cell>
          <cell r="T102" t="str">
            <v>7.27976</v>
          </cell>
        </row>
        <row r="103">
          <cell r="I103" t="str">
            <v>NICE - Segurane (RP)</v>
          </cell>
          <cell r="J103" t="str">
            <v>43.658232</v>
          </cell>
          <cell r="K103" t="str">
            <v>7.16375</v>
          </cell>
          <cell r="O103" t="str">
            <v>Segurane</v>
          </cell>
          <cell r="P103" t="str">
            <v>06000</v>
          </cell>
          <cell r="Q103" t="str">
            <v>Nice</v>
          </cell>
          <cell r="R103" t="str">
            <v>France</v>
          </cell>
          <cell r="S103" t="str">
            <v>43.699473</v>
          </cell>
          <cell r="T103" t="str">
            <v>7.27976</v>
          </cell>
        </row>
        <row r="104">
          <cell r="I104" t="str">
            <v>NICE - Max Barel (AP)</v>
          </cell>
          <cell r="J104" t="str">
            <v>43.658232</v>
          </cell>
          <cell r="K104" t="str">
            <v>7.16375</v>
          </cell>
          <cell r="O104" t="str">
            <v>Place Max Barel</v>
          </cell>
          <cell r="P104" t="str">
            <v>06800</v>
          </cell>
          <cell r="Q104" t="str">
            <v>Nice</v>
          </cell>
          <cell r="R104" t="str">
            <v>France</v>
          </cell>
          <cell r="S104" t="str">
            <v>43.71783</v>
          </cell>
          <cell r="T104" t="str">
            <v>7.25731</v>
          </cell>
        </row>
        <row r="105">
          <cell r="I105" t="str">
            <v>NICE - Max Barel (AP)</v>
          </cell>
          <cell r="J105" t="str">
            <v>43.658232</v>
          </cell>
          <cell r="K105" t="str">
            <v>7.16375</v>
          </cell>
          <cell r="O105" t="str">
            <v>Place Max Barel</v>
          </cell>
          <cell r="P105" t="str">
            <v>06800</v>
          </cell>
          <cell r="Q105" t="str">
            <v>Nice</v>
          </cell>
          <cell r="R105" t="str">
            <v>France</v>
          </cell>
          <cell r="S105" t="str">
            <v>43.71783</v>
          </cell>
          <cell r="T105" t="str">
            <v>7.25731</v>
          </cell>
        </row>
        <row r="106">
          <cell r="I106" t="str">
            <v>NICE - Max Barel (AP)</v>
          </cell>
          <cell r="J106" t="str">
            <v>43.658232</v>
          </cell>
          <cell r="K106" t="str">
            <v>7.16375</v>
          </cell>
          <cell r="O106" t="str">
            <v>Place Max Barel</v>
          </cell>
          <cell r="P106" t="str">
            <v>06800</v>
          </cell>
          <cell r="Q106" t="str">
            <v>Nice</v>
          </cell>
          <cell r="R106" t="str">
            <v>France</v>
          </cell>
          <cell r="S106" t="str">
            <v>43.71783</v>
          </cell>
          <cell r="T106" t="str">
            <v>7.25731</v>
          </cell>
        </row>
        <row r="107">
          <cell r="I107" t="str">
            <v>NICE - Max Barel (RP)</v>
          </cell>
          <cell r="J107" t="str">
            <v>43.65168</v>
          </cell>
          <cell r="K107" t="str">
            <v>7.14907</v>
          </cell>
          <cell r="O107" t="str">
            <v>Place Max Barel</v>
          </cell>
          <cell r="P107" t="str">
            <v>06800</v>
          </cell>
          <cell r="Q107" t="str">
            <v>Nice</v>
          </cell>
          <cell r="R107" t="str">
            <v>France</v>
          </cell>
          <cell r="S107" t="str">
            <v>43.71783</v>
          </cell>
          <cell r="T107" t="str">
            <v>7.25731</v>
          </cell>
        </row>
        <row r="108">
          <cell r="I108" t="str">
            <v>NICE - Max Barel (RP)</v>
          </cell>
          <cell r="J108" t="str">
            <v>43.65168</v>
          </cell>
          <cell r="K108" t="str">
            <v>7.14907</v>
          </cell>
          <cell r="O108" t="str">
            <v>Place Max Barel</v>
          </cell>
          <cell r="P108" t="str">
            <v>06800</v>
          </cell>
          <cell r="Q108" t="str">
            <v>Nice</v>
          </cell>
          <cell r="R108" t="str">
            <v>France</v>
          </cell>
          <cell r="S108" t="str">
            <v>43.71783</v>
          </cell>
          <cell r="T108" t="str">
            <v>7.25731</v>
          </cell>
        </row>
        <row r="109">
          <cell r="I109" t="str">
            <v>CAGNES - General Leclerc (AP)</v>
          </cell>
          <cell r="J109" t="str">
            <v>43.65168</v>
          </cell>
          <cell r="K109" t="str">
            <v>7.14907</v>
          </cell>
          <cell r="O109" t="str">
            <v>Avenue Général Leclerc</v>
          </cell>
          <cell r="P109" t="str">
            <v>06800</v>
          </cell>
          <cell r="Q109" t="str">
            <v>Cagnes-sur-Mer</v>
          </cell>
          <cell r="R109" t="str">
            <v>France</v>
          </cell>
          <cell r="S109" t="str">
            <v>43.658232</v>
          </cell>
          <cell r="T109" t="str">
            <v>7.16375</v>
          </cell>
        </row>
        <row r="110">
          <cell r="I110" t="str">
            <v>CAGNES - General Leclerc (AP)</v>
          </cell>
          <cell r="J110" t="str">
            <v>43.65168</v>
          </cell>
          <cell r="K110" t="str">
            <v>7.14907</v>
          </cell>
          <cell r="O110" t="str">
            <v>Avenue Général Leclerc</v>
          </cell>
          <cell r="P110" t="str">
            <v>06800</v>
          </cell>
          <cell r="Q110" t="str">
            <v>Cagnes-sur-Mer</v>
          </cell>
          <cell r="R110" t="str">
            <v>France</v>
          </cell>
          <cell r="S110" t="str">
            <v>43.658232</v>
          </cell>
          <cell r="T110" t="str">
            <v>7.16375</v>
          </cell>
        </row>
        <row r="111">
          <cell r="I111" t="str">
            <v>CAGNES - General Leclerc (AP)</v>
          </cell>
          <cell r="J111" t="str">
            <v>43.65168</v>
          </cell>
          <cell r="K111" t="str">
            <v>7.14907</v>
          </cell>
          <cell r="O111" t="str">
            <v>Avenue Général Leclerc</v>
          </cell>
          <cell r="P111" t="str">
            <v>06800</v>
          </cell>
          <cell r="Q111" t="str">
            <v>Cagnes-sur-Mer</v>
          </cell>
          <cell r="R111" t="str">
            <v>France</v>
          </cell>
          <cell r="S111" t="str">
            <v>43.658232</v>
          </cell>
          <cell r="T111" t="str">
            <v>7.16375</v>
          </cell>
        </row>
        <row r="112">
          <cell r="I112" t="str">
            <v>CAGNES - General Leclerc (RP)</v>
          </cell>
          <cell r="J112" t="str">
            <v>43.661958</v>
          </cell>
          <cell r="K112" t="str">
            <v>7.13253</v>
          </cell>
          <cell r="O112" t="str">
            <v>Avenue Général Leclerc</v>
          </cell>
          <cell r="P112" t="str">
            <v>06800</v>
          </cell>
          <cell r="Q112" t="str">
            <v>Cagnes-sur-Mer</v>
          </cell>
          <cell r="R112" t="str">
            <v>France</v>
          </cell>
          <cell r="S112" t="str">
            <v>43.658232</v>
          </cell>
          <cell r="T112" t="str">
            <v>7.16375</v>
          </cell>
        </row>
        <row r="113">
          <cell r="I113" t="str">
            <v>CAGNES - General Leclerc (RP)</v>
          </cell>
          <cell r="J113" t="str">
            <v>43.661958</v>
          </cell>
          <cell r="K113" t="str">
            <v>7.13253</v>
          </cell>
          <cell r="O113" t="str">
            <v>Avenue Général Leclerc</v>
          </cell>
          <cell r="P113" t="str">
            <v>06800</v>
          </cell>
          <cell r="Q113" t="str">
            <v>Cagnes-sur-Mer</v>
          </cell>
          <cell r="R113" t="str">
            <v>France</v>
          </cell>
          <cell r="S113" t="str">
            <v>43.658232</v>
          </cell>
          <cell r="T113" t="str">
            <v>7.16375</v>
          </cell>
        </row>
        <row r="114">
          <cell r="I114" t="str">
            <v>CAGNES - Les Muriers (AP)</v>
          </cell>
          <cell r="J114" t="str">
            <v>43.661958</v>
          </cell>
          <cell r="K114" t="str">
            <v>7.13253</v>
          </cell>
          <cell r="O114" t="str">
            <v>Les Muriers</v>
          </cell>
          <cell r="P114" t="str">
            <v>06000</v>
          </cell>
          <cell r="Q114" t="str">
            <v>Cagnes-sur-Mer</v>
          </cell>
          <cell r="R114" t="str">
            <v>France</v>
          </cell>
          <cell r="S114" t="str">
            <v>43.65168</v>
          </cell>
          <cell r="T114" t="str">
            <v>7.14907</v>
          </cell>
        </row>
        <row r="115">
          <cell r="I115" t="str">
            <v>CAGNES - Les Muriers (AP)</v>
          </cell>
          <cell r="J115" t="str">
            <v>43.661958</v>
          </cell>
          <cell r="K115" t="str">
            <v>7.13253</v>
          </cell>
          <cell r="O115" t="str">
            <v>Les Muriers</v>
          </cell>
          <cell r="P115" t="str">
            <v>06000</v>
          </cell>
          <cell r="Q115" t="str">
            <v>Cagnes-sur-Mer</v>
          </cell>
          <cell r="R115" t="str">
            <v>France</v>
          </cell>
          <cell r="S115" t="str">
            <v>43.65168</v>
          </cell>
          <cell r="T115" t="str">
            <v>7.14907</v>
          </cell>
        </row>
        <row r="116">
          <cell r="I116" t="str">
            <v>CAGNES - Les Muriers (AP)</v>
          </cell>
          <cell r="J116" t="str">
            <v>43.661958</v>
          </cell>
          <cell r="K116" t="str">
            <v>7.13253</v>
          </cell>
          <cell r="O116" t="str">
            <v>Les Muriers</v>
          </cell>
          <cell r="P116" t="str">
            <v>06000</v>
          </cell>
          <cell r="Q116" t="str">
            <v>Cagnes-sur-Mer</v>
          </cell>
          <cell r="R116" t="str">
            <v>France</v>
          </cell>
          <cell r="S116" t="str">
            <v>43.65168</v>
          </cell>
          <cell r="T116" t="str">
            <v>7.14907</v>
          </cell>
        </row>
        <row r="117">
          <cell r="I117" t="str">
            <v>CAGNES - Les Muriers (RP)</v>
          </cell>
          <cell r="J117" t="str">
            <v>44.256669</v>
          </cell>
          <cell r="K117" t="str">
            <v>6.921645</v>
          </cell>
          <cell r="O117" t="str">
            <v>Les Muriers</v>
          </cell>
          <cell r="P117" t="str">
            <v>06000</v>
          </cell>
          <cell r="Q117" t="str">
            <v>Cagnes-sur-Mer</v>
          </cell>
          <cell r="R117" t="str">
            <v>France</v>
          </cell>
          <cell r="S117" t="str">
            <v>43.65168</v>
          </cell>
          <cell r="T117" t="str">
            <v>7.14907</v>
          </cell>
        </row>
        <row r="118">
          <cell r="I118" t="str">
            <v>CAGNES - Les Muriers (RP)</v>
          </cell>
          <cell r="J118" t="str">
            <v>43.793374</v>
          </cell>
          <cell r="K118" t="str">
            <v>7.188413</v>
          </cell>
          <cell r="O118" t="str">
            <v>Les Muriers</v>
          </cell>
          <cell r="P118" t="str">
            <v>06000</v>
          </cell>
          <cell r="Q118" t="str">
            <v>Cagnes-sur-Mer</v>
          </cell>
          <cell r="R118" t="str">
            <v>France</v>
          </cell>
          <cell r="S118" t="str">
            <v>43.65168</v>
          </cell>
          <cell r="T118" t="str">
            <v>7.14907</v>
          </cell>
        </row>
        <row r="119">
          <cell r="I119" t="str">
            <v>CAGNES SUR MER - Polygone (AP)</v>
          </cell>
          <cell r="J119" t="str">
            <v>43.791397</v>
          </cell>
          <cell r="K119" t="str">
            <v>7.185988</v>
          </cell>
          <cell r="O119" t="str">
            <v>Avenue des Alpes</v>
          </cell>
          <cell r="P119" t="str">
            <v>06200</v>
          </cell>
          <cell r="Q119" t="str">
            <v>Cagnes-sur-Mer</v>
          </cell>
          <cell r="R119" t="str">
            <v>France</v>
          </cell>
          <cell r="S119" t="str">
            <v>43.661958</v>
          </cell>
          <cell r="T119" t="str">
            <v>7.13253</v>
          </cell>
        </row>
        <row r="120">
          <cell r="I120" t="str">
            <v>CAGNES SUR MER - Polygone (AP)</v>
          </cell>
          <cell r="J120" t="str">
            <v>44.220409</v>
          </cell>
          <cell r="K120" t="str">
            <v>6.926399</v>
          </cell>
          <cell r="O120" t="str">
            <v>Avenue des Alpes</v>
          </cell>
          <cell r="P120" t="str">
            <v>06200</v>
          </cell>
          <cell r="Q120" t="str">
            <v>Cagnes-sur-Mer</v>
          </cell>
          <cell r="R120" t="str">
            <v>France</v>
          </cell>
          <cell r="S120" t="str">
            <v>43.661958</v>
          </cell>
          <cell r="T120" t="str">
            <v>7.13253</v>
          </cell>
        </row>
        <row r="121">
          <cell r="I121" t="str">
            <v>CAGNES SUR MER - Polygone (AP)</v>
          </cell>
          <cell r="O121" t="str">
            <v>Avenue des Alpes</v>
          </cell>
          <cell r="P121" t="str">
            <v>06200</v>
          </cell>
          <cell r="Q121" t="str">
            <v>Cagnes-sur-Mer</v>
          </cell>
          <cell r="R121" t="str">
            <v>France</v>
          </cell>
          <cell r="S121" t="str">
            <v>43.661958</v>
          </cell>
          <cell r="T121" t="str">
            <v>7.13253</v>
          </cell>
        </row>
        <row r="122">
          <cell r="I122" t="str">
            <v>CAGNES SUR MER - Polygone (RP)</v>
          </cell>
          <cell r="O122" t="str">
            <v>Avenue des Alpes</v>
          </cell>
          <cell r="P122" t="str">
            <v>06200</v>
          </cell>
          <cell r="Q122" t="str">
            <v>Cagnes-sur-Mer</v>
          </cell>
          <cell r="R122" t="str">
            <v>France</v>
          </cell>
          <cell r="S122" t="str">
            <v>43.661958</v>
          </cell>
          <cell r="T122" t="str">
            <v>7.13253</v>
          </cell>
        </row>
        <row r="123">
          <cell r="I123" t="str">
            <v>CAGNES SUR MER - Polygone (RP)</v>
          </cell>
          <cell r="O123" t="str">
            <v>Avenue des Alpes</v>
          </cell>
          <cell r="P123" t="str">
            <v>06200</v>
          </cell>
          <cell r="Q123" t="str">
            <v>Cagnes-sur-Mer</v>
          </cell>
          <cell r="R123" t="str">
            <v>France</v>
          </cell>
          <cell r="S123" t="str">
            <v>43.661958</v>
          </cell>
          <cell r="T123" t="str">
            <v>7.13253</v>
          </cell>
        </row>
        <row r="124">
          <cell r="I124" t="str">
            <v>Paris - Bac Montalembert</v>
          </cell>
          <cell r="N124">
            <v>9</v>
          </cell>
          <cell r="O124" t="str">
            <v>Rue Montalembert</v>
          </cell>
          <cell r="P124">
            <v>75007</v>
          </cell>
          <cell r="Q124" t="str">
            <v>Paris</v>
          </cell>
          <cell r="R124" t="str">
            <v>France</v>
          </cell>
          <cell r="S124" t="str">
            <v>48.856639862</v>
          </cell>
          <cell r="T124" t="str">
            <v>2.327169895</v>
          </cell>
        </row>
        <row r="125">
          <cell r="I125" t="str">
            <v>Paris - Bac Montalembert</v>
          </cell>
          <cell r="N125">
            <v>9</v>
          </cell>
          <cell r="O125" t="str">
            <v>Rue Montalembert</v>
          </cell>
          <cell r="P125">
            <v>75007</v>
          </cell>
          <cell r="Q125" t="str">
            <v>Paris</v>
          </cell>
          <cell r="R125" t="str">
            <v>France</v>
          </cell>
          <cell r="S125" t="str">
            <v>48.856639862</v>
          </cell>
          <cell r="T125" t="str">
            <v>2.327169895</v>
          </cell>
        </row>
        <row r="126">
          <cell r="I126" t="str">
            <v>Paris - Bac Montalembert</v>
          </cell>
          <cell r="N126">
            <v>9</v>
          </cell>
          <cell r="O126" t="str">
            <v>Rue Montalembert</v>
          </cell>
          <cell r="P126">
            <v>75007</v>
          </cell>
          <cell r="Q126" t="str">
            <v>Paris</v>
          </cell>
          <cell r="R126" t="str">
            <v>France</v>
          </cell>
          <cell r="S126" t="str">
            <v>48.856639862</v>
          </cell>
          <cell r="T126" t="str">
            <v>2.327169895</v>
          </cell>
        </row>
        <row r="127">
          <cell r="I127" t="str">
            <v>Paris - Passy</v>
          </cell>
          <cell r="N127" t="str">
            <v>78 - 80</v>
          </cell>
          <cell r="O127" t="str">
            <v>Rue de Passy</v>
          </cell>
          <cell r="P127">
            <v>75016</v>
          </cell>
          <cell r="Q127" t="str">
            <v>Paris</v>
          </cell>
          <cell r="R127" t="str">
            <v>France</v>
          </cell>
          <cell r="S127" t="str">
            <v>48.858100891</v>
          </cell>
          <cell r="T127" t="str">
            <v>2.275170088</v>
          </cell>
        </row>
        <row r="128">
          <cell r="I128" t="str">
            <v>Paris - Passy</v>
          </cell>
          <cell r="N128" t="str">
            <v>78 - 80</v>
          </cell>
          <cell r="O128" t="str">
            <v>Rue de Passy</v>
          </cell>
          <cell r="P128">
            <v>75016</v>
          </cell>
          <cell r="Q128" t="str">
            <v>Paris</v>
          </cell>
          <cell r="R128" t="str">
            <v>France</v>
          </cell>
          <cell r="S128" t="str">
            <v>48.858100891</v>
          </cell>
          <cell r="T128" t="str">
            <v>2.275170088</v>
          </cell>
        </row>
        <row r="129">
          <cell r="I129" t="str">
            <v>Paris - Passy</v>
          </cell>
          <cell r="N129" t="str">
            <v>78 - 80</v>
          </cell>
          <cell r="O129" t="str">
            <v>Rue de Passy</v>
          </cell>
          <cell r="P129">
            <v>75016</v>
          </cell>
          <cell r="Q129" t="str">
            <v>Paris</v>
          </cell>
          <cell r="R129" t="str">
            <v>France</v>
          </cell>
          <cell r="S129" t="str">
            <v>48.858100891</v>
          </cell>
          <cell r="T129" t="str">
            <v>2.275170088</v>
          </cell>
        </row>
        <row r="130">
          <cell r="I130" t="str">
            <v>Neuilly - Bagatelle</v>
          </cell>
          <cell r="N130" t="str">
            <v>1 ter</v>
          </cell>
          <cell r="O130" t="str">
            <v>Place de Bagatelle</v>
          </cell>
          <cell r="P130">
            <v>92200</v>
          </cell>
          <cell r="Q130" t="str">
            <v>Neuilly-sur-Seine</v>
          </cell>
          <cell r="R130" t="str">
            <v>France</v>
          </cell>
          <cell r="S130" t="str">
            <v>48.876683</v>
          </cell>
          <cell r="T130" t="str">
            <v>2.250798</v>
          </cell>
        </row>
        <row r="131">
          <cell r="I131" t="str">
            <v>Neuilly - Bagatelle</v>
          </cell>
          <cell r="N131" t="str">
            <v>1 ter</v>
          </cell>
          <cell r="O131" t="str">
            <v>Place de Bagatelle</v>
          </cell>
          <cell r="P131">
            <v>92200</v>
          </cell>
          <cell r="Q131" t="str">
            <v>Neuilly-sur-Seine</v>
          </cell>
          <cell r="R131" t="str">
            <v>France</v>
          </cell>
          <cell r="S131" t="str">
            <v>48.876683</v>
          </cell>
          <cell r="T131" t="str">
            <v>2.250798</v>
          </cell>
        </row>
        <row r="132">
          <cell r="I132" t="str">
            <v>Neuilly - Bagatelle</v>
          </cell>
          <cell r="N132" t="str">
            <v>1 ter</v>
          </cell>
          <cell r="O132" t="str">
            <v>Place de Bagatelle</v>
          </cell>
          <cell r="P132">
            <v>92200</v>
          </cell>
          <cell r="Q132" t="str">
            <v>Neuilly-sur-Seine</v>
          </cell>
          <cell r="R132" t="str">
            <v>France</v>
          </cell>
          <cell r="S132" t="str">
            <v>48.876683</v>
          </cell>
          <cell r="T132" t="str">
            <v>2.250798</v>
          </cell>
        </row>
        <row r="133">
          <cell r="I133" t="str">
            <v>Paris - Alma Georges V</v>
          </cell>
          <cell r="N133" t="str">
            <v>Face au 19</v>
          </cell>
          <cell r="O133" t="str">
            <v>Avenue George V</v>
          </cell>
          <cell r="P133">
            <v>75008</v>
          </cell>
          <cell r="Q133" t="str">
            <v>Paris</v>
          </cell>
          <cell r="R133" t="str">
            <v>France</v>
          </cell>
          <cell r="S133" t="str">
            <v>48.865200043</v>
          </cell>
          <cell r="T133" t="str">
            <v>2.301510096</v>
          </cell>
        </row>
        <row r="134">
          <cell r="I134" t="str">
            <v>Paris - Alma Georges V</v>
          </cell>
          <cell r="N134" t="str">
            <v>Face au 19</v>
          </cell>
          <cell r="O134" t="str">
            <v>Avenue George V</v>
          </cell>
          <cell r="P134">
            <v>75008</v>
          </cell>
          <cell r="Q134" t="str">
            <v>Paris</v>
          </cell>
          <cell r="R134" t="str">
            <v>France</v>
          </cell>
          <cell r="S134" t="str">
            <v>48.865200043</v>
          </cell>
          <cell r="T134" t="str">
            <v>2.301510096</v>
          </cell>
        </row>
        <row r="135">
          <cell r="I135" t="str">
            <v>Paris - Alma Georges V</v>
          </cell>
          <cell r="N135" t="str">
            <v>Face au 19</v>
          </cell>
          <cell r="O135" t="str">
            <v>Avenue George V</v>
          </cell>
          <cell r="P135">
            <v>75008</v>
          </cell>
          <cell r="Q135" t="str">
            <v>Paris</v>
          </cell>
          <cell r="R135" t="str">
            <v>France</v>
          </cell>
          <cell r="S135" t="str">
            <v>48.865200043</v>
          </cell>
          <cell r="T135" t="str">
            <v>2.301510096</v>
          </cell>
        </row>
        <row r="136">
          <cell r="I136" t="str">
            <v>Paris - Alma Georges V</v>
          </cell>
          <cell r="N136" t="str">
            <v>Face au 19</v>
          </cell>
          <cell r="O136" t="str">
            <v>Avenue George V</v>
          </cell>
          <cell r="P136">
            <v>75008</v>
          </cell>
          <cell r="Q136" t="str">
            <v>Paris</v>
          </cell>
          <cell r="R136" t="str">
            <v>France</v>
          </cell>
          <cell r="S136" t="str">
            <v>48.865200043</v>
          </cell>
          <cell r="T136" t="str">
            <v>2.301510096</v>
          </cell>
        </row>
        <row r="137">
          <cell r="I137" t="str">
            <v>Paris - Saint Germain des près</v>
          </cell>
          <cell r="N137" t="str">
            <v>Face au 171</v>
          </cell>
          <cell r="O137" t="str">
            <v>Boulevard Saint-Germain</v>
          </cell>
          <cell r="P137">
            <v>75006</v>
          </cell>
          <cell r="Q137" t="str">
            <v>Paris</v>
          </cell>
          <cell r="R137" t="str">
            <v>France</v>
          </cell>
          <cell r="S137" t="str">
            <v>48.854099274</v>
          </cell>
          <cell r="T137" t="str">
            <v>2.33178401</v>
          </cell>
        </row>
        <row r="138">
          <cell r="I138" t="str">
            <v>Paris - Saint Germain des près</v>
          </cell>
          <cell r="N138" t="str">
            <v>Face au 171</v>
          </cell>
          <cell r="O138" t="str">
            <v>Boulevard Saint-Germain</v>
          </cell>
          <cell r="P138">
            <v>75006</v>
          </cell>
          <cell r="Q138" t="str">
            <v>Paris</v>
          </cell>
          <cell r="R138" t="str">
            <v>France</v>
          </cell>
          <cell r="S138" t="str">
            <v>48.854099274</v>
          </cell>
          <cell r="T138" t="str">
            <v>2.33178401</v>
          </cell>
        </row>
        <row r="139">
          <cell r="I139" t="str">
            <v>Paris - Saint Germain des près</v>
          </cell>
          <cell r="N139" t="str">
            <v>Face au 171</v>
          </cell>
          <cell r="O139" t="str">
            <v>Boulevard Saint-Germain</v>
          </cell>
          <cell r="P139">
            <v>75006</v>
          </cell>
          <cell r="Q139" t="str">
            <v>Paris</v>
          </cell>
          <cell r="R139" t="str">
            <v>France</v>
          </cell>
          <cell r="S139" t="str">
            <v>48.854099274</v>
          </cell>
          <cell r="T139" t="str">
            <v>2.33178401</v>
          </cell>
        </row>
        <row r="140">
          <cell r="I140" t="str">
            <v>Paris - Saint Germain des près</v>
          </cell>
          <cell r="N140" t="str">
            <v>Face au 171</v>
          </cell>
          <cell r="O140" t="str">
            <v>Boulevard Saint-Germain</v>
          </cell>
          <cell r="P140">
            <v>75006</v>
          </cell>
          <cell r="Q140" t="str">
            <v>Paris</v>
          </cell>
          <cell r="R140" t="str">
            <v>France</v>
          </cell>
          <cell r="S140" t="str">
            <v>48.854099274</v>
          </cell>
          <cell r="T140" t="str">
            <v>2.33178401</v>
          </cell>
        </row>
        <row r="141">
          <cell r="I141" t="str">
            <v>Paris - Saint Germain des près</v>
          </cell>
          <cell r="N141" t="str">
            <v>Face au 171</v>
          </cell>
          <cell r="O141" t="str">
            <v>Boulevard Saint-Germain</v>
          </cell>
          <cell r="P141">
            <v>75006</v>
          </cell>
          <cell r="Q141" t="str">
            <v>Paris</v>
          </cell>
          <cell r="R141" t="str">
            <v>France</v>
          </cell>
          <cell r="S141" t="str">
            <v>48.854099274</v>
          </cell>
          <cell r="T141" t="str">
            <v>2.33178401</v>
          </cell>
        </row>
        <row r="142">
          <cell r="I142" t="str">
            <v>Paris - Haussmann CA</v>
          </cell>
          <cell r="N142">
            <v>16</v>
          </cell>
          <cell r="O142" t="str">
            <v>Rue des Mathurins</v>
          </cell>
          <cell r="P142">
            <v>75009</v>
          </cell>
          <cell r="Q142" t="str">
            <v>Paris</v>
          </cell>
          <cell r="R142" t="str">
            <v>France</v>
          </cell>
          <cell r="S142" t="str">
            <v>48.87290825</v>
          </cell>
          <cell r="T142" t="str">
            <v>2.329369783</v>
          </cell>
        </row>
        <row r="143">
          <cell r="I143" t="str">
            <v>Paris - Haussmann CA</v>
          </cell>
          <cell r="N143">
            <v>16</v>
          </cell>
          <cell r="O143" t="str">
            <v>Rue des Mathurins</v>
          </cell>
          <cell r="P143">
            <v>75009</v>
          </cell>
          <cell r="Q143" t="str">
            <v>Paris</v>
          </cell>
          <cell r="R143" t="str">
            <v>France</v>
          </cell>
          <cell r="S143" t="str">
            <v>48.87290825</v>
          </cell>
          <cell r="T143" t="str">
            <v>2.329369783</v>
          </cell>
        </row>
        <row r="144">
          <cell r="I144" t="str">
            <v>Paris - Haussmann CA</v>
          </cell>
          <cell r="N144">
            <v>16</v>
          </cell>
          <cell r="O144" t="str">
            <v>Rue des Mathurins</v>
          </cell>
          <cell r="P144">
            <v>75009</v>
          </cell>
          <cell r="Q144" t="str">
            <v>Paris</v>
          </cell>
          <cell r="R144" t="str">
            <v>France</v>
          </cell>
          <cell r="S144" t="str">
            <v>48.87290825</v>
          </cell>
          <cell r="T144" t="str">
            <v>2.329369783</v>
          </cell>
        </row>
        <row r="145">
          <cell r="I145" t="str">
            <v>Paris - Faubourg Saint Antoine</v>
          </cell>
          <cell r="N145" t="str">
            <v>82 bis</v>
          </cell>
          <cell r="O145" t="str">
            <v>Avenue Ledru Rollin</v>
          </cell>
          <cell r="P145">
            <v>75012</v>
          </cell>
          <cell r="Q145" t="str">
            <v>Paris</v>
          </cell>
          <cell r="R145" t="str">
            <v>France</v>
          </cell>
          <cell r="S145" t="str">
            <v>48.850849152</v>
          </cell>
          <cell r="T145" t="str">
            <v>2.375396013</v>
          </cell>
        </row>
        <row r="146">
          <cell r="I146" t="str">
            <v>Paris - Faubourg Saint Antoine</v>
          </cell>
          <cell r="N146" t="str">
            <v>82 bis</v>
          </cell>
          <cell r="O146" t="str">
            <v>Avenue Ledru Rollin</v>
          </cell>
          <cell r="P146">
            <v>75012</v>
          </cell>
          <cell r="Q146" t="str">
            <v>Paris</v>
          </cell>
          <cell r="R146" t="str">
            <v>France</v>
          </cell>
          <cell r="S146" t="str">
            <v>48.850849152</v>
          </cell>
          <cell r="T146" t="str">
            <v>2.375396013</v>
          </cell>
        </row>
        <row r="147">
          <cell r="I147" t="str">
            <v>Paris - Faubourg Saint Antoine</v>
          </cell>
          <cell r="N147" t="str">
            <v>82 bis</v>
          </cell>
          <cell r="O147" t="str">
            <v>Avenue Ledru Rollin</v>
          </cell>
          <cell r="P147">
            <v>75012</v>
          </cell>
          <cell r="Q147" t="str">
            <v>Paris</v>
          </cell>
          <cell r="R147" t="str">
            <v>France</v>
          </cell>
          <cell r="S147" t="str">
            <v>48.850849152</v>
          </cell>
          <cell r="T147" t="str">
            <v>2.375396013</v>
          </cell>
        </row>
        <row r="148">
          <cell r="I148" t="str">
            <v>Paris - Pierre Charron</v>
          </cell>
          <cell r="N148" t="str">
            <v>Face au 65</v>
          </cell>
          <cell r="O148" t="str">
            <v>Rue Pierre Charron</v>
          </cell>
          <cell r="P148">
            <v>75008</v>
          </cell>
          <cell r="Q148" t="str">
            <v>Paris</v>
          </cell>
          <cell r="R148" t="str">
            <v>France</v>
          </cell>
          <cell r="S148" t="str">
            <v>48.870281219</v>
          </cell>
          <cell r="T148" t="str">
            <v>2.30468297</v>
          </cell>
        </row>
        <row r="149">
          <cell r="I149" t="str">
            <v>Paris - Pierre Charron</v>
          </cell>
          <cell r="N149" t="str">
            <v>Face au 65</v>
          </cell>
          <cell r="O149" t="str">
            <v>Rue Pierre Charron</v>
          </cell>
          <cell r="P149">
            <v>75008</v>
          </cell>
          <cell r="Q149" t="str">
            <v>Paris</v>
          </cell>
          <cell r="R149" t="str">
            <v>France</v>
          </cell>
          <cell r="S149" t="str">
            <v>48.870281219</v>
          </cell>
          <cell r="T149" t="str">
            <v>2.30468297</v>
          </cell>
        </row>
        <row r="150">
          <cell r="I150" t="str">
            <v>Paris - Pierre Charron</v>
          </cell>
          <cell r="N150" t="str">
            <v>Face au 65</v>
          </cell>
          <cell r="O150" t="str">
            <v>Rue Pierre Charron</v>
          </cell>
          <cell r="P150">
            <v>75008</v>
          </cell>
          <cell r="Q150" t="str">
            <v>Paris</v>
          </cell>
          <cell r="R150" t="str">
            <v>France</v>
          </cell>
          <cell r="S150" t="str">
            <v>48.870281219</v>
          </cell>
          <cell r="T150" t="str">
            <v>2.30468297</v>
          </cell>
        </row>
        <row r="151">
          <cell r="I151" t="str">
            <v>Paris - Pierre Charron</v>
          </cell>
          <cell r="N151" t="str">
            <v>Face au 65</v>
          </cell>
          <cell r="O151" t="str">
            <v>Rue Pierre Charron</v>
          </cell>
          <cell r="P151">
            <v>75008</v>
          </cell>
          <cell r="Q151" t="str">
            <v>Paris</v>
          </cell>
          <cell r="R151" t="str">
            <v>France</v>
          </cell>
          <cell r="S151" t="str">
            <v>48.870281219</v>
          </cell>
          <cell r="T151" t="str">
            <v>2.30468297</v>
          </cell>
        </row>
        <row r="152">
          <cell r="I152" t="str">
            <v>Paris - Pierre Charron</v>
          </cell>
          <cell r="N152" t="str">
            <v>Face au 65</v>
          </cell>
          <cell r="O152" t="str">
            <v>Rue Pierre Charron</v>
          </cell>
          <cell r="P152">
            <v>75008</v>
          </cell>
          <cell r="Q152" t="str">
            <v>Paris</v>
          </cell>
          <cell r="R152" t="str">
            <v>France</v>
          </cell>
          <cell r="S152" t="str">
            <v>48.870281219</v>
          </cell>
          <cell r="T152" t="str">
            <v>2.30468297</v>
          </cell>
        </row>
        <row r="153">
          <cell r="I153" t="str">
            <v>Paris - Pierre Charron</v>
          </cell>
          <cell r="N153" t="str">
            <v>Face au 65</v>
          </cell>
          <cell r="O153" t="str">
            <v>Rue Pierre Charron</v>
          </cell>
          <cell r="P153">
            <v>75008</v>
          </cell>
          <cell r="Q153" t="str">
            <v>Paris</v>
          </cell>
          <cell r="R153" t="str">
            <v>France</v>
          </cell>
          <cell r="S153" t="str">
            <v>48.870281219</v>
          </cell>
          <cell r="T153" t="str">
            <v>2.30468297</v>
          </cell>
        </row>
        <row r="154">
          <cell r="I154" t="str">
            <v>Paris - Place Saint Michel</v>
          </cell>
          <cell r="N154">
            <v>25</v>
          </cell>
          <cell r="O154" t="str">
            <v>Rue Francisque Gay</v>
          </cell>
          <cell r="P154">
            <v>75005</v>
          </cell>
          <cell r="Q154" t="str">
            <v>Paris</v>
          </cell>
          <cell r="R154" t="str">
            <v>France</v>
          </cell>
          <cell r="S154" t="str">
            <v>48.852890015</v>
          </cell>
          <cell r="T154" t="str">
            <v>2.34334898</v>
          </cell>
        </row>
        <row r="155">
          <cell r="I155" t="str">
            <v>Paris - Place Saint Michel</v>
          </cell>
          <cell r="N155">
            <v>25</v>
          </cell>
          <cell r="O155" t="str">
            <v>Rue Francisque Gay</v>
          </cell>
          <cell r="P155">
            <v>75005</v>
          </cell>
          <cell r="Q155" t="str">
            <v>Paris</v>
          </cell>
          <cell r="R155" t="str">
            <v>France</v>
          </cell>
          <cell r="S155" t="str">
            <v>48.852890015</v>
          </cell>
          <cell r="T155" t="str">
            <v>2.34334898</v>
          </cell>
        </row>
        <row r="156">
          <cell r="I156" t="str">
            <v>Paris - Place Saint Michel</v>
          </cell>
          <cell r="N156">
            <v>25</v>
          </cell>
          <cell r="O156" t="str">
            <v>Rue Francisque Gay</v>
          </cell>
          <cell r="P156">
            <v>75005</v>
          </cell>
          <cell r="Q156" t="str">
            <v>Paris</v>
          </cell>
          <cell r="R156" t="str">
            <v>France</v>
          </cell>
          <cell r="S156" t="str">
            <v>48.852890015</v>
          </cell>
          <cell r="T156" t="str">
            <v>2.34334898</v>
          </cell>
        </row>
        <row r="157">
          <cell r="I157" t="str">
            <v>Paris - Place Saint Michel</v>
          </cell>
          <cell r="N157">
            <v>25</v>
          </cell>
          <cell r="O157" t="str">
            <v>Rue Francisque Gay</v>
          </cell>
          <cell r="P157">
            <v>75005</v>
          </cell>
          <cell r="Q157" t="str">
            <v>Paris</v>
          </cell>
          <cell r="R157" t="str">
            <v>France</v>
          </cell>
          <cell r="S157" t="str">
            <v>48.852890015</v>
          </cell>
          <cell r="T157" t="str">
            <v>2.34334898</v>
          </cell>
        </row>
        <row r="158">
          <cell r="I158" t="str">
            <v>Paris - Place Saint Michel</v>
          </cell>
          <cell r="N158">
            <v>25</v>
          </cell>
          <cell r="O158" t="str">
            <v>Rue Francisque Gay</v>
          </cell>
          <cell r="P158">
            <v>75005</v>
          </cell>
          <cell r="Q158" t="str">
            <v>Paris</v>
          </cell>
          <cell r="R158" t="str">
            <v>France</v>
          </cell>
          <cell r="S158" t="str">
            <v>48.852890015</v>
          </cell>
          <cell r="T158" t="str">
            <v>2.34334898</v>
          </cell>
        </row>
        <row r="159">
          <cell r="I159" t="str">
            <v>Hyeres - Casino</v>
          </cell>
          <cell r="O159" t="str">
            <v>AV AMBROISE THOMAS</v>
          </cell>
          <cell r="P159">
            <v>83400</v>
          </cell>
          <cell r="Q159" t="str">
            <v>Hyeres</v>
          </cell>
          <cell r="R159" t="str">
            <v>France</v>
          </cell>
          <cell r="S159" t="str">
            <v>43.118667</v>
          </cell>
          <cell r="T159" t="str">
            <v>6.131402</v>
          </cell>
        </row>
        <row r="160">
          <cell r="I160" t="str">
            <v>Saint jean de luz - Cœur de Ville</v>
          </cell>
          <cell r="N160">
            <v>31</v>
          </cell>
          <cell r="O160" t="str">
            <v>Boulevard Victor Hugo</v>
          </cell>
          <cell r="P160">
            <v>64500</v>
          </cell>
          <cell r="Q160" t="str">
            <v>Saint-Jean-de-Luz</v>
          </cell>
          <cell r="R160" t="str">
            <v>France</v>
          </cell>
          <cell r="S160" t="str">
            <v>43.38807</v>
          </cell>
          <cell r="T160" t="str">
            <v>-1.660343706</v>
          </cell>
        </row>
        <row r="161">
          <cell r="I161" t="str">
            <v>Biarritz - Bellevue</v>
          </cell>
          <cell r="N161">
            <v>15</v>
          </cell>
          <cell r="O161" t="str">
            <v>Place Georges Clemenceau</v>
          </cell>
          <cell r="P161">
            <v>64200</v>
          </cell>
          <cell r="Q161" t="str">
            <v>Biarritz</v>
          </cell>
          <cell r="R161" t="str">
            <v>France</v>
          </cell>
          <cell r="S161" t="str">
            <v>43.482200623</v>
          </cell>
          <cell r="T161" t="str">
            <v>-1.560469985</v>
          </cell>
        </row>
        <row r="162">
          <cell r="I162" t="str">
            <v>Biarritz - Casino</v>
          </cell>
          <cell r="N162">
            <v>29</v>
          </cell>
          <cell r="O162" t="str">
            <v>Boulevard du Général de Gaulle</v>
          </cell>
          <cell r="P162">
            <v>64200</v>
          </cell>
          <cell r="Q162" t="str">
            <v>Biarritz</v>
          </cell>
          <cell r="R162" t="str">
            <v>France</v>
          </cell>
          <cell r="S162" t="str">
            <v>43.483299255</v>
          </cell>
          <cell r="T162" t="str">
            <v>-1.55941999</v>
          </cell>
        </row>
        <row r="163">
          <cell r="I163" t="str">
            <v>Arcachon - Centre ville plage</v>
          </cell>
          <cell r="N163">
            <v>14</v>
          </cell>
          <cell r="O163" t="str">
            <v>Rue Jéhenne</v>
          </cell>
          <cell r="P163">
            <v>33120</v>
          </cell>
          <cell r="Q163" t="str">
            <v>Arcachon</v>
          </cell>
          <cell r="R163" t="str">
            <v>France</v>
          </cell>
          <cell r="S163" t="str">
            <v>44.661842537</v>
          </cell>
          <cell r="T163" t="str">
            <v>-1.171409189</v>
          </cell>
        </row>
        <row r="164">
          <cell r="I164" t="str">
            <v>Vitry sur Seine</v>
          </cell>
          <cell r="N164">
            <v>64</v>
          </cell>
          <cell r="O164" t="str">
            <v>Rue Charles Heller</v>
          </cell>
          <cell r="P164">
            <v>94400</v>
          </cell>
          <cell r="Q164" t="str">
            <v>Vitry sur Seine</v>
          </cell>
          <cell r="R164" t="str">
            <v>France</v>
          </cell>
          <cell r="S164" t="str">
            <v>48.794620</v>
          </cell>
          <cell r="T164" t="str">
            <v>2.409754</v>
          </cell>
        </row>
        <row r="165">
          <cell r="I165" t="str">
            <v>Vitry sur Seine</v>
          </cell>
          <cell r="N165">
            <v>65</v>
          </cell>
          <cell r="O165" t="str">
            <v>Rue Charles Heller</v>
          </cell>
          <cell r="P165">
            <v>94400</v>
          </cell>
          <cell r="Q165" t="str">
            <v>Vitry sur Seine</v>
          </cell>
          <cell r="R165" t="str">
            <v>France</v>
          </cell>
          <cell r="S165" t="str">
            <v>48.794620</v>
          </cell>
          <cell r="T165" t="str">
            <v>2.409754</v>
          </cell>
        </row>
        <row r="166">
          <cell r="I166" t="str">
            <v>Vitry sur Seine</v>
          </cell>
          <cell r="N166">
            <v>66</v>
          </cell>
          <cell r="O166" t="str">
            <v>Rue Charles Heller</v>
          </cell>
          <cell r="P166">
            <v>94400</v>
          </cell>
          <cell r="Q166" t="str">
            <v>Vitry sur Seine</v>
          </cell>
          <cell r="R166" t="str">
            <v>France</v>
          </cell>
          <cell r="S166" t="str">
            <v>48.794620</v>
          </cell>
          <cell r="T166" t="str">
            <v>2.409754</v>
          </cell>
        </row>
        <row r="167">
          <cell r="I167" t="str">
            <v>Parking entrée du site</v>
          </cell>
          <cell r="O167" t="str">
            <v>Avenue Hubert Curien</v>
          </cell>
          <cell r="P167">
            <v>27200</v>
          </cell>
          <cell r="Q167" t="str">
            <v>Vernon</v>
          </cell>
          <cell r="R167" t="str">
            <v>France</v>
          </cell>
          <cell r="S167" t="str">
            <v>49.108105</v>
          </cell>
          <cell r="T167" t="str">
            <v>1.499529</v>
          </cell>
        </row>
        <row r="168">
          <cell r="I168" t="str">
            <v>Parking entrée du site</v>
          </cell>
          <cell r="O168" t="str">
            <v>Avenue Hubert Curien</v>
          </cell>
          <cell r="P168">
            <v>27200</v>
          </cell>
          <cell r="Q168" t="str">
            <v>Vernon</v>
          </cell>
          <cell r="R168" t="str">
            <v>France</v>
          </cell>
          <cell r="S168" t="str">
            <v>49.108105</v>
          </cell>
          <cell r="T168" t="str">
            <v>1.499529</v>
          </cell>
        </row>
        <row r="169">
          <cell r="I169" t="str">
            <v>Plestan-borne rapide - sites à l'étude: Plestan</v>
          </cell>
          <cell r="O169" t="str">
            <v>borne rapide - sites à l'étude: Plestan</v>
          </cell>
          <cell r="P169">
            <v>22384</v>
          </cell>
          <cell r="Q169" t="str">
            <v>Plestan</v>
          </cell>
          <cell r="R169" t="str">
            <v>France</v>
          </cell>
          <cell r="S169" t="str">
            <v>48.422766</v>
          </cell>
          <cell r="T169" t="str">
            <v>-2.445852</v>
          </cell>
        </row>
        <row r="170">
          <cell r="I170" t="str">
            <v>Loudeac-Parking du champ foire</v>
          </cell>
          <cell r="O170" t="str">
            <v>Parking du champ foire</v>
          </cell>
          <cell r="P170">
            <v>22136</v>
          </cell>
          <cell r="Q170" t="str">
            <v>Loudeac</v>
          </cell>
          <cell r="R170" t="str">
            <v>France</v>
          </cell>
          <cell r="S170" t="str">
            <v>48.177609</v>
          </cell>
          <cell r="T170" t="str">
            <v>-2.758196</v>
          </cell>
        </row>
        <row r="171">
          <cell r="I171" t="str">
            <v>Saint Vran-Le bourg</v>
          </cell>
          <cell r="O171" t="str">
            <v>Le bourg</v>
          </cell>
          <cell r="P171">
            <v>22333</v>
          </cell>
          <cell r="Q171" t="str">
            <v>Saint Vran</v>
          </cell>
          <cell r="R171" t="str">
            <v>France</v>
          </cell>
          <cell r="S171" t="str">
            <v>48.238329</v>
          </cell>
          <cell r="T171" t="str">
            <v>-2.441176</v>
          </cell>
        </row>
        <row r="172">
          <cell r="I172" t="str">
            <v>Tregueux-Place F. Mitterand (parking mairie)</v>
          </cell>
          <cell r="O172" t="str">
            <v>Place F. Mitterand (parking mairie)</v>
          </cell>
          <cell r="P172">
            <v>22360</v>
          </cell>
          <cell r="Q172" t="str">
            <v>Tregueux</v>
          </cell>
          <cell r="R172" t="str">
            <v>France</v>
          </cell>
          <cell r="S172" t="str">
            <v>48.4901978</v>
          </cell>
          <cell r="T172" t="str">
            <v>-2.7369048</v>
          </cell>
        </row>
        <row r="173">
          <cell r="I173" t="str">
            <v>Saint-Etienne-De-Tinée - Chemin de l'Ardon</v>
          </cell>
          <cell r="O173" t="str">
            <v xml:space="preserve"> Chemin de l'Ardon</v>
          </cell>
          <cell r="P173" t="str">
            <v>06660</v>
          </cell>
          <cell r="Q173" t="str">
            <v>Saint-étienne-de-tinée</v>
          </cell>
          <cell r="R173" t="str">
            <v>France</v>
          </cell>
          <cell r="S173" t="str">
            <v>44.256669</v>
          </cell>
          <cell r="T173" t="str">
            <v>6.921645</v>
          </cell>
        </row>
        <row r="174">
          <cell r="I174" t="str">
            <v>Carros Village - Parking Dupuy</v>
          </cell>
          <cell r="O174" t="str">
            <v>Placo Antoine Colmars</v>
          </cell>
          <cell r="P174" t="str">
            <v>06510</v>
          </cell>
          <cell r="Q174" t="str">
            <v>Carros</v>
          </cell>
          <cell r="R174" t="str">
            <v>France</v>
          </cell>
          <cell r="S174" t="str">
            <v>43.793374</v>
          </cell>
          <cell r="T174" t="str">
            <v>7.188413</v>
          </cell>
        </row>
        <row r="175">
          <cell r="I175" t="str">
            <v>Carros Village - Chemin de la Calade</v>
          </cell>
          <cell r="O175" t="str">
            <v>Chemin de la Calade</v>
          </cell>
          <cell r="P175" t="str">
            <v>06510</v>
          </cell>
          <cell r="Q175" t="str">
            <v>Carros</v>
          </cell>
          <cell r="R175" t="str">
            <v>France</v>
          </cell>
          <cell r="S175" t="str">
            <v>43.791397</v>
          </cell>
          <cell r="T175" t="str">
            <v>7.185988</v>
          </cell>
        </row>
        <row r="176">
          <cell r="I176" t="str">
            <v>Auron - Parking des Nabines</v>
          </cell>
          <cell r="O176" t="str">
            <v>Parking des Nabines</v>
          </cell>
          <cell r="P176" t="str">
            <v>06660</v>
          </cell>
          <cell r="Q176" t="str">
            <v>Auron</v>
          </cell>
          <cell r="R176" t="str">
            <v>France</v>
          </cell>
          <cell r="S176" t="str">
            <v>44.220409</v>
          </cell>
          <cell r="T176" t="str">
            <v>6.926399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 paramétrage"/>
      <sheetName val="Annuaire Input"/>
      <sheetName val="Annuaire personne"/>
      <sheetName val="Catalogue IRVE"/>
      <sheetName val="Annuaire Output"/>
      <sheetName val="CARL - INPUT - Matching"/>
      <sheetName val="CARL - INPUT - Client"/>
      <sheetName val="CARL - INPUT - Fabricant"/>
      <sheetName val="CARL - Liens matériels - TECH"/>
      <sheetName val="CARL - Liens matériels - GEO"/>
      <sheetName val="CARL - Material"/>
      <sheetName val="Annuaire code site"/>
      <sheetName val="Feuil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erome.viffredo@nicecotedazur.org" TargetMode="External"/><Relationship Id="rId1" Type="http://schemas.openxmlformats.org/officeDocument/2006/relationships/hyperlink" Target="http://www.afirev.fr/fr/liste-des-identifiants-attribu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workbookViewId="0">
      <selection activeCell="B8" sqref="B8"/>
    </sheetView>
  </sheetViews>
  <sheetFormatPr baseColWidth="10" defaultColWidth="11.42578125" defaultRowHeight="15"/>
  <cols>
    <col min="1" max="1" width="37.42578125" bestFit="1" customWidth="1"/>
    <col min="2" max="2" width="75.140625" customWidth="1"/>
    <col min="3" max="3" width="39.42578125" customWidth="1"/>
  </cols>
  <sheetData>
    <row r="1" spans="1:3">
      <c r="A1" s="1" t="s">
        <v>0</v>
      </c>
      <c r="B1" s="1" t="s">
        <v>1</v>
      </c>
    </row>
    <row r="2" spans="1:3">
      <c r="A2" t="s">
        <v>2</v>
      </c>
      <c r="B2" t="s">
        <v>86</v>
      </c>
    </row>
    <row r="3" spans="1:3" ht="181.5" customHeight="1">
      <c r="A3" t="s">
        <v>3</v>
      </c>
      <c r="B3" s="5" t="s">
        <v>89</v>
      </c>
    </row>
    <row r="4" spans="1:3">
      <c r="A4" t="s">
        <v>4</v>
      </c>
      <c r="B4" s="4" t="s">
        <v>5</v>
      </c>
    </row>
    <row r="5" spans="1:3">
      <c r="A5" t="s">
        <v>6</v>
      </c>
      <c r="B5" t="s">
        <v>7</v>
      </c>
      <c r="C5" s="3"/>
    </row>
    <row r="6" spans="1:3">
      <c r="A6" t="s">
        <v>8</v>
      </c>
      <c r="B6" t="s">
        <v>9</v>
      </c>
    </row>
    <row r="7" spans="1:3">
      <c r="A7" t="s">
        <v>10</v>
      </c>
      <c r="B7" t="s">
        <v>87</v>
      </c>
    </row>
    <row r="8" spans="1:3">
      <c r="A8" t="s">
        <v>11</v>
      </c>
      <c r="B8" t="s">
        <v>12</v>
      </c>
    </row>
    <row r="9" spans="1:3">
      <c r="A9" t="s">
        <v>13</v>
      </c>
      <c r="B9" s="2" t="s">
        <v>14</v>
      </c>
    </row>
    <row r="10" spans="1:3">
      <c r="A10" t="s">
        <v>15</v>
      </c>
      <c r="B10" s="2" t="s">
        <v>16</v>
      </c>
    </row>
    <row r="11" spans="1:3">
      <c r="A11" t="s">
        <v>17</v>
      </c>
      <c r="B11" s="2" t="s">
        <v>88</v>
      </c>
    </row>
    <row r="12" spans="1:3">
      <c r="A12" t="s">
        <v>18</v>
      </c>
      <c r="B12" s="2" t="s">
        <v>19</v>
      </c>
    </row>
    <row r="13" spans="1:3">
      <c r="A13" t="s">
        <v>20</v>
      </c>
      <c r="B13" s="4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opLeftCell="B3" zoomScaleNormal="100" workbookViewId="0">
      <selection activeCell="B22" sqref="B22"/>
    </sheetView>
  </sheetViews>
  <sheetFormatPr baseColWidth="10" defaultColWidth="11.42578125" defaultRowHeight="15"/>
  <cols>
    <col min="1" max="1" width="52" customWidth="1"/>
    <col min="2" max="4" width="11.42578125" customWidth="1"/>
    <col min="5" max="5" width="14.85546875" customWidth="1"/>
    <col min="6" max="6" width="16.42578125" customWidth="1"/>
  </cols>
  <sheetData>
    <row r="1" spans="1:7" ht="15.75" thickBot="1">
      <c r="A1" s="11" t="s">
        <v>22</v>
      </c>
    </row>
    <row r="2" spans="1:7" ht="45.75" thickBot="1">
      <c r="A2" s="7" t="s">
        <v>23</v>
      </c>
      <c r="B2" s="7" t="s">
        <v>367</v>
      </c>
      <c r="C2" s="7" t="s">
        <v>83</v>
      </c>
      <c r="D2" s="7"/>
      <c r="E2" s="7" t="s">
        <v>84</v>
      </c>
      <c r="F2" s="15" t="s">
        <v>85</v>
      </c>
      <c r="G2" s="7" t="s">
        <v>368</v>
      </c>
    </row>
    <row r="5" spans="1:7">
      <c r="A5" t="s">
        <v>24</v>
      </c>
    </row>
    <row r="7" spans="1:7">
      <c r="A7" s="1" t="s">
        <v>25</v>
      </c>
      <c r="B7" s="9" t="s">
        <v>26</v>
      </c>
      <c r="C7" s="1" t="s">
        <v>27</v>
      </c>
      <c r="D7" s="1"/>
      <c r="E7" s="1" t="s">
        <v>28</v>
      </c>
    </row>
    <row r="8" spans="1:7">
      <c r="A8" t="s">
        <v>53</v>
      </c>
      <c r="B8" s="6" t="s">
        <v>65</v>
      </c>
      <c r="C8" t="s">
        <v>83</v>
      </c>
      <c r="D8" t="s">
        <v>91</v>
      </c>
      <c r="E8" s="14" t="s">
        <v>64</v>
      </c>
    </row>
    <row r="9" spans="1:7">
      <c r="A9" t="s">
        <v>54</v>
      </c>
      <c r="B9" s="6" t="s">
        <v>67</v>
      </c>
      <c r="C9" t="s">
        <v>83</v>
      </c>
      <c r="D9" t="s">
        <v>91</v>
      </c>
      <c r="E9" s="14" t="s">
        <v>66</v>
      </c>
    </row>
    <row r="10" spans="1:7" ht="15" customHeight="1">
      <c r="A10" t="s">
        <v>55</v>
      </c>
      <c r="B10" s="6" t="s">
        <v>73</v>
      </c>
      <c r="C10" t="s">
        <v>83</v>
      </c>
      <c r="D10" t="s">
        <v>91</v>
      </c>
      <c r="E10" s="14" t="s">
        <v>72</v>
      </c>
    </row>
    <row r="11" spans="1:7">
      <c r="A11" t="s">
        <v>56</v>
      </c>
      <c r="B11" s="6" t="s">
        <v>74</v>
      </c>
      <c r="C11" t="s">
        <v>83</v>
      </c>
      <c r="D11" t="s">
        <v>91</v>
      </c>
      <c r="E11" s="14" t="s">
        <v>29</v>
      </c>
    </row>
    <row r="12" spans="1:7">
      <c r="A12" t="s">
        <v>57</v>
      </c>
      <c r="B12" s="6" t="s">
        <v>75</v>
      </c>
      <c r="C12" t="s">
        <v>83</v>
      </c>
      <c r="D12" t="s">
        <v>91</v>
      </c>
      <c r="E12" s="14" t="s">
        <v>76</v>
      </c>
    </row>
    <row r="13" spans="1:7">
      <c r="A13" t="s">
        <v>58</v>
      </c>
      <c r="B13" s="6" t="s">
        <v>71</v>
      </c>
      <c r="C13" t="s">
        <v>83</v>
      </c>
      <c r="D13" t="s">
        <v>91</v>
      </c>
      <c r="E13" s="14" t="s">
        <v>70</v>
      </c>
    </row>
    <row r="14" spans="1:7">
      <c r="A14" t="s">
        <v>59</v>
      </c>
      <c r="B14" s="6" t="s">
        <v>77</v>
      </c>
      <c r="C14" t="s">
        <v>83</v>
      </c>
      <c r="D14" t="s">
        <v>91</v>
      </c>
      <c r="E14" s="14" t="s">
        <v>64</v>
      </c>
    </row>
    <row r="15" spans="1:7">
      <c r="A15" t="s">
        <v>60</v>
      </c>
      <c r="B15" s="6" t="s">
        <v>79</v>
      </c>
      <c r="C15" t="s">
        <v>83</v>
      </c>
      <c r="D15" t="s">
        <v>91</v>
      </c>
      <c r="E15" s="14" t="s">
        <v>78</v>
      </c>
    </row>
    <row r="16" spans="1:7">
      <c r="A16" t="s">
        <v>61</v>
      </c>
      <c r="B16" s="6" t="s">
        <v>81</v>
      </c>
      <c r="C16" t="s">
        <v>83</v>
      </c>
      <c r="D16" t="s">
        <v>91</v>
      </c>
      <c r="E16" s="14" t="s">
        <v>80</v>
      </c>
    </row>
    <row r="17" spans="1:5">
      <c r="A17" t="s">
        <v>62</v>
      </c>
      <c r="B17" s="6" t="s">
        <v>82</v>
      </c>
      <c r="C17" t="s">
        <v>83</v>
      </c>
      <c r="D17" t="s">
        <v>91</v>
      </c>
      <c r="E17" s="14" t="s">
        <v>30</v>
      </c>
    </row>
    <row r="18" spans="1:5">
      <c r="A18" t="s">
        <v>63</v>
      </c>
      <c r="B18" s="6" t="s">
        <v>69</v>
      </c>
      <c r="C18" t="s">
        <v>83</v>
      </c>
      <c r="D18" t="s">
        <v>91</v>
      </c>
      <c r="E18" s="14" t="s">
        <v>68</v>
      </c>
    </row>
    <row r="19" spans="1:5">
      <c r="A19" t="s">
        <v>237</v>
      </c>
      <c r="B19" s="6" t="s">
        <v>235</v>
      </c>
      <c r="C19" t="s">
        <v>83</v>
      </c>
      <c r="D19" t="s">
        <v>91</v>
      </c>
      <c r="E19" s="14" t="s">
        <v>236</v>
      </c>
    </row>
    <row r="20" spans="1:5">
      <c r="A20" t="s">
        <v>239</v>
      </c>
      <c r="B20" s="16" t="s">
        <v>238</v>
      </c>
      <c r="C20" t="s">
        <v>83</v>
      </c>
      <c r="D20" t="s">
        <v>91</v>
      </c>
      <c r="E20" s="16" t="s">
        <v>80</v>
      </c>
    </row>
    <row r="21" spans="1:5">
      <c r="A21" t="s">
        <v>240</v>
      </c>
      <c r="B21" s="16" t="s">
        <v>241</v>
      </c>
      <c r="C21" t="s">
        <v>83</v>
      </c>
      <c r="D21" t="s">
        <v>91</v>
      </c>
      <c r="E21" s="16" t="s">
        <v>242</v>
      </c>
    </row>
    <row r="22" spans="1:5" ht="15.75">
      <c r="B22" s="19" t="s">
        <v>365</v>
      </c>
      <c r="C22" t="s">
        <v>83</v>
      </c>
      <c r="D22" t="s">
        <v>91</v>
      </c>
      <c r="E22" s="19" t="s">
        <v>366</v>
      </c>
    </row>
  </sheetData>
  <hyperlinks>
    <hyperlink ref="A1" r:id="rId1" xr:uid="{72B56B73-55E0-4BF1-B27E-D64934954D55}"/>
    <hyperlink ref="F2" r:id="rId2" xr:uid="{1533039A-FB03-413C-B37D-6D42E48F4C7F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48"/>
  <sheetViews>
    <sheetView tabSelected="1" zoomScale="90" zoomScaleNormal="90" workbookViewId="0">
      <selection activeCell="A237" sqref="A237:XFD237"/>
    </sheetView>
  </sheetViews>
  <sheetFormatPr baseColWidth="10" defaultColWidth="11.42578125" defaultRowHeight="15"/>
  <cols>
    <col min="1" max="1" width="17" style="8" customWidth="1"/>
    <col min="2" max="2" width="17.7109375" style="8" customWidth="1"/>
    <col min="3" max="3" width="13.140625" style="12" bestFit="1" customWidth="1"/>
    <col min="4" max="4" width="12" bestFit="1" customWidth="1"/>
    <col min="5" max="5" width="13.5703125" bestFit="1" customWidth="1"/>
    <col min="6" max="6" width="29.42578125" style="12" customWidth="1"/>
    <col min="7" max="7" width="46.28515625" bestFit="1" customWidth="1"/>
    <col min="8" max="8" width="38.7109375" style="12" customWidth="1"/>
    <col min="9" max="9" width="11.140625" style="13" customWidth="1"/>
    <col min="10" max="10" width="10.7109375" style="18" bestFit="1" customWidth="1"/>
    <col min="11" max="11" width="11.42578125" style="18" bestFit="1" customWidth="1"/>
    <col min="12" max="12" width="12.5703125" customWidth="1"/>
    <col min="13" max="13" width="24" style="12" bestFit="1" customWidth="1"/>
    <col min="14" max="14" width="10.28515625" bestFit="1" customWidth="1"/>
    <col min="15" max="15" width="12.7109375" bestFit="1" customWidth="1"/>
    <col min="16" max="16" width="16.28515625" customWidth="1"/>
    <col min="17" max="17" width="11.85546875" bestFit="1" customWidth="1"/>
    <col min="18" max="18" width="31.140625" customWidth="1"/>
    <col min="19" max="19" width="11.5703125" style="10" bestFit="1" customWidth="1"/>
  </cols>
  <sheetData>
    <row r="1" spans="1:19">
      <c r="A1" s="8" t="s">
        <v>31</v>
      </c>
      <c r="B1" s="8" t="s">
        <v>32</v>
      </c>
      <c r="C1" s="12" t="s">
        <v>33</v>
      </c>
      <c r="D1" t="s">
        <v>34</v>
      </c>
      <c r="E1" t="s">
        <v>35</v>
      </c>
      <c r="F1" s="12" t="s">
        <v>36</v>
      </c>
      <c r="G1" t="s">
        <v>37</v>
      </c>
      <c r="H1" s="12" t="s">
        <v>38</v>
      </c>
      <c r="I1" s="13" t="s">
        <v>39</v>
      </c>
      <c r="J1" s="18" t="s">
        <v>40</v>
      </c>
      <c r="K1" s="18" t="s">
        <v>41</v>
      </c>
      <c r="L1" t="s">
        <v>42</v>
      </c>
      <c r="M1" s="12" t="s">
        <v>43</v>
      </c>
      <c r="N1" t="s">
        <v>44</v>
      </c>
      <c r="O1" t="s">
        <v>45</v>
      </c>
      <c r="P1" t="s">
        <v>46</v>
      </c>
      <c r="Q1" t="s">
        <v>47</v>
      </c>
      <c r="R1" t="s">
        <v>48</v>
      </c>
      <c r="S1" s="10" t="s">
        <v>49</v>
      </c>
    </row>
    <row r="2" spans="1:19">
      <c r="A2" s="8">
        <v>1</v>
      </c>
      <c r="B2" s="8">
        <v>1</v>
      </c>
      <c r="C2" s="12" t="str">
        <f>Paramètres!$C$2</f>
        <v>MNCA</v>
      </c>
      <c r="D2" t="s">
        <v>84</v>
      </c>
      <c r="E2" t="s">
        <v>90</v>
      </c>
      <c r="F2" s="12" t="str">
        <f>VLOOKUP(C2,Paramètres!$C$2:$G$2,5,FALSE)&amp;"*P*"&amp;"WIIZ*"&amp;B2&amp;"*_*_*_"</f>
        <v>FR*M06*P*WIIZ*1*_*_*_</v>
      </c>
      <c r="G2" t="s">
        <v>173</v>
      </c>
      <c r="H2" s="12" t="str">
        <f>VLOOKUP(G2,'[1]chargers_Mon Dec 09 2019 12_58_'!$F:$K,6,FALSE)</f>
        <v>Rue Emmanuel Philibert</v>
      </c>
      <c r="I2" s="17" t="s">
        <v>71</v>
      </c>
      <c r="J2" s="12" t="s">
        <v>243</v>
      </c>
      <c r="K2" s="12" t="s">
        <v>364</v>
      </c>
      <c r="L2">
        <v>3</v>
      </c>
      <c r="M2" s="12" t="str">
        <f>VLOOKUP(C2,Paramètres!$C$2:$G$2,5,FALSE)&amp;"*E*"&amp;"WIIZ*"&amp;B2&amp;"*1*"&amp;A2&amp;"*_"</f>
        <v>FR*M06*E*WIIZ*1*1*1*_</v>
      </c>
      <c r="N2">
        <v>3</v>
      </c>
      <c r="O2" t="s">
        <v>363</v>
      </c>
      <c r="P2" t="s">
        <v>51</v>
      </c>
      <c r="Q2" t="s">
        <v>52</v>
      </c>
      <c r="R2" t="str">
        <f>IF(OR(COUNTIF(G2,"*AP*")),"auto partage Renault mobility","badge, application IZIVIA")</f>
        <v>auto partage Renault mobility</v>
      </c>
      <c r="S2" s="10">
        <v>43808</v>
      </c>
    </row>
    <row r="3" spans="1:19">
      <c r="A3" s="8">
        <v>2</v>
      </c>
      <c r="B3" s="8">
        <v>1</v>
      </c>
      <c r="C3" s="12" t="str">
        <f>Paramètres!$C$2</f>
        <v>MNCA</v>
      </c>
      <c r="D3" t="s">
        <v>84</v>
      </c>
      <c r="E3" t="s">
        <v>90</v>
      </c>
      <c r="F3" s="12" t="str">
        <f>VLOOKUP(C3,Paramètres!$C$2:$G$2,5,FALSE)&amp;"*P*"&amp;"WIIZ*"&amp;B3&amp;"*_*_*_"</f>
        <v>FR*M06*P*WIIZ*1*_*_*_</v>
      </c>
      <c r="G3" t="s">
        <v>173</v>
      </c>
      <c r="H3" s="12" t="str">
        <f>VLOOKUP(G3,'[1]chargers_Mon Dec 09 2019 12_58_'!$F:$K,6,FALSE)</f>
        <v>Rue Emmanuel Philibert</v>
      </c>
      <c r="I3" s="17" t="s">
        <v>71</v>
      </c>
      <c r="J3" s="12" t="s">
        <v>243</v>
      </c>
      <c r="K3" s="12" t="s">
        <v>364</v>
      </c>
      <c r="L3">
        <v>3</v>
      </c>
      <c r="M3" s="12" t="str">
        <f>VLOOKUP(C3,Paramètres!$C$2:$G$2,5,FALSE)&amp;"*E*"&amp;"WIIZ*"&amp;B3&amp;"*1*"&amp;A3&amp;"*_"</f>
        <v>FR*M06*E*WIIZ*1*1*2*_</v>
      </c>
      <c r="N3">
        <v>3</v>
      </c>
      <c r="O3" t="s">
        <v>363</v>
      </c>
      <c r="P3" t="s">
        <v>51</v>
      </c>
      <c r="Q3" t="s">
        <v>52</v>
      </c>
      <c r="R3" t="str">
        <f>IF(OR(COUNTIF(G3,"*AP*")),"auto partage Renault mobility","badge, application IZIVIA")</f>
        <v>auto partage Renault mobility</v>
      </c>
      <c r="S3" s="10">
        <v>43808</v>
      </c>
    </row>
    <row r="4" spans="1:19">
      <c r="A4" s="8">
        <v>3</v>
      </c>
      <c r="B4" s="8">
        <v>1</v>
      </c>
      <c r="C4" s="12" t="str">
        <f>Paramètres!$C$2</f>
        <v>MNCA</v>
      </c>
      <c r="D4" t="s">
        <v>84</v>
      </c>
      <c r="E4" t="s">
        <v>90</v>
      </c>
      <c r="F4" s="12" t="str">
        <f>VLOOKUP(C4,Paramètres!$C$2:$G$2,5,FALSE)&amp;"*P*"&amp;"WIIZ*"&amp;B4&amp;"*_*_*_"</f>
        <v>FR*M06*P*WIIZ*1*_*_*_</v>
      </c>
      <c r="G4" t="s">
        <v>173</v>
      </c>
      <c r="H4" s="12" t="str">
        <f>VLOOKUP(G4,'[1]chargers_Mon Dec 09 2019 12_58_'!$F:$K,6,FALSE)</f>
        <v>Rue Emmanuel Philibert</v>
      </c>
      <c r="I4" s="17" t="s">
        <v>71</v>
      </c>
      <c r="J4" s="12" t="s">
        <v>243</v>
      </c>
      <c r="K4" s="12" t="s">
        <v>364</v>
      </c>
      <c r="L4">
        <v>3</v>
      </c>
      <c r="M4" s="12" t="str">
        <f>VLOOKUP(C4,Paramètres!$C$2:$G$2,5,FALSE)&amp;"*E*"&amp;"WIIZ*"&amp;B4&amp;"*1*"&amp;A4&amp;"*_"</f>
        <v>FR*M06*E*WIIZ*1*1*3*_</v>
      </c>
      <c r="N4">
        <v>3</v>
      </c>
      <c r="O4" t="s">
        <v>363</v>
      </c>
      <c r="P4" t="s">
        <v>51</v>
      </c>
      <c r="Q4" t="s">
        <v>52</v>
      </c>
      <c r="R4" t="str">
        <f>IF(OR(COUNTIF(G4,"*AP*")),"auto partage Renault mobility","badge, application IZIVIA")</f>
        <v>auto partage Renault mobility</v>
      </c>
      <c r="S4" s="10">
        <v>43808</v>
      </c>
    </row>
    <row r="5" spans="1:19">
      <c r="A5" s="8">
        <v>4</v>
      </c>
      <c r="B5" s="8">
        <v>1</v>
      </c>
      <c r="C5" s="12" t="str">
        <f>Paramètres!$C$2</f>
        <v>MNCA</v>
      </c>
      <c r="D5" t="s">
        <v>84</v>
      </c>
      <c r="E5" t="s">
        <v>90</v>
      </c>
      <c r="F5" s="12" t="str">
        <f>VLOOKUP(C5,Paramètres!$C$2:$G$2,5,FALSE)&amp;"*P*"&amp;"WIIZ*"&amp;B5&amp;"*_*_*_"</f>
        <v>FR*M06*P*WIIZ*1*_*_*_</v>
      </c>
      <c r="G5" t="s">
        <v>174</v>
      </c>
      <c r="H5" s="12" t="str">
        <f>VLOOKUP(G5,'[1]chargers_Mon Dec 09 2019 12_58_'!$F:$K,6,FALSE)</f>
        <v>Rue Emmanuel Philibert</v>
      </c>
      <c r="I5" s="17" t="s">
        <v>71</v>
      </c>
      <c r="J5" s="12" t="s">
        <v>243</v>
      </c>
      <c r="K5" s="12" t="s">
        <v>364</v>
      </c>
      <c r="L5">
        <v>2</v>
      </c>
      <c r="M5" s="12" t="str">
        <f>VLOOKUP(C5,Paramètres!$C$2:$G$2,5,FALSE)&amp;"*E*"&amp;"WIIZ*"&amp;B5&amp;"*1*"&amp;A5&amp;"*_"</f>
        <v>FR*M06*E*WIIZ*1*1*4*_</v>
      </c>
      <c r="N5">
        <v>3</v>
      </c>
      <c r="O5" t="s">
        <v>233</v>
      </c>
      <c r="P5" t="s">
        <v>51</v>
      </c>
      <c r="Q5" t="s">
        <v>52</v>
      </c>
      <c r="R5" t="str">
        <f>IF(OR(COUNTIF(G5,"*AP*")),"auto partage Renault mobility","badge, application IZIVIA")</f>
        <v>badge, application IZIVIA</v>
      </c>
      <c r="S5" s="10">
        <v>43808</v>
      </c>
    </row>
    <row r="6" spans="1:19">
      <c r="A6" s="8">
        <v>5</v>
      </c>
      <c r="B6" s="8">
        <v>1</v>
      </c>
      <c r="C6" s="12" t="str">
        <f>Paramètres!$C$2</f>
        <v>MNCA</v>
      </c>
      <c r="D6" t="s">
        <v>84</v>
      </c>
      <c r="E6" t="s">
        <v>90</v>
      </c>
      <c r="F6" s="12" t="str">
        <f>VLOOKUP(C6,Paramètres!$C$2:$G$2,5,FALSE)&amp;"*P*"&amp;"WIIZ*"&amp;B6&amp;"*_*_*_"</f>
        <v>FR*M06*P*WIIZ*1*_*_*_</v>
      </c>
      <c r="G6" t="s">
        <v>174</v>
      </c>
      <c r="H6" s="12" t="str">
        <f>VLOOKUP(G6,'[1]chargers_Mon Dec 09 2019 12_58_'!$F:$K,6,FALSE)</f>
        <v>Rue Emmanuel Philibert</v>
      </c>
      <c r="I6" s="17" t="s">
        <v>71</v>
      </c>
      <c r="J6" s="12" t="s">
        <v>243</v>
      </c>
      <c r="K6" s="12" t="s">
        <v>364</v>
      </c>
      <c r="L6">
        <v>2</v>
      </c>
      <c r="M6" s="12" t="str">
        <f>VLOOKUP(C6,Paramètres!$C$2:$G$2,5,FALSE)&amp;"*E*"&amp;"WIIZ*"&amp;B6&amp;"*1*"&amp;A6&amp;"*_"</f>
        <v>FR*M06*E*WIIZ*1*1*5*_</v>
      </c>
      <c r="N6">
        <v>3</v>
      </c>
      <c r="O6" t="s">
        <v>233</v>
      </c>
      <c r="P6" t="s">
        <v>51</v>
      </c>
      <c r="Q6" t="s">
        <v>52</v>
      </c>
      <c r="R6" t="str">
        <f>IF(OR(COUNTIF(G6,"*AP*")),"auto partage Renault mobility","badge, application IZIVIA")</f>
        <v>badge, application IZIVIA</v>
      </c>
      <c r="S6" s="10">
        <v>43808</v>
      </c>
    </row>
    <row r="7" spans="1:19">
      <c r="A7" s="8">
        <v>1</v>
      </c>
      <c r="B7" s="8">
        <v>2</v>
      </c>
      <c r="C7" s="12" t="str">
        <f>Paramètres!$C$2</f>
        <v>MNCA</v>
      </c>
      <c r="D7" t="s">
        <v>84</v>
      </c>
      <c r="E7" t="s">
        <v>90</v>
      </c>
      <c r="F7" s="12" t="str">
        <f>VLOOKUP(C7,Paramètres!$C$2:$G$2,5,FALSE)&amp;"*P*"&amp;"WIIZ*"&amp;B7&amp;"*_*_*_"</f>
        <v>FR*M06*P*WIIZ*2*_*_*_</v>
      </c>
      <c r="G7" t="s">
        <v>116</v>
      </c>
      <c r="H7" s="12" t="str">
        <f>VLOOKUP(G7,'[1]chargers_Mon Dec 09 2019 12_58_'!$F:$K,6,FALSE)</f>
        <v>Rue Auguste Gal</v>
      </c>
      <c r="I7" s="17" t="s">
        <v>71</v>
      </c>
      <c r="J7" s="12" t="s">
        <v>245</v>
      </c>
      <c r="K7" s="12" t="s">
        <v>244</v>
      </c>
      <c r="L7">
        <v>3</v>
      </c>
      <c r="M7" s="12" t="str">
        <f>VLOOKUP(C7,Paramètres!$C$2:$G$2,5,FALSE)&amp;"*E*"&amp;"WIIZ*"&amp;B7&amp;"*1*"&amp;A7&amp;"*_"</f>
        <v>FR*M06*E*WIIZ*2*1*1*_</v>
      </c>
      <c r="N7">
        <v>3</v>
      </c>
      <c r="O7" t="s">
        <v>363</v>
      </c>
      <c r="P7" t="s">
        <v>51</v>
      </c>
      <c r="Q7" t="s">
        <v>52</v>
      </c>
      <c r="R7" t="str">
        <f>IF(OR(COUNTIF(G7,"*AP*")),"auto partage Renault mobility","badge, application IZIVIA")</f>
        <v>auto partage Renault mobility</v>
      </c>
      <c r="S7" s="10">
        <v>43808</v>
      </c>
    </row>
    <row r="8" spans="1:19">
      <c r="A8" s="8">
        <v>2</v>
      </c>
      <c r="B8" s="8">
        <v>2</v>
      </c>
      <c r="C8" s="12" t="str">
        <f>Paramètres!$C$2</f>
        <v>MNCA</v>
      </c>
      <c r="D8" t="s">
        <v>84</v>
      </c>
      <c r="E8" t="s">
        <v>90</v>
      </c>
      <c r="F8" s="12" t="str">
        <f>VLOOKUP(C8,Paramètres!$C$2:$G$2,5,FALSE)&amp;"*P*"&amp;"WIIZ*"&amp;B8&amp;"*_*_*_"</f>
        <v>FR*M06*P*WIIZ*2*_*_*_</v>
      </c>
      <c r="G8" t="s">
        <v>116</v>
      </c>
      <c r="H8" s="12" t="str">
        <f>VLOOKUP(G8,'[1]chargers_Mon Dec 09 2019 12_58_'!$F:$K,6,FALSE)</f>
        <v>Rue Auguste Gal</v>
      </c>
      <c r="I8" s="17" t="s">
        <v>71</v>
      </c>
      <c r="J8" s="12" t="s">
        <v>245</v>
      </c>
      <c r="K8" s="12" t="s">
        <v>244</v>
      </c>
      <c r="L8">
        <v>3</v>
      </c>
      <c r="M8" s="12" t="str">
        <f>VLOOKUP(C8,Paramètres!$C$2:$G$2,5,FALSE)&amp;"*E*"&amp;"WIIZ*"&amp;B8&amp;"*1*"&amp;A8&amp;"*_"</f>
        <v>FR*M06*E*WIIZ*2*1*2*_</v>
      </c>
      <c r="N8">
        <v>3</v>
      </c>
      <c r="O8" t="s">
        <v>363</v>
      </c>
      <c r="P8" t="s">
        <v>51</v>
      </c>
      <c r="Q8" t="s">
        <v>52</v>
      </c>
      <c r="R8" t="str">
        <f>IF(OR(COUNTIF(G8,"*AP*")),"auto partage Renault mobility","badge, application IZIVIA")</f>
        <v>auto partage Renault mobility</v>
      </c>
      <c r="S8" s="10">
        <v>43808</v>
      </c>
    </row>
    <row r="9" spans="1:19">
      <c r="A9" s="8">
        <v>3</v>
      </c>
      <c r="B9" s="8">
        <v>2</v>
      </c>
      <c r="C9" s="12" t="str">
        <f>Paramètres!$C$2</f>
        <v>MNCA</v>
      </c>
      <c r="D9" t="s">
        <v>84</v>
      </c>
      <c r="E9" t="s">
        <v>90</v>
      </c>
      <c r="F9" s="12" t="str">
        <f>VLOOKUP(C9,Paramètres!$C$2:$G$2,5,FALSE)&amp;"*P*"&amp;"WIIZ*"&amp;B9&amp;"*_*_*_"</f>
        <v>FR*M06*P*WIIZ*2*_*_*_</v>
      </c>
      <c r="G9" t="s">
        <v>116</v>
      </c>
      <c r="H9" s="12" t="str">
        <f>VLOOKUP(G9,'[1]chargers_Mon Dec 09 2019 12_58_'!$F:$K,6,FALSE)</f>
        <v>Rue Auguste Gal</v>
      </c>
      <c r="I9" s="17" t="s">
        <v>71</v>
      </c>
      <c r="J9" s="12" t="s">
        <v>245</v>
      </c>
      <c r="K9" s="12" t="s">
        <v>244</v>
      </c>
      <c r="L9">
        <v>3</v>
      </c>
      <c r="M9" s="12" t="str">
        <f>VLOOKUP(C9,Paramètres!$C$2:$G$2,5,FALSE)&amp;"*E*"&amp;"WIIZ*"&amp;B9&amp;"*1*"&amp;A9&amp;"*_"</f>
        <v>FR*M06*E*WIIZ*2*1*3*_</v>
      </c>
      <c r="N9">
        <v>3</v>
      </c>
      <c r="O9" t="s">
        <v>363</v>
      </c>
      <c r="P9" t="s">
        <v>51</v>
      </c>
      <c r="Q9" t="s">
        <v>52</v>
      </c>
      <c r="R9" t="str">
        <f>IF(OR(COUNTIF(G9,"*AP*")),"auto partage Renault mobility","badge, application IZIVIA")</f>
        <v>auto partage Renault mobility</v>
      </c>
      <c r="S9" s="10">
        <v>43808</v>
      </c>
    </row>
    <row r="10" spans="1:19">
      <c r="A10" s="8">
        <v>4</v>
      </c>
      <c r="B10" s="8">
        <v>2</v>
      </c>
      <c r="C10" s="12" t="str">
        <f>Paramètres!$C$2</f>
        <v>MNCA</v>
      </c>
      <c r="D10" t="s">
        <v>84</v>
      </c>
      <c r="E10" t="s">
        <v>90</v>
      </c>
      <c r="F10" s="12" t="str">
        <f>VLOOKUP(C10,Paramètres!$C$2:$G$2,5,FALSE)&amp;"*P*"&amp;"WIIZ*"&amp;B10&amp;"*_*_*_"</f>
        <v>FR*M06*P*WIIZ*2*_*_*_</v>
      </c>
      <c r="G10" t="s">
        <v>117</v>
      </c>
      <c r="H10" s="12" t="str">
        <f>VLOOKUP(G10,'[1]chargers_Mon Dec 09 2019 12_58_'!$F:$K,6,FALSE)</f>
        <v>Rue Auguste Gal</v>
      </c>
      <c r="I10" s="17" t="s">
        <v>71</v>
      </c>
      <c r="J10" s="12" t="s">
        <v>245</v>
      </c>
      <c r="K10" s="12" t="s">
        <v>244</v>
      </c>
      <c r="L10">
        <v>2</v>
      </c>
      <c r="M10" s="12" t="str">
        <f>VLOOKUP(C10,Paramètres!$C$2:$G$2,5,FALSE)&amp;"*E*"&amp;"WIIZ*"&amp;B10&amp;"*1*"&amp;A10&amp;"*_"</f>
        <v>FR*M06*E*WIIZ*2*1*4*_</v>
      </c>
      <c r="N10">
        <v>3</v>
      </c>
      <c r="O10" t="s">
        <v>233</v>
      </c>
      <c r="P10" t="s">
        <v>51</v>
      </c>
      <c r="Q10" t="s">
        <v>52</v>
      </c>
      <c r="R10" t="str">
        <f>IF(OR(COUNTIF(G10,"*AP*")),"auto partage Renault mobility","badge, application IZIVIA")</f>
        <v>badge, application IZIVIA</v>
      </c>
      <c r="S10" s="10">
        <v>43808</v>
      </c>
    </row>
    <row r="11" spans="1:19">
      <c r="A11" s="8">
        <v>5</v>
      </c>
      <c r="B11" s="8">
        <v>2</v>
      </c>
      <c r="C11" s="12" t="str">
        <f>Paramètres!$C$2</f>
        <v>MNCA</v>
      </c>
      <c r="D11" t="s">
        <v>84</v>
      </c>
      <c r="E11" t="s">
        <v>90</v>
      </c>
      <c r="F11" s="12" t="str">
        <f>VLOOKUP(C11,Paramètres!$C$2:$G$2,5,FALSE)&amp;"*P*"&amp;"WIIZ*"&amp;B11&amp;"*_*_*_"</f>
        <v>FR*M06*P*WIIZ*2*_*_*_</v>
      </c>
      <c r="G11" t="s">
        <v>117</v>
      </c>
      <c r="H11" s="12" t="str">
        <f>VLOOKUP(G11,'[1]chargers_Mon Dec 09 2019 12_58_'!$F:$K,6,FALSE)</f>
        <v>Rue Auguste Gal</v>
      </c>
      <c r="I11" s="17" t="s">
        <v>71</v>
      </c>
      <c r="J11" s="12" t="s">
        <v>245</v>
      </c>
      <c r="K11" s="12" t="s">
        <v>244</v>
      </c>
      <c r="L11">
        <v>2</v>
      </c>
      <c r="M11" s="12" t="str">
        <f>VLOOKUP(C11,Paramètres!$C$2:$G$2,5,FALSE)&amp;"*E*"&amp;"WIIZ*"&amp;B11&amp;"*1*"&amp;A11&amp;"*_"</f>
        <v>FR*M06*E*WIIZ*2*1*5*_</v>
      </c>
      <c r="N11">
        <v>3</v>
      </c>
      <c r="O11" t="s">
        <v>233</v>
      </c>
      <c r="P11" t="s">
        <v>51</v>
      </c>
      <c r="Q11" t="s">
        <v>52</v>
      </c>
      <c r="R11" t="str">
        <f>IF(OR(COUNTIF(G11,"*AP*")),"auto partage Renault mobility","badge, application IZIVIA")</f>
        <v>badge, application IZIVIA</v>
      </c>
      <c r="S11" s="10">
        <v>43808</v>
      </c>
    </row>
    <row r="12" spans="1:19">
      <c r="A12" s="8">
        <v>1</v>
      </c>
      <c r="B12" s="8">
        <v>3</v>
      </c>
      <c r="C12" s="12" t="str">
        <f>Paramètres!$C$2</f>
        <v>MNCA</v>
      </c>
      <c r="D12" t="s">
        <v>84</v>
      </c>
      <c r="E12" t="s">
        <v>90</v>
      </c>
      <c r="F12" s="12" t="str">
        <f>VLOOKUP(C12,Paramètres!$C$2:$G$2,5,FALSE)&amp;"*P*"&amp;"WIIZ*"&amp;B12&amp;"*_*_*_"</f>
        <v>FR*M06*P*WIIZ*3*_*_*_</v>
      </c>
      <c r="G12" t="s">
        <v>179</v>
      </c>
      <c r="H12" s="12" t="str">
        <f>VLOOKUP(G12,'[1]chargers_Mon Dec 09 2019 12_58_'!$F:$K,6,FALSE)</f>
        <v>Rue des Ponchettes</v>
      </c>
      <c r="I12" s="17" t="s">
        <v>71</v>
      </c>
      <c r="J12" s="12" t="s">
        <v>247</v>
      </c>
      <c r="K12" s="12" t="s">
        <v>246</v>
      </c>
      <c r="L12">
        <v>3</v>
      </c>
      <c r="M12" s="12" t="str">
        <f>VLOOKUP(C12,Paramètres!$C$2:$G$2,5,FALSE)&amp;"*E*"&amp;"WIIZ*"&amp;B12&amp;"*1*"&amp;A12&amp;"*_"</f>
        <v>FR*M06*E*WIIZ*3*1*1*_</v>
      </c>
      <c r="N12">
        <v>3</v>
      </c>
      <c r="O12" t="s">
        <v>363</v>
      </c>
      <c r="P12" t="s">
        <v>51</v>
      </c>
      <c r="Q12" t="s">
        <v>52</v>
      </c>
      <c r="R12" t="str">
        <f>IF(OR(COUNTIF(G12,"*AP*")),"auto partage Renault mobility","badge, application IZIVIA")</f>
        <v>auto partage Renault mobility</v>
      </c>
      <c r="S12" s="10">
        <v>43808</v>
      </c>
    </row>
    <row r="13" spans="1:19">
      <c r="A13" s="8">
        <v>2</v>
      </c>
      <c r="B13" s="8">
        <v>3</v>
      </c>
      <c r="C13" s="12" t="str">
        <f>Paramètres!$C$2</f>
        <v>MNCA</v>
      </c>
      <c r="D13" t="s">
        <v>84</v>
      </c>
      <c r="E13" t="s">
        <v>90</v>
      </c>
      <c r="F13" s="12" t="str">
        <f>VLOOKUP(C13,Paramètres!$C$2:$G$2,5,FALSE)&amp;"*P*"&amp;"WIIZ*"&amp;B13&amp;"*_*_*_"</f>
        <v>FR*M06*P*WIIZ*3*_*_*_</v>
      </c>
      <c r="G13" t="s">
        <v>179</v>
      </c>
      <c r="H13" s="12" t="str">
        <f>VLOOKUP(G13,'[1]chargers_Mon Dec 09 2019 12_58_'!$F:$K,6,FALSE)</f>
        <v>Rue des Ponchettes</v>
      </c>
      <c r="I13" s="17" t="s">
        <v>71</v>
      </c>
      <c r="J13" s="12" t="s">
        <v>247</v>
      </c>
      <c r="K13" s="12" t="s">
        <v>246</v>
      </c>
      <c r="L13">
        <v>3</v>
      </c>
      <c r="M13" s="12" t="str">
        <f>VLOOKUP(C13,Paramètres!$C$2:$G$2,5,FALSE)&amp;"*E*"&amp;"WIIZ*"&amp;B13&amp;"*1*"&amp;A13&amp;"*_"</f>
        <v>FR*M06*E*WIIZ*3*1*2*_</v>
      </c>
      <c r="N13">
        <v>3</v>
      </c>
      <c r="O13" t="s">
        <v>363</v>
      </c>
      <c r="P13" t="s">
        <v>51</v>
      </c>
      <c r="Q13" t="s">
        <v>52</v>
      </c>
      <c r="R13" t="str">
        <f>IF(OR(COUNTIF(G13,"*AP*")),"auto partage Renault mobility","badge, application IZIVIA")</f>
        <v>auto partage Renault mobility</v>
      </c>
      <c r="S13" s="10">
        <v>43808</v>
      </c>
    </row>
    <row r="14" spans="1:19">
      <c r="A14" s="8">
        <v>3</v>
      </c>
      <c r="B14" s="8">
        <v>3</v>
      </c>
      <c r="C14" s="12" t="str">
        <f>Paramètres!$C$2</f>
        <v>MNCA</v>
      </c>
      <c r="D14" t="s">
        <v>84</v>
      </c>
      <c r="E14" t="s">
        <v>90</v>
      </c>
      <c r="F14" s="12" t="str">
        <f>VLOOKUP(C14,Paramètres!$C$2:$G$2,5,FALSE)&amp;"*P*"&amp;"WIIZ*"&amp;B14&amp;"*_*_*_"</f>
        <v>FR*M06*P*WIIZ*3*_*_*_</v>
      </c>
      <c r="G14" t="s">
        <v>179</v>
      </c>
      <c r="H14" s="12" t="str">
        <f>VLOOKUP(G14,'[1]chargers_Mon Dec 09 2019 12_58_'!$F:$K,6,FALSE)</f>
        <v>Rue des Ponchettes</v>
      </c>
      <c r="I14" s="17" t="s">
        <v>71</v>
      </c>
      <c r="J14" s="12" t="s">
        <v>247</v>
      </c>
      <c r="K14" s="12" t="s">
        <v>246</v>
      </c>
      <c r="L14">
        <v>3</v>
      </c>
      <c r="M14" s="12" t="str">
        <f>VLOOKUP(C14,Paramètres!$C$2:$G$2,5,FALSE)&amp;"*E*"&amp;"WIIZ*"&amp;B14&amp;"*1*"&amp;A14&amp;"*_"</f>
        <v>FR*M06*E*WIIZ*3*1*3*_</v>
      </c>
      <c r="N14">
        <v>3</v>
      </c>
      <c r="O14" t="s">
        <v>363</v>
      </c>
      <c r="P14" t="s">
        <v>51</v>
      </c>
      <c r="Q14" t="s">
        <v>52</v>
      </c>
      <c r="R14" t="str">
        <f>IF(OR(COUNTIF(G14,"*AP*")),"auto partage Renault mobility","badge, application IZIVIA")</f>
        <v>auto partage Renault mobility</v>
      </c>
      <c r="S14" s="10">
        <v>43808</v>
      </c>
    </row>
    <row r="15" spans="1:19">
      <c r="A15" s="8">
        <v>4</v>
      </c>
      <c r="B15" s="8">
        <v>3</v>
      </c>
      <c r="C15" s="12" t="str">
        <f>Paramètres!$C$2</f>
        <v>MNCA</v>
      </c>
      <c r="D15" t="s">
        <v>84</v>
      </c>
      <c r="E15" t="s">
        <v>90</v>
      </c>
      <c r="F15" s="12" t="str">
        <f>VLOOKUP(C15,Paramètres!$C$2:$G$2,5,FALSE)&amp;"*P*"&amp;"WIIZ*"&amp;B15&amp;"*_*_*_"</f>
        <v>FR*M06*P*WIIZ*3*_*_*_</v>
      </c>
      <c r="G15" t="s">
        <v>180</v>
      </c>
      <c r="H15" s="12" t="str">
        <f>VLOOKUP(G15,'[1]chargers_Mon Dec 09 2019 12_58_'!$F:$K,6,FALSE)</f>
        <v>Rue des Ponchettes</v>
      </c>
      <c r="I15" s="17" t="s">
        <v>71</v>
      </c>
      <c r="J15" s="12" t="s">
        <v>247</v>
      </c>
      <c r="K15" s="12" t="s">
        <v>246</v>
      </c>
      <c r="L15">
        <v>2</v>
      </c>
      <c r="M15" s="12" t="str">
        <f>VLOOKUP(C15,Paramètres!$C$2:$G$2,5,FALSE)&amp;"*E*"&amp;"WIIZ*"&amp;B15&amp;"*1*"&amp;A15&amp;"*_"</f>
        <v>FR*M06*E*WIIZ*3*1*4*_</v>
      </c>
      <c r="N15">
        <v>3</v>
      </c>
      <c r="O15" t="s">
        <v>233</v>
      </c>
      <c r="P15" t="s">
        <v>51</v>
      </c>
      <c r="Q15" t="s">
        <v>52</v>
      </c>
      <c r="R15" t="str">
        <f>IF(OR(COUNTIF(G15,"*AP*")),"auto partage Renault mobility","badge, application IZIVIA")</f>
        <v>badge, application IZIVIA</v>
      </c>
      <c r="S15" s="10">
        <v>43808</v>
      </c>
    </row>
    <row r="16" spans="1:19">
      <c r="A16" s="8">
        <v>5</v>
      </c>
      <c r="B16" s="8">
        <v>3</v>
      </c>
      <c r="C16" s="12" t="str">
        <f>Paramètres!$C$2</f>
        <v>MNCA</v>
      </c>
      <c r="D16" t="s">
        <v>84</v>
      </c>
      <c r="E16" t="s">
        <v>90</v>
      </c>
      <c r="F16" s="12" t="str">
        <f>VLOOKUP(C16,Paramètres!$C$2:$G$2,5,FALSE)&amp;"*P*"&amp;"WIIZ*"&amp;B16&amp;"*_*_*_"</f>
        <v>FR*M06*P*WIIZ*3*_*_*_</v>
      </c>
      <c r="G16" t="s">
        <v>180</v>
      </c>
      <c r="H16" s="12" t="str">
        <f>VLOOKUP(G16,'[1]chargers_Mon Dec 09 2019 12_58_'!$F:$K,6,FALSE)</f>
        <v>Rue des Ponchettes</v>
      </c>
      <c r="I16" s="17" t="s">
        <v>71</v>
      </c>
      <c r="J16" s="12" t="s">
        <v>247</v>
      </c>
      <c r="K16" s="12" t="s">
        <v>246</v>
      </c>
      <c r="L16">
        <v>2</v>
      </c>
      <c r="M16" s="12" t="str">
        <f>VLOOKUP(C16,Paramètres!$C$2:$G$2,5,FALSE)&amp;"*E*"&amp;"WIIZ*"&amp;B16&amp;"*1*"&amp;A16&amp;"*_"</f>
        <v>FR*M06*E*WIIZ*3*1*5*_</v>
      </c>
      <c r="N16">
        <v>3</v>
      </c>
      <c r="O16" t="s">
        <v>233</v>
      </c>
      <c r="P16" t="s">
        <v>51</v>
      </c>
      <c r="Q16" t="s">
        <v>52</v>
      </c>
      <c r="R16" t="str">
        <f>IF(OR(COUNTIF(G16,"*AP*")),"auto partage Renault mobility","badge, application IZIVIA")</f>
        <v>badge, application IZIVIA</v>
      </c>
      <c r="S16" s="10">
        <v>43808</v>
      </c>
    </row>
    <row r="17" spans="1:19">
      <c r="A17" s="8">
        <v>1</v>
      </c>
      <c r="B17" s="8">
        <v>4</v>
      </c>
      <c r="C17" s="12" t="str">
        <f>Paramètres!$C$2</f>
        <v>MNCA</v>
      </c>
      <c r="D17" t="s">
        <v>84</v>
      </c>
      <c r="E17" t="s">
        <v>90</v>
      </c>
      <c r="F17" s="12" t="str">
        <f>VLOOKUP(C17,Paramètres!$C$2:$G$2,5,FALSE)&amp;"*P*"&amp;"WIIZ*"&amp;B17&amp;"*_*_*_"</f>
        <v>FR*M06*P*WIIZ*4*_*_*_</v>
      </c>
      <c r="G17" t="s">
        <v>177</v>
      </c>
      <c r="H17" s="12" t="str">
        <f>VLOOKUP(G17,'[1]chargers_Mon Dec 09 2019 12_58_'!$F:$K,6,FALSE)</f>
        <v>Allée Sandro Pertini</v>
      </c>
      <c r="I17" s="17" t="s">
        <v>71</v>
      </c>
      <c r="J17" s="12" t="s">
        <v>249</v>
      </c>
      <c r="K17" s="12" t="s">
        <v>248</v>
      </c>
      <c r="L17">
        <v>3</v>
      </c>
      <c r="M17" s="12" t="str">
        <f>VLOOKUP(C17,Paramètres!$C$2:$G$2,5,FALSE)&amp;"*E*"&amp;"WIIZ*"&amp;B17&amp;"*1*"&amp;A17&amp;"*_"</f>
        <v>FR*M06*E*WIIZ*4*1*1*_</v>
      </c>
      <c r="N17">
        <v>3</v>
      </c>
      <c r="O17" t="s">
        <v>363</v>
      </c>
      <c r="P17" t="s">
        <v>51</v>
      </c>
      <c r="Q17" t="s">
        <v>52</v>
      </c>
      <c r="R17" t="str">
        <f>IF(OR(COUNTIF(G17,"*AP*")),"auto partage Renault mobility","badge, application IZIVIA")</f>
        <v>auto partage Renault mobility</v>
      </c>
      <c r="S17" s="10">
        <v>43808</v>
      </c>
    </row>
    <row r="18" spans="1:19">
      <c r="A18" s="8">
        <v>2</v>
      </c>
      <c r="B18" s="8">
        <v>4</v>
      </c>
      <c r="C18" s="12" t="str">
        <f>Paramètres!$C$2</f>
        <v>MNCA</v>
      </c>
      <c r="D18" t="s">
        <v>84</v>
      </c>
      <c r="E18" t="s">
        <v>90</v>
      </c>
      <c r="F18" s="12" t="str">
        <f>VLOOKUP(C18,Paramètres!$C$2:$G$2,5,FALSE)&amp;"*P*"&amp;"WIIZ*"&amp;B18&amp;"*_*_*_"</f>
        <v>FR*M06*P*WIIZ*4*_*_*_</v>
      </c>
      <c r="G18" t="s">
        <v>177</v>
      </c>
      <c r="H18" s="12" t="str">
        <f>VLOOKUP(G18,'[1]chargers_Mon Dec 09 2019 12_58_'!$F:$K,6,FALSE)</f>
        <v>Allée Sandro Pertini</v>
      </c>
      <c r="I18" s="17" t="s">
        <v>71</v>
      </c>
      <c r="J18" s="12" t="s">
        <v>249</v>
      </c>
      <c r="K18" s="12" t="s">
        <v>248</v>
      </c>
      <c r="L18">
        <v>3</v>
      </c>
      <c r="M18" s="12" t="str">
        <f>VLOOKUP(C18,Paramètres!$C$2:$G$2,5,FALSE)&amp;"*E*"&amp;"WIIZ*"&amp;B18&amp;"*1*"&amp;A18&amp;"*_"</f>
        <v>FR*M06*E*WIIZ*4*1*2*_</v>
      </c>
      <c r="N18">
        <v>3</v>
      </c>
      <c r="O18" t="s">
        <v>363</v>
      </c>
      <c r="P18" t="s">
        <v>51</v>
      </c>
      <c r="Q18" t="s">
        <v>52</v>
      </c>
      <c r="R18" t="str">
        <f>IF(OR(COUNTIF(G18,"*AP*")),"auto partage Renault mobility","badge, application IZIVIA")</f>
        <v>auto partage Renault mobility</v>
      </c>
      <c r="S18" s="10">
        <v>43808</v>
      </c>
    </row>
    <row r="19" spans="1:19">
      <c r="A19" s="8">
        <v>3</v>
      </c>
      <c r="B19" s="8">
        <v>4</v>
      </c>
      <c r="C19" s="12" t="str">
        <f>Paramètres!$C$2</f>
        <v>MNCA</v>
      </c>
      <c r="D19" t="s">
        <v>84</v>
      </c>
      <c r="E19" t="s">
        <v>90</v>
      </c>
      <c r="F19" s="12" t="str">
        <f>VLOOKUP(C19,Paramètres!$C$2:$G$2,5,FALSE)&amp;"*P*"&amp;"WIIZ*"&amp;B19&amp;"*_*_*_"</f>
        <v>FR*M06*P*WIIZ*4*_*_*_</v>
      </c>
      <c r="G19" t="s">
        <v>177</v>
      </c>
      <c r="H19" s="12" t="str">
        <f>VLOOKUP(G19,'[1]chargers_Mon Dec 09 2019 12_58_'!$F:$K,6,FALSE)</f>
        <v>Allée Sandro Pertini</v>
      </c>
      <c r="I19" s="17" t="s">
        <v>71</v>
      </c>
      <c r="J19" s="12" t="s">
        <v>249</v>
      </c>
      <c r="K19" s="12" t="s">
        <v>248</v>
      </c>
      <c r="L19">
        <v>3</v>
      </c>
      <c r="M19" s="12" t="str">
        <f>VLOOKUP(C19,Paramètres!$C$2:$G$2,5,FALSE)&amp;"*E*"&amp;"WIIZ*"&amp;B19&amp;"*1*"&amp;A19&amp;"*_"</f>
        <v>FR*M06*E*WIIZ*4*1*3*_</v>
      </c>
      <c r="N19">
        <v>3</v>
      </c>
      <c r="O19" t="s">
        <v>363</v>
      </c>
      <c r="P19" t="s">
        <v>51</v>
      </c>
      <c r="Q19" t="s">
        <v>52</v>
      </c>
      <c r="R19" t="str">
        <f>IF(OR(COUNTIF(G19,"*AP*")),"auto partage Renault mobility","badge, application IZIVIA")</f>
        <v>auto partage Renault mobility</v>
      </c>
      <c r="S19" s="10">
        <v>43808</v>
      </c>
    </row>
    <row r="20" spans="1:19">
      <c r="A20" s="8">
        <v>4</v>
      </c>
      <c r="B20" s="8">
        <v>4</v>
      </c>
      <c r="C20" s="12" t="str">
        <f>Paramètres!$C$2</f>
        <v>MNCA</v>
      </c>
      <c r="D20" t="s">
        <v>84</v>
      </c>
      <c r="E20" t="s">
        <v>90</v>
      </c>
      <c r="F20" s="12" t="str">
        <f>VLOOKUP(C20,Paramètres!$C$2:$G$2,5,FALSE)&amp;"*P*"&amp;"WIIZ*"&amp;B20&amp;"*_*_*_"</f>
        <v>FR*M06*P*WIIZ*4*_*_*_</v>
      </c>
      <c r="G20" t="s">
        <v>178</v>
      </c>
      <c r="H20" s="12" t="str">
        <f>VLOOKUP(G20,'[1]chargers_Mon Dec 09 2019 12_58_'!$F:$K,6,FALSE)</f>
        <v>Allée Sandro Pertini</v>
      </c>
      <c r="I20" s="17" t="s">
        <v>71</v>
      </c>
      <c r="J20" s="12" t="s">
        <v>249</v>
      </c>
      <c r="K20" s="12" t="s">
        <v>248</v>
      </c>
      <c r="L20">
        <v>2</v>
      </c>
      <c r="M20" s="12" t="str">
        <f>VLOOKUP(C20,Paramètres!$C$2:$G$2,5,FALSE)&amp;"*E*"&amp;"WIIZ*"&amp;B20&amp;"*1*"&amp;A20&amp;"*_"</f>
        <v>FR*M06*E*WIIZ*4*1*4*_</v>
      </c>
      <c r="N20">
        <v>3</v>
      </c>
      <c r="O20" t="s">
        <v>233</v>
      </c>
      <c r="P20" t="s">
        <v>51</v>
      </c>
      <c r="Q20" t="s">
        <v>52</v>
      </c>
      <c r="R20" t="str">
        <f>IF(OR(COUNTIF(G20,"*AP*")),"auto partage Renault mobility","badge, application IZIVIA")</f>
        <v>badge, application IZIVIA</v>
      </c>
      <c r="S20" s="10">
        <v>43808</v>
      </c>
    </row>
    <row r="21" spans="1:19">
      <c r="A21" s="8">
        <v>5</v>
      </c>
      <c r="B21" s="8">
        <v>4</v>
      </c>
      <c r="C21" s="12" t="str">
        <f>Paramètres!$C$2</f>
        <v>MNCA</v>
      </c>
      <c r="D21" t="s">
        <v>84</v>
      </c>
      <c r="E21" t="s">
        <v>90</v>
      </c>
      <c r="F21" s="12" t="str">
        <f>VLOOKUP(C21,Paramètres!$C$2:$G$2,5,FALSE)&amp;"*P*"&amp;"WIIZ*"&amp;B21&amp;"*_*_*_"</f>
        <v>FR*M06*P*WIIZ*4*_*_*_</v>
      </c>
      <c r="G21" t="s">
        <v>178</v>
      </c>
      <c r="H21" s="12" t="str">
        <f>VLOOKUP(G21,'[1]chargers_Mon Dec 09 2019 12_58_'!$F:$K,6,FALSE)</f>
        <v>Allée Sandro Pertini</v>
      </c>
      <c r="I21" s="17" t="s">
        <v>71</v>
      </c>
      <c r="J21" s="12" t="s">
        <v>249</v>
      </c>
      <c r="K21" s="12" t="s">
        <v>248</v>
      </c>
      <c r="L21">
        <v>2</v>
      </c>
      <c r="M21" s="12" t="str">
        <f>VLOOKUP(C21,Paramètres!$C$2:$G$2,5,FALSE)&amp;"*E*"&amp;"WIIZ*"&amp;B21&amp;"*1*"&amp;A21&amp;"*_"</f>
        <v>FR*M06*E*WIIZ*4*1*5*_</v>
      </c>
      <c r="N21">
        <v>3</v>
      </c>
      <c r="O21" t="s">
        <v>233</v>
      </c>
      <c r="P21" t="s">
        <v>51</v>
      </c>
      <c r="Q21" t="s">
        <v>52</v>
      </c>
      <c r="R21" t="str">
        <f>IF(OR(COUNTIF(G21,"*AP*")),"auto partage Renault mobility","badge, application IZIVIA")</f>
        <v>badge, application IZIVIA</v>
      </c>
      <c r="S21" s="10">
        <v>43808</v>
      </c>
    </row>
    <row r="22" spans="1:19">
      <c r="A22" s="8">
        <v>1</v>
      </c>
      <c r="B22" s="8">
        <v>5</v>
      </c>
      <c r="C22" s="12" t="str">
        <f>Paramètres!$C$2</f>
        <v>MNCA</v>
      </c>
      <c r="D22" t="s">
        <v>84</v>
      </c>
      <c r="E22" t="s">
        <v>90</v>
      </c>
      <c r="F22" s="12" t="str">
        <f>VLOOKUP(C22,Paramètres!$C$2:$G$2,5,FALSE)&amp;"*P*"&amp;"WIIZ*"&amp;B22&amp;"*_*_*_"</f>
        <v>FR*M06*P*WIIZ*5*_*_*_</v>
      </c>
      <c r="G22" t="s">
        <v>124</v>
      </c>
      <c r="H22" s="12" t="str">
        <f>VLOOKUP(G22,'[1]chargers_Mon Dec 09 2019 12_58_'!$F:$K,6,FALSE)</f>
        <v>Boulevard de Cessole</v>
      </c>
      <c r="I22" s="17" t="s">
        <v>71</v>
      </c>
      <c r="J22" s="12" t="s">
        <v>251</v>
      </c>
      <c r="K22" s="12" t="s">
        <v>250</v>
      </c>
      <c r="L22">
        <v>3</v>
      </c>
      <c r="M22" s="12" t="str">
        <f>VLOOKUP(C22,Paramètres!$C$2:$G$2,5,FALSE)&amp;"*E*"&amp;"WIIZ*"&amp;B22&amp;"*1*"&amp;A22&amp;"*_"</f>
        <v>FR*M06*E*WIIZ*5*1*1*_</v>
      </c>
      <c r="N22">
        <v>3</v>
      </c>
      <c r="O22" t="s">
        <v>363</v>
      </c>
      <c r="P22" t="s">
        <v>51</v>
      </c>
      <c r="Q22" t="s">
        <v>52</v>
      </c>
      <c r="R22" t="str">
        <f>IF(OR(COUNTIF(G22,"*AP*")),"auto partage Renault mobility","badge, application IZIVIA")</f>
        <v>auto partage Renault mobility</v>
      </c>
      <c r="S22" s="10">
        <v>43808</v>
      </c>
    </row>
    <row r="23" spans="1:19">
      <c r="A23" s="8">
        <v>2</v>
      </c>
      <c r="B23" s="8">
        <v>5</v>
      </c>
      <c r="C23" s="12" t="str">
        <f>Paramètres!$C$2</f>
        <v>MNCA</v>
      </c>
      <c r="D23" t="s">
        <v>84</v>
      </c>
      <c r="E23" t="s">
        <v>90</v>
      </c>
      <c r="F23" s="12" t="str">
        <f>VLOOKUP(C23,Paramètres!$C$2:$G$2,5,FALSE)&amp;"*P*"&amp;"WIIZ*"&amp;B23&amp;"*_*_*_"</f>
        <v>FR*M06*P*WIIZ*5*_*_*_</v>
      </c>
      <c r="G23" t="s">
        <v>124</v>
      </c>
      <c r="H23" s="12" t="str">
        <f>VLOOKUP(G23,'[1]chargers_Mon Dec 09 2019 12_58_'!$F:$K,6,FALSE)</f>
        <v>Boulevard de Cessole</v>
      </c>
      <c r="I23" s="17" t="s">
        <v>71</v>
      </c>
      <c r="J23" s="12" t="s">
        <v>251</v>
      </c>
      <c r="K23" s="12" t="s">
        <v>250</v>
      </c>
      <c r="L23">
        <v>3</v>
      </c>
      <c r="M23" s="12" t="str">
        <f>VLOOKUP(C23,Paramètres!$C$2:$G$2,5,FALSE)&amp;"*E*"&amp;"WIIZ*"&amp;B23&amp;"*1*"&amp;A23&amp;"*_"</f>
        <v>FR*M06*E*WIIZ*5*1*2*_</v>
      </c>
      <c r="N23">
        <v>3</v>
      </c>
      <c r="O23" t="s">
        <v>363</v>
      </c>
      <c r="P23" t="s">
        <v>51</v>
      </c>
      <c r="Q23" t="s">
        <v>52</v>
      </c>
      <c r="R23" t="str">
        <f>IF(OR(COUNTIF(G23,"*AP*")),"auto partage Renault mobility","badge, application IZIVIA")</f>
        <v>auto partage Renault mobility</v>
      </c>
      <c r="S23" s="10">
        <v>43808</v>
      </c>
    </row>
    <row r="24" spans="1:19">
      <c r="A24" s="8">
        <v>3</v>
      </c>
      <c r="B24" s="8">
        <v>5</v>
      </c>
      <c r="C24" s="12" t="str">
        <f>Paramètres!$C$2</f>
        <v>MNCA</v>
      </c>
      <c r="D24" t="s">
        <v>84</v>
      </c>
      <c r="E24" t="s">
        <v>90</v>
      </c>
      <c r="F24" s="12" t="str">
        <f>VLOOKUP(C24,Paramètres!$C$2:$G$2,5,FALSE)&amp;"*P*"&amp;"WIIZ*"&amp;B24&amp;"*_*_*_"</f>
        <v>FR*M06*P*WIIZ*5*_*_*_</v>
      </c>
      <c r="G24" t="s">
        <v>124</v>
      </c>
      <c r="H24" s="12" t="str">
        <f>VLOOKUP(G24,'[1]chargers_Mon Dec 09 2019 12_58_'!$F:$K,6,FALSE)</f>
        <v>Boulevard de Cessole</v>
      </c>
      <c r="I24" s="17" t="s">
        <v>71</v>
      </c>
      <c r="J24" s="12" t="s">
        <v>251</v>
      </c>
      <c r="K24" s="12" t="s">
        <v>250</v>
      </c>
      <c r="L24">
        <v>3</v>
      </c>
      <c r="M24" s="12" t="str">
        <f>VLOOKUP(C24,Paramètres!$C$2:$G$2,5,FALSE)&amp;"*E*"&amp;"WIIZ*"&amp;B24&amp;"*1*"&amp;A24&amp;"*_"</f>
        <v>FR*M06*E*WIIZ*5*1*3*_</v>
      </c>
      <c r="N24">
        <v>3</v>
      </c>
      <c r="O24" t="s">
        <v>363</v>
      </c>
      <c r="P24" t="s">
        <v>51</v>
      </c>
      <c r="Q24" t="s">
        <v>52</v>
      </c>
      <c r="R24" t="str">
        <f>IF(OR(COUNTIF(G24,"*AP*")),"auto partage Renault mobility","badge, application IZIVIA")</f>
        <v>auto partage Renault mobility</v>
      </c>
      <c r="S24" s="10">
        <v>43808</v>
      </c>
    </row>
    <row r="25" spans="1:19">
      <c r="A25" s="8">
        <v>4</v>
      </c>
      <c r="B25" s="8">
        <v>5</v>
      </c>
      <c r="C25" s="12" t="str">
        <f>Paramètres!$C$2</f>
        <v>MNCA</v>
      </c>
      <c r="D25" t="s">
        <v>84</v>
      </c>
      <c r="E25" t="s">
        <v>90</v>
      </c>
      <c r="F25" s="12" t="str">
        <f>VLOOKUP(C25,Paramètres!$C$2:$G$2,5,FALSE)&amp;"*P*"&amp;"WIIZ*"&amp;B25&amp;"*_*_*_"</f>
        <v>FR*M06*P*WIIZ*5*_*_*_</v>
      </c>
      <c r="G25" t="s">
        <v>125</v>
      </c>
      <c r="H25" s="12" t="str">
        <f>VLOOKUP(G25,'[1]chargers_Mon Dec 09 2019 12_58_'!$F:$K,6,FALSE)</f>
        <v>Boulevard de Cessole</v>
      </c>
      <c r="I25" s="17" t="s">
        <v>71</v>
      </c>
      <c r="J25" s="12" t="s">
        <v>251</v>
      </c>
      <c r="K25" s="12" t="s">
        <v>250</v>
      </c>
      <c r="L25">
        <v>2</v>
      </c>
      <c r="M25" s="12" t="str">
        <f>VLOOKUP(C25,Paramètres!$C$2:$G$2,5,FALSE)&amp;"*E*"&amp;"WIIZ*"&amp;B25&amp;"*1*"&amp;A25&amp;"*_"</f>
        <v>FR*M06*E*WIIZ*5*1*4*_</v>
      </c>
      <c r="N25">
        <v>3</v>
      </c>
      <c r="O25" t="s">
        <v>233</v>
      </c>
      <c r="P25" t="s">
        <v>51</v>
      </c>
      <c r="Q25" t="s">
        <v>52</v>
      </c>
      <c r="R25" t="str">
        <f>IF(OR(COUNTIF(G25,"*AP*")),"auto partage Renault mobility","badge, application IZIVIA")</f>
        <v>badge, application IZIVIA</v>
      </c>
      <c r="S25" s="10">
        <v>43808</v>
      </c>
    </row>
    <row r="26" spans="1:19">
      <c r="A26" s="8">
        <v>5</v>
      </c>
      <c r="B26" s="8">
        <v>5</v>
      </c>
      <c r="C26" s="12" t="str">
        <f>Paramètres!$C$2</f>
        <v>MNCA</v>
      </c>
      <c r="D26" t="s">
        <v>84</v>
      </c>
      <c r="E26" t="s">
        <v>90</v>
      </c>
      <c r="F26" s="12" t="str">
        <f>VLOOKUP(C26,Paramètres!$C$2:$G$2,5,FALSE)&amp;"*P*"&amp;"WIIZ*"&amp;B26&amp;"*_*_*_"</f>
        <v>FR*M06*P*WIIZ*5*_*_*_</v>
      </c>
      <c r="G26" t="s">
        <v>125</v>
      </c>
      <c r="H26" s="12" t="str">
        <f>VLOOKUP(G26,'[1]chargers_Mon Dec 09 2019 12_58_'!$F:$K,6,FALSE)</f>
        <v>Boulevard de Cessole</v>
      </c>
      <c r="I26" s="17" t="s">
        <v>71</v>
      </c>
      <c r="J26" s="12" t="s">
        <v>251</v>
      </c>
      <c r="K26" s="12" t="s">
        <v>250</v>
      </c>
      <c r="L26">
        <v>2</v>
      </c>
      <c r="M26" s="12" t="str">
        <f>VLOOKUP(C26,Paramètres!$C$2:$G$2,5,FALSE)&amp;"*E*"&amp;"WIIZ*"&amp;B26&amp;"*1*"&amp;A26&amp;"*_"</f>
        <v>FR*M06*E*WIIZ*5*1*5*_</v>
      </c>
      <c r="N26">
        <v>3</v>
      </c>
      <c r="O26" t="s">
        <v>233</v>
      </c>
      <c r="P26" t="s">
        <v>51</v>
      </c>
      <c r="Q26" t="s">
        <v>52</v>
      </c>
      <c r="R26" t="str">
        <f>IF(OR(COUNTIF(G26,"*AP*")),"auto partage Renault mobility","badge, application IZIVIA")</f>
        <v>badge, application IZIVIA</v>
      </c>
      <c r="S26" s="10">
        <v>43808</v>
      </c>
    </row>
    <row r="27" spans="1:19">
      <c r="A27" s="8">
        <v>1</v>
      </c>
      <c r="B27" s="8">
        <v>6</v>
      </c>
      <c r="C27" s="12" t="str">
        <f>Paramètres!$C$2</f>
        <v>MNCA</v>
      </c>
      <c r="D27" t="s">
        <v>84</v>
      </c>
      <c r="E27" t="s">
        <v>90</v>
      </c>
      <c r="F27" s="12" t="str">
        <f>VLOOKUP(C27,Paramètres!$C$2:$G$2,5,FALSE)&amp;"*P*"&amp;"WIIZ*"&amp;B27&amp;"*_*_*_"</f>
        <v>FR*M06*P*WIIZ*6*_*_*_</v>
      </c>
      <c r="G27" t="s">
        <v>136</v>
      </c>
      <c r="H27" s="12" t="str">
        <f>VLOOKUP(G27,'[1]chargers_Mon Dec 09 2019 12_58_'!$F:$K,6,FALSE)</f>
        <v xml:space="preserve">Avenue Cyrille Besset </v>
      </c>
      <c r="I27" s="17" t="s">
        <v>71</v>
      </c>
      <c r="J27" s="12" t="s">
        <v>253</v>
      </c>
      <c r="K27" s="12" t="s">
        <v>252</v>
      </c>
      <c r="L27">
        <v>3</v>
      </c>
      <c r="M27" s="12" t="str">
        <f>VLOOKUP(C27,Paramètres!$C$2:$G$2,5,FALSE)&amp;"*E*"&amp;"WIIZ*"&amp;B27&amp;"*1*"&amp;A27&amp;"*_"</f>
        <v>FR*M06*E*WIIZ*6*1*1*_</v>
      </c>
      <c r="N27">
        <v>3</v>
      </c>
      <c r="O27" t="s">
        <v>363</v>
      </c>
      <c r="P27" t="s">
        <v>51</v>
      </c>
      <c r="Q27" t="s">
        <v>52</v>
      </c>
      <c r="R27" t="str">
        <f>IF(OR(COUNTIF(G27,"*AP*")),"auto partage Renault mobility","badge, application IZIVIA")</f>
        <v>auto partage Renault mobility</v>
      </c>
      <c r="S27" s="10">
        <v>43808</v>
      </c>
    </row>
    <row r="28" spans="1:19">
      <c r="A28" s="8">
        <v>2</v>
      </c>
      <c r="B28" s="8">
        <v>6</v>
      </c>
      <c r="C28" s="12" t="str">
        <f>Paramètres!$C$2</f>
        <v>MNCA</v>
      </c>
      <c r="D28" t="s">
        <v>84</v>
      </c>
      <c r="E28" t="s">
        <v>90</v>
      </c>
      <c r="F28" s="12" t="str">
        <f>VLOOKUP(C28,Paramètres!$C$2:$G$2,5,FALSE)&amp;"*P*"&amp;"WIIZ*"&amp;B28&amp;"*_*_*_"</f>
        <v>FR*M06*P*WIIZ*6*_*_*_</v>
      </c>
      <c r="G28" t="s">
        <v>136</v>
      </c>
      <c r="H28" s="12" t="str">
        <f>VLOOKUP(G28,'[1]chargers_Mon Dec 09 2019 12_58_'!$F:$K,6,FALSE)</f>
        <v xml:space="preserve">Avenue Cyrille Besset </v>
      </c>
      <c r="I28" s="17" t="s">
        <v>71</v>
      </c>
      <c r="J28" s="12" t="s">
        <v>253</v>
      </c>
      <c r="K28" s="12" t="s">
        <v>252</v>
      </c>
      <c r="L28">
        <v>3</v>
      </c>
      <c r="M28" s="12" t="str">
        <f>VLOOKUP(C28,Paramètres!$C$2:$G$2,5,FALSE)&amp;"*E*"&amp;"WIIZ*"&amp;B28&amp;"*1*"&amp;A28&amp;"*_"</f>
        <v>FR*M06*E*WIIZ*6*1*2*_</v>
      </c>
      <c r="N28">
        <v>3</v>
      </c>
      <c r="O28" t="s">
        <v>363</v>
      </c>
      <c r="P28" t="s">
        <v>51</v>
      </c>
      <c r="Q28" t="s">
        <v>52</v>
      </c>
      <c r="R28" t="str">
        <f>IF(OR(COUNTIF(G28,"*AP*")),"auto partage Renault mobility","badge, application IZIVIA")</f>
        <v>auto partage Renault mobility</v>
      </c>
      <c r="S28" s="10">
        <v>43808</v>
      </c>
    </row>
    <row r="29" spans="1:19">
      <c r="A29" s="8">
        <v>3</v>
      </c>
      <c r="B29" s="8">
        <v>6</v>
      </c>
      <c r="C29" s="12" t="str">
        <f>Paramètres!$C$2</f>
        <v>MNCA</v>
      </c>
      <c r="D29" t="s">
        <v>84</v>
      </c>
      <c r="E29" t="s">
        <v>90</v>
      </c>
      <c r="F29" s="12" t="str">
        <f>VLOOKUP(C29,Paramètres!$C$2:$G$2,5,FALSE)&amp;"*P*"&amp;"WIIZ*"&amp;B29&amp;"*_*_*_"</f>
        <v>FR*M06*P*WIIZ*6*_*_*_</v>
      </c>
      <c r="G29" t="s">
        <v>136</v>
      </c>
      <c r="H29" s="12" t="str">
        <f>VLOOKUP(G29,'[1]chargers_Mon Dec 09 2019 12_58_'!$F:$K,6,FALSE)</f>
        <v xml:space="preserve">Avenue Cyrille Besset </v>
      </c>
      <c r="I29" s="17" t="s">
        <v>71</v>
      </c>
      <c r="J29" s="12" t="s">
        <v>253</v>
      </c>
      <c r="K29" s="12" t="s">
        <v>252</v>
      </c>
      <c r="L29">
        <v>3</v>
      </c>
      <c r="M29" s="12" t="str">
        <f>VLOOKUP(C29,Paramètres!$C$2:$G$2,5,FALSE)&amp;"*E*"&amp;"WIIZ*"&amp;B29&amp;"*1*"&amp;A29&amp;"*_"</f>
        <v>FR*M06*E*WIIZ*6*1*3*_</v>
      </c>
      <c r="N29">
        <v>3</v>
      </c>
      <c r="O29" t="s">
        <v>363</v>
      </c>
      <c r="P29" t="s">
        <v>51</v>
      </c>
      <c r="Q29" t="s">
        <v>52</v>
      </c>
      <c r="R29" t="str">
        <f>IF(OR(COUNTIF(G29,"*AP*")),"auto partage Renault mobility","badge, application IZIVIA")</f>
        <v>auto partage Renault mobility</v>
      </c>
      <c r="S29" s="10">
        <v>43808</v>
      </c>
    </row>
    <row r="30" spans="1:19">
      <c r="A30" s="8">
        <v>4</v>
      </c>
      <c r="B30" s="8">
        <v>6</v>
      </c>
      <c r="C30" s="12" t="str">
        <f>Paramètres!$C$2</f>
        <v>MNCA</v>
      </c>
      <c r="D30" t="s">
        <v>84</v>
      </c>
      <c r="E30" t="s">
        <v>90</v>
      </c>
      <c r="F30" s="12" t="str">
        <f>VLOOKUP(C30,Paramètres!$C$2:$G$2,5,FALSE)&amp;"*P*"&amp;"WIIZ*"&amp;B30&amp;"*_*_*_"</f>
        <v>FR*M06*P*WIIZ*6*_*_*_</v>
      </c>
      <c r="G30" t="s">
        <v>137</v>
      </c>
      <c r="H30" s="12" t="str">
        <f>VLOOKUP(G30,'[1]chargers_Mon Dec 09 2019 12_58_'!$F:$K,6,FALSE)</f>
        <v xml:space="preserve">Avenue Cyrille Besset </v>
      </c>
      <c r="I30" s="17" t="s">
        <v>71</v>
      </c>
      <c r="J30" s="12" t="s">
        <v>253</v>
      </c>
      <c r="K30" s="12" t="s">
        <v>252</v>
      </c>
      <c r="L30">
        <v>2</v>
      </c>
      <c r="M30" s="12" t="str">
        <f>VLOOKUP(C30,Paramètres!$C$2:$G$2,5,FALSE)&amp;"*E*"&amp;"WIIZ*"&amp;B30&amp;"*1*"&amp;A30&amp;"*_"</f>
        <v>FR*M06*E*WIIZ*6*1*4*_</v>
      </c>
      <c r="N30">
        <v>3</v>
      </c>
      <c r="O30" t="s">
        <v>233</v>
      </c>
      <c r="P30" t="s">
        <v>51</v>
      </c>
      <c r="Q30" t="s">
        <v>52</v>
      </c>
      <c r="R30" t="str">
        <f>IF(OR(COUNTIF(G30,"*AP*")),"auto partage Renault mobility","badge, application IZIVIA")</f>
        <v>badge, application IZIVIA</v>
      </c>
      <c r="S30" s="10">
        <v>43808</v>
      </c>
    </row>
    <row r="31" spans="1:19">
      <c r="A31" s="8">
        <v>5</v>
      </c>
      <c r="B31" s="8">
        <v>6</v>
      </c>
      <c r="C31" s="12" t="str">
        <f>Paramètres!$C$2</f>
        <v>MNCA</v>
      </c>
      <c r="D31" t="s">
        <v>84</v>
      </c>
      <c r="E31" t="s">
        <v>90</v>
      </c>
      <c r="F31" s="12" t="str">
        <f>VLOOKUP(C31,Paramètres!$C$2:$G$2,5,FALSE)&amp;"*P*"&amp;"WIIZ*"&amp;B31&amp;"*_*_*_"</f>
        <v>FR*M06*P*WIIZ*6*_*_*_</v>
      </c>
      <c r="G31" t="s">
        <v>137</v>
      </c>
      <c r="H31" s="12" t="str">
        <f>VLOOKUP(G31,'[1]chargers_Mon Dec 09 2019 12_58_'!$F:$K,6,FALSE)</f>
        <v xml:space="preserve">Avenue Cyrille Besset </v>
      </c>
      <c r="I31" s="17" t="s">
        <v>71</v>
      </c>
      <c r="J31" s="12" t="s">
        <v>253</v>
      </c>
      <c r="K31" s="12" t="s">
        <v>252</v>
      </c>
      <c r="L31">
        <v>2</v>
      </c>
      <c r="M31" s="12" t="str">
        <f>VLOOKUP(C31,Paramètres!$C$2:$G$2,5,FALSE)&amp;"*E*"&amp;"WIIZ*"&amp;B31&amp;"*1*"&amp;A31&amp;"*_"</f>
        <v>FR*M06*E*WIIZ*6*1*5*_</v>
      </c>
      <c r="N31">
        <v>3</v>
      </c>
      <c r="O31" t="s">
        <v>233</v>
      </c>
      <c r="P31" t="s">
        <v>51</v>
      </c>
      <c r="Q31" t="s">
        <v>52</v>
      </c>
      <c r="R31" t="str">
        <f>IF(OR(COUNTIF(G31,"*AP*")),"auto partage Renault mobility","badge, application IZIVIA")</f>
        <v>badge, application IZIVIA</v>
      </c>
      <c r="S31" s="10">
        <v>43808</v>
      </c>
    </row>
    <row r="32" spans="1:19">
      <c r="A32" s="8">
        <v>1</v>
      </c>
      <c r="B32" s="8">
        <v>7</v>
      </c>
      <c r="C32" s="12" t="str">
        <f>Paramètres!$C$2</f>
        <v>MNCA</v>
      </c>
      <c r="D32" t="s">
        <v>84</v>
      </c>
      <c r="E32" t="s">
        <v>90</v>
      </c>
      <c r="F32" s="12" t="str">
        <f>VLOOKUP(C32,Paramètres!$C$2:$G$2,5,FALSE)&amp;"*P*"&amp;"WIIZ*"&amp;B32&amp;"*_*_*_"</f>
        <v>FR*M06*P*WIIZ*7*_*_*_</v>
      </c>
      <c r="G32" t="s">
        <v>183</v>
      </c>
      <c r="H32" s="12" t="str">
        <f>VLOOKUP(G32,'[1]chargers_Mon Dec 09 2019 12_58_'!$F:$K,6,FALSE)</f>
        <v>Rue Flaminius Raiberti</v>
      </c>
      <c r="I32" s="17" t="s">
        <v>71</v>
      </c>
      <c r="J32" s="18" t="str">
        <f>VLOOKUP(G32,'[2]Annuaire Input'!$I:$T,3,FALSE)</f>
        <v>7.26014</v>
      </c>
      <c r="K32" s="18" t="str">
        <f>VLOOKUP(G32,'[2]Annuaire Input'!$I:$T,2,FALSE)</f>
        <v>43.703612</v>
      </c>
      <c r="L32">
        <v>3</v>
      </c>
      <c r="M32" s="12" t="str">
        <f>VLOOKUP(C32,Paramètres!$C$2:$G$2,5,FALSE)&amp;"*E*"&amp;"WIIZ*"&amp;B32&amp;"*1*"&amp;A32&amp;"*_"</f>
        <v>FR*M06*E*WIIZ*7*1*1*_</v>
      </c>
      <c r="N32">
        <v>3</v>
      </c>
      <c r="O32" t="s">
        <v>363</v>
      </c>
      <c r="P32" t="s">
        <v>51</v>
      </c>
      <c r="Q32" t="s">
        <v>52</v>
      </c>
      <c r="R32" t="str">
        <f>IF(OR(COUNTIF(G32,"*AP*")),"auto partage Renault mobility","badge, application IZIVIA")</f>
        <v>auto partage Renault mobility</v>
      </c>
      <c r="S32" s="10">
        <v>43808</v>
      </c>
    </row>
    <row r="33" spans="1:19">
      <c r="A33" s="8">
        <v>2</v>
      </c>
      <c r="B33" s="8">
        <v>7</v>
      </c>
      <c r="C33" s="12" t="str">
        <f>Paramètres!$C$2</f>
        <v>MNCA</v>
      </c>
      <c r="D33" t="s">
        <v>84</v>
      </c>
      <c r="E33" t="s">
        <v>90</v>
      </c>
      <c r="F33" s="12" t="str">
        <f>VLOOKUP(C33,Paramètres!$C$2:$G$2,5,FALSE)&amp;"*P*"&amp;"WIIZ*"&amp;B33&amp;"*_*_*_"</f>
        <v>FR*M06*P*WIIZ*7*_*_*_</v>
      </c>
      <c r="G33" t="s">
        <v>183</v>
      </c>
      <c r="H33" s="12" t="str">
        <f>VLOOKUP(G33,'[1]chargers_Mon Dec 09 2019 12_58_'!$F:$K,6,FALSE)</f>
        <v>Rue Flaminius Raiberti</v>
      </c>
      <c r="I33" s="17" t="s">
        <v>71</v>
      </c>
      <c r="J33" s="18" t="str">
        <f>VLOOKUP(G33,'[2]Annuaire Input'!$I:$T,3,FALSE)</f>
        <v>7.26014</v>
      </c>
      <c r="K33" s="18" t="str">
        <f>VLOOKUP(G33,'[2]Annuaire Input'!$I:$T,2,FALSE)</f>
        <v>43.703612</v>
      </c>
      <c r="L33">
        <v>3</v>
      </c>
      <c r="M33" s="12" t="str">
        <f>VLOOKUP(C33,Paramètres!$C$2:$G$2,5,FALSE)&amp;"*E*"&amp;"WIIZ*"&amp;B33&amp;"*1*"&amp;A33&amp;"*_"</f>
        <v>FR*M06*E*WIIZ*7*1*2*_</v>
      </c>
      <c r="N33">
        <v>3</v>
      </c>
      <c r="O33" t="s">
        <v>363</v>
      </c>
      <c r="P33" t="s">
        <v>51</v>
      </c>
      <c r="Q33" t="s">
        <v>52</v>
      </c>
      <c r="R33" t="str">
        <f>IF(OR(COUNTIF(G33,"*AP*")),"auto partage Renault mobility","badge, application IZIVIA")</f>
        <v>auto partage Renault mobility</v>
      </c>
      <c r="S33" s="10">
        <v>43808</v>
      </c>
    </row>
    <row r="34" spans="1:19">
      <c r="A34" s="8">
        <v>3</v>
      </c>
      <c r="B34" s="8">
        <v>7</v>
      </c>
      <c r="C34" s="12" t="str">
        <f>Paramètres!$C$2</f>
        <v>MNCA</v>
      </c>
      <c r="D34" t="s">
        <v>84</v>
      </c>
      <c r="E34" t="s">
        <v>90</v>
      </c>
      <c r="F34" s="12" t="str">
        <f>VLOOKUP(C34,Paramètres!$C$2:$G$2,5,FALSE)&amp;"*P*"&amp;"WIIZ*"&amp;B34&amp;"*_*_*_"</f>
        <v>FR*M06*P*WIIZ*7*_*_*_</v>
      </c>
      <c r="G34" t="s">
        <v>183</v>
      </c>
      <c r="H34" s="12" t="str">
        <f>VLOOKUP(G34,'[1]chargers_Mon Dec 09 2019 12_58_'!$F:$K,6,FALSE)</f>
        <v>Rue Flaminius Raiberti</v>
      </c>
      <c r="I34" s="17" t="s">
        <v>71</v>
      </c>
      <c r="J34" s="18" t="str">
        <f>VLOOKUP(G34,'[2]Annuaire Input'!$I:$T,3,FALSE)</f>
        <v>7.26014</v>
      </c>
      <c r="K34" s="18" t="str">
        <f>VLOOKUP(G34,'[2]Annuaire Input'!$I:$T,2,FALSE)</f>
        <v>43.703612</v>
      </c>
      <c r="L34">
        <v>3</v>
      </c>
      <c r="M34" s="12" t="str">
        <f>VLOOKUP(C34,Paramètres!$C$2:$G$2,5,FALSE)&amp;"*E*"&amp;"WIIZ*"&amp;B34&amp;"*1*"&amp;A34&amp;"*_"</f>
        <v>FR*M06*E*WIIZ*7*1*3*_</v>
      </c>
      <c r="N34">
        <v>3</v>
      </c>
      <c r="O34" t="s">
        <v>363</v>
      </c>
      <c r="P34" t="s">
        <v>51</v>
      </c>
      <c r="Q34" t="s">
        <v>52</v>
      </c>
      <c r="R34" t="str">
        <f>IF(OR(COUNTIF(G34,"*AP*")),"auto partage Renault mobility","badge, application IZIVIA")</f>
        <v>auto partage Renault mobility</v>
      </c>
      <c r="S34" s="10">
        <v>43808</v>
      </c>
    </row>
    <row r="35" spans="1:19">
      <c r="A35" s="8">
        <v>4</v>
      </c>
      <c r="B35" s="8">
        <v>7</v>
      </c>
      <c r="C35" s="12" t="str">
        <f>Paramètres!$C$2</f>
        <v>MNCA</v>
      </c>
      <c r="D35" t="s">
        <v>84</v>
      </c>
      <c r="E35" t="s">
        <v>90</v>
      </c>
      <c r="F35" s="12" t="str">
        <f>VLOOKUP(C35,Paramètres!$C$2:$G$2,5,FALSE)&amp;"*P*"&amp;"WIIZ*"&amp;B35&amp;"*_*_*_"</f>
        <v>FR*M06*P*WIIZ*7*_*_*_</v>
      </c>
      <c r="G35" t="s">
        <v>184</v>
      </c>
      <c r="H35" s="12" t="str">
        <f>VLOOKUP(G35,'[1]chargers_Mon Dec 09 2019 12_58_'!$F:$K,6,FALSE)</f>
        <v>Rue Flaminius Raiberti</v>
      </c>
      <c r="I35" s="17" t="s">
        <v>71</v>
      </c>
      <c r="J35" s="18" t="str">
        <f>VLOOKUP(G35,'[2]Annuaire Input'!$I:$T,3,FALSE)</f>
        <v>7.26825</v>
      </c>
      <c r="K35" s="18" t="str">
        <f>VLOOKUP(G35,'[2]Annuaire Input'!$I:$T,2,FALSE)</f>
        <v>43.704248</v>
      </c>
      <c r="L35">
        <v>2</v>
      </c>
      <c r="M35" s="12" t="str">
        <f>VLOOKUP(C35,Paramètres!$C$2:$G$2,5,FALSE)&amp;"*E*"&amp;"WIIZ*"&amp;B35&amp;"*1*"&amp;A35&amp;"*_"</f>
        <v>FR*M06*E*WIIZ*7*1*4*_</v>
      </c>
      <c r="N35">
        <v>3</v>
      </c>
      <c r="O35" t="s">
        <v>233</v>
      </c>
      <c r="P35" t="s">
        <v>51</v>
      </c>
      <c r="Q35" t="s">
        <v>52</v>
      </c>
      <c r="R35" t="str">
        <f>IF(OR(COUNTIF(G35,"*AP*")),"auto partage Renault mobility","badge, application IZIVIA")</f>
        <v>badge, application IZIVIA</v>
      </c>
      <c r="S35" s="10">
        <v>43808</v>
      </c>
    </row>
    <row r="36" spans="1:19">
      <c r="A36" s="8">
        <v>5</v>
      </c>
      <c r="B36" s="8">
        <v>7</v>
      </c>
      <c r="C36" s="12" t="str">
        <f>Paramètres!$C$2</f>
        <v>MNCA</v>
      </c>
      <c r="D36" t="s">
        <v>84</v>
      </c>
      <c r="E36" t="s">
        <v>90</v>
      </c>
      <c r="F36" s="12" t="str">
        <f>VLOOKUP(C36,Paramètres!$C$2:$G$2,5,FALSE)&amp;"*P*"&amp;"WIIZ*"&amp;B36&amp;"*_*_*_"</f>
        <v>FR*M06*P*WIIZ*7*_*_*_</v>
      </c>
      <c r="G36" t="s">
        <v>184</v>
      </c>
      <c r="H36" s="12" t="str">
        <f>VLOOKUP(G36,'[1]chargers_Mon Dec 09 2019 12_58_'!$F:$K,6,FALSE)</f>
        <v>Rue Flaminius Raiberti</v>
      </c>
      <c r="I36" s="17" t="s">
        <v>71</v>
      </c>
      <c r="J36" s="18" t="str">
        <f>VLOOKUP(G36,'[2]Annuaire Input'!$I:$T,3,FALSE)</f>
        <v>7.26825</v>
      </c>
      <c r="K36" s="18" t="str">
        <f>VLOOKUP(G36,'[2]Annuaire Input'!$I:$T,2,FALSE)</f>
        <v>43.704248</v>
      </c>
      <c r="L36">
        <v>2</v>
      </c>
      <c r="M36" s="12" t="str">
        <f>VLOOKUP(C36,Paramètres!$C$2:$G$2,5,FALSE)&amp;"*E*"&amp;"WIIZ*"&amp;B36&amp;"*1*"&amp;A36&amp;"*_"</f>
        <v>FR*M06*E*WIIZ*7*1*5*_</v>
      </c>
      <c r="N36">
        <v>3</v>
      </c>
      <c r="O36" t="s">
        <v>233</v>
      </c>
      <c r="P36" t="s">
        <v>51</v>
      </c>
      <c r="Q36" t="s">
        <v>52</v>
      </c>
      <c r="R36" t="str">
        <f>IF(OR(COUNTIF(G36,"*AP*")),"auto partage Renault mobility","badge, application IZIVIA")</f>
        <v>badge, application IZIVIA</v>
      </c>
      <c r="S36" s="10">
        <v>43808</v>
      </c>
    </row>
    <row r="37" spans="1:19">
      <c r="A37" s="8">
        <v>1</v>
      </c>
      <c r="B37" s="8">
        <v>8</v>
      </c>
      <c r="C37" s="12" t="str">
        <f>Paramètres!$C$2</f>
        <v>MNCA</v>
      </c>
      <c r="D37" t="s">
        <v>84</v>
      </c>
      <c r="E37" t="s">
        <v>90</v>
      </c>
      <c r="F37" s="12" t="str">
        <f>VLOOKUP(C37,Paramètres!$C$2:$G$2,5,FALSE)&amp;"*P*"&amp;"WIIZ*"&amp;B37&amp;"*_*_*_"</f>
        <v>FR*M06*P*WIIZ*8*_*_*_</v>
      </c>
      <c r="G37" t="s">
        <v>140</v>
      </c>
      <c r="H37" s="12" t="str">
        <f>VLOOKUP(G37,'[1]chargers_Mon Dec 09 2019 12_58_'!$F:$K,6,FALSE)</f>
        <v>Rue Gustave Deloye</v>
      </c>
      <c r="I37" s="17" t="s">
        <v>71</v>
      </c>
      <c r="J37" s="12" t="s">
        <v>255</v>
      </c>
      <c r="K37" s="12" t="s">
        <v>254</v>
      </c>
      <c r="L37">
        <v>3</v>
      </c>
      <c r="M37" s="12" t="str">
        <f>VLOOKUP(C37,Paramètres!$C$2:$G$2,5,FALSE)&amp;"*E*"&amp;"WIIZ*"&amp;B37&amp;"*1*"&amp;A37&amp;"*_"</f>
        <v>FR*M06*E*WIIZ*8*1*1*_</v>
      </c>
      <c r="N37">
        <v>3</v>
      </c>
      <c r="O37" t="s">
        <v>363</v>
      </c>
      <c r="P37" t="s">
        <v>51</v>
      </c>
      <c r="Q37" t="s">
        <v>52</v>
      </c>
      <c r="R37" t="str">
        <f>IF(OR(COUNTIF(G37,"*AP*")),"auto partage Renault mobility","badge, application IZIVIA")</f>
        <v>auto partage Renault mobility</v>
      </c>
      <c r="S37" s="10">
        <v>43808</v>
      </c>
    </row>
    <row r="38" spans="1:19">
      <c r="A38" s="8">
        <v>2</v>
      </c>
      <c r="B38" s="8">
        <v>8</v>
      </c>
      <c r="C38" s="12" t="str">
        <f>Paramètres!$C$2</f>
        <v>MNCA</v>
      </c>
      <c r="D38" t="s">
        <v>84</v>
      </c>
      <c r="E38" t="s">
        <v>90</v>
      </c>
      <c r="F38" s="12" t="str">
        <f>VLOOKUP(C38,Paramètres!$C$2:$G$2,5,FALSE)&amp;"*P*"&amp;"WIIZ*"&amp;B38&amp;"*_*_*_"</f>
        <v>FR*M06*P*WIIZ*8*_*_*_</v>
      </c>
      <c r="G38" t="s">
        <v>140</v>
      </c>
      <c r="H38" s="12" t="str">
        <f>VLOOKUP(G38,'[1]chargers_Mon Dec 09 2019 12_58_'!$F:$K,6,FALSE)</f>
        <v>Rue Gustave Deloye</v>
      </c>
      <c r="I38" s="17" t="s">
        <v>71</v>
      </c>
      <c r="J38" s="12" t="s">
        <v>255</v>
      </c>
      <c r="K38" s="12" t="s">
        <v>254</v>
      </c>
      <c r="L38">
        <v>3</v>
      </c>
      <c r="M38" s="12" t="str">
        <f>VLOOKUP(C38,Paramètres!$C$2:$G$2,5,FALSE)&amp;"*E*"&amp;"WIIZ*"&amp;B38&amp;"*1*"&amp;A38&amp;"*_"</f>
        <v>FR*M06*E*WIIZ*8*1*2*_</v>
      </c>
      <c r="N38">
        <v>3</v>
      </c>
      <c r="O38" t="s">
        <v>363</v>
      </c>
      <c r="P38" t="s">
        <v>51</v>
      </c>
      <c r="Q38" t="s">
        <v>52</v>
      </c>
      <c r="R38" t="str">
        <f>IF(OR(COUNTIF(G38,"*AP*")),"auto partage Renault mobility","badge, application IZIVIA")</f>
        <v>auto partage Renault mobility</v>
      </c>
      <c r="S38" s="10">
        <v>43808</v>
      </c>
    </row>
    <row r="39" spans="1:19">
      <c r="A39" s="8">
        <v>3</v>
      </c>
      <c r="B39" s="8">
        <v>8</v>
      </c>
      <c r="C39" s="12" t="str">
        <f>Paramètres!$C$2</f>
        <v>MNCA</v>
      </c>
      <c r="D39" t="s">
        <v>84</v>
      </c>
      <c r="E39" t="s">
        <v>90</v>
      </c>
      <c r="F39" s="12" t="str">
        <f>VLOOKUP(C39,Paramètres!$C$2:$G$2,5,FALSE)&amp;"*P*"&amp;"WIIZ*"&amp;B39&amp;"*_*_*_"</f>
        <v>FR*M06*P*WIIZ*8*_*_*_</v>
      </c>
      <c r="G39" t="s">
        <v>140</v>
      </c>
      <c r="H39" s="12" t="str">
        <f>VLOOKUP(G39,'[1]chargers_Mon Dec 09 2019 12_58_'!$F:$K,6,FALSE)</f>
        <v>Rue Gustave Deloye</v>
      </c>
      <c r="I39" s="17" t="s">
        <v>71</v>
      </c>
      <c r="J39" s="12" t="s">
        <v>255</v>
      </c>
      <c r="K39" s="12" t="s">
        <v>254</v>
      </c>
      <c r="L39">
        <v>3</v>
      </c>
      <c r="M39" s="12" t="str">
        <f>VLOOKUP(C39,Paramètres!$C$2:$G$2,5,FALSE)&amp;"*E*"&amp;"WIIZ*"&amp;B39&amp;"*1*"&amp;A39&amp;"*_"</f>
        <v>FR*M06*E*WIIZ*8*1*3*_</v>
      </c>
      <c r="N39">
        <v>3</v>
      </c>
      <c r="O39" t="s">
        <v>363</v>
      </c>
      <c r="P39" t="s">
        <v>51</v>
      </c>
      <c r="Q39" t="s">
        <v>52</v>
      </c>
      <c r="R39" t="str">
        <f>IF(OR(COUNTIF(G39,"*AP*")),"auto partage Renault mobility","badge, application IZIVIA")</f>
        <v>auto partage Renault mobility</v>
      </c>
      <c r="S39" s="10">
        <v>43808</v>
      </c>
    </row>
    <row r="40" spans="1:19">
      <c r="A40" s="8">
        <v>4</v>
      </c>
      <c r="B40" s="8">
        <v>8</v>
      </c>
      <c r="C40" s="12" t="str">
        <f>Paramètres!$C$2</f>
        <v>MNCA</v>
      </c>
      <c r="D40" t="s">
        <v>84</v>
      </c>
      <c r="E40" t="s">
        <v>90</v>
      </c>
      <c r="F40" s="12" t="str">
        <f>VLOOKUP(C40,Paramètres!$C$2:$G$2,5,FALSE)&amp;"*P*"&amp;"WIIZ*"&amp;B40&amp;"*_*_*_"</f>
        <v>FR*M06*P*WIIZ*8*_*_*_</v>
      </c>
      <c r="G40" t="s">
        <v>141</v>
      </c>
      <c r="H40" s="12" t="str">
        <f>VLOOKUP(G40,'[1]chargers_Mon Dec 09 2019 12_58_'!$F:$K,6,FALSE)</f>
        <v>Rue Gustave Deloye</v>
      </c>
      <c r="I40" s="17" t="s">
        <v>71</v>
      </c>
      <c r="J40" s="12" t="s">
        <v>255</v>
      </c>
      <c r="K40" s="12" t="s">
        <v>254</v>
      </c>
      <c r="L40">
        <v>2</v>
      </c>
      <c r="M40" s="12" t="str">
        <f>VLOOKUP(C40,Paramètres!$C$2:$G$2,5,FALSE)&amp;"*E*"&amp;"WIIZ*"&amp;B40&amp;"*1*"&amp;A40&amp;"*_"</f>
        <v>FR*M06*E*WIIZ*8*1*4*_</v>
      </c>
      <c r="N40">
        <v>3</v>
      </c>
      <c r="O40" t="s">
        <v>233</v>
      </c>
      <c r="P40" t="s">
        <v>51</v>
      </c>
      <c r="Q40" t="s">
        <v>52</v>
      </c>
      <c r="R40" t="str">
        <f>IF(OR(COUNTIF(G40,"*AP*")),"auto partage Renault mobility","badge, application IZIVIA")</f>
        <v>badge, application IZIVIA</v>
      </c>
      <c r="S40" s="10">
        <v>43808</v>
      </c>
    </row>
    <row r="41" spans="1:19">
      <c r="A41" s="8">
        <v>5</v>
      </c>
      <c r="B41" s="8">
        <v>8</v>
      </c>
      <c r="C41" s="12" t="str">
        <f>Paramètres!$C$2</f>
        <v>MNCA</v>
      </c>
      <c r="D41" t="s">
        <v>84</v>
      </c>
      <c r="E41" t="s">
        <v>90</v>
      </c>
      <c r="F41" s="12" t="str">
        <f>VLOOKUP(C41,Paramètres!$C$2:$G$2,5,FALSE)&amp;"*P*"&amp;"WIIZ*"&amp;B41&amp;"*_*_*_"</f>
        <v>FR*M06*P*WIIZ*8*_*_*_</v>
      </c>
      <c r="G41" t="s">
        <v>141</v>
      </c>
      <c r="H41" s="12" t="str">
        <f>VLOOKUP(G41,'[1]chargers_Mon Dec 09 2019 12_58_'!$F:$K,6,FALSE)</f>
        <v>Rue Gustave Deloye</v>
      </c>
      <c r="I41" s="17" t="s">
        <v>71</v>
      </c>
      <c r="J41" s="12" t="s">
        <v>255</v>
      </c>
      <c r="K41" s="12" t="s">
        <v>254</v>
      </c>
      <c r="L41">
        <v>2</v>
      </c>
      <c r="M41" s="12" t="str">
        <f>VLOOKUP(C41,Paramètres!$C$2:$G$2,5,FALSE)&amp;"*E*"&amp;"WIIZ*"&amp;B41&amp;"*1*"&amp;A41&amp;"*_"</f>
        <v>FR*M06*E*WIIZ*8*1*5*_</v>
      </c>
      <c r="N41">
        <v>3</v>
      </c>
      <c r="O41" t="s">
        <v>233</v>
      </c>
      <c r="P41" t="s">
        <v>51</v>
      </c>
      <c r="Q41" t="s">
        <v>52</v>
      </c>
      <c r="R41" t="str">
        <f>IF(OR(COUNTIF(G41,"*AP*")),"auto partage Renault mobility","badge, application IZIVIA")</f>
        <v>badge, application IZIVIA</v>
      </c>
      <c r="S41" s="10">
        <v>43808</v>
      </c>
    </row>
    <row r="42" spans="1:19">
      <c r="A42" s="8">
        <v>1</v>
      </c>
      <c r="B42" s="8">
        <v>9</v>
      </c>
      <c r="C42" s="12" t="str">
        <f>Paramètres!$C$2</f>
        <v>MNCA</v>
      </c>
      <c r="D42" t="s">
        <v>84</v>
      </c>
      <c r="E42" t="s">
        <v>90</v>
      </c>
      <c r="F42" s="12" t="str">
        <f>VLOOKUP(C42,Paramètres!$C$2:$G$2,5,FALSE)&amp;"*P*"&amp;"WIIZ*"&amp;B42&amp;"*_*_*_"</f>
        <v>FR*M06*P*WIIZ*9*_*_*_</v>
      </c>
      <c r="G42" t="s">
        <v>207</v>
      </c>
      <c r="H42" s="12" t="str">
        <f>VLOOKUP(G42,'[1]chargers_Mon Dec 09 2019 12_58_'!$F:$K,6,FALSE)</f>
        <v>Rue Saint-François de Paule</v>
      </c>
      <c r="I42" s="17" t="s">
        <v>71</v>
      </c>
      <c r="J42" s="12" t="s">
        <v>257</v>
      </c>
      <c r="K42" s="12" t="s">
        <v>256</v>
      </c>
      <c r="L42">
        <v>3</v>
      </c>
      <c r="M42" s="12" t="str">
        <f>VLOOKUP(C42,Paramètres!$C$2:$G$2,5,FALSE)&amp;"*E*"&amp;"WIIZ*"&amp;B42&amp;"*1*"&amp;A42&amp;"*_"</f>
        <v>FR*M06*E*WIIZ*9*1*1*_</v>
      </c>
      <c r="N42">
        <v>3</v>
      </c>
      <c r="O42" t="s">
        <v>363</v>
      </c>
      <c r="P42" t="s">
        <v>51</v>
      </c>
      <c r="Q42" t="s">
        <v>52</v>
      </c>
      <c r="R42" t="str">
        <f>IF(OR(COUNTIF(G42,"*AP*")),"auto partage Renault mobility","badge, application IZIVIA")</f>
        <v>auto partage Renault mobility</v>
      </c>
      <c r="S42" s="10">
        <v>43808</v>
      </c>
    </row>
    <row r="43" spans="1:19">
      <c r="A43" s="8">
        <v>2</v>
      </c>
      <c r="B43" s="8">
        <v>9</v>
      </c>
      <c r="C43" s="12" t="str">
        <f>Paramètres!$C$2</f>
        <v>MNCA</v>
      </c>
      <c r="D43" t="s">
        <v>84</v>
      </c>
      <c r="E43" t="s">
        <v>90</v>
      </c>
      <c r="F43" s="12" t="str">
        <f>VLOOKUP(C43,Paramètres!$C$2:$G$2,5,FALSE)&amp;"*P*"&amp;"WIIZ*"&amp;B43&amp;"*_*_*_"</f>
        <v>FR*M06*P*WIIZ*9*_*_*_</v>
      </c>
      <c r="G43" t="s">
        <v>207</v>
      </c>
      <c r="H43" s="12" t="str">
        <f>VLOOKUP(G43,'[1]chargers_Mon Dec 09 2019 12_58_'!$F:$K,6,FALSE)</f>
        <v>Rue Saint-François de Paule</v>
      </c>
      <c r="I43" s="17" t="s">
        <v>71</v>
      </c>
      <c r="J43" s="12" t="s">
        <v>257</v>
      </c>
      <c r="K43" s="12" t="s">
        <v>256</v>
      </c>
      <c r="L43">
        <v>3</v>
      </c>
      <c r="M43" s="12" t="str">
        <f>VLOOKUP(C43,Paramètres!$C$2:$G$2,5,FALSE)&amp;"*E*"&amp;"WIIZ*"&amp;B43&amp;"*1*"&amp;A43&amp;"*_"</f>
        <v>FR*M06*E*WIIZ*9*1*2*_</v>
      </c>
      <c r="N43">
        <v>3</v>
      </c>
      <c r="O43" t="s">
        <v>363</v>
      </c>
      <c r="P43" t="s">
        <v>51</v>
      </c>
      <c r="Q43" t="s">
        <v>52</v>
      </c>
      <c r="R43" t="str">
        <f>IF(OR(COUNTIF(G43,"*AP*")),"auto partage Renault mobility","badge, application IZIVIA")</f>
        <v>auto partage Renault mobility</v>
      </c>
      <c r="S43" s="10">
        <v>43808</v>
      </c>
    </row>
    <row r="44" spans="1:19">
      <c r="A44" s="8">
        <v>3</v>
      </c>
      <c r="B44" s="8">
        <v>9</v>
      </c>
      <c r="C44" s="12" t="str">
        <f>Paramètres!$C$2</f>
        <v>MNCA</v>
      </c>
      <c r="D44" t="s">
        <v>84</v>
      </c>
      <c r="E44" t="s">
        <v>90</v>
      </c>
      <c r="F44" s="12" t="str">
        <f>VLOOKUP(C44,Paramètres!$C$2:$G$2,5,FALSE)&amp;"*P*"&amp;"WIIZ*"&amp;B44&amp;"*_*_*_"</f>
        <v>FR*M06*P*WIIZ*9*_*_*_</v>
      </c>
      <c r="G44" t="s">
        <v>207</v>
      </c>
      <c r="H44" s="12" t="str">
        <f>VLOOKUP(G44,'[1]chargers_Mon Dec 09 2019 12_58_'!$F:$K,6,FALSE)</f>
        <v>Rue Saint-François de Paule</v>
      </c>
      <c r="I44" s="17" t="s">
        <v>71</v>
      </c>
      <c r="J44" s="12" t="s">
        <v>257</v>
      </c>
      <c r="K44" s="12" t="s">
        <v>256</v>
      </c>
      <c r="L44">
        <v>3</v>
      </c>
      <c r="M44" s="12" t="str">
        <f>VLOOKUP(C44,Paramètres!$C$2:$G$2,5,FALSE)&amp;"*E*"&amp;"WIIZ*"&amp;B44&amp;"*1*"&amp;A44&amp;"*_"</f>
        <v>FR*M06*E*WIIZ*9*1*3*_</v>
      </c>
      <c r="N44">
        <v>3</v>
      </c>
      <c r="O44" t="s">
        <v>363</v>
      </c>
      <c r="P44" t="s">
        <v>51</v>
      </c>
      <c r="Q44" t="s">
        <v>52</v>
      </c>
      <c r="R44" t="str">
        <f>IF(OR(COUNTIF(G44,"*AP*")),"auto partage Renault mobility","badge, application IZIVIA")</f>
        <v>auto partage Renault mobility</v>
      </c>
      <c r="S44" s="10">
        <v>43808</v>
      </c>
    </row>
    <row r="45" spans="1:19">
      <c r="A45" s="8">
        <v>4</v>
      </c>
      <c r="B45" s="8">
        <v>9</v>
      </c>
      <c r="C45" s="12" t="str">
        <f>Paramètres!$C$2</f>
        <v>MNCA</v>
      </c>
      <c r="D45" t="s">
        <v>84</v>
      </c>
      <c r="E45" t="s">
        <v>90</v>
      </c>
      <c r="F45" s="12" t="str">
        <f>VLOOKUP(C45,Paramètres!$C$2:$G$2,5,FALSE)&amp;"*P*"&amp;"WIIZ*"&amp;B45&amp;"*_*_*_"</f>
        <v>FR*M06*P*WIIZ*9*_*_*_</v>
      </c>
      <c r="G45" t="s">
        <v>208</v>
      </c>
      <c r="H45" s="12" t="str">
        <f>VLOOKUP(G45,'[1]chargers_Mon Dec 09 2019 12_58_'!$F:$K,6,FALSE)</f>
        <v>Rue Saint-François de Paule</v>
      </c>
      <c r="I45" s="17" t="s">
        <v>71</v>
      </c>
      <c r="J45" s="12" t="s">
        <v>257</v>
      </c>
      <c r="K45" s="12" t="s">
        <v>256</v>
      </c>
      <c r="L45">
        <v>2</v>
      </c>
      <c r="M45" s="12" t="str">
        <f>VLOOKUP(C45,Paramètres!$C$2:$G$2,5,FALSE)&amp;"*E*"&amp;"WIIZ*"&amp;B45&amp;"*1*"&amp;A45&amp;"*_"</f>
        <v>FR*M06*E*WIIZ*9*1*4*_</v>
      </c>
      <c r="N45">
        <v>3</v>
      </c>
      <c r="O45" t="s">
        <v>233</v>
      </c>
      <c r="P45" t="s">
        <v>51</v>
      </c>
      <c r="Q45" t="s">
        <v>52</v>
      </c>
      <c r="R45" t="str">
        <f>IF(OR(COUNTIF(G45,"*AP*")),"auto partage Renault mobility","badge, application IZIVIA")</f>
        <v>badge, application IZIVIA</v>
      </c>
      <c r="S45" s="10">
        <v>43808</v>
      </c>
    </row>
    <row r="46" spans="1:19">
      <c r="A46" s="8">
        <v>5</v>
      </c>
      <c r="B46" s="8">
        <v>9</v>
      </c>
      <c r="C46" s="12" t="str">
        <f>Paramètres!$C$2</f>
        <v>MNCA</v>
      </c>
      <c r="D46" t="s">
        <v>84</v>
      </c>
      <c r="E46" t="s">
        <v>90</v>
      </c>
      <c r="F46" s="12" t="str">
        <f>VLOOKUP(C46,Paramètres!$C$2:$G$2,5,FALSE)&amp;"*P*"&amp;"WIIZ*"&amp;B46&amp;"*_*_*_"</f>
        <v>FR*M06*P*WIIZ*9*_*_*_</v>
      </c>
      <c r="G46" t="s">
        <v>208</v>
      </c>
      <c r="H46" s="12" t="str">
        <f>VLOOKUP(G46,'[1]chargers_Mon Dec 09 2019 12_58_'!$F:$K,6,FALSE)</f>
        <v>Rue Saint-François de Paule</v>
      </c>
      <c r="I46" s="17" t="s">
        <v>71</v>
      </c>
      <c r="J46" s="12" t="s">
        <v>257</v>
      </c>
      <c r="K46" s="12" t="s">
        <v>256</v>
      </c>
      <c r="L46">
        <v>2</v>
      </c>
      <c r="M46" s="12" t="str">
        <f>VLOOKUP(C46,Paramètres!$C$2:$G$2,5,FALSE)&amp;"*E*"&amp;"WIIZ*"&amp;B46&amp;"*1*"&amp;A46&amp;"*_"</f>
        <v>FR*M06*E*WIIZ*9*1*5*_</v>
      </c>
      <c r="N46">
        <v>3</v>
      </c>
      <c r="O46" t="s">
        <v>233</v>
      </c>
      <c r="P46" t="s">
        <v>51</v>
      </c>
      <c r="Q46" t="s">
        <v>52</v>
      </c>
      <c r="R46" t="str">
        <f>IF(OR(COUNTIF(G46,"*AP*")),"auto partage Renault mobility","badge, application IZIVIA")</f>
        <v>badge, application IZIVIA</v>
      </c>
      <c r="S46" s="10">
        <v>43808</v>
      </c>
    </row>
    <row r="47" spans="1:19">
      <c r="A47" s="8">
        <v>1</v>
      </c>
      <c r="B47" s="8">
        <v>10</v>
      </c>
      <c r="C47" s="12" t="str">
        <f>Paramètres!$C$2</f>
        <v>MNCA</v>
      </c>
      <c r="D47" t="s">
        <v>84</v>
      </c>
      <c r="E47" t="s">
        <v>90</v>
      </c>
      <c r="F47" s="12" t="str">
        <f>VLOOKUP(C47,Paramètres!$C$2:$G$2,5,FALSE)&amp;"*P*"&amp;"WIIZ*"&amp;B47&amp;"*_*_*_"</f>
        <v>FR*M06*P*WIIZ*10*_*_*_</v>
      </c>
      <c r="G47" t="s">
        <v>134</v>
      </c>
      <c r="H47" s="12" t="str">
        <f>VLOOKUP(G47,'[1]chargers_Mon Dec 09 2019 12_58_'!$F:$K,6,FALSE)</f>
        <v>Rue du Congrès</v>
      </c>
      <c r="I47" s="17" t="s">
        <v>71</v>
      </c>
      <c r="J47" s="12" t="s">
        <v>259</v>
      </c>
      <c r="K47" s="12" t="s">
        <v>258</v>
      </c>
      <c r="L47">
        <v>3</v>
      </c>
      <c r="M47" s="12" t="str">
        <f>VLOOKUP(C47,Paramètres!$C$2:$G$2,5,FALSE)&amp;"*E*"&amp;"WIIZ*"&amp;B47&amp;"*1*"&amp;A47&amp;"*_"</f>
        <v>FR*M06*E*WIIZ*10*1*1*_</v>
      </c>
      <c r="N47">
        <v>3</v>
      </c>
      <c r="O47" t="s">
        <v>363</v>
      </c>
      <c r="P47" t="s">
        <v>51</v>
      </c>
      <c r="Q47" t="s">
        <v>52</v>
      </c>
      <c r="R47" t="str">
        <f>IF(OR(COUNTIF(G47,"*AP*")),"auto partage Renault mobility","badge, application IZIVIA")</f>
        <v>auto partage Renault mobility</v>
      </c>
      <c r="S47" s="10">
        <v>43808</v>
      </c>
    </row>
    <row r="48" spans="1:19">
      <c r="A48" s="8">
        <v>2</v>
      </c>
      <c r="B48" s="8">
        <v>10</v>
      </c>
      <c r="C48" s="12" t="str">
        <f>Paramètres!$C$2</f>
        <v>MNCA</v>
      </c>
      <c r="D48" t="s">
        <v>84</v>
      </c>
      <c r="E48" t="s">
        <v>90</v>
      </c>
      <c r="F48" s="12" t="str">
        <f>VLOOKUP(C48,Paramètres!$C$2:$G$2,5,FALSE)&amp;"*P*"&amp;"WIIZ*"&amp;B48&amp;"*_*_*_"</f>
        <v>FR*M06*P*WIIZ*10*_*_*_</v>
      </c>
      <c r="G48" t="s">
        <v>134</v>
      </c>
      <c r="H48" s="12" t="str">
        <f>VLOOKUP(G48,'[1]chargers_Mon Dec 09 2019 12_58_'!$F:$K,6,FALSE)</f>
        <v>Rue du Congrès</v>
      </c>
      <c r="I48" s="17" t="s">
        <v>71</v>
      </c>
      <c r="J48" s="12" t="s">
        <v>259</v>
      </c>
      <c r="K48" s="12" t="s">
        <v>258</v>
      </c>
      <c r="L48">
        <v>3</v>
      </c>
      <c r="M48" s="12" t="str">
        <f>VLOOKUP(C48,Paramètres!$C$2:$G$2,5,FALSE)&amp;"*E*"&amp;"WIIZ*"&amp;B48&amp;"*1*"&amp;A48&amp;"*_"</f>
        <v>FR*M06*E*WIIZ*10*1*2*_</v>
      </c>
      <c r="N48">
        <v>3</v>
      </c>
      <c r="O48" t="s">
        <v>363</v>
      </c>
      <c r="P48" t="s">
        <v>51</v>
      </c>
      <c r="Q48" t="s">
        <v>52</v>
      </c>
      <c r="R48" t="str">
        <f>IF(OR(COUNTIF(G48,"*AP*")),"auto partage Renault mobility","badge, application IZIVIA")</f>
        <v>auto partage Renault mobility</v>
      </c>
      <c r="S48" s="10">
        <v>43808</v>
      </c>
    </row>
    <row r="49" spans="1:19">
      <c r="A49" s="8">
        <v>3</v>
      </c>
      <c r="B49" s="8">
        <v>10</v>
      </c>
      <c r="C49" s="12" t="str">
        <f>Paramètres!$C$2</f>
        <v>MNCA</v>
      </c>
      <c r="D49" t="s">
        <v>84</v>
      </c>
      <c r="E49" t="s">
        <v>90</v>
      </c>
      <c r="F49" s="12" t="str">
        <f>VLOOKUP(C49,Paramètres!$C$2:$G$2,5,FALSE)&amp;"*P*"&amp;"WIIZ*"&amp;B49&amp;"*_*_*_"</f>
        <v>FR*M06*P*WIIZ*10*_*_*_</v>
      </c>
      <c r="G49" t="s">
        <v>134</v>
      </c>
      <c r="H49" s="12" t="str">
        <f>VLOOKUP(G49,'[1]chargers_Mon Dec 09 2019 12_58_'!$F:$K,6,FALSE)</f>
        <v>Rue du Congrès</v>
      </c>
      <c r="I49" s="17" t="s">
        <v>71</v>
      </c>
      <c r="J49" s="12" t="s">
        <v>259</v>
      </c>
      <c r="K49" s="12" t="s">
        <v>258</v>
      </c>
      <c r="L49">
        <v>3</v>
      </c>
      <c r="M49" s="12" t="str">
        <f>VLOOKUP(C49,Paramètres!$C$2:$G$2,5,FALSE)&amp;"*E*"&amp;"WIIZ*"&amp;B49&amp;"*1*"&amp;A49&amp;"*_"</f>
        <v>FR*M06*E*WIIZ*10*1*3*_</v>
      </c>
      <c r="N49">
        <v>3</v>
      </c>
      <c r="O49" t="s">
        <v>363</v>
      </c>
      <c r="P49" t="s">
        <v>51</v>
      </c>
      <c r="Q49" t="s">
        <v>52</v>
      </c>
      <c r="R49" t="str">
        <f>IF(OR(COUNTIF(G49,"*AP*")),"auto partage Renault mobility","badge, application IZIVIA")</f>
        <v>auto partage Renault mobility</v>
      </c>
      <c r="S49" s="10">
        <v>43808</v>
      </c>
    </row>
    <row r="50" spans="1:19">
      <c r="A50" s="8">
        <v>4</v>
      </c>
      <c r="B50" s="8">
        <v>10</v>
      </c>
      <c r="C50" s="12" t="str">
        <f>Paramètres!$C$2</f>
        <v>MNCA</v>
      </c>
      <c r="D50" t="s">
        <v>84</v>
      </c>
      <c r="E50" t="s">
        <v>90</v>
      </c>
      <c r="F50" s="12" t="str">
        <f>VLOOKUP(C50,Paramètres!$C$2:$G$2,5,FALSE)&amp;"*P*"&amp;"WIIZ*"&amp;B50&amp;"*_*_*_"</f>
        <v>FR*M06*P*WIIZ*10*_*_*_</v>
      </c>
      <c r="G50" t="s">
        <v>135</v>
      </c>
      <c r="H50" s="12" t="str">
        <f>VLOOKUP(G50,'[1]chargers_Mon Dec 09 2019 12_58_'!$F:$K,6,FALSE)</f>
        <v>Rue du Congrès</v>
      </c>
      <c r="I50" s="17" t="s">
        <v>71</v>
      </c>
      <c r="J50" s="12" t="s">
        <v>259</v>
      </c>
      <c r="K50" s="12" t="s">
        <v>258</v>
      </c>
      <c r="L50">
        <v>2</v>
      </c>
      <c r="M50" s="12" t="str">
        <f>VLOOKUP(C50,Paramètres!$C$2:$G$2,5,FALSE)&amp;"*E*"&amp;"WIIZ*"&amp;B50&amp;"*1*"&amp;A50&amp;"*_"</f>
        <v>FR*M06*E*WIIZ*10*1*4*_</v>
      </c>
      <c r="N50">
        <v>3</v>
      </c>
      <c r="O50" t="s">
        <v>233</v>
      </c>
      <c r="P50" t="s">
        <v>51</v>
      </c>
      <c r="Q50" t="s">
        <v>52</v>
      </c>
      <c r="R50" t="str">
        <f>IF(OR(COUNTIF(G50,"*AP*")),"auto partage Renault mobility","badge, application IZIVIA")</f>
        <v>badge, application IZIVIA</v>
      </c>
      <c r="S50" s="10">
        <v>43808</v>
      </c>
    </row>
    <row r="51" spans="1:19">
      <c r="A51" s="8">
        <v>5</v>
      </c>
      <c r="B51" s="8">
        <v>10</v>
      </c>
      <c r="C51" s="12" t="str">
        <f>Paramètres!$C$2</f>
        <v>MNCA</v>
      </c>
      <c r="D51" t="s">
        <v>84</v>
      </c>
      <c r="E51" t="s">
        <v>90</v>
      </c>
      <c r="F51" s="12" t="str">
        <f>VLOOKUP(C51,Paramètres!$C$2:$G$2,5,FALSE)&amp;"*P*"&amp;"WIIZ*"&amp;B51&amp;"*_*_*_"</f>
        <v>FR*M06*P*WIIZ*10*_*_*_</v>
      </c>
      <c r="G51" t="s">
        <v>135</v>
      </c>
      <c r="H51" s="12" t="str">
        <f>VLOOKUP(G51,'[1]chargers_Mon Dec 09 2019 12_58_'!$F:$K,6,FALSE)</f>
        <v>Rue du Congrès</v>
      </c>
      <c r="I51" s="17" t="s">
        <v>71</v>
      </c>
      <c r="J51" s="12" t="s">
        <v>259</v>
      </c>
      <c r="K51" s="12" t="s">
        <v>258</v>
      </c>
      <c r="L51">
        <v>2</v>
      </c>
      <c r="M51" s="12" t="str">
        <f>VLOOKUP(C51,Paramètres!$C$2:$G$2,5,FALSE)&amp;"*E*"&amp;"WIIZ*"&amp;B51&amp;"*1*"&amp;A51&amp;"*_"</f>
        <v>FR*M06*E*WIIZ*10*1*5*_</v>
      </c>
      <c r="N51">
        <v>3</v>
      </c>
      <c r="O51" t="s">
        <v>233</v>
      </c>
      <c r="P51" t="s">
        <v>51</v>
      </c>
      <c r="Q51" t="s">
        <v>52</v>
      </c>
      <c r="R51" t="str">
        <f>IF(OR(COUNTIF(G51,"*AP*")),"auto partage Renault mobility","badge, application IZIVIA")</f>
        <v>badge, application IZIVIA</v>
      </c>
      <c r="S51" s="10">
        <v>43808</v>
      </c>
    </row>
    <row r="52" spans="1:19">
      <c r="A52" s="8">
        <v>1</v>
      </c>
      <c r="B52" s="8">
        <v>11</v>
      </c>
      <c r="C52" s="12" t="str">
        <f>Paramètres!$C$2</f>
        <v>MNCA</v>
      </c>
      <c r="D52" t="s">
        <v>84</v>
      </c>
      <c r="E52" t="s">
        <v>90</v>
      </c>
      <c r="F52" s="12" t="str">
        <f>VLOOKUP(C52,Paramètres!$C$2:$G$2,5,FALSE)&amp;"*P*"&amp;"WIIZ*"&amp;B52&amp;"*_*_*_"</f>
        <v>FR*M06*P*WIIZ*11*_*_*_</v>
      </c>
      <c r="G52" t="s">
        <v>260</v>
      </c>
      <c r="H52" s="12" t="s">
        <v>369</v>
      </c>
      <c r="I52" s="17" t="s">
        <v>365</v>
      </c>
      <c r="J52" s="12" t="s">
        <v>356</v>
      </c>
      <c r="K52" s="12" t="s">
        <v>355</v>
      </c>
      <c r="L52">
        <v>2</v>
      </c>
      <c r="M52" s="12" t="str">
        <f>VLOOKUP(C52,Paramètres!$C$2:$G$2,5,FALSE)&amp;"*E*"&amp;"WIIZ*"&amp;B52&amp;"*1*"&amp;A52&amp;"*_"</f>
        <v>FR*M06*E*WIIZ*11*1*1*_</v>
      </c>
      <c r="N52">
        <v>22</v>
      </c>
      <c r="O52" t="s">
        <v>50</v>
      </c>
      <c r="P52" t="s">
        <v>51</v>
      </c>
      <c r="Q52" t="s">
        <v>52</v>
      </c>
      <c r="R52" t="str">
        <f>IF(OR(COUNTIF(G52,"*AP*")),"auto partage Renault mobility","badge, application IZIVIA")</f>
        <v>badge, application IZIVIA</v>
      </c>
      <c r="S52" s="10">
        <v>43808</v>
      </c>
    </row>
    <row r="53" spans="1:19">
      <c r="A53" s="8">
        <v>2</v>
      </c>
      <c r="B53" s="8">
        <v>11</v>
      </c>
      <c r="C53" s="12" t="str">
        <f>Paramètres!$C$2</f>
        <v>MNCA</v>
      </c>
      <c r="D53" t="s">
        <v>84</v>
      </c>
      <c r="E53" t="s">
        <v>90</v>
      </c>
      <c r="F53" s="12" t="str">
        <f>VLOOKUP(C53,Paramètres!$C$2:$G$2,5,FALSE)&amp;"*P*"&amp;"WIIZ*"&amp;B53&amp;"*_*_*_"</f>
        <v>FR*M06*P*WIIZ*11*_*_*_</v>
      </c>
      <c r="G53" t="s">
        <v>260</v>
      </c>
      <c r="H53" s="12" t="s">
        <v>369</v>
      </c>
      <c r="I53" s="17" t="s">
        <v>365</v>
      </c>
      <c r="J53" s="12" t="s">
        <v>356</v>
      </c>
      <c r="K53" s="12" t="s">
        <v>355</v>
      </c>
      <c r="L53">
        <v>2</v>
      </c>
      <c r="M53" s="12" t="str">
        <f>VLOOKUP(C53,Paramètres!$C$2:$G$2,5,FALSE)&amp;"*E*"&amp;"WIIZ*"&amp;B53&amp;"*1*"&amp;A53&amp;"*_"</f>
        <v>FR*M06*E*WIIZ*11*1*2*_</v>
      </c>
      <c r="N53">
        <v>22</v>
      </c>
      <c r="O53" t="s">
        <v>50</v>
      </c>
      <c r="P53" t="s">
        <v>51</v>
      </c>
      <c r="Q53" t="s">
        <v>52</v>
      </c>
      <c r="R53" t="str">
        <f>IF(OR(COUNTIF(G53,"*AP*")),"auto partage Renault mobility","badge, application IZIVIA")</f>
        <v>badge, application IZIVIA</v>
      </c>
      <c r="S53" s="10">
        <v>43808</v>
      </c>
    </row>
    <row r="54" spans="1:19">
      <c r="A54" s="8">
        <v>1</v>
      </c>
      <c r="B54" s="8">
        <v>12</v>
      </c>
      <c r="C54" s="12" t="str">
        <f>Paramètres!$C$2</f>
        <v>MNCA</v>
      </c>
      <c r="D54" t="s">
        <v>84</v>
      </c>
      <c r="E54" t="s">
        <v>90</v>
      </c>
      <c r="F54" s="12" t="str">
        <f>VLOOKUP(C54,Paramètres!$C$2:$G$2,5,FALSE)&amp;"*P*"&amp;"WIIZ*"&amp;B54&amp;"*_*_*_"</f>
        <v>FR*M06*P*WIIZ*12*_*_*_</v>
      </c>
      <c r="G54" t="s">
        <v>122</v>
      </c>
      <c r="H54" s="12" t="str">
        <f>VLOOKUP(G54,'[1]chargers_Mon Dec 09 2019 12_58_'!$F:$K,6,FALSE)</f>
        <v>Avenue de la Californie</v>
      </c>
      <c r="I54" s="17" t="s">
        <v>71</v>
      </c>
      <c r="J54" s="12" t="s">
        <v>262</v>
      </c>
      <c r="K54" s="12" t="s">
        <v>261</v>
      </c>
      <c r="L54">
        <v>3</v>
      </c>
      <c r="M54" s="12" t="str">
        <f>VLOOKUP(C54,Paramètres!$C$2:$G$2,5,FALSE)&amp;"*E*"&amp;"WIIZ*"&amp;B54&amp;"*1*"&amp;A54&amp;"*_"</f>
        <v>FR*M06*E*WIIZ*12*1*1*_</v>
      </c>
      <c r="N54">
        <v>3</v>
      </c>
      <c r="O54" t="s">
        <v>363</v>
      </c>
      <c r="P54" t="s">
        <v>51</v>
      </c>
      <c r="Q54" t="s">
        <v>52</v>
      </c>
      <c r="R54" t="str">
        <f>IF(OR(COUNTIF(G54,"*AP*")),"auto partage Renault mobility","badge, application IZIVIA")</f>
        <v>auto partage Renault mobility</v>
      </c>
      <c r="S54" s="10">
        <v>43808</v>
      </c>
    </row>
    <row r="55" spans="1:19">
      <c r="A55" s="8">
        <v>2</v>
      </c>
      <c r="B55" s="8">
        <v>12</v>
      </c>
      <c r="C55" s="12" t="str">
        <f>Paramètres!$C$2</f>
        <v>MNCA</v>
      </c>
      <c r="D55" t="s">
        <v>84</v>
      </c>
      <c r="E55" t="s">
        <v>90</v>
      </c>
      <c r="F55" s="12" t="str">
        <f>VLOOKUP(C55,Paramètres!$C$2:$G$2,5,FALSE)&amp;"*P*"&amp;"WIIZ*"&amp;B55&amp;"*_*_*_"</f>
        <v>FR*M06*P*WIIZ*12*_*_*_</v>
      </c>
      <c r="G55" t="s">
        <v>122</v>
      </c>
      <c r="H55" s="12" t="str">
        <f>VLOOKUP(G55,'[1]chargers_Mon Dec 09 2019 12_58_'!$F:$K,6,FALSE)</f>
        <v>Avenue de la Californie</v>
      </c>
      <c r="I55" s="17" t="s">
        <v>71</v>
      </c>
      <c r="J55" s="12" t="s">
        <v>262</v>
      </c>
      <c r="K55" s="12" t="s">
        <v>261</v>
      </c>
      <c r="L55">
        <v>3</v>
      </c>
      <c r="M55" s="12" t="str">
        <f>VLOOKUP(C55,Paramètres!$C$2:$G$2,5,FALSE)&amp;"*E*"&amp;"WIIZ*"&amp;B55&amp;"*1*"&amp;A55&amp;"*_"</f>
        <v>FR*M06*E*WIIZ*12*1*2*_</v>
      </c>
      <c r="N55">
        <v>3</v>
      </c>
      <c r="O55" t="s">
        <v>363</v>
      </c>
      <c r="P55" t="s">
        <v>51</v>
      </c>
      <c r="Q55" t="s">
        <v>52</v>
      </c>
      <c r="R55" t="str">
        <f>IF(OR(COUNTIF(G55,"*AP*")),"auto partage Renault mobility","badge, application IZIVIA")</f>
        <v>auto partage Renault mobility</v>
      </c>
      <c r="S55" s="10">
        <v>43808</v>
      </c>
    </row>
    <row r="56" spans="1:19">
      <c r="A56" s="8">
        <v>3</v>
      </c>
      <c r="B56" s="8">
        <v>12</v>
      </c>
      <c r="C56" s="12" t="str">
        <f>Paramètres!$C$2</f>
        <v>MNCA</v>
      </c>
      <c r="D56" t="s">
        <v>84</v>
      </c>
      <c r="E56" t="s">
        <v>90</v>
      </c>
      <c r="F56" s="12" t="str">
        <f>VLOOKUP(C56,Paramètres!$C$2:$G$2,5,FALSE)&amp;"*P*"&amp;"WIIZ*"&amp;B56&amp;"*_*_*_"</f>
        <v>FR*M06*P*WIIZ*12*_*_*_</v>
      </c>
      <c r="G56" t="s">
        <v>122</v>
      </c>
      <c r="H56" s="12" t="str">
        <f>VLOOKUP(G56,'[1]chargers_Mon Dec 09 2019 12_58_'!$F:$K,6,FALSE)</f>
        <v>Avenue de la Californie</v>
      </c>
      <c r="I56" s="17" t="s">
        <v>71</v>
      </c>
      <c r="J56" s="12" t="s">
        <v>262</v>
      </c>
      <c r="K56" s="12" t="s">
        <v>261</v>
      </c>
      <c r="L56">
        <v>3</v>
      </c>
      <c r="M56" s="12" t="str">
        <f>VLOOKUP(C56,Paramètres!$C$2:$G$2,5,FALSE)&amp;"*E*"&amp;"WIIZ*"&amp;B56&amp;"*1*"&amp;A56&amp;"*_"</f>
        <v>FR*M06*E*WIIZ*12*1*3*_</v>
      </c>
      <c r="N56">
        <v>3</v>
      </c>
      <c r="O56" t="s">
        <v>363</v>
      </c>
      <c r="P56" t="s">
        <v>51</v>
      </c>
      <c r="Q56" t="s">
        <v>52</v>
      </c>
      <c r="R56" t="str">
        <f>IF(OR(COUNTIF(G56,"*AP*")),"auto partage Renault mobility","badge, application IZIVIA")</f>
        <v>auto partage Renault mobility</v>
      </c>
      <c r="S56" s="10">
        <v>43808</v>
      </c>
    </row>
    <row r="57" spans="1:19">
      <c r="A57" s="8">
        <v>4</v>
      </c>
      <c r="B57" s="8">
        <v>12</v>
      </c>
      <c r="C57" s="12" t="str">
        <f>Paramètres!$C$2</f>
        <v>MNCA</v>
      </c>
      <c r="D57" t="s">
        <v>84</v>
      </c>
      <c r="E57" t="s">
        <v>90</v>
      </c>
      <c r="F57" s="12" t="str">
        <f>VLOOKUP(C57,Paramètres!$C$2:$G$2,5,FALSE)&amp;"*P*"&amp;"WIIZ*"&amp;B57&amp;"*_*_*_"</f>
        <v>FR*M06*P*WIIZ*12*_*_*_</v>
      </c>
      <c r="G57" t="s">
        <v>123</v>
      </c>
      <c r="H57" s="12" t="str">
        <f>VLOOKUP(G57,'[1]chargers_Mon Dec 09 2019 12_58_'!$F:$K,6,FALSE)</f>
        <v>Avenue de la Californie</v>
      </c>
      <c r="I57" s="17" t="s">
        <v>71</v>
      </c>
      <c r="J57" s="12" t="s">
        <v>262</v>
      </c>
      <c r="K57" s="12" t="s">
        <v>261</v>
      </c>
      <c r="L57">
        <v>2</v>
      </c>
      <c r="M57" s="12" t="str">
        <f>VLOOKUP(C57,Paramètres!$C$2:$G$2,5,FALSE)&amp;"*E*"&amp;"WIIZ*"&amp;B57&amp;"*1*"&amp;A57&amp;"*_"</f>
        <v>FR*M06*E*WIIZ*12*1*4*_</v>
      </c>
      <c r="N57">
        <v>3</v>
      </c>
      <c r="O57" t="s">
        <v>233</v>
      </c>
      <c r="P57" t="s">
        <v>51</v>
      </c>
      <c r="Q57" t="s">
        <v>52</v>
      </c>
      <c r="R57" t="str">
        <f>IF(OR(COUNTIF(G57,"*AP*")),"auto partage Renault mobility","badge, application IZIVIA")</f>
        <v>badge, application IZIVIA</v>
      </c>
      <c r="S57" s="10">
        <v>43808</v>
      </c>
    </row>
    <row r="58" spans="1:19">
      <c r="A58" s="8">
        <v>5</v>
      </c>
      <c r="B58" s="8">
        <v>12</v>
      </c>
      <c r="C58" s="12" t="str">
        <f>Paramètres!$C$2</f>
        <v>MNCA</v>
      </c>
      <c r="D58" t="s">
        <v>84</v>
      </c>
      <c r="E58" t="s">
        <v>90</v>
      </c>
      <c r="F58" s="12" t="str">
        <f>VLOOKUP(C58,Paramètres!$C$2:$G$2,5,FALSE)&amp;"*P*"&amp;"WIIZ*"&amp;B58&amp;"*_*_*_"</f>
        <v>FR*M06*P*WIIZ*12*_*_*_</v>
      </c>
      <c r="G58" t="s">
        <v>123</v>
      </c>
      <c r="H58" s="12" t="str">
        <f>VLOOKUP(G58,'[1]chargers_Mon Dec 09 2019 12_58_'!$F:$K,6,FALSE)</f>
        <v>Avenue de la Californie</v>
      </c>
      <c r="I58" s="17" t="s">
        <v>71</v>
      </c>
      <c r="J58" s="12" t="s">
        <v>262</v>
      </c>
      <c r="K58" s="12" t="s">
        <v>261</v>
      </c>
      <c r="L58">
        <v>2</v>
      </c>
      <c r="M58" s="12" t="str">
        <f>VLOOKUP(C58,Paramètres!$C$2:$G$2,5,FALSE)&amp;"*E*"&amp;"WIIZ*"&amp;B58&amp;"*1*"&amp;A58&amp;"*_"</f>
        <v>FR*M06*E*WIIZ*12*1*5*_</v>
      </c>
      <c r="N58">
        <v>3</v>
      </c>
      <c r="O58" t="s">
        <v>233</v>
      </c>
      <c r="P58" t="s">
        <v>51</v>
      </c>
      <c r="Q58" t="s">
        <v>52</v>
      </c>
      <c r="R58" t="str">
        <f>IF(OR(COUNTIF(G58,"*AP*")),"auto partage Renault mobility","badge, application IZIVIA")</f>
        <v>badge, application IZIVIA</v>
      </c>
      <c r="S58" s="10">
        <v>43808</v>
      </c>
    </row>
    <row r="59" spans="1:19">
      <c r="A59" s="8">
        <v>1</v>
      </c>
      <c r="B59" s="8">
        <v>13</v>
      </c>
      <c r="C59" s="12" t="str">
        <f>Paramètres!$C$2</f>
        <v>MNCA</v>
      </c>
      <c r="D59" t="s">
        <v>84</v>
      </c>
      <c r="E59" t="s">
        <v>90</v>
      </c>
      <c r="F59" s="12" t="str">
        <f>VLOOKUP(C59,Paramètres!$C$2:$G$2,5,FALSE)&amp;"*P*"&amp;"WIIZ*"&amp;B59&amp;"*_*_*_"</f>
        <v>FR*M06*P*WIIZ*13*_*_*_</v>
      </c>
      <c r="G59" t="s">
        <v>224</v>
      </c>
      <c r="H59" s="12" t="str">
        <f>VLOOKUP(G59,'[1]chargers_Mon Dec 09 2019 12_58_'!$F:$K,6,FALSE)</f>
        <v>Place Général de Gaulle</v>
      </c>
      <c r="I59" s="17" t="s">
        <v>65</v>
      </c>
      <c r="J59" s="12" t="s">
        <v>354</v>
      </c>
      <c r="K59" s="12" t="s">
        <v>353</v>
      </c>
      <c r="L59">
        <v>2</v>
      </c>
      <c r="M59" s="12" t="str">
        <f>VLOOKUP(C59,Paramètres!$C$2:$G$2,5,FALSE)&amp;"*E*"&amp;"WIIZ*"&amp;B59&amp;"*1*"&amp;A59&amp;"*_"</f>
        <v>FR*M06*E*WIIZ*13*1*1*_</v>
      </c>
      <c r="N59">
        <v>22</v>
      </c>
      <c r="O59" t="s">
        <v>50</v>
      </c>
      <c r="P59" t="s">
        <v>51</v>
      </c>
      <c r="Q59" t="s">
        <v>52</v>
      </c>
      <c r="R59" t="str">
        <f>IF(OR(COUNTIF(G59,"*AP*")),"auto partage Renault mobility","badge, application IZIVIA")</f>
        <v>badge, application IZIVIA</v>
      </c>
      <c r="S59" s="10">
        <v>43808</v>
      </c>
    </row>
    <row r="60" spans="1:19">
      <c r="A60" s="8">
        <v>2</v>
      </c>
      <c r="B60" s="8">
        <v>13</v>
      </c>
      <c r="C60" s="12" t="str">
        <f>Paramètres!$C$2</f>
        <v>MNCA</v>
      </c>
      <c r="D60" t="s">
        <v>84</v>
      </c>
      <c r="E60" t="s">
        <v>90</v>
      </c>
      <c r="F60" s="12" t="str">
        <f>VLOOKUP(C60,Paramètres!$C$2:$G$2,5,FALSE)&amp;"*P*"&amp;"WIIZ*"&amp;B60&amp;"*_*_*_"</f>
        <v>FR*M06*P*WIIZ*13*_*_*_</v>
      </c>
      <c r="G60" t="s">
        <v>224</v>
      </c>
      <c r="H60" s="12" t="str">
        <f>VLOOKUP(G60,'[1]chargers_Mon Dec 09 2019 12_58_'!$F:$K,6,FALSE)</f>
        <v>Place Général de Gaulle</v>
      </c>
      <c r="I60" s="17" t="s">
        <v>65</v>
      </c>
      <c r="J60" s="12" t="s">
        <v>354</v>
      </c>
      <c r="K60" s="12" t="s">
        <v>353</v>
      </c>
      <c r="L60">
        <v>2</v>
      </c>
      <c r="M60" s="12" t="str">
        <f>VLOOKUP(C60,Paramètres!$C$2:$G$2,5,FALSE)&amp;"*E*"&amp;"WIIZ*"&amp;B60&amp;"*1*"&amp;A60&amp;"*_"</f>
        <v>FR*M06*E*WIIZ*13*1*2*_</v>
      </c>
      <c r="N60">
        <v>22</v>
      </c>
      <c r="O60" t="s">
        <v>50</v>
      </c>
      <c r="P60" t="s">
        <v>51</v>
      </c>
      <c r="Q60" t="s">
        <v>52</v>
      </c>
      <c r="R60" t="str">
        <f>IF(OR(COUNTIF(G60,"*AP*")),"auto partage Renault mobility","badge, application IZIVIA")</f>
        <v>badge, application IZIVIA</v>
      </c>
      <c r="S60" s="10">
        <v>43808</v>
      </c>
    </row>
    <row r="61" spans="1:19">
      <c r="A61" s="8">
        <v>1</v>
      </c>
      <c r="B61" s="8">
        <v>14</v>
      </c>
      <c r="C61" s="12" t="str">
        <f>Paramètres!$C$2</f>
        <v>MNCA</v>
      </c>
      <c r="D61" t="s">
        <v>84</v>
      </c>
      <c r="E61" t="s">
        <v>90</v>
      </c>
      <c r="F61" s="12" t="str">
        <f>VLOOKUP(C61,Paramètres!$C$2:$G$2,5,FALSE)&amp;"*P*"&amp;"WIIZ*"&amp;B61&amp;"*_*_*_"</f>
        <v>FR*M06*P*WIIZ*14*_*_*_</v>
      </c>
      <c r="G61" t="s">
        <v>144</v>
      </c>
      <c r="H61" s="12" t="str">
        <f>VLOOKUP(G61,'[1]chargers_Mon Dec 09 2019 12_58_'!$F:$K,6,FALSE)</f>
        <v>Boulevard Dubouchage</v>
      </c>
      <c r="I61" s="17" t="s">
        <v>71</v>
      </c>
      <c r="J61" s="12" t="s">
        <v>332</v>
      </c>
      <c r="K61" s="12" t="s">
        <v>331</v>
      </c>
      <c r="L61">
        <v>1</v>
      </c>
      <c r="M61" s="12" t="str">
        <f>VLOOKUP(C61,Paramètres!$C$2:$G$2,5,FALSE)&amp;"*E*"&amp;"WIIZ*"&amp;B61&amp;"*1*"&amp;A61&amp;"*_"</f>
        <v>FR*M06*E*WIIZ*14*1*1*_</v>
      </c>
      <c r="N61">
        <v>50</v>
      </c>
      <c r="O61" t="s">
        <v>234</v>
      </c>
      <c r="P61" t="s">
        <v>51</v>
      </c>
      <c r="Q61" t="s">
        <v>52</v>
      </c>
      <c r="R61" t="str">
        <f>IF(OR(COUNTIF(G61,"*AP*")),"auto partage Renault mobility","badge, application IZIVIA")</f>
        <v>badge, application IZIVIA</v>
      </c>
      <c r="S61" s="10">
        <v>43808</v>
      </c>
    </row>
    <row r="62" spans="1:19">
      <c r="A62" s="8">
        <v>1</v>
      </c>
      <c r="B62" s="8">
        <v>15</v>
      </c>
      <c r="C62" s="12" t="str">
        <f>Paramètres!$C$2</f>
        <v>MNCA</v>
      </c>
      <c r="D62" t="s">
        <v>84</v>
      </c>
      <c r="E62" t="s">
        <v>90</v>
      </c>
      <c r="F62" s="12" t="str">
        <f>VLOOKUP(C62,Paramètres!$C$2:$G$2,5,FALSE)&amp;"*P*"&amp;"WIIZ*"&amp;B62&amp;"*_*_*_"</f>
        <v>FR*M06*P*WIIZ*15*_*_*_</v>
      </c>
      <c r="G62" t="s">
        <v>171</v>
      </c>
      <c r="H62" s="12" t="str">
        <f>VLOOKUP(G62,'[1]chargers_Mon Dec 09 2019 12_58_'!$F:$K,6,FALSE)</f>
        <v>Avenue Notre-Dame</v>
      </c>
      <c r="I62" s="17" t="s">
        <v>71</v>
      </c>
      <c r="J62" s="18" t="str">
        <f>VLOOKUP(G62,'[2]Annuaire Input'!$I:$T,3,FALSE)</f>
        <v>7.19081</v>
      </c>
      <c r="K62" s="18" t="str">
        <f>VLOOKUP(G62,'[2]Annuaire Input'!$I:$T,2,FALSE)</f>
        <v>43.675388</v>
      </c>
      <c r="L62">
        <v>3</v>
      </c>
      <c r="M62" s="12" t="str">
        <f>VLOOKUP(C62,Paramètres!$C$2:$G$2,5,FALSE)&amp;"*E*"&amp;"WIIZ*"&amp;B62&amp;"*1*"&amp;A62&amp;"*_"</f>
        <v>FR*M06*E*WIIZ*15*1*1*_</v>
      </c>
      <c r="N62">
        <v>3</v>
      </c>
      <c r="O62" t="s">
        <v>363</v>
      </c>
      <c r="P62" t="s">
        <v>51</v>
      </c>
      <c r="Q62" t="s">
        <v>52</v>
      </c>
      <c r="R62" t="str">
        <f>IF(OR(COUNTIF(G62,"*AP*")),"auto partage Renault mobility","badge, application IZIVIA")</f>
        <v>auto partage Renault mobility</v>
      </c>
      <c r="S62" s="10">
        <v>43808</v>
      </c>
    </row>
    <row r="63" spans="1:19">
      <c r="A63" s="8">
        <v>2</v>
      </c>
      <c r="B63" s="8">
        <v>15</v>
      </c>
      <c r="C63" s="12" t="str">
        <f>Paramètres!$C$2</f>
        <v>MNCA</v>
      </c>
      <c r="D63" t="s">
        <v>84</v>
      </c>
      <c r="E63" t="s">
        <v>90</v>
      </c>
      <c r="F63" s="12" t="str">
        <f>VLOOKUP(C63,Paramètres!$C$2:$G$2,5,FALSE)&amp;"*P*"&amp;"WIIZ*"&amp;B63&amp;"*_*_*_"</f>
        <v>FR*M06*P*WIIZ*15*_*_*_</v>
      </c>
      <c r="G63" t="s">
        <v>171</v>
      </c>
      <c r="H63" s="12" t="str">
        <f>VLOOKUP(G63,'[1]chargers_Mon Dec 09 2019 12_58_'!$F:$K,6,FALSE)</f>
        <v>Avenue Notre-Dame</v>
      </c>
      <c r="I63" s="17" t="s">
        <v>71</v>
      </c>
      <c r="J63" s="18" t="str">
        <f>VLOOKUP(G63,'[2]Annuaire Input'!$I:$T,3,FALSE)</f>
        <v>7.19081</v>
      </c>
      <c r="K63" s="18" t="str">
        <f>VLOOKUP(G63,'[2]Annuaire Input'!$I:$T,2,FALSE)</f>
        <v>43.675388</v>
      </c>
      <c r="L63">
        <v>3</v>
      </c>
      <c r="M63" s="12" t="str">
        <f>VLOOKUP(C63,Paramètres!$C$2:$G$2,5,FALSE)&amp;"*E*"&amp;"WIIZ*"&amp;B63&amp;"*1*"&amp;A63&amp;"*_"</f>
        <v>FR*M06*E*WIIZ*15*1*2*_</v>
      </c>
      <c r="N63">
        <v>3</v>
      </c>
      <c r="O63" t="s">
        <v>363</v>
      </c>
      <c r="P63" t="s">
        <v>51</v>
      </c>
      <c r="Q63" t="s">
        <v>52</v>
      </c>
      <c r="R63" t="str">
        <f>IF(OR(COUNTIF(G63,"*AP*")),"auto partage Renault mobility","badge, application IZIVIA")</f>
        <v>auto partage Renault mobility</v>
      </c>
      <c r="S63" s="10">
        <v>43808</v>
      </c>
    </row>
    <row r="64" spans="1:19">
      <c r="A64" s="8">
        <v>3</v>
      </c>
      <c r="B64" s="8">
        <v>15</v>
      </c>
      <c r="C64" s="12" t="str">
        <f>Paramètres!$C$2</f>
        <v>MNCA</v>
      </c>
      <c r="D64" t="s">
        <v>84</v>
      </c>
      <c r="E64" t="s">
        <v>90</v>
      </c>
      <c r="F64" s="12" t="str">
        <f>VLOOKUP(C64,Paramètres!$C$2:$G$2,5,FALSE)&amp;"*P*"&amp;"WIIZ*"&amp;B64&amp;"*_*_*_"</f>
        <v>FR*M06*P*WIIZ*15*_*_*_</v>
      </c>
      <c r="G64" t="s">
        <v>171</v>
      </c>
      <c r="H64" s="12" t="str">
        <f>VLOOKUP(G64,'[1]chargers_Mon Dec 09 2019 12_58_'!$F:$K,6,FALSE)</f>
        <v>Avenue Notre-Dame</v>
      </c>
      <c r="I64" s="17" t="s">
        <v>71</v>
      </c>
      <c r="J64" s="18" t="str">
        <f>VLOOKUP(G64,'[2]Annuaire Input'!$I:$T,3,FALSE)</f>
        <v>7.19081</v>
      </c>
      <c r="K64" s="18" t="str">
        <f>VLOOKUP(G64,'[2]Annuaire Input'!$I:$T,2,FALSE)</f>
        <v>43.675388</v>
      </c>
      <c r="L64">
        <v>3</v>
      </c>
      <c r="M64" s="12" t="str">
        <f>VLOOKUP(C64,Paramètres!$C$2:$G$2,5,FALSE)&amp;"*E*"&amp;"WIIZ*"&amp;B64&amp;"*1*"&amp;A64&amp;"*_"</f>
        <v>FR*M06*E*WIIZ*15*1*3*_</v>
      </c>
      <c r="N64">
        <v>3</v>
      </c>
      <c r="O64" t="s">
        <v>363</v>
      </c>
      <c r="P64" t="s">
        <v>51</v>
      </c>
      <c r="Q64" t="s">
        <v>52</v>
      </c>
      <c r="R64" t="str">
        <f>IF(OR(COUNTIF(G64,"*AP*")),"auto partage Renault mobility","badge, application IZIVIA")</f>
        <v>auto partage Renault mobility</v>
      </c>
      <c r="S64" s="10">
        <v>43808</v>
      </c>
    </row>
    <row r="65" spans="1:19">
      <c r="A65" s="8">
        <v>4</v>
      </c>
      <c r="B65" s="8">
        <v>15</v>
      </c>
      <c r="C65" s="12" t="str">
        <f>Paramètres!$C$2</f>
        <v>MNCA</v>
      </c>
      <c r="D65" t="s">
        <v>84</v>
      </c>
      <c r="E65" t="s">
        <v>90</v>
      </c>
      <c r="F65" s="12" t="str">
        <f>VLOOKUP(C65,Paramètres!$C$2:$G$2,5,FALSE)&amp;"*P*"&amp;"WIIZ*"&amp;B65&amp;"*_*_*_"</f>
        <v>FR*M06*P*WIIZ*15*_*_*_</v>
      </c>
      <c r="G65" t="s">
        <v>172</v>
      </c>
      <c r="H65" s="12" t="str">
        <f>VLOOKUP(G65,'[1]chargers_Mon Dec 09 2019 12_58_'!$F:$K,6,FALSE)</f>
        <v>Avenue Notre-Dame</v>
      </c>
      <c r="I65" s="17" t="s">
        <v>71</v>
      </c>
      <c r="J65" s="18" t="str">
        <f>VLOOKUP(G65,'[2]Annuaire Input'!$I:$T,3,FALSE)</f>
        <v>7.26415</v>
      </c>
      <c r="K65" s="18" t="str">
        <f>VLOOKUP(G65,'[2]Annuaire Input'!$I:$T,2,FALSE)</f>
        <v>43.7065537</v>
      </c>
      <c r="L65">
        <v>2</v>
      </c>
      <c r="M65" s="12" t="str">
        <f>VLOOKUP(C65,Paramètres!$C$2:$G$2,5,FALSE)&amp;"*E*"&amp;"WIIZ*"&amp;B65&amp;"*1*"&amp;A65&amp;"*_"</f>
        <v>FR*M06*E*WIIZ*15*1*4*_</v>
      </c>
      <c r="N65">
        <v>3</v>
      </c>
      <c r="O65" t="s">
        <v>233</v>
      </c>
      <c r="P65" t="s">
        <v>51</v>
      </c>
      <c r="Q65" t="s">
        <v>52</v>
      </c>
      <c r="R65" t="str">
        <f>IF(OR(COUNTIF(G65,"*AP*")),"auto partage Renault mobility","badge, application IZIVIA")</f>
        <v>badge, application IZIVIA</v>
      </c>
      <c r="S65" s="10">
        <v>43808</v>
      </c>
    </row>
    <row r="66" spans="1:19">
      <c r="A66" s="8">
        <v>5</v>
      </c>
      <c r="B66" s="8">
        <v>15</v>
      </c>
      <c r="C66" s="12" t="str">
        <f>Paramètres!$C$2</f>
        <v>MNCA</v>
      </c>
      <c r="D66" t="s">
        <v>84</v>
      </c>
      <c r="E66" t="s">
        <v>90</v>
      </c>
      <c r="F66" s="12" t="str">
        <f>VLOOKUP(C66,Paramètres!$C$2:$G$2,5,FALSE)&amp;"*P*"&amp;"WIIZ*"&amp;B66&amp;"*_*_*_"</f>
        <v>FR*M06*P*WIIZ*15*_*_*_</v>
      </c>
      <c r="G66" t="s">
        <v>172</v>
      </c>
      <c r="H66" s="12" t="str">
        <f>VLOOKUP(G66,'[1]chargers_Mon Dec 09 2019 12_58_'!$F:$K,6,FALSE)</f>
        <v>Avenue Notre-Dame</v>
      </c>
      <c r="I66" s="17" t="s">
        <v>71</v>
      </c>
      <c r="J66" s="18" t="str">
        <f>VLOOKUP(G66,'[2]Annuaire Input'!$I:$T,3,FALSE)</f>
        <v>7.26415</v>
      </c>
      <c r="K66" s="18" t="str">
        <f>VLOOKUP(G66,'[2]Annuaire Input'!$I:$T,2,FALSE)</f>
        <v>43.7065537</v>
      </c>
      <c r="L66">
        <v>2</v>
      </c>
      <c r="M66" s="12" t="str">
        <f>VLOOKUP(C66,Paramètres!$C$2:$G$2,5,FALSE)&amp;"*E*"&amp;"WIIZ*"&amp;B66&amp;"*1*"&amp;A66&amp;"*_"</f>
        <v>FR*M06*E*WIIZ*15*1*5*_</v>
      </c>
      <c r="N66">
        <v>3</v>
      </c>
      <c r="O66" t="s">
        <v>233</v>
      </c>
      <c r="P66" t="s">
        <v>51</v>
      </c>
      <c r="Q66" t="s">
        <v>52</v>
      </c>
      <c r="R66" t="str">
        <f>IF(OR(COUNTIF(G66,"*AP*")),"auto partage Renault mobility","badge, application IZIVIA")</f>
        <v>badge, application IZIVIA</v>
      </c>
      <c r="S66" s="10">
        <v>43808</v>
      </c>
    </row>
    <row r="67" spans="1:19">
      <c r="A67" s="8">
        <v>1</v>
      </c>
      <c r="B67" s="8">
        <v>16</v>
      </c>
      <c r="C67" s="12" t="str">
        <f>Paramètres!$C$2</f>
        <v>MNCA</v>
      </c>
      <c r="D67" t="s">
        <v>84</v>
      </c>
      <c r="E67" t="s">
        <v>90</v>
      </c>
      <c r="F67" s="12" t="str">
        <f>VLOOKUP(C67,Paramètres!$C$2:$G$2,5,FALSE)&amp;"*P*"&amp;"WIIZ*"&amp;B67&amp;"*_*_*_"</f>
        <v>FR*M06*P*WIIZ*16*_*_*_</v>
      </c>
      <c r="G67" t="s">
        <v>222</v>
      </c>
      <c r="H67" s="12" t="str">
        <f>VLOOKUP(G67,'[1]chargers_Mon Dec 09 2019 12_58_'!$F:$K,6,FALSE)</f>
        <v>Avenue du 11 Novembre</v>
      </c>
      <c r="I67" s="17" t="s">
        <v>79</v>
      </c>
      <c r="J67" s="18" t="str">
        <f>VLOOKUP(G67,'[2]Annuaire Input'!$I:$T,3,FALSE)</f>
        <v>7.26415</v>
      </c>
      <c r="K67" s="18" t="str">
        <f>VLOOKUP(G67,'[2]Annuaire Input'!$I:$T,2,FALSE)</f>
        <v>43.7065537</v>
      </c>
      <c r="L67">
        <v>3</v>
      </c>
      <c r="M67" s="12" t="str">
        <f>VLOOKUP(C67,Paramètres!$C$2:$G$2,5,FALSE)&amp;"*E*"&amp;"WIIZ*"&amp;B67&amp;"*1*"&amp;A67&amp;"*_"</f>
        <v>FR*M06*E*WIIZ*16*1*1*_</v>
      </c>
      <c r="N67">
        <v>3</v>
      </c>
      <c r="O67" t="s">
        <v>363</v>
      </c>
      <c r="P67" t="s">
        <v>51</v>
      </c>
      <c r="Q67" t="s">
        <v>52</v>
      </c>
      <c r="R67" t="str">
        <f>IF(OR(COUNTIF(G67,"*AP*")),"auto partage Renault mobility","badge, application IZIVIA")</f>
        <v>auto partage Renault mobility</v>
      </c>
      <c r="S67" s="10">
        <v>43808</v>
      </c>
    </row>
    <row r="68" spans="1:19">
      <c r="A68" s="8">
        <v>2</v>
      </c>
      <c r="B68" s="8">
        <v>16</v>
      </c>
      <c r="C68" s="12" t="str">
        <f>Paramètres!$C$2</f>
        <v>MNCA</v>
      </c>
      <c r="D68" t="s">
        <v>84</v>
      </c>
      <c r="E68" t="s">
        <v>90</v>
      </c>
      <c r="F68" s="12" t="str">
        <f>VLOOKUP(C68,Paramètres!$C$2:$G$2,5,FALSE)&amp;"*P*"&amp;"WIIZ*"&amp;B68&amp;"*_*_*_"</f>
        <v>FR*M06*P*WIIZ*16*_*_*_</v>
      </c>
      <c r="G68" t="s">
        <v>222</v>
      </c>
      <c r="H68" s="12" t="str">
        <f>VLOOKUP(G68,'[1]chargers_Mon Dec 09 2019 12_58_'!$F:$K,6,FALSE)</f>
        <v>Avenue du 11 Novembre</v>
      </c>
      <c r="I68" s="17" t="s">
        <v>79</v>
      </c>
      <c r="J68" s="18" t="str">
        <f>VLOOKUP(G68,'[2]Annuaire Input'!$I:$T,3,FALSE)</f>
        <v>7.26415</v>
      </c>
      <c r="K68" s="18" t="str">
        <f>VLOOKUP(G68,'[2]Annuaire Input'!$I:$T,2,FALSE)</f>
        <v>43.7065537</v>
      </c>
      <c r="L68">
        <v>3</v>
      </c>
      <c r="M68" s="12" t="str">
        <f>VLOOKUP(C68,Paramètres!$C$2:$G$2,5,FALSE)&amp;"*E*"&amp;"WIIZ*"&amp;B68&amp;"*1*"&amp;A68&amp;"*_"</f>
        <v>FR*M06*E*WIIZ*16*1*2*_</v>
      </c>
      <c r="N68">
        <v>3</v>
      </c>
      <c r="O68" t="s">
        <v>363</v>
      </c>
      <c r="P68" t="s">
        <v>51</v>
      </c>
      <c r="Q68" t="s">
        <v>52</v>
      </c>
      <c r="R68" t="str">
        <f>IF(OR(COUNTIF(G68,"*AP*")),"auto partage Renault mobility","badge, application IZIVIA")</f>
        <v>auto partage Renault mobility</v>
      </c>
      <c r="S68" s="10">
        <v>43808</v>
      </c>
    </row>
    <row r="69" spans="1:19">
      <c r="A69" s="8">
        <v>3</v>
      </c>
      <c r="B69" s="8">
        <v>16</v>
      </c>
      <c r="C69" s="12" t="str">
        <f>Paramètres!$C$2</f>
        <v>MNCA</v>
      </c>
      <c r="D69" t="s">
        <v>84</v>
      </c>
      <c r="E69" t="s">
        <v>90</v>
      </c>
      <c r="F69" s="12" t="str">
        <f>VLOOKUP(C69,Paramètres!$C$2:$G$2,5,FALSE)&amp;"*P*"&amp;"WIIZ*"&amp;B69&amp;"*_*_*_"</f>
        <v>FR*M06*P*WIIZ*16*_*_*_</v>
      </c>
      <c r="G69" t="s">
        <v>222</v>
      </c>
      <c r="H69" s="12" t="str">
        <f>VLOOKUP(G69,'[1]chargers_Mon Dec 09 2019 12_58_'!$F:$K,6,FALSE)</f>
        <v>Avenue du 11 Novembre</v>
      </c>
      <c r="I69" s="17" t="s">
        <v>79</v>
      </c>
      <c r="J69" s="18" t="str">
        <f>VLOOKUP(G69,'[2]Annuaire Input'!$I:$T,3,FALSE)</f>
        <v>7.26415</v>
      </c>
      <c r="K69" s="18" t="str">
        <f>VLOOKUP(G69,'[2]Annuaire Input'!$I:$T,2,FALSE)</f>
        <v>43.7065537</v>
      </c>
      <c r="L69">
        <v>3</v>
      </c>
      <c r="M69" s="12" t="str">
        <f>VLOOKUP(C69,Paramètres!$C$2:$G$2,5,FALSE)&amp;"*E*"&amp;"WIIZ*"&amp;B69&amp;"*1*"&amp;A69&amp;"*_"</f>
        <v>FR*M06*E*WIIZ*16*1*3*_</v>
      </c>
      <c r="N69">
        <v>3</v>
      </c>
      <c r="O69" t="s">
        <v>363</v>
      </c>
      <c r="P69" t="s">
        <v>51</v>
      </c>
      <c r="Q69" t="s">
        <v>52</v>
      </c>
      <c r="R69" t="str">
        <f>IF(OR(COUNTIF(G69,"*AP*")),"auto partage Renault mobility","badge, application IZIVIA")</f>
        <v>auto partage Renault mobility</v>
      </c>
      <c r="S69" s="10">
        <v>43808</v>
      </c>
    </row>
    <row r="70" spans="1:19">
      <c r="A70" s="8">
        <v>4</v>
      </c>
      <c r="B70" s="8">
        <v>16</v>
      </c>
      <c r="C70" s="12" t="str">
        <f>Paramètres!$C$2</f>
        <v>MNCA</v>
      </c>
      <c r="D70" t="s">
        <v>84</v>
      </c>
      <c r="E70" t="s">
        <v>90</v>
      </c>
      <c r="F70" s="12" t="str">
        <f>VLOOKUP(C70,Paramètres!$C$2:$G$2,5,FALSE)&amp;"*P*"&amp;"WIIZ*"&amp;B70&amp;"*_*_*_"</f>
        <v>FR*M06*P*WIIZ*16*_*_*_</v>
      </c>
      <c r="G70" t="s">
        <v>223</v>
      </c>
      <c r="H70" s="12" t="str">
        <f>VLOOKUP(G70,'[1]chargers_Mon Dec 09 2019 12_58_'!$F:$K,6,FALSE)</f>
        <v>Avenue du 11 Novembre</v>
      </c>
      <c r="I70" s="17" t="s">
        <v>79</v>
      </c>
      <c r="J70" s="18" t="str">
        <f>VLOOKUP(G70,'[2]Annuaire Input'!$I:$T,3,FALSE)</f>
        <v>7.29054</v>
      </c>
      <c r="K70" s="18" t="str">
        <f>VLOOKUP(G70,'[2]Annuaire Input'!$I:$T,2,FALSE)</f>
        <v>43.7116589</v>
      </c>
      <c r="L70">
        <v>2</v>
      </c>
      <c r="M70" s="12" t="str">
        <f>VLOOKUP(C70,Paramètres!$C$2:$G$2,5,FALSE)&amp;"*E*"&amp;"WIIZ*"&amp;B70&amp;"*1*"&amp;A70&amp;"*_"</f>
        <v>FR*M06*E*WIIZ*16*1*4*_</v>
      </c>
      <c r="N70">
        <v>3</v>
      </c>
      <c r="O70" t="s">
        <v>233</v>
      </c>
      <c r="P70" t="s">
        <v>51</v>
      </c>
      <c r="Q70" t="s">
        <v>52</v>
      </c>
      <c r="R70" t="str">
        <f>IF(OR(COUNTIF(G70,"*AP*")),"auto partage Renault mobility","badge, application IZIVIA")</f>
        <v>badge, application IZIVIA</v>
      </c>
      <c r="S70" s="10">
        <v>43808</v>
      </c>
    </row>
    <row r="71" spans="1:19">
      <c r="A71" s="8">
        <v>5</v>
      </c>
      <c r="B71" s="8">
        <v>16</v>
      </c>
      <c r="C71" s="12" t="str">
        <f>Paramètres!$C$2</f>
        <v>MNCA</v>
      </c>
      <c r="D71" t="s">
        <v>84</v>
      </c>
      <c r="E71" t="s">
        <v>90</v>
      </c>
      <c r="F71" s="12" t="str">
        <f>VLOOKUP(C71,Paramètres!$C$2:$G$2,5,FALSE)&amp;"*P*"&amp;"WIIZ*"&amp;B71&amp;"*_*_*_"</f>
        <v>FR*M06*P*WIIZ*16*_*_*_</v>
      </c>
      <c r="G71" t="s">
        <v>223</v>
      </c>
      <c r="H71" s="12" t="str">
        <f>VLOOKUP(G71,'[1]chargers_Mon Dec 09 2019 12_58_'!$F:$K,6,FALSE)</f>
        <v>Avenue du 11 Novembre</v>
      </c>
      <c r="I71" s="17" t="s">
        <v>79</v>
      </c>
      <c r="J71" s="18" t="str">
        <f>VLOOKUP(G71,'[2]Annuaire Input'!$I:$T,3,FALSE)</f>
        <v>7.29054</v>
      </c>
      <c r="K71" s="18" t="str">
        <f>VLOOKUP(G71,'[2]Annuaire Input'!$I:$T,2,FALSE)</f>
        <v>43.7116589</v>
      </c>
      <c r="L71">
        <v>2</v>
      </c>
      <c r="M71" s="12" t="str">
        <f>VLOOKUP(C71,Paramètres!$C$2:$G$2,5,FALSE)&amp;"*E*"&amp;"WIIZ*"&amp;B71&amp;"*1*"&amp;A71&amp;"*_"</f>
        <v>FR*M06*E*WIIZ*16*1*5*_</v>
      </c>
      <c r="N71">
        <v>3</v>
      </c>
      <c r="O71" t="s">
        <v>233</v>
      </c>
      <c r="P71" t="s">
        <v>51</v>
      </c>
      <c r="Q71" t="s">
        <v>52</v>
      </c>
      <c r="R71" t="str">
        <f>IF(OR(COUNTIF(G71,"*AP*")),"auto partage Renault mobility","badge, application IZIVIA")</f>
        <v>badge, application IZIVIA</v>
      </c>
      <c r="S71" s="10">
        <v>43808</v>
      </c>
    </row>
    <row r="72" spans="1:19">
      <c r="A72" s="8">
        <v>1</v>
      </c>
      <c r="B72" s="8">
        <v>17</v>
      </c>
      <c r="C72" s="12" t="str">
        <f>Paramètres!$C$2</f>
        <v>MNCA</v>
      </c>
      <c r="D72" t="s">
        <v>84</v>
      </c>
      <c r="E72" t="s">
        <v>90</v>
      </c>
      <c r="F72" s="12" t="str">
        <f>VLOOKUP(C72,Paramètres!$C$2:$G$2,5,FALSE)&amp;"*P*"&amp;"WIIZ*"&amp;B72&amp;"*_*_*_"</f>
        <v>FR*M06*P*WIIZ*17*_*_*_</v>
      </c>
      <c r="G72" t="s">
        <v>98</v>
      </c>
      <c r="H72" s="12" t="str">
        <f>VLOOKUP(G72,'[1]chargers_Mon Dec 09 2019 12_58_'!$F:$K,6,FALSE)</f>
        <v>Boulevard J F Kennedy</v>
      </c>
      <c r="I72" s="17" t="s">
        <v>73</v>
      </c>
      <c r="J72" s="12" t="s">
        <v>330</v>
      </c>
      <c r="K72" s="12" t="s">
        <v>329</v>
      </c>
      <c r="L72">
        <v>1</v>
      </c>
      <c r="M72" s="12" t="str">
        <f>VLOOKUP(C72,Paramètres!$C$2:$G$2,5,FALSE)&amp;"*E*"&amp;"WIIZ*"&amp;B72&amp;"*1*"&amp;A72&amp;"*_"</f>
        <v>FR*M06*E*WIIZ*17*1*1*_</v>
      </c>
      <c r="N72">
        <v>50</v>
      </c>
      <c r="O72" t="s">
        <v>234</v>
      </c>
      <c r="P72" t="s">
        <v>51</v>
      </c>
      <c r="Q72" t="s">
        <v>52</v>
      </c>
      <c r="R72" t="str">
        <f>IF(OR(COUNTIF(G72,"*AP*")),"auto partage Renault mobility","badge, application IZIVIA")</f>
        <v>badge, application IZIVIA</v>
      </c>
      <c r="S72" s="10">
        <v>43808</v>
      </c>
    </row>
    <row r="73" spans="1:19">
      <c r="A73" s="8">
        <v>1</v>
      </c>
      <c r="B73" s="8">
        <v>18</v>
      </c>
      <c r="C73" s="12" t="str">
        <f>Paramètres!$C$2</f>
        <v>MNCA</v>
      </c>
      <c r="D73" t="s">
        <v>84</v>
      </c>
      <c r="E73" t="s">
        <v>90</v>
      </c>
      <c r="F73" s="12" t="str">
        <f>VLOOKUP(C73,Paramètres!$C$2:$G$2,5,FALSE)&amp;"*P*"&amp;"WIIZ*"&amp;B73&amp;"*_*_*_"</f>
        <v>FR*M06*P*WIIZ*18*_*_*_</v>
      </c>
      <c r="G73" t="s">
        <v>209</v>
      </c>
      <c r="H73" s="12" t="str">
        <f>VLOOKUP(G73,'[1]chargers_Mon Dec 09 2019 12_58_'!$F:$K,6,FALSE)</f>
        <v>Rue Trachel</v>
      </c>
      <c r="I73" s="17" t="s">
        <v>71</v>
      </c>
      <c r="J73" s="18" t="str">
        <f>VLOOKUP(G73,'[2]Annuaire Input'!$I:$T,3,FALSE)</f>
        <v>7.29054</v>
      </c>
      <c r="K73" s="18" t="str">
        <f>VLOOKUP(G73,'[2]Annuaire Input'!$I:$T,2,FALSE)</f>
        <v>43.7116589</v>
      </c>
      <c r="L73">
        <v>3</v>
      </c>
      <c r="M73" s="12" t="str">
        <f>VLOOKUP(C73,Paramètres!$C$2:$G$2,5,FALSE)&amp;"*E*"&amp;"WIIZ*"&amp;B73&amp;"*1*"&amp;A73&amp;"*_"</f>
        <v>FR*M06*E*WIIZ*18*1*1*_</v>
      </c>
      <c r="N73">
        <v>3</v>
      </c>
      <c r="O73" t="s">
        <v>363</v>
      </c>
      <c r="P73" t="s">
        <v>51</v>
      </c>
      <c r="Q73" t="s">
        <v>52</v>
      </c>
      <c r="R73" t="str">
        <f>IF(OR(COUNTIF(G73,"*AP*")),"auto partage Renault mobility","badge, application IZIVIA")</f>
        <v>auto partage Renault mobility</v>
      </c>
      <c r="S73" s="10">
        <v>43808</v>
      </c>
    </row>
    <row r="74" spans="1:19">
      <c r="A74" s="8">
        <v>2</v>
      </c>
      <c r="B74" s="8">
        <v>18</v>
      </c>
      <c r="C74" s="12" t="str">
        <f>Paramètres!$C$2</f>
        <v>MNCA</v>
      </c>
      <c r="D74" t="s">
        <v>84</v>
      </c>
      <c r="E74" t="s">
        <v>90</v>
      </c>
      <c r="F74" s="12" t="str">
        <f>VLOOKUP(C74,Paramètres!$C$2:$G$2,5,FALSE)&amp;"*P*"&amp;"WIIZ*"&amp;B74&amp;"*_*_*_"</f>
        <v>FR*M06*P*WIIZ*18*_*_*_</v>
      </c>
      <c r="G74" t="s">
        <v>209</v>
      </c>
      <c r="H74" s="12" t="str">
        <f>VLOOKUP(G74,'[1]chargers_Mon Dec 09 2019 12_58_'!$F:$K,6,FALSE)</f>
        <v>Rue Trachel</v>
      </c>
      <c r="I74" s="17" t="s">
        <v>71</v>
      </c>
      <c r="J74" s="18" t="str">
        <f>VLOOKUP(G74,'[2]Annuaire Input'!$I:$T,3,FALSE)</f>
        <v>7.29054</v>
      </c>
      <c r="K74" s="18" t="str">
        <f>VLOOKUP(G74,'[2]Annuaire Input'!$I:$T,2,FALSE)</f>
        <v>43.7116589</v>
      </c>
      <c r="L74">
        <v>3</v>
      </c>
      <c r="M74" s="12" t="str">
        <f>VLOOKUP(C74,Paramètres!$C$2:$G$2,5,FALSE)&amp;"*E*"&amp;"WIIZ*"&amp;B74&amp;"*1*"&amp;A74&amp;"*_"</f>
        <v>FR*M06*E*WIIZ*18*1*2*_</v>
      </c>
      <c r="N74">
        <v>3</v>
      </c>
      <c r="O74" t="s">
        <v>363</v>
      </c>
      <c r="P74" t="s">
        <v>51</v>
      </c>
      <c r="Q74" t="s">
        <v>52</v>
      </c>
      <c r="R74" t="str">
        <f>IF(OR(COUNTIF(G74,"*AP*")),"auto partage Renault mobility","badge, application IZIVIA")</f>
        <v>auto partage Renault mobility</v>
      </c>
      <c r="S74" s="10">
        <v>43808</v>
      </c>
    </row>
    <row r="75" spans="1:19">
      <c r="A75" s="8">
        <v>3</v>
      </c>
      <c r="B75" s="8">
        <v>18</v>
      </c>
      <c r="C75" s="12" t="str">
        <f>Paramètres!$C$2</f>
        <v>MNCA</v>
      </c>
      <c r="D75" t="s">
        <v>84</v>
      </c>
      <c r="E75" t="s">
        <v>90</v>
      </c>
      <c r="F75" s="12" t="str">
        <f>VLOOKUP(C75,Paramètres!$C$2:$G$2,5,FALSE)&amp;"*P*"&amp;"WIIZ*"&amp;B75&amp;"*_*_*_"</f>
        <v>FR*M06*P*WIIZ*18*_*_*_</v>
      </c>
      <c r="G75" t="s">
        <v>209</v>
      </c>
      <c r="H75" s="12" t="str">
        <f>VLOOKUP(G75,'[1]chargers_Mon Dec 09 2019 12_58_'!$F:$K,6,FALSE)</f>
        <v>Rue Trachel</v>
      </c>
      <c r="I75" s="17" t="s">
        <v>71</v>
      </c>
      <c r="J75" s="18" t="str">
        <f>VLOOKUP(G75,'[2]Annuaire Input'!$I:$T,3,FALSE)</f>
        <v>7.29054</v>
      </c>
      <c r="K75" s="18" t="str">
        <f>VLOOKUP(G75,'[2]Annuaire Input'!$I:$T,2,FALSE)</f>
        <v>43.7116589</v>
      </c>
      <c r="L75">
        <v>3</v>
      </c>
      <c r="M75" s="12" t="str">
        <f>VLOOKUP(C75,Paramètres!$C$2:$G$2,5,FALSE)&amp;"*E*"&amp;"WIIZ*"&amp;B75&amp;"*1*"&amp;A75&amp;"*_"</f>
        <v>FR*M06*E*WIIZ*18*1*3*_</v>
      </c>
      <c r="N75">
        <v>3</v>
      </c>
      <c r="O75" t="s">
        <v>363</v>
      </c>
      <c r="P75" t="s">
        <v>51</v>
      </c>
      <c r="Q75" t="s">
        <v>52</v>
      </c>
      <c r="R75" t="str">
        <f>IF(OR(COUNTIF(G75,"*AP*")),"auto partage Renault mobility","badge, application IZIVIA")</f>
        <v>auto partage Renault mobility</v>
      </c>
      <c r="S75" s="10">
        <v>43808</v>
      </c>
    </row>
    <row r="76" spans="1:19">
      <c r="A76" s="8">
        <v>4</v>
      </c>
      <c r="B76" s="8">
        <v>18</v>
      </c>
      <c r="C76" s="12" t="str">
        <f>Paramètres!$C$2</f>
        <v>MNCA</v>
      </c>
      <c r="D76" t="s">
        <v>84</v>
      </c>
      <c r="E76" t="s">
        <v>90</v>
      </c>
      <c r="F76" s="12" t="str">
        <f>VLOOKUP(C76,Paramètres!$C$2:$G$2,5,FALSE)&amp;"*P*"&amp;"WIIZ*"&amp;B76&amp;"*_*_*_"</f>
        <v>FR*M06*P*WIIZ*18*_*_*_</v>
      </c>
      <c r="G76" t="s">
        <v>210</v>
      </c>
      <c r="H76" s="12" t="str">
        <f>VLOOKUP(G76,'[1]chargers_Mon Dec 09 2019 12_58_'!$F:$K,6,FALSE)</f>
        <v>Rue Trachel</v>
      </c>
      <c r="I76" s="17" t="s">
        <v>71</v>
      </c>
      <c r="J76" s="18" t="str">
        <f>VLOOKUP(G76,'[2]Annuaire Input'!$I:$T,3,FALSE)</f>
        <v>7.19093</v>
      </c>
      <c r="K76" s="18" t="str">
        <f>VLOOKUP(G76,'[2]Annuaire Input'!$I:$T,2,FALSE)</f>
        <v>43.7748917</v>
      </c>
      <c r="L76">
        <v>2</v>
      </c>
      <c r="M76" s="12" t="str">
        <f>VLOOKUP(C76,Paramètres!$C$2:$G$2,5,FALSE)&amp;"*E*"&amp;"WIIZ*"&amp;B76&amp;"*1*"&amp;A76&amp;"*_"</f>
        <v>FR*M06*E*WIIZ*18*1*4*_</v>
      </c>
      <c r="N76">
        <v>3</v>
      </c>
      <c r="O76" t="s">
        <v>233</v>
      </c>
      <c r="P76" t="s">
        <v>51</v>
      </c>
      <c r="Q76" t="s">
        <v>52</v>
      </c>
      <c r="R76" t="str">
        <f>IF(OR(COUNTIF(G76,"*AP*")),"auto partage Renault mobility","badge, application IZIVIA")</f>
        <v>badge, application IZIVIA</v>
      </c>
      <c r="S76" s="10">
        <v>43808</v>
      </c>
    </row>
    <row r="77" spans="1:19">
      <c r="A77" s="8">
        <v>5</v>
      </c>
      <c r="B77" s="8">
        <v>18</v>
      </c>
      <c r="C77" s="12" t="str">
        <f>Paramètres!$C$2</f>
        <v>MNCA</v>
      </c>
      <c r="D77" t="s">
        <v>84</v>
      </c>
      <c r="E77" t="s">
        <v>90</v>
      </c>
      <c r="F77" s="12" t="str">
        <f>VLOOKUP(C77,Paramètres!$C$2:$G$2,5,FALSE)&amp;"*P*"&amp;"WIIZ*"&amp;B77&amp;"*_*_*_"</f>
        <v>FR*M06*P*WIIZ*18*_*_*_</v>
      </c>
      <c r="G77" t="s">
        <v>210</v>
      </c>
      <c r="H77" s="12" t="str">
        <f>VLOOKUP(G77,'[1]chargers_Mon Dec 09 2019 12_58_'!$F:$K,6,FALSE)</f>
        <v>Rue Trachel</v>
      </c>
      <c r="I77" s="17" t="s">
        <v>71</v>
      </c>
      <c r="J77" s="18" t="str">
        <f>VLOOKUP(G77,'[2]Annuaire Input'!$I:$T,3,FALSE)</f>
        <v>7.19093</v>
      </c>
      <c r="K77" s="18" t="str">
        <f>VLOOKUP(G77,'[2]Annuaire Input'!$I:$T,2,FALSE)</f>
        <v>43.7748917</v>
      </c>
      <c r="L77">
        <v>2</v>
      </c>
      <c r="M77" s="12" t="str">
        <f>VLOOKUP(C77,Paramètres!$C$2:$G$2,5,FALSE)&amp;"*E*"&amp;"WIIZ*"&amp;B77&amp;"*1*"&amp;A77&amp;"*_"</f>
        <v>FR*M06*E*WIIZ*18*1*5*_</v>
      </c>
      <c r="N77">
        <v>3</v>
      </c>
      <c r="O77" t="s">
        <v>233</v>
      </c>
      <c r="P77" t="s">
        <v>51</v>
      </c>
      <c r="Q77" t="s">
        <v>52</v>
      </c>
      <c r="R77" t="str">
        <f>IF(OR(COUNTIF(G77,"*AP*")),"auto partage Renault mobility","badge, application IZIVIA")</f>
        <v>badge, application IZIVIA</v>
      </c>
      <c r="S77" s="10">
        <v>43808</v>
      </c>
    </row>
    <row r="78" spans="1:19">
      <c r="A78" s="8">
        <v>1</v>
      </c>
      <c r="B78" s="8">
        <v>19</v>
      </c>
      <c r="C78" s="12" t="str">
        <f>Paramètres!$C$2</f>
        <v>MNCA</v>
      </c>
      <c r="D78" t="s">
        <v>84</v>
      </c>
      <c r="E78" t="s">
        <v>90</v>
      </c>
      <c r="F78" s="12" t="str">
        <f>VLOOKUP(C78,Paramètres!$C$2:$G$2,5,FALSE)&amp;"*P*"&amp;"WIIZ*"&amp;B78&amp;"*_*_*_"</f>
        <v>FR*M06*P*WIIZ*19*_*_*_</v>
      </c>
      <c r="G78" t="s">
        <v>203</v>
      </c>
      <c r="H78" s="12" t="str">
        <f>VLOOKUP(G78,'[1]chargers_Mon Dec 09 2019 12_58_'!$F:$K,6,FALSE)</f>
        <v>Rue Smolett</v>
      </c>
      <c r="I78" s="17" t="s">
        <v>71</v>
      </c>
      <c r="J78" s="12" t="s">
        <v>263</v>
      </c>
      <c r="K78" s="12" t="s">
        <v>264</v>
      </c>
      <c r="L78">
        <v>3</v>
      </c>
      <c r="M78" s="12" t="str">
        <f>VLOOKUP(C78,Paramètres!$C$2:$G$2,5,FALSE)&amp;"*E*"&amp;"WIIZ*"&amp;B78&amp;"*1*"&amp;A78&amp;"*_"</f>
        <v>FR*M06*E*WIIZ*19*1*1*_</v>
      </c>
      <c r="N78">
        <v>3</v>
      </c>
      <c r="O78" t="s">
        <v>363</v>
      </c>
      <c r="P78" t="s">
        <v>51</v>
      </c>
      <c r="Q78" t="s">
        <v>52</v>
      </c>
      <c r="R78" t="str">
        <f>IF(OR(COUNTIF(G78,"*AP*")),"auto partage Renault mobility","badge, application IZIVIA")</f>
        <v>auto partage Renault mobility</v>
      </c>
      <c r="S78" s="10">
        <v>43808</v>
      </c>
    </row>
    <row r="79" spans="1:19">
      <c r="A79" s="8">
        <v>2</v>
      </c>
      <c r="B79" s="8">
        <v>19</v>
      </c>
      <c r="C79" s="12" t="str">
        <f>Paramètres!$C$2</f>
        <v>MNCA</v>
      </c>
      <c r="D79" t="s">
        <v>84</v>
      </c>
      <c r="E79" t="s">
        <v>90</v>
      </c>
      <c r="F79" s="12" t="str">
        <f>VLOOKUP(C79,Paramètres!$C$2:$G$2,5,FALSE)&amp;"*P*"&amp;"WIIZ*"&amp;B79&amp;"*_*_*_"</f>
        <v>FR*M06*P*WIIZ*19*_*_*_</v>
      </c>
      <c r="G79" t="s">
        <v>203</v>
      </c>
      <c r="H79" s="12" t="str">
        <f>VLOOKUP(G79,'[1]chargers_Mon Dec 09 2019 12_58_'!$F:$K,6,FALSE)</f>
        <v>Rue Smolett</v>
      </c>
      <c r="I79" s="17" t="s">
        <v>71</v>
      </c>
      <c r="J79" s="12" t="s">
        <v>263</v>
      </c>
      <c r="K79" s="12" t="s">
        <v>264</v>
      </c>
      <c r="L79">
        <v>3</v>
      </c>
      <c r="M79" s="12" t="str">
        <f>VLOOKUP(C79,Paramètres!$C$2:$G$2,5,FALSE)&amp;"*E*"&amp;"WIIZ*"&amp;B79&amp;"*1*"&amp;A79&amp;"*_"</f>
        <v>FR*M06*E*WIIZ*19*1*2*_</v>
      </c>
      <c r="N79">
        <v>3</v>
      </c>
      <c r="O79" t="s">
        <v>363</v>
      </c>
      <c r="P79" t="s">
        <v>51</v>
      </c>
      <c r="Q79" t="s">
        <v>52</v>
      </c>
      <c r="R79" t="str">
        <f>IF(OR(COUNTIF(G79,"*AP*")),"auto partage Renault mobility","badge, application IZIVIA")</f>
        <v>auto partage Renault mobility</v>
      </c>
      <c r="S79" s="10">
        <v>43808</v>
      </c>
    </row>
    <row r="80" spans="1:19">
      <c r="A80" s="8">
        <v>3</v>
      </c>
      <c r="B80" s="8">
        <v>19</v>
      </c>
      <c r="C80" s="12" t="str">
        <f>Paramètres!$C$2</f>
        <v>MNCA</v>
      </c>
      <c r="D80" t="s">
        <v>84</v>
      </c>
      <c r="E80" t="s">
        <v>90</v>
      </c>
      <c r="F80" s="12" t="str">
        <f>VLOOKUP(C80,Paramètres!$C$2:$G$2,5,FALSE)&amp;"*P*"&amp;"WIIZ*"&amp;B80&amp;"*_*_*_"</f>
        <v>FR*M06*P*WIIZ*19*_*_*_</v>
      </c>
      <c r="G80" t="s">
        <v>203</v>
      </c>
      <c r="H80" s="12" t="str">
        <f>VLOOKUP(G80,'[1]chargers_Mon Dec 09 2019 12_58_'!$F:$K,6,FALSE)</f>
        <v>Rue Smolett</v>
      </c>
      <c r="I80" s="17" t="s">
        <v>71</v>
      </c>
      <c r="J80" s="12" t="s">
        <v>263</v>
      </c>
      <c r="K80" s="12" t="s">
        <v>264</v>
      </c>
      <c r="L80">
        <v>3</v>
      </c>
      <c r="M80" s="12" t="str">
        <f>VLOOKUP(C80,Paramètres!$C$2:$G$2,5,FALSE)&amp;"*E*"&amp;"WIIZ*"&amp;B80&amp;"*1*"&amp;A80&amp;"*_"</f>
        <v>FR*M06*E*WIIZ*19*1*3*_</v>
      </c>
      <c r="N80">
        <v>3</v>
      </c>
      <c r="O80" t="s">
        <v>363</v>
      </c>
      <c r="P80" t="s">
        <v>51</v>
      </c>
      <c r="Q80" t="s">
        <v>52</v>
      </c>
      <c r="R80" t="str">
        <f>IF(OR(COUNTIF(G80,"*AP*")),"auto partage Renault mobility","badge, application IZIVIA")</f>
        <v>auto partage Renault mobility</v>
      </c>
      <c r="S80" s="10">
        <v>43808</v>
      </c>
    </row>
    <row r="81" spans="1:19">
      <c r="A81" s="8">
        <v>4</v>
      </c>
      <c r="B81" s="8">
        <v>19</v>
      </c>
      <c r="C81" s="12" t="str">
        <f>Paramètres!$C$2</f>
        <v>MNCA</v>
      </c>
      <c r="D81" t="s">
        <v>84</v>
      </c>
      <c r="E81" t="s">
        <v>90</v>
      </c>
      <c r="F81" s="12" t="str">
        <f>VLOOKUP(C81,Paramètres!$C$2:$G$2,5,FALSE)&amp;"*P*"&amp;"WIIZ*"&amp;B81&amp;"*_*_*_"</f>
        <v>FR*M06*P*WIIZ*19*_*_*_</v>
      </c>
      <c r="G81" t="s">
        <v>204</v>
      </c>
      <c r="H81" s="12" t="str">
        <f>VLOOKUP(G81,'[1]chargers_Mon Dec 09 2019 12_58_'!$F:$K,6,FALSE)</f>
        <v>Rue Smolett</v>
      </c>
      <c r="I81" s="17" t="s">
        <v>71</v>
      </c>
      <c r="J81" s="12" t="s">
        <v>263</v>
      </c>
      <c r="K81" s="12" t="s">
        <v>264</v>
      </c>
      <c r="L81">
        <v>2</v>
      </c>
      <c r="M81" s="12" t="str">
        <f>VLOOKUP(C81,Paramètres!$C$2:$G$2,5,FALSE)&amp;"*E*"&amp;"WIIZ*"&amp;B81&amp;"*1*"&amp;A81&amp;"*_"</f>
        <v>FR*M06*E*WIIZ*19*1*4*_</v>
      </c>
      <c r="N81">
        <v>3</v>
      </c>
      <c r="O81" t="s">
        <v>233</v>
      </c>
      <c r="P81" t="s">
        <v>51</v>
      </c>
      <c r="Q81" t="s">
        <v>52</v>
      </c>
      <c r="R81" t="str">
        <f>IF(OR(COUNTIF(G81,"*AP*")),"auto partage Renault mobility","badge, application IZIVIA")</f>
        <v>badge, application IZIVIA</v>
      </c>
      <c r="S81" s="10">
        <v>43808</v>
      </c>
    </row>
    <row r="82" spans="1:19">
      <c r="A82" s="8">
        <v>5</v>
      </c>
      <c r="B82" s="8">
        <v>19</v>
      </c>
      <c r="C82" s="12" t="str">
        <f>Paramètres!$C$2</f>
        <v>MNCA</v>
      </c>
      <c r="D82" t="s">
        <v>84</v>
      </c>
      <c r="E82" t="s">
        <v>90</v>
      </c>
      <c r="F82" s="12" t="str">
        <f>VLOOKUP(C82,Paramètres!$C$2:$G$2,5,FALSE)&amp;"*P*"&amp;"WIIZ*"&amp;B82&amp;"*_*_*_"</f>
        <v>FR*M06*P*WIIZ*19*_*_*_</v>
      </c>
      <c r="G82" t="s">
        <v>204</v>
      </c>
      <c r="H82" s="12" t="str">
        <f>VLOOKUP(G82,'[1]chargers_Mon Dec 09 2019 12_58_'!$F:$K,6,FALSE)</f>
        <v>Rue Smolett</v>
      </c>
      <c r="I82" s="17" t="s">
        <v>71</v>
      </c>
      <c r="J82" s="12" t="s">
        <v>263</v>
      </c>
      <c r="K82" s="12" t="s">
        <v>264</v>
      </c>
      <c r="L82">
        <v>2</v>
      </c>
      <c r="M82" s="12" t="str">
        <f>VLOOKUP(C82,Paramètres!$C$2:$G$2,5,FALSE)&amp;"*E*"&amp;"WIIZ*"&amp;B82&amp;"*1*"&amp;A82&amp;"*_"</f>
        <v>FR*M06*E*WIIZ*19*1*5*_</v>
      </c>
      <c r="N82">
        <v>3</v>
      </c>
      <c r="O82" t="s">
        <v>233</v>
      </c>
      <c r="P82" t="s">
        <v>51</v>
      </c>
      <c r="Q82" t="s">
        <v>52</v>
      </c>
      <c r="R82" t="str">
        <f>IF(OR(COUNTIF(G82,"*AP*")),"auto partage Renault mobility","badge, application IZIVIA")</f>
        <v>badge, application IZIVIA</v>
      </c>
      <c r="S82" s="10">
        <v>43808</v>
      </c>
    </row>
    <row r="83" spans="1:19">
      <c r="A83" s="8">
        <v>1</v>
      </c>
      <c r="B83" s="8">
        <v>20</v>
      </c>
      <c r="C83" s="12" t="str">
        <f>Paramètres!$C$2</f>
        <v>MNCA</v>
      </c>
      <c r="D83" t="s">
        <v>84</v>
      </c>
      <c r="E83" t="s">
        <v>90</v>
      </c>
      <c r="F83" s="12" t="str">
        <f>VLOOKUP(C83,Paramètres!$C$2:$G$2,5,FALSE)&amp;"*P*"&amp;"WIIZ*"&amp;B83&amp;"*_*_*_"</f>
        <v>FR*M06*P*WIIZ*20*_*_*_</v>
      </c>
      <c r="G83" t="s">
        <v>151</v>
      </c>
      <c r="H83" s="12" t="str">
        <f>VLOOKUP(G83,'[1]chargers_Mon Dec 09 2019 12_58_'!$F:$K,6,FALSE)</f>
        <v>Place Auguste Blanqui</v>
      </c>
      <c r="I83" s="17" t="s">
        <v>71</v>
      </c>
      <c r="J83" s="12" t="s">
        <v>266</v>
      </c>
      <c r="K83" s="12" t="s">
        <v>265</v>
      </c>
      <c r="L83">
        <v>3</v>
      </c>
      <c r="M83" s="12" t="str">
        <f>VLOOKUP(C83,Paramètres!$C$2:$G$2,5,FALSE)&amp;"*E*"&amp;"WIIZ*"&amp;B83&amp;"*1*"&amp;A83&amp;"*_"</f>
        <v>FR*M06*E*WIIZ*20*1*1*_</v>
      </c>
      <c r="N83">
        <v>3</v>
      </c>
      <c r="O83" t="s">
        <v>363</v>
      </c>
      <c r="P83" t="s">
        <v>51</v>
      </c>
      <c r="Q83" t="s">
        <v>52</v>
      </c>
      <c r="R83" t="str">
        <f>IF(OR(COUNTIF(G83,"*AP*")),"auto partage Renault mobility","badge, application IZIVIA")</f>
        <v>auto partage Renault mobility</v>
      </c>
      <c r="S83" s="10">
        <v>43808</v>
      </c>
    </row>
    <row r="84" spans="1:19">
      <c r="A84" s="8">
        <v>2</v>
      </c>
      <c r="B84" s="8">
        <v>20</v>
      </c>
      <c r="C84" s="12" t="str">
        <f>Paramètres!$C$2</f>
        <v>MNCA</v>
      </c>
      <c r="D84" t="s">
        <v>84</v>
      </c>
      <c r="E84" t="s">
        <v>90</v>
      </c>
      <c r="F84" s="12" t="str">
        <f>VLOOKUP(C84,Paramètres!$C$2:$G$2,5,FALSE)&amp;"*P*"&amp;"WIIZ*"&amp;B84&amp;"*_*_*_"</f>
        <v>FR*M06*P*WIIZ*20*_*_*_</v>
      </c>
      <c r="G84" t="s">
        <v>151</v>
      </c>
      <c r="H84" s="12" t="str">
        <f>VLOOKUP(G84,'[1]chargers_Mon Dec 09 2019 12_58_'!$F:$K,6,FALSE)</f>
        <v>Place Auguste Blanqui</v>
      </c>
      <c r="I84" s="17" t="s">
        <v>71</v>
      </c>
      <c r="J84" s="12" t="s">
        <v>266</v>
      </c>
      <c r="K84" s="12" t="s">
        <v>265</v>
      </c>
      <c r="L84">
        <v>3</v>
      </c>
      <c r="M84" s="12" t="str">
        <f>VLOOKUP(C84,Paramètres!$C$2:$G$2,5,FALSE)&amp;"*E*"&amp;"WIIZ*"&amp;B84&amp;"*1*"&amp;A84&amp;"*_"</f>
        <v>FR*M06*E*WIIZ*20*1*2*_</v>
      </c>
      <c r="N84">
        <v>3</v>
      </c>
      <c r="O84" t="s">
        <v>363</v>
      </c>
      <c r="P84" t="s">
        <v>51</v>
      </c>
      <c r="Q84" t="s">
        <v>52</v>
      </c>
      <c r="R84" t="str">
        <f>IF(OR(COUNTIF(G84,"*AP*")),"auto partage Renault mobility","badge, application IZIVIA")</f>
        <v>auto partage Renault mobility</v>
      </c>
      <c r="S84" s="10">
        <v>43808</v>
      </c>
    </row>
    <row r="85" spans="1:19">
      <c r="A85" s="8">
        <v>3</v>
      </c>
      <c r="B85" s="8">
        <v>20</v>
      </c>
      <c r="C85" s="12" t="str">
        <f>Paramètres!$C$2</f>
        <v>MNCA</v>
      </c>
      <c r="D85" t="s">
        <v>84</v>
      </c>
      <c r="E85" t="s">
        <v>90</v>
      </c>
      <c r="F85" s="12" t="str">
        <f>VLOOKUP(C85,Paramètres!$C$2:$G$2,5,FALSE)&amp;"*P*"&amp;"WIIZ*"&amp;B85&amp;"*_*_*_"</f>
        <v>FR*M06*P*WIIZ*20*_*_*_</v>
      </c>
      <c r="G85" t="s">
        <v>151</v>
      </c>
      <c r="H85" s="12" t="str">
        <f>VLOOKUP(G85,'[1]chargers_Mon Dec 09 2019 12_58_'!$F:$K,6,FALSE)</f>
        <v>Place Auguste Blanqui</v>
      </c>
      <c r="I85" s="17" t="s">
        <v>71</v>
      </c>
      <c r="J85" s="12" t="s">
        <v>266</v>
      </c>
      <c r="K85" s="12" t="s">
        <v>265</v>
      </c>
      <c r="L85">
        <v>3</v>
      </c>
      <c r="M85" s="12" t="str">
        <f>VLOOKUP(C85,Paramètres!$C$2:$G$2,5,FALSE)&amp;"*E*"&amp;"WIIZ*"&amp;B85&amp;"*1*"&amp;A85&amp;"*_"</f>
        <v>FR*M06*E*WIIZ*20*1*3*_</v>
      </c>
      <c r="N85">
        <v>3</v>
      </c>
      <c r="O85" t="s">
        <v>363</v>
      </c>
      <c r="P85" t="s">
        <v>51</v>
      </c>
      <c r="Q85" t="s">
        <v>52</v>
      </c>
      <c r="R85" t="str">
        <f>IF(OR(COUNTIF(G85,"*AP*")),"auto partage Renault mobility","badge, application IZIVIA")</f>
        <v>auto partage Renault mobility</v>
      </c>
      <c r="S85" s="10">
        <v>43808</v>
      </c>
    </row>
    <row r="86" spans="1:19">
      <c r="A86" s="8">
        <v>4</v>
      </c>
      <c r="B86" s="8">
        <v>20</v>
      </c>
      <c r="C86" s="12" t="str">
        <f>Paramètres!$C$2</f>
        <v>MNCA</v>
      </c>
      <c r="D86" t="s">
        <v>84</v>
      </c>
      <c r="E86" t="s">
        <v>90</v>
      </c>
      <c r="F86" s="12" t="str">
        <f>VLOOKUP(C86,Paramètres!$C$2:$G$2,5,FALSE)&amp;"*P*"&amp;"WIIZ*"&amp;B86&amp;"*_*_*_"</f>
        <v>FR*M06*P*WIIZ*20*_*_*_</v>
      </c>
      <c r="G86" t="s">
        <v>152</v>
      </c>
      <c r="H86" s="12" t="str">
        <f>VLOOKUP(G86,'[1]chargers_Mon Dec 09 2019 12_58_'!$F:$K,6,FALSE)</f>
        <v>Place Auguste Blanqui</v>
      </c>
      <c r="I86" s="17" t="s">
        <v>71</v>
      </c>
      <c r="J86" s="12" t="s">
        <v>266</v>
      </c>
      <c r="K86" s="12" t="s">
        <v>265</v>
      </c>
      <c r="L86">
        <v>2</v>
      </c>
      <c r="M86" s="12" t="str">
        <f>VLOOKUP(C86,Paramètres!$C$2:$G$2,5,FALSE)&amp;"*E*"&amp;"WIIZ*"&amp;B86&amp;"*1*"&amp;A86&amp;"*_"</f>
        <v>FR*M06*E*WIIZ*20*1*4*_</v>
      </c>
      <c r="N86">
        <v>3</v>
      </c>
      <c r="O86" t="s">
        <v>233</v>
      </c>
      <c r="P86" t="s">
        <v>51</v>
      </c>
      <c r="Q86" t="s">
        <v>52</v>
      </c>
      <c r="R86" t="str">
        <f>IF(OR(COUNTIF(G86,"*AP*")),"auto partage Renault mobility","badge, application IZIVIA")</f>
        <v>badge, application IZIVIA</v>
      </c>
      <c r="S86" s="10">
        <v>43808</v>
      </c>
    </row>
    <row r="87" spans="1:19">
      <c r="A87" s="8">
        <v>5</v>
      </c>
      <c r="B87" s="8">
        <v>20</v>
      </c>
      <c r="C87" s="12" t="str">
        <f>Paramètres!$C$2</f>
        <v>MNCA</v>
      </c>
      <c r="D87" t="s">
        <v>84</v>
      </c>
      <c r="E87" t="s">
        <v>90</v>
      </c>
      <c r="F87" s="12" t="str">
        <f>VLOOKUP(C87,Paramètres!$C$2:$G$2,5,FALSE)&amp;"*P*"&amp;"WIIZ*"&amp;B87&amp;"*_*_*_"</f>
        <v>FR*M06*P*WIIZ*20*_*_*_</v>
      </c>
      <c r="G87" t="s">
        <v>152</v>
      </c>
      <c r="H87" s="12" t="str">
        <f>VLOOKUP(G87,'[1]chargers_Mon Dec 09 2019 12_58_'!$F:$K,6,FALSE)</f>
        <v>Place Auguste Blanqui</v>
      </c>
      <c r="I87" s="17" t="s">
        <v>71</v>
      </c>
      <c r="J87" s="12" t="s">
        <v>266</v>
      </c>
      <c r="K87" s="12" t="s">
        <v>265</v>
      </c>
      <c r="L87">
        <v>2</v>
      </c>
      <c r="M87" s="12" t="str">
        <f>VLOOKUP(C87,Paramètres!$C$2:$G$2,5,FALSE)&amp;"*E*"&amp;"WIIZ*"&amp;B87&amp;"*1*"&amp;A87&amp;"*_"</f>
        <v>FR*M06*E*WIIZ*20*1*5*_</v>
      </c>
      <c r="N87">
        <v>3</v>
      </c>
      <c r="O87" t="s">
        <v>233</v>
      </c>
      <c r="P87" t="s">
        <v>51</v>
      </c>
      <c r="Q87" t="s">
        <v>52</v>
      </c>
      <c r="R87" t="str">
        <f>IF(OR(COUNTIF(G87,"*AP*")),"auto partage Renault mobility","badge, application IZIVIA")</f>
        <v>badge, application IZIVIA</v>
      </c>
      <c r="S87" s="10">
        <v>43808</v>
      </c>
    </row>
    <row r="88" spans="1:19">
      <c r="A88" s="8">
        <v>1</v>
      </c>
      <c r="B88" s="8">
        <v>21</v>
      </c>
      <c r="C88" s="12" t="str">
        <f>Paramètres!$C$2</f>
        <v>MNCA</v>
      </c>
      <c r="D88" t="s">
        <v>84</v>
      </c>
      <c r="E88" t="s">
        <v>90</v>
      </c>
      <c r="F88" s="12" t="str">
        <f>VLOOKUP(C88,Paramètres!$C$2:$G$2,5,FALSE)&amp;"*P*"&amp;"WIIZ*"&amp;B88&amp;"*_*_*_"</f>
        <v>FR*M06*P*WIIZ*21*_*_*_</v>
      </c>
      <c r="G88" t="s">
        <v>199</v>
      </c>
      <c r="H88" s="12" t="str">
        <f>VLOOKUP(G88,'[1]chargers_Mon Dec 09 2019 12_58_'!$F:$K,6,FALSE)</f>
        <v>Boulevard Saint-Roch, Angle Boulevard Pape Jean XXIII</v>
      </c>
      <c r="I88" s="17" t="s">
        <v>71</v>
      </c>
      <c r="J88" s="12" t="s">
        <v>267</v>
      </c>
      <c r="K88" s="12" t="s">
        <v>268</v>
      </c>
      <c r="L88">
        <v>3</v>
      </c>
      <c r="M88" s="12" t="str">
        <f>VLOOKUP(C88,Paramètres!$C$2:$G$2,5,FALSE)&amp;"*E*"&amp;"WIIZ*"&amp;B88&amp;"*1*"&amp;A88&amp;"*_"</f>
        <v>FR*M06*E*WIIZ*21*1*1*_</v>
      </c>
      <c r="N88">
        <v>3</v>
      </c>
      <c r="O88" t="s">
        <v>363</v>
      </c>
      <c r="P88" t="s">
        <v>51</v>
      </c>
      <c r="Q88" t="s">
        <v>52</v>
      </c>
      <c r="R88" t="str">
        <f>IF(OR(COUNTIF(G88,"*AP*")),"auto partage Renault mobility","badge, application IZIVIA")</f>
        <v>auto partage Renault mobility</v>
      </c>
      <c r="S88" s="10">
        <v>43808</v>
      </c>
    </row>
    <row r="89" spans="1:19">
      <c r="A89" s="8">
        <v>2</v>
      </c>
      <c r="B89" s="8">
        <v>21</v>
      </c>
      <c r="C89" s="12" t="str">
        <f>Paramètres!$C$2</f>
        <v>MNCA</v>
      </c>
      <c r="D89" t="s">
        <v>84</v>
      </c>
      <c r="E89" t="s">
        <v>90</v>
      </c>
      <c r="F89" s="12" t="str">
        <f>VLOOKUP(C89,Paramètres!$C$2:$G$2,5,FALSE)&amp;"*P*"&amp;"WIIZ*"&amp;B89&amp;"*_*_*_"</f>
        <v>FR*M06*P*WIIZ*21*_*_*_</v>
      </c>
      <c r="G89" t="s">
        <v>199</v>
      </c>
      <c r="H89" s="12" t="str">
        <f>VLOOKUP(G89,'[1]chargers_Mon Dec 09 2019 12_58_'!$F:$K,6,FALSE)</f>
        <v>Boulevard Saint-Roch, Angle Boulevard Pape Jean XXIII</v>
      </c>
      <c r="I89" s="17" t="s">
        <v>71</v>
      </c>
      <c r="J89" s="12" t="s">
        <v>267</v>
      </c>
      <c r="K89" s="12" t="s">
        <v>268</v>
      </c>
      <c r="L89">
        <v>3</v>
      </c>
      <c r="M89" s="12" t="str">
        <f>VLOOKUP(C89,Paramètres!$C$2:$G$2,5,FALSE)&amp;"*E*"&amp;"WIIZ*"&amp;B89&amp;"*1*"&amp;A89&amp;"*_"</f>
        <v>FR*M06*E*WIIZ*21*1*2*_</v>
      </c>
      <c r="N89">
        <v>3</v>
      </c>
      <c r="O89" t="s">
        <v>363</v>
      </c>
      <c r="P89" t="s">
        <v>51</v>
      </c>
      <c r="Q89" t="s">
        <v>52</v>
      </c>
      <c r="R89" t="str">
        <f>IF(OR(COUNTIF(G89,"*AP*")),"auto partage Renault mobility","badge, application IZIVIA")</f>
        <v>auto partage Renault mobility</v>
      </c>
      <c r="S89" s="10">
        <v>43808</v>
      </c>
    </row>
    <row r="90" spans="1:19">
      <c r="A90" s="8">
        <v>3</v>
      </c>
      <c r="B90" s="8">
        <v>21</v>
      </c>
      <c r="C90" s="12" t="str">
        <f>Paramètres!$C$2</f>
        <v>MNCA</v>
      </c>
      <c r="D90" t="s">
        <v>84</v>
      </c>
      <c r="E90" t="s">
        <v>90</v>
      </c>
      <c r="F90" s="12" t="str">
        <f>VLOOKUP(C90,Paramètres!$C$2:$G$2,5,FALSE)&amp;"*P*"&amp;"WIIZ*"&amp;B90&amp;"*_*_*_"</f>
        <v>FR*M06*P*WIIZ*21*_*_*_</v>
      </c>
      <c r="G90" t="s">
        <v>199</v>
      </c>
      <c r="H90" s="12" t="str">
        <f>VLOOKUP(G90,'[1]chargers_Mon Dec 09 2019 12_58_'!$F:$K,6,FALSE)</f>
        <v>Boulevard Saint-Roch, Angle Boulevard Pape Jean XXIII</v>
      </c>
      <c r="I90" s="17" t="s">
        <v>71</v>
      </c>
      <c r="J90" s="12" t="s">
        <v>267</v>
      </c>
      <c r="K90" s="12" t="s">
        <v>268</v>
      </c>
      <c r="L90">
        <v>3</v>
      </c>
      <c r="M90" s="12" t="str">
        <f>VLOOKUP(C90,Paramètres!$C$2:$G$2,5,FALSE)&amp;"*E*"&amp;"WIIZ*"&amp;B90&amp;"*1*"&amp;A90&amp;"*_"</f>
        <v>FR*M06*E*WIIZ*21*1*3*_</v>
      </c>
      <c r="N90">
        <v>3</v>
      </c>
      <c r="O90" t="s">
        <v>363</v>
      </c>
      <c r="P90" t="s">
        <v>51</v>
      </c>
      <c r="Q90" t="s">
        <v>52</v>
      </c>
      <c r="R90" t="str">
        <f>IF(OR(COUNTIF(G90,"*AP*")),"auto partage Renault mobility","badge, application IZIVIA")</f>
        <v>auto partage Renault mobility</v>
      </c>
      <c r="S90" s="10">
        <v>43808</v>
      </c>
    </row>
    <row r="91" spans="1:19">
      <c r="A91" s="8">
        <v>4</v>
      </c>
      <c r="B91" s="8">
        <v>21</v>
      </c>
      <c r="C91" s="12" t="str">
        <f>Paramètres!$C$2</f>
        <v>MNCA</v>
      </c>
      <c r="D91" t="s">
        <v>84</v>
      </c>
      <c r="E91" t="s">
        <v>90</v>
      </c>
      <c r="F91" s="12" t="str">
        <f>VLOOKUP(C91,Paramètres!$C$2:$G$2,5,FALSE)&amp;"*P*"&amp;"WIIZ*"&amp;B91&amp;"*_*_*_"</f>
        <v>FR*M06*P*WIIZ*21*_*_*_</v>
      </c>
      <c r="G91" t="s">
        <v>200</v>
      </c>
      <c r="H91" s="12" t="str">
        <f>VLOOKUP(G91,'[1]chargers_Mon Dec 09 2019 12_58_'!$F:$K,6,FALSE)</f>
        <v>Boulevard Saint-Roch, Angle Boulevard Pape Jean XXIII</v>
      </c>
      <c r="I91" s="17" t="s">
        <v>71</v>
      </c>
      <c r="J91" s="12" t="s">
        <v>267</v>
      </c>
      <c r="K91" s="12" t="s">
        <v>268</v>
      </c>
      <c r="L91">
        <v>2</v>
      </c>
      <c r="M91" s="12" t="str">
        <f>VLOOKUP(C91,Paramètres!$C$2:$G$2,5,FALSE)&amp;"*E*"&amp;"WIIZ*"&amp;B91&amp;"*1*"&amp;A91&amp;"*_"</f>
        <v>FR*M06*E*WIIZ*21*1*4*_</v>
      </c>
      <c r="N91">
        <v>3</v>
      </c>
      <c r="O91" t="s">
        <v>233</v>
      </c>
      <c r="P91" t="s">
        <v>51</v>
      </c>
      <c r="Q91" t="s">
        <v>52</v>
      </c>
      <c r="R91" t="str">
        <f>IF(OR(COUNTIF(G91,"*AP*")),"auto partage Renault mobility","badge, application IZIVIA")</f>
        <v>badge, application IZIVIA</v>
      </c>
      <c r="S91" s="10">
        <v>43808</v>
      </c>
    </row>
    <row r="92" spans="1:19">
      <c r="A92" s="8">
        <v>5</v>
      </c>
      <c r="B92" s="8">
        <v>21</v>
      </c>
      <c r="C92" s="12" t="str">
        <f>Paramètres!$C$2</f>
        <v>MNCA</v>
      </c>
      <c r="D92" t="s">
        <v>84</v>
      </c>
      <c r="E92" t="s">
        <v>90</v>
      </c>
      <c r="F92" s="12" t="str">
        <f>VLOOKUP(C92,Paramètres!$C$2:$G$2,5,FALSE)&amp;"*P*"&amp;"WIIZ*"&amp;B92&amp;"*_*_*_"</f>
        <v>FR*M06*P*WIIZ*21*_*_*_</v>
      </c>
      <c r="G92" t="s">
        <v>200</v>
      </c>
      <c r="H92" s="12" t="str">
        <f>VLOOKUP(G92,'[1]chargers_Mon Dec 09 2019 12_58_'!$F:$K,6,FALSE)</f>
        <v>Boulevard Saint-Roch, Angle Boulevard Pape Jean XXIII</v>
      </c>
      <c r="I92" s="17" t="s">
        <v>71</v>
      </c>
      <c r="J92" s="12" t="s">
        <v>267</v>
      </c>
      <c r="K92" s="12" t="s">
        <v>268</v>
      </c>
      <c r="L92">
        <v>2</v>
      </c>
      <c r="M92" s="12" t="str">
        <f>VLOOKUP(C92,Paramètres!$C$2:$G$2,5,FALSE)&amp;"*E*"&amp;"WIIZ*"&amp;B92&amp;"*1*"&amp;A92&amp;"*_"</f>
        <v>FR*M06*E*WIIZ*21*1*5*_</v>
      </c>
      <c r="N92">
        <v>3</v>
      </c>
      <c r="O92" t="s">
        <v>233</v>
      </c>
      <c r="P92" t="s">
        <v>51</v>
      </c>
      <c r="Q92" t="s">
        <v>52</v>
      </c>
      <c r="R92" t="str">
        <f>IF(OR(COUNTIF(G92,"*AP*")),"auto partage Renault mobility","badge, application IZIVIA")</f>
        <v>badge, application IZIVIA</v>
      </c>
      <c r="S92" s="10">
        <v>43808</v>
      </c>
    </row>
    <row r="93" spans="1:19">
      <c r="A93" s="8">
        <v>1</v>
      </c>
      <c r="B93" s="8">
        <v>22</v>
      </c>
      <c r="C93" s="12" t="str">
        <f>Paramètres!$C$2</f>
        <v>MNCA</v>
      </c>
      <c r="D93" t="s">
        <v>84</v>
      </c>
      <c r="E93" t="s">
        <v>90</v>
      </c>
      <c r="F93" s="12" t="str">
        <f>VLOOKUP(C93,Paramètres!$C$2:$G$2,5,FALSE)&amp;"*P*"&amp;"WIIZ*"&amp;B93&amp;"*_*_*_"</f>
        <v>FR*M06*P*WIIZ*22*_*_*_</v>
      </c>
      <c r="G93" t="s">
        <v>191</v>
      </c>
      <c r="H93" s="12" t="str">
        <f>VLOOKUP(G93,'[1]chargers_Mon Dec 09 2019 12_58_'!$F:$K,6,FALSE)</f>
        <v>Rue Monseigneur Daumas</v>
      </c>
      <c r="I93" s="17" t="s">
        <v>71</v>
      </c>
      <c r="J93" s="18" t="str">
        <f>VLOOKUP(G93,'[2]Annuaire Input'!$I:$T,3,FALSE)</f>
        <v>7.19093</v>
      </c>
      <c r="K93" s="18" t="str">
        <f>VLOOKUP(G93,'[2]Annuaire Input'!$I:$T,2,FALSE)</f>
        <v>43.7748917</v>
      </c>
      <c r="L93">
        <v>3</v>
      </c>
      <c r="M93" s="12" t="str">
        <f>VLOOKUP(C93,Paramètres!$C$2:$G$2,5,FALSE)&amp;"*E*"&amp;"WIIZ*"&amp;B93&amp;"*1*"&amp;A93&amp;"*_"</f>
        <v>FR*M06*E*WIIZ*22*1*1*_</v>
      </c>
      <c r="N93">
        <v>3</v>
      </c>
      <c r="O93" t="s">
        <v>363</v>
      </c>
      <c r="P93" t="s">
        <v>51</v>
      </c>
      <c r="Q93" t="s">
        <v>52</v>
      </c>
      <c r="R93" t="str">
        <f>IF(OR(COUNTIF(G93,"*AP*")),"auto partage Renault mobility","badge, application IZIVIA")</f>
        <v>auto partage Renault mobility</v>
      </c>
      <c r="S93" s="10">
        <v>43808</v>
      </c>
    </row>
    <row r="94" spans="1:19">
      <c r="A94" s="8">
        <v>2</v>
      </c>
      <c r="B94" s="8">
        <v>22</v>
      </c>
      <c r="C94" s="12" t="str">
        <f>Paramètres!$C$2</f>
        <v>MNCA</v>
      </c>
      <c r="D94" t="s">
        <v>84</v>
      </c>
      <c r="E94" t="s">
        <v>90</v>
      </c>
      <c r="F94" s="12" t="str">
        <f>VLOOKUP(C94,Paramètres!$C$2:$G$2,5,FALSE)&amp;"*P*"&amp;"WIIZ*"&amp;B94&amp;"*_*_*_"</f>
        <v>FR*M06*P*WIIZ*22*_*_*_</v>
      </c>
      <c r="G94" t="s">
        <v>191</v>
      </c>
      <c r="H94" s="12" t="str">
        <f>VLOOKUP(G94,'[1]chargers_Mon Dec 09 2019 12_58_'!$F:$K,6,FALSE)</f>
        <v>Rue Monseigneur Daumas</v>
      </c>
      <c r="I94" s="17" t="s">
        <v>71</v>
      </c>
      <c r="J94" s="18" t="str">
        <f>VLOOKUP(G94,'[2]Annuaire Input'!$I:$T,3,FALSE)</f>
        <v>7.19093</v>
      </c>
      <c r="K94" s="18" t="str">
        <f>VLOOKUP(G94,'[2]Annuaire Input'!$I:$T,2,FALSE)</f>
        <v>43.7748917</v>
      </c>
      <c r="L94">
        <v>3</v>
      </c>
      <c r="M94" s="12" t="str">
        <f>VLOOKUP(C94,Paramètres!$C$2:$G$2,5,FALSE)&amp;"*E*"&amp;"WIIZ*"&amp;B94&amp;"*1*"&amp;A94&amp;"*_"</f>
        <v>FR*M06*E*WIIZ*22*1*2*_</v>
      </c>
      <c r="N94">
        <v>3</v>
      </c>
      <c r="O94" t="s">
        <v>363</v>
      </c>
      <c r="P94" t="s">
        <v>51</v>
      </c>
      <c r="Q94" t="s">
        <v>52</v>
      </c>
      <c r="R94" t="str">
        <f>IF(OR(COUNTIF(G94,"*AP*")),"auto partage Renault mobility","badge, application IZIVIA")</f>
        <v>auto partage Renault mobility</v>
      </c>
      <c r="S94" s="10">
        <v>43808</v>
      </c>
    </row>
    <row r="95" spans="1:19">
      <c r="A95" s="8">
        <v>3</v>
      </c>
      <c r="B95" s="8">
        <v>22</v>
      </c>
      <c r="C95" s="12" t="str">
        <f>Paramètres!$C$2</f>
        <v>MNCA</v>
      </c>
      <c r="D95" t="s">
        <v>84</v>
      </c>
      <c r="E95" t="s">
        <v>90</v>
      </c>
      <c r="F95" s="12" t="str">
        <f>VLOOKUP(C95,Paramètres!$C$2:$G$2,5,FALSE)&amp;"*P*"&amp;"WIIZ*"&amp;B95&amp;"*_*_*_"</f>
        <v>FR*M06*P*WIIZ*22*_*_*_</v>
      </c>
      <c r="G95" t="s">
        <v>191</v>
      </c>
      <c r="H95" s="12" t="str">
        <f>VLOOKUP(G95,'[1]chargers_Mon Dec 09 2019 12_58_'!$F:$K,6,FALSE)</f>
        <v>Rue Monseigneur Daumas</v>
      </c>
      <c r="I95" s="17" t="s">
        <v>71</v>
      </c>
      <c r="J95" s="18" t="str">
        <f>VLOOKUP(G95,'[2]Annuaire Input'!$I:$T,3,FALSE)</f>
        <v>7.19093</v>
      </c>
      <c r="K95" s="18" t="str">
        <f>VLOOKUP(G95,'[2]Annuaire Input'!$I:$T,2,FALSE)</f>
        <v>43.7748917</v>
      </c>
      <c r="L95">
        <v>3</v>
      </c>
      <c r="M95" s="12" t="str">
        <f>VLOOKUP(C95,Paramètres!$C$2:$G$2,5,FALSE)&amp;"*E*"&amp;"WIIZ*"&amp;B95&amp;"*1*"&amp;A95&amp;"*_"</f>
        <v>FR*M06*E*WIIZ*22*1*3*_</v>
      </c>
      <c r="N95">
        <v>3</v>
      </c>
      <c r="O95" t="s">
        <v>363</v>
      </c>
      <c r="P95" t="s">
        <v>51</v>
      </c>
      <c r="Q95" t="s">
        <v>52</v>
      </c>
      <c r="R95" t="str">
        <f>IF(OR(COUNTIF(G95,"*AP*")),"auto partage Renault mobility","badge, application IZIVIA")</f>
        <v>auto partage Renault mobility</v>
      </c>
      <c r="S95" s="10">
        <v>43808</v>
      </c>
    </row>
    <row r="96" spans="1:19">
      <c r="A96" s="8">
        <v>4</v>
      </c>
      <c r="B96" s="8">
        <v>22</v>
      </c>
      <c r="C96" s="12" t="str">
        <f>Paramètres!$C$2</f>
        <v>MNCA</v>
      </c>
      <c r="D96" t="s">
        <v>84</v>
      </c>
      <c r="E96" t="s">
        <v>90</v>
      </c>
      <c r="F96" s="12" t="str">
        <f>VLOOKUP(C96,Paramètres!$C$2:$G$2,5,FALSE)&amp;"*P*"&amp;"WIIZ*"&amp;B96&amp;"*_*_*_"</f>
        <v>FR*M06*P*WIIZ*22*_*_*_</v>
      </c>
      <c r="G96" t="s">
        <v>192</v>
      </c>
      <c r="H96" s="12" t="str">
        <f>VLOOKUP(G96,'[1]chargers_Mon Dec 09 2019 12_58_'!$F:$K,6,FALSE)</f>
        <v>Rue Monseigneur Daumas</v>
      </c>
      <c r="I96" s="17" t="s">
        <v>71</v>
      </c>
      <c r="J96" s="18" t="str">
        <f>VLOOKUP(G96,'[2]Annuaire Input'!$I:$T,3,FALSE)</f>
        <v>7.10826</v>
      </c>
      <c r="K96" s="18" t="str">
        <f>VLOOKUP(G96,'[2]Annuaire Input'!$I:$T,2,FALSE)</f>
        <v>43.7230931</v>
      </c>
      <c r="L96">
        <v>2</v>
      </c>
      <c r="M96" s="12" t="str">
        <f>VLOOKUP(C96,Paramètres!$C$2:$G$2,5,FALSE)&amp;"*E*"&amp;"WIIZ*"&amp;B96&amp;"*1*"&amp;A96&amp;"*_"</f>
        <v>FR*M06*E*WIIZ*22*1*4*_</v>
      </c>
      <c r="N96">
        <v>3</v>
      </c>
      <c r="O96" t="s">
        <v>233</v>
      </c>
      <c r="P96" t="s">
        <v>51</v>
      </c>
      <c r="Q96" t="s">
        <v>52</v>
      </c>
      <c r="R96" t="str">
        <f>IF(OR(COUNTIF(G96,"*AP*")),"auto partage Renault mobility","badge, application IZIVIA")</f>
        <v>badge, application IZIVIA</v>
      </c>
      <c r="S96" s="10">
        <v>43808</v>
      </c>
    </row>
    <row r="97" spans="1:19">
      <c r="A97" s="8">
        <v>5</v>
      </c>
      <c r="B97" s="8">
        <v>22</v>
      </c>
      <c r="C97" s="12" t="str">
        <f>Paramètres!$C$2</f>
        <v>MNCA</v>
      </c>
      <c r="D97" t="s">
        <v>84</v>
      </c>
      <c r="E97" t="s">
        <v>90</v>
      </c>
      <c r="F97" s="12" t="str">
        <f>VLOOKUP(C97,Paramètres!$C$2:$G$2,5,FALSE)&amp;"*P*"&amp;"WIIZ*"&amp;B97&amp;"*_*_*_"</f>
        <v>FR*M06*P*WIIZ*22*_*_*_</v>
      </c>
      <c r="G97" t="s">
        <v>192</v>
      </c>
      <c r="H97" s="12" t="str">
        <f>VLOOKUP(G97,'[1]chargers_Mon Dec 09 2019 12_58_'!$F:$K,6,FALSE)</f>
        <v>Rue Monseigneur Daumas</v>
      </c>
      <c r="I97" s="17" t="s">
        <v>71</v>
      </c>
      <c r="J97" s="18" t="str">
        <f>VLOOKUP(G97,'[2]Annuaire Input'!$I:$T,3,FALSE)</f>
        <v>7.10826</v>
      </c>
      <c r="K97" s="18" t="str">
        <f>VLOOKUP(G97,'[2]Annuaire Input'!$I:$T,2,FALSE)</f>
        <v>43.7230931</v>
      </c>
      <c r="L97">
        <v>2</v>
      </c>
      <c r="M97" s="12" t="str">
        <f>VLOOKUP(C97,Paramètres!$C$2:$G$2,5,FALSE)&amp;"*E*"&amp;"WIIZ*"&amp;B97&amp;"*1*"&amp;A97&amp;"*_"</f>
        <v>FR*M06*E*WIIZ*22*1*5*_</v>
      </c>
      <c r="N97">
        <v>3</v>
      </c>
      <c r="O97" t="s">
        <v>233</v>
      </c>
      <c r="P97" t="s">
        <v>51</v>
      </c>
      <c r="Q97" t="s">
        <v>52</v>
      </c>
      <c r="R97" t="str">
        <f>IF(OR(COUNTIF(G97,"*AP*")),"auto partage Renault mobility","badge, application IZIVIA")</f>
        <v>badge, application IZIVIA</v>
      </c>
      <c r="S97" s="10">
        <v>43808</v>
      </c>
    </row>
    <row r="98" spans="1:19">
      <c r="A98" s="8">
        <v>1</v>
      </c>
      <c r="B98" s="8">
        <v>23</v>
      </c>
      <c r="C98" s="12" t="str">
        <f>Paramètres!$C$2</f>
        <v>MNCA</v>
      </c>
      <c r="D98" t="s">
        <v>84</v>
      </c>
      <c r="E98" t="s">
        <v>90</v>
      </c>
      <c r="F98" s="12" t="str">
        <f>VLOOKUP(C98,Paramètres!$C$2:$G$2,5,FALSE)&amp;"*P*"&amp;"WIIZ*"&amp;B98&amp;"*_*_*_"</f>
        <v>FR*M06*P*WIIZ*23*_*_*_</v>
      </c>
      <c r="G98" t="s">
        <v>128</v>
      </c>
      <c r="H98" s="12" t="str">
        <f>VLOOKUP(G98,'[1]chargers_Mon Dec 09 2019 12_58_'!$F:$K,6,FALSE)</f>
        <v>Boulevard de Cimiez</v>
      </c>
      <c r="I98" s="17" t="s">
        <v>71</v>
      </c>
      <c r="J98" s="12" t="s">
        <v>269</v>
      </c>
      <c r="K98" s="12" t="s">
        <v>270</v>
      </c>
      <c r="L98">
        <v>3</v>
      </c>
      <c r="M98" s="12" t="str">
        <f>VLOOKUP(C98,Paramètres!$C$2:$G$2,5,FALSE)&amp;"*E*"&amp;"WIIZ*"&amp;B98&amp;"*1*"&amp;A98&amp;"*_"</f>
        <v>FR*M06*E*WIIZ*23*1*1*_</v>
      </c>
      <c r="N98">
        <v>3</v>
      </c>
      <c r="O98" t="s">
        <v>363</v>
      </c>
      <c r="P98" t="s">
        <v>51</v>
      </c>
      <c r="Q98" t="s">
        <v>52</v>
      </c>
      <c r="R98" t="str">
        <f>IF(OR(COUNTIF(G98,"*AP*")),"auto partage Renault mobility","badge, application IZIVIA")</f>
        <v>auto partage Renault mobility</v>
      </c>
      <c r="S98" s="10">
        <v>43808</v>
      </c>
    </row>
    <row r="99" spans="1:19">
      <c r="A99" s="8">
        <v>2</v>
      </c>
      <c r="B99" s="8">
        <v>23</v>
      </c>
      <c r="C99" s="12" t="str">
        <f>Paramètres!$C$2</f>
        <v>MNCA</v>
      </c>
      <c r="D99" t="s">
        <v>84</v>
      </c>
      <c r="E99" t="s">
        <v>90</v>
      </c>
      <c r="F99" s="12" t="str">
        <f>VLOOKUP(C99,Paramètres!$C$2:$G$2,5,FALSE)&amp;"*P*"&amp;"WIIZ*"&amp;B99&amp;"*_*_*_"</f>
        <v>FR*M06*P*WIIZ*23*_*_*_</v>
      </c>
      <c r="G99" t="s">
        <v>128</v>
      </c>
      <c r="H99" s="12" t="str">
        <f>VLOOKUP(G99,'[1]chargers_Mon Dec 09 2019 12_58_'!$F:$K,6,FALSE)</f>
        <v>Boulevard de Cimiez</v>
      </c>
      <c r="I99" s="17" t="s">
        <v>71</v>
      </c>
      <c r="J99" s="12" t="s">
        <v>269</v>
      </c>
      <c r="K99" s="12" t="s">
        <v>270</v>
      </c>
      <c r="L99">
        <v>3</v>
      </c>
      <c r="M99" s="12" t="str">
        <f>VLOOKUP(C99,Paramètres!$C$2:$G$2,5,FALSE)&amp;"*E*"&amp;"WIIZ*"&amp;B99&amp;"*1*"&amp;A99&amp;"*_"</f>
        <v>FR*M06*E*WIIZ*23*1*2*_</v>
      </c>
      <c r="N99">
        <v>3</v>
      </c>
      <c r="O99" t="s">
        <v>363</v>
      </c>
      <c r="P99" t="s">
        <v>51</v>
      </c>
      <c r="Q99" t="s">
        <v>52</v>
      </c>
      <c r="R99" t="str">
        <f>IF(OR(COUNTIF(G99,"*AP*")),"auto partage Renault mobility","badge, application IZIVIA")</f>
        <v>auto partage Renault mobility</v>
      </c>
      <c r="S99" s="10">
        <v>43808</v>
      </c>
    </row>
    <row r="100" spans="1:19">
      <c r="A100" s="8">
        <v>3</v>
      </c>
      <c r="B100" s="8">
        <v>23</v>
      </c>
      <c r="C100" s="12" t="str">
        <f>Paramètres!$C$2</f>
        <v>MNCA</v>
      </c>
      <c r="D100" t="s">
        <v>84</v>
      </c>
      <c r="E100" t="s">
        <v>90</v>
      </c>
      <c r="F100" s="12" t="str">
        <f>VLOOKUP(C100,Paramètres!$C$2:$G$2,5,FALSE)&amp;"*P*"&amp;"WIIZ*"&amp;B100&amp;"*_*_*_"</f>
        <v>FR*M06*P*WIIZ*23*_*_*_</v>
      </c>
      <c r="G100" t="s">
        <v>128</v>
      </c>
      <c r="H100" s="12" t="str">
        <f>VLOOKUP(G100,'[1]chargers_Mon Dec 09 2019 12_58_'!$F:$K,6,FALSE)</f>
        <v>Boulevard de Cimiez</v>
      </c>
      <c r="I100" s="17" t="s">
        <v>71</v>
      </c>
      <c r="J100" s="12" t="s">
        <v>269</v>
      </c>
      <c r="K100" s="12" t="s">
        <v>270</v>
      </c>
      <c r="L100">
        <v>3</v>
      </c>
      <c r="M100" s="12" t="str">
        <f>VLOOKUP(C100,Paramètres!$C$2:$G$2,5,FALSE)&amp;"*E*"&amp;"WIIZ*"&amp;B100&amp;"*1*"&amp;A100&amp;"*_"</f>
        <v>FR*M06*E*WIIZ*23*1*3*_</v>
      </c>
      <c r="N100">
        <v>3</v>
      </c>
      <c r="O100" t="s">
        <v>363</v>
      </c>
      <c r="P100" t="s">
        <v>51</v>
      </c>
      <c r="Q100" t="s">
        <v>52</v>
      </c>
      <c r="R100" t="str">
        <f>IF(OR(COUNTIF(G100,"*AP*")),"auto partage Renault mobility","badge, application IZIVIA")</f>
        <v>auto partage Renault mobility</v>
      </c>
      <c r="S100" s="10">
        <v>43808</v>
      </c>
    </row>
    <row r="101" spans="1:19">
      <c r="A101" s="8">
        <v>4</v>
      </c>
      <c r="B101" s="8">
        <v>23</v>
      </c>
      <c r="C101" s="12" t="str">
        <f>Paramètres!$C$2</f>
        <v>MNCA</v>
      </c>
      <c r="D101" t="s">
        <v>84</v>
      </c>
      <c r="E101" t="s">
        <v>90</v>
      </c>
      <c r="F101" s="12" t="str">
        <f>VLOOKUP(C101,Paramètres!$C$2:$G$2,5,FALSE)&amp;"*P*"&amp;"WIIZ*"&amp;B101&amp;"*_*_*_"</f>
        <v>FR*M06*P*WIIZ*23*_*_*_</v>
      </c>
      <c r="G101" t="s">
        <v>129</v>
      </c>
      <c r="H101" s="12" t="str">
        <f>VLOOKUP(G101,'[1]chargers_Mon Dec 09 2019 12_58_'!$F:$K,6,FALSE)</f>
        <v>Boulevard de Cimiez</v>
      </c>
      <c r="I101" s="17" t="s">
        <v>71</v>
      </c>
      <c r="J101" s="12" t="s">
        <v>269</v>
      </c>
      <c r="K101" s="12" t="s">
        <v>270</v>
      </c>
      <c r="L101">
        <v>2</v>
      </c>
      <c r="M101" s="12" t="str">
        <f>VLOOKUP(C101,Paramètres!$C$2:$G$2,5,FALSE)&amp;"*E*"&amp;"WIIZ*"&amp;B101&amp;"*1*"&amp;A101&amp;"*_"</f>
        <v>FR*M06*E*WIIZ*23*1*4*_</v>
      </c>
      <c r="N101">
        <v>3</v>
      </c>
      <c r="O101" t="s">
        <v>233</v>
      </c>
      <c r="P101" t="s">
        <v>51</v>
      </c>
      <c r="Q101" t="s">
        <v>52</v>
      </c>
      <c r="R101" t="str">
        <f>IF(OR(COUNTIF(G101,"*AP*")),"auto partage Renault mobility","badge, application IZIVIA")</f>
        <v>badge, application IZIVIA</v>
      </c>
      <c r="S101" s="10">
        <v>43808</v>
      </c>
    </row>
    <row r="102" spans="1:19">
      <c r="A102" s="8">
        <v>5</v>
      </c>
      <c r="B102" s="8">
        <v>23</v>
      </c>
      <c r="C102" s="12" t="str">
        <f>Paramètres!$C$2</f>
        <v>MNCA</v>
      </c>
      <c r="D102" t="s">
        <v>84</v>
      </c>
      <c r="E102" t="s">
        <v>90</v>
      </c>
      <c r="F102" s="12" t="str">
        <f>VLOOKUP(C102,Paramètres!$C$2:$G$2,5,FALSE)&amp;"*P*"&amp;"WIIZ*"&amp;B102&amp;"*_*_*_"</f>
        <v>FR*M06*P*WIIZ*23*_*_*_</v>
      </c>
      <c r="G102" t="s">
        <v>129</v>
      </c>
      <c r="H102" s="12" t="str">
        <f>VLOOKUP(G102,'[1]chargers_Mon Dec 09 2019 12_58_'!$F:$K,6,FALSE)</f>
        <v>Boulevard de Cimiez</v>
      </c>
      <c r="I102" s="17" t="s">
        <v>71</v>
      </c>
      <c r="J102" s="12" t="s">
        <v>269</v>
      </c>
      <c r="K102" s="12" t="s">
        <v>270</v>
      </c>
      <c r="L102">
        <v>2</v>
      </c>
      <c r="M102" s="12" t="str">
        <f>VLOOKUP(C102,Paramètres!$C$2:$G$2,5,FALSE)&amp;"*E*"&amp;"WIIZ*"&amp;B102&amp;"*1*"&amp;A102&amp;"*_"</f>
        <v>FR*M06*E*WIIZ*23*1*5*_</v>
      </c>
      <c r="N102">
        <v>3</v>
      </c>
      <c r="O102" t="s">
        <v>233</v>
      </c>
      <c r="P102" t="s">
        <v>51</v>
      </c>
      <c r="Q102" t="s">
        <v>52</v>
      </c>
      <c r="R102" t="str">
        <f>IF(OR(COUNTIF(G102,"*AP*")),"auto partage Renault mobility","badge, application IZIVIA")</f>
        <v>badge, application IZIVIA</v>
      </c>
      <c r="S102" s="10">
        <v>43808</v>
      </c>
    </row>
    <row r="103" spans="1:19">
      <c r="A103" s="8">
        <v>1</v>
      </c>
      <c r="B103" s="8">
        <v>24</v>
      </c>
      <c r="C103" s="12" t="str">
        <f>Paramètres!$C$2</f>
        <v>MNCA</v>
      </c>
      <c r="D103" t="s">
        <v>84</v>
      </c>
      <c r="E103" t="s">
        <v>90</v>
      </c>
      <c r="F103" s="12" t="str">
        <f>VLOOKUP(C103,Paramètres!$C$2:$G$2,5,FALSE)&amp;"*P*"&amp;"WIIZ*"&amp;B103&amp;"*_*_*_"</f>
        <v>FR*M06*P*WIIZ*24*_*_*_</v>
      </c>
      <c r="G103" t="s">
        <v>114</v>
      </c>
      <c r="H103" s="12" t="str">
        <f>VLOOKUP(G103,'[1]chargers_Mon Dec 09 2019 12_58_'!$F:$K,6,FALSE)</f>
        <v>Avenue Alfred de Musset</v>
      </c>
      <c r="I103" s="17" t="s">
        <v>71</v>
      </c>
      <c r="J103" s="12" t="s">
        <v>272</v>
      </c>
      <c r="K103" s="12" t="s">
        <v>271</v>
      </c>
      <c r="L103">
        <v>3</v>
      </c>
      <c r="M103" s="12" t="str">
        <f>VLOOKUP(C103,Paramètres!$C$2:$G$2,5,FALSE)&amp;"*E*"&amp;"WIIZ*"&amp;B103&amp;"*1*"&amp;A103&amp;"*_"</f>
        <v>FR*M06*E*WIIZ*24*1*1*_</v>
      </c>
      <c r="N103">
        <v>3</v>
      </c>
      <c r="O103" t="s">
        <v>363</v>
      </c>
      <c r="P103" t="s">
        <v>51</v>
      </c>
      <c r="Q103" t="s">
        <v>52</v>
      </c>
      <c r="R103" t="str">
        <f>IF(OR(COUNTIF(G103,"*AP*")),"auto partage Renault mobility","badge, application IZIVIA")</f>
        <v>auto partage Renault mobility</v>
      </c>
      <c r="S103" s="10">
        <v>43808</v>
      </c>
    </row>
    <row r="104" spans="1:19">
      <c r="A104" s="8">
        <v>2</v>
      </c>
      <c r="B104" s="8">
        <v>24</v>
      </c>
      <c r="C104" s="12" t="str">
        <f>Paramètres!$C$2</f>
        <v>MNCA</v>
      </c>
      <c r="D104" t="s">
        <v>84</v>
      </c>
      <c r="E104" t="s">
        <v>90</v>
      </c>
      <c r="F104" s="12" t="str">
        <f>VLOOKUP(C104,Paramètres!$C$2:$G$2,5,FALSE)&amp;"*P*"&amp;"WIIZ*"&amp;B104&amp;"*_*_*_"</f>
        <v>FR*M06*P*WIIZ*24*_*_*_</v>
      </c>
      <c r="G104" t="s">
        <v>114</v>
      </c>
      <c r="H104" s="12" t="str">
        <f>VLOOKUP(G104,'[1]chargers_Mon Dec 09 2019 12_58_'!$F:$K,6,FALSE)</f>
        <v>Avenue Alfred de Musset</v>
      </c>
      <c r="I104" s="17" t="s">
        <v>71</v>
      </c>
      <c r="J104" s="12" t="s">
        <v>272</v>
      </c>
      <c r="K104" s="12" t="s">
        <v>271</v>
      </c>
      <c r="L104">
        <v>3</v>
      </c>
      <c r="M104" s="12" t="str">
        <f>VLOOKUP(C104,Paramètres!$C$2:$G$2,5,FALSE)&amp;"*E*"&amp;"WIIZ*"&amp;B104&amp;"*1*"&amp;A104&amp;"*_"</f>
        <v>FR*M06*E*WIIZ*24*1*2*_</v>
      </c>
      <c r="N104">
        <v>3</v>
      </c>
      <c r="O104" t="s">
        <v>363</v>
      </c>
      <c r="P104" t="s">
        <v>51</v>
      </c>
      <c r="Q104" t="s">
        <v>52</v>
      </c>
      <c r="R104" t="str">
        <f>IF(OR(COUNTIF(G104,"*AP*")),"auto partage Renault mobility","badge, application IZIVIA")</f>
        <v>auto partage Renault mobility</v>
      </c>
      <c r="S104" s="10">
        <v>43808</v>
      </c>
    </row>
    <row r="105" spans="1:19">
      <c r="A105" s="8">
        <v>3</v>
      </c>
      <c r="B105" s="8">
        <v>24</v>
      </c>
      <c r="C105" s="12" t="str">
        <f>Paramètres!$C$2</f>
        <v>MNCA</v>
      </c>
      <c r="D105" t="s">
        <v>84</v>
      </c>
      <c r="E105" t="s">
        <v>90</v>
      </c>
      <c r="F105" s="12" t="str">
        <f>VLOOKUP(C105,Paramètres!$C$2:$G$2,5,FALSE)&amp;"*P*"&amp;"WIIZ*"&amp;B105&amp;"*_*_*_"</f>
        <v>FR*M06*P*WIIZ*24*_*_*_</v>
      </c>
      <c r="G105" t="s">
        <v>114</v>
      </c>
      <c r="H105" s="12" t="str">
        <f>VLOOKUP(G105,'[1]chargers_Mon Dec 09 2019 12_58_'!$F:$K,6,FALSE)</f>
        <v>Avenue Alfred de Musset</v>
      </c>
      <c r="I105" s="17" t="s">
        <v>71</v>
      </c>
      <c r="J105" s="12" t="s">
        <v>272</v>
      </c>
      <c r="K105" s="12" t="s">
        <v>271</v>
      </c>
      <c r="L105">
        <v>3</v>
      </c>
      <c r="M105" s="12" t="str">
        <f>VLOOKUP(C105,Paramètres!$C$2:$G$2,5,FALSE)&amp;"*E*"&amp;"WIIZ*"&amp;B105&amp;"*1*"&amp;A105&amp;"*_"</f>
        <v>FR*M06*E*WIIZ*24*1*3*_</v>
      </c>
      <c r="N105">
        <v>3</v>
      </c>
      <c r="O105" t="s">
        <v>363</v>
      </c>
      <c r="P105" t="s">
        <v>51</v>
      </c>
      <c r="Q105" t="s">
        <v>52</v>
      </c>
      <c r="R105" t="str">
        <f>IF(OR(COUNTIF(G105,"*AP*")),"auto partage Renault mobility","badge, application IZIVIA")</f>
        <v>auto partage Renault mobility</v>
      </c>
      <c r="S105" s="10">
        <v>43808</v>
      </c>
    </row>
    <row r="106" spans="1:19">
      <c r="A106" s="8">
        <v>4</v>
      </c>
      <c r="B106" s="8">
        <v>24</v>
      </c>
      <c r="C106" s="12" t="str">
        <f>Paramètres!$C$2</f>
        <v>MNCA</v>
      </c>
      <c r="D106" t="s">
        <v>84</v>
      </c>
      <c r="E106" t="s">
        <v>90</v>
      </c>
      <c r="F106" s="12" t="str">
        <f>VLOOKUP(C106,Paramètres!$C$2:$G$2,5,FALSE)&amp;"*P*"&amp;"WIIZ*"&amp;B106&amp;"*_*_*_"</f>
        <v>FR*M06*P*WIIZ*24*_*_*_</v>
      </c>
      <c r="G106" t="s">
        <v>115</v>
      </c>
      <c r="H106" s="12" t="str">
        <f>VLOOKUP(G106,'[1]chargers_Mon Dec 09 2019 12_58_'!$F:$K,6,FALSE)</f>
        <v>Avenue Alfred de Musset</v>
      </c>
      <c r="I106" s="17" t="s">
        <v>71</v>
      </c>
      <c r="J106" s="12" t="s">
        <v>272</v>
      </c>
      <c r="K106" s="12" t="s">
        <v>271</v>
      </c>
      <c r="L106">
        <v>2</v>
      </c>
      <c r="M106" s="12" t="str">
        <f>VLOOKUP(C106,Paramètres!$C$2:$G$2,5,FALSE)&amp;"*E*"&amp;"WIIZ*"&amp;B106&amp;"*1*"&amp;A106&amp;"*_"</f>
        <v>FR*M06*E*WIIZ*24*1*4*_</v>
      </c>
      <c r="N106">
        <v>3</v>
      </c>
      <c r="O106" t="s">
        <v>233</v>
      </c>
      <c r="P106" t="s">
        <v>51</v>
      </c>
      <c r="Q106" t="s">
        <v>52</v>
      </c>
      <c r="R106" t="str">
        <f>IF(OR(COUNTIF(G106,"*AP*")),"auto partage Renault mobility","badge, application IZIVIA")</f>
        <v>badge, application IZIVIA</v>
      </c>
      <c r="S106" s="10">
        <v>43808</v>
      </c>
    </row>
    <row r="107" spans="1:19">
      <c r="A107" s="8">
        <v>5</v>
      </c>
      <c r="B107" s="8">
        <v>24</v>
      </c>
      <c r="C107" s="12" t="str">
        <f>Paramètres!$C$2</f>
        <v>MNCA</v>
      </c>
      <c r="D107" t="s">
        <v>84</v>
      </c>
      <c r="E107" t="s">
        <v>90</v>
      </c>
      <c r="F107" s="12" t="str">
        <f>VLOOKUP(C107,Paramètres!$C$2:$G$2,5,FALSE)&amp;"*P*"&amp;"WIIZ*"&amp;B107&amp;"*_*_*_"</f>
        <v>FR*M06*P*WIIZ*24*_*_*_</v>
      </c>
      <c r="G107" t="s">
        <v>115</v>
      </c>
      <c r="H107" s="12" t="str">
        <f>VLOOKUP(G107,'[1]chargers_Mon Dec 09 2019 12_58_'!$F:$K,6,FALSE)</f>
        <v>Avenue Alfred de Musset</v>
      </c>
      <c r="I107" s="17" t="s">
        <v>71</v>
      </c>
      <c r="J107" s="12" t="s">
        <v>272</v>
      </c>
      <c r="K107" s="12" t="s">
        <v>271</v>
      </c>
      <c r="L107">
        <v>2</v>
      </c>
      <c r="M107" s="12" t="str">
        <f>VLOOKUP(C107,Paramètres!$C$2:$G$2,5,FALSE)&amp;"*E*"&amp;"WIIZ*"&amp;B107&amp;"*1*"&amp;A107&amp;"*_"</f>
        <v>FR*M06*E*WIIZ*24*1*5*_</v>
      </c>
      <c r="N107">
        <v>3</v>
      </c>
      <c r="O107" t="s">
        <v>233</v>
      </c>
      <c r="P107" t="s">
        <v>51</v>
      </c>
      <c r="Q107" t="s">
        <v>52</v>
      </c>
      <c r="R107" t="str">
        <f>IF(OR(COUNTIF(G107,"*AP*")),"auto partage Renault mobility","badge, application IZIVIA")</f>
        <v>badge, application IZIVIA</v>
      </c>
      <c r="S107" s="10">
        <v>43808</v>
      </c>
    </row>
    <row r="108" spans="1:19">
      <c r="A108" s="8">
        <v>1</v>
      </c>
      <c r="B108" s="8">
        <v>25</v>
      </c>
      <c r="C108" s="12" t="str">
        <f>Paramètres!$C$2</f>
        <v>MNCA</v>
      </c>
      <c r="D108" t="s">
        <v>84</v>
      </c>
      <c r="E108" t="s">
        <v>90</v>
      </c>
      <c r="F108" s="12" t="str">
        <f>VLOOKUP(C108,Paramètres!$C$2:$G$2,5,FALSE)&amp;"*P*"&amp;"WIIZ*"&amp;B108&amp;"*_*_*_"</f>
        <v>FR*M06*P*WIIZ*25*_*_*_</v>
      </c>
      <c r="G108" t="s">
        <v>215</v>
      </c>
      <c r="H108" s="12" t="str">
        <f>VLOOKUP(G108,'[1]chargers_Mon Dec 09 2019 12_58_'!$F:$K,6,FALSE)</f>
        <v>Rue Verdi</v>
      </c>
      <c r="I108" s="17" t="s">
        <v>71</v>
      </c>
      <c r="J108" s="12" t="s">
        <v>274</v>
      </c>
      <c r="K108" s="12" t="s">
        <v>273</v>
      </c>
      <c r="L108">
        <v>3</v>
      </c>
      <c r="M108" s="12" t="str">
        <f>VLOOKUP(C108,Paramètres!$C$2:$G$2,5,FALSE)&amp;"*E*"&amp;"WIIZ*"&amp;B108&amp;"*1*"&amp;A108&amp;"*_"</f>
        <v>FR*M06*E*WIIZ*25*1*1*_</v>
      </c>
      <c r="N108">
        <v>3</v>
      </c>
      <c r="O108" t="s">
        <v>363</v>
      </c>
      <c r="P108" t="s">
        <v>51</v>
      </c>
      <c r="Q108" t="s">
        <v>52</v>
      </c>
      <c r="R108" t="str">
        <f>IF(OR(COUNTIF(G108,"*AP*")),"auto partage Renault mobility","badge, application IZIVIA")</f>
        <v>auto partage Renault mobility</v>
      </c>
      <c r="S108" s="10">
        <v>43808</v>
      </c>
    </row>
    <row r="109" spans="1:19">
      <c r="A109" s="8">
        <v>2</v>
      </c>
      <c r="B109" s="8">
        <v>25</v>
      </c>
      <c r="C109" s="12" t="str">
        <f>Paramètres!$C$2</f>
        <v>MNCA</v>
      </c>
      <c r="D109" t="s">
        <v>84</v>
      </c>
      <c r="E109" t="s">
        <v>90</v>
      </c>
      <c r="F109" s="12" t="str">
        <f>VLOOKUP(C109,Paramètres!$C$2:$G$2,5,FALSE)&amp;"*P*"&amp;"WIIZ*"&amp;B109&amp;"*_*_*_"</f>
        <v>FR*M06*P*WIIZ*25*_*_*_</v>
      </c>
      <c r="G109" t="s">
        <v>215</v>
      </c>
      <c r="H109" s="12" t="str">
        <f>VLOOKUP(G109,'[1]chargers_Mon Dec 09 2019 12_58_'!$F:$K,6,FALSE)</f>
        <v>Rue Verdi</v>
      </c>
      <c r="I109" s="17" t="s">
        <v>71</v>
      </c>
      <c r="J109" s="12" t="s">
        <v>274</v>
      </c>
      <c r="K109" s="12" t="s">
        <v>273</v>
      </c>
      <c r="L109">
        <v>3</v>
      </c>
      <c r="M109" s="12" t="str">
        <f>VLOOKUP(C109,Paramètres!$C$2:$G$2,5,FALSE)&amp;"*E*"&amp;"WIIZ*"&amp;B109&amp;"*1*"&amp;A109&amp;"*_"</f>
        <v>FR*M06*E*WIIZ*25*1*2*_</v>
      </c>
      <c r="N109">
        <v>3</v>
      </c>
      <c r="O109" t="s">
        <v>363</v>
      </c>
      <c r="P109" t="s">
        <v>51</v>
      </c>
      <c r="Q109" t="s">
        <v>52</v>
      </c>
      <c r="R109" t="str">
        <f>IF(OR(COUNTIF(G109,"*AP*")),"auto partage Renault mobility","badge, application IZIVIA")</f>
        <v>auto partage Renault mobility</v>
      </c>
      <c r="S109" s="10">
        <v>43808</v>
      </c>
    </row>
    <row r="110" spans="1:19">
      <c r="A110" s="8">
        <v>3</v>
      </c>
      <c r="B110" s="8">
        <v>25</v>
      </c>
      <c r="C110" s="12" t="str">
        <f>Paramètres!$C$2</f>
        <v>MNCA</v>
      </c>
      <c r="D110" t="s">
        <v>84</v>
      </c>
      <c r="E110" t="s">
        <v>90</v>
      </c>
      <c r="F110" s="12" t="str">
        <f>VLOOKUP(C110,Paramètres!$C$2:$G$2,5,FALSE)&amp;"*P*"&amp;"WIIZ*"&amp;B110&amp;"*_*_*_"</f>
        <v>FR*M06*P*WIIZ*25*_*_*_</v>
      </c>
      <c r="G110" t="s">
        <v>215</v>
      </c>
      <c r="H110" s="12" t="str">
        <f>VLOOKUP(G110,'[1]chargers_Mon Dec 09 2019 12_58_'!$F:$K,6,FALSE)</f>
        <v>Rue Verdi</v>
      </c>
      <c r="I110" s="17" t="s">
        <v>71</v>
      </c>
      <c r="J110" s="12" t="s">
        <v>274</v>
      </c>
      <c r="K110" s="12" t="s">
        <v>273</v>
      </c>
      <c r="L110">
        <v>3</v>
      </c>
      <c r="M110" s="12" t="str">
        <f>VLOOKUP(C110,Paramètres!$C$2:$G$2,5,FALSE)&amp;"*E*"&amp;"WIIZ*"&amp;B110&amp;"*1*"&amp;A110&amp;"*_"</f>
        <v>FR*M06*E*WIIZ*25*1*3*_</v>
      </c>
      <c r="N110">
        <v>3</v>
      </c>
      <c r="O110" t="s">
        <v>363</v>
      </c>
      <c r="P110" t="s">
        <v>51</v>
      </c>
      <c r="Q110" t="s">
        <v>52</v>
      </c>
      <c r="R110" t="str">
        <f>IF(OR(COUNTIF(G110,"*AP*")),"auto partage Renault mobility","badge, application IZIVIA")</f>
        <v>auto partage Renault mobility</v>
      </c>
      <c r="S110" s="10">
        <v>43808</v>
      </c>
    </row>
    <row r="111" spans="1:19">
      <c r="A111" s="8">
        <v>4</v>
      </c>
      <c r="B111" s="8">
        <v>25</v>
      </c>
      <c r="C111" s="12" t="str">
        <f>Paramètres!$C$2</f>
        <v>MNCA</v>
      </c>
      <c r="D111" t="s">
        <v>84</v>
      </c>
      <c r="E111" t="s">
        <v>90</v>
      </c>
      <c r="F111" s="12" t="str">
        <f>VLOOKUP(C111,Paramètres!$C$2:$G$2,5,FALSE)&amp;"*P*"&amp;"WIIZ*"&amp;B111&amp;"*_*_*_"</f>
        <v>FR*M06*P*WIIZ*25*_*_*_</v>
      </c>
      <c r="G111" t="s">
        <v>216</v>
      </c>
      <c r="H111" s="12" t="str">
        <f>VLOOKUP(G111,'[1]chargers_Mon Dec 09 2019 12_58_'!$F:$K,6,FALSE)</f>
        <v>Rue Verdi</v>
      </c>
      <c r="I111" s="17" t="s">
        <v>71</v>
      </c>
      <c r="J111" s="12" t="s">
        <v>274</v>
      </c>
      <c r="K111" s="12" t="s">
        <v>273</v>
      </c>
      <c r="L111">
        <v>2</v>
      </c>
      <c r="M111" s="12" t="str">
        <f>VLOOKUP(C111,Paramètres!$C$2:$G$2,5,FALSE)&amp;"*E*"&amp;"WIIZ*"&amp;B111&amp;"*1*"&amp;A111&amp;"*_"</f>
        <v>FR*M06*E*WIIZ*25*1*4*_</v>
      </c>
      <c r="N111">
        <v>3</v>
      </c>
      <c r="O111" t="s">
        <v>233</v>
      </c>
      <c r="P111" t="s">
        <v>51</v>
      </c>
      <c r="Q111" t="s">
        <v>52</v>
      </c>
      <c r="R111" t="str">
        <f>IF(OR(COUNTIF(G111,"*AP*")),"auto partage Renault mobility","badge, application IZIVIA")</f>
        <v>badge, application IZIVIA</v>
      </c>
      <c r="S111" s="10">
        <v>43808</v>
      </c>
    </row>
    <row r="112" spans="1:19">
      <c r="A112" s="8">
        <v>5</v>
      </c>
      <c r="B112" s="8">
        <v>25</v>
      </c>
      <c r="C112" s="12" t="str">
        <f>Paramètres!$C$2</f>
        <v>MNCA</v>
      </c>
      <c r="D112" t="s">
        <v>84</v>
      </c>
      <c r="E112" t="s">
        <v>90</v>
      </c>
      <c r="F112" s="12" t="str">
        <f>VLOOKUP(C112,Paramètres!$C$2:$G$2,5,FALSE)&amp;"*P*"&amp;"WIIZ*"&amp;B112&amp;"*_*_*_"</f>
        <v>FR*M06*P*WIIZ*25*_*_*_</v>
      </c>
      <c r="G112" t="s">
        <v>216</v>
      </c>
      <c r="H112" s="12" t="str">
        <f>VLOOKUP(G112,'[1]chargers_Mon Dec 09 2019 12_58_'!$F:$K,6,FALSE)</f>
        <v>Rue Verdi</v>
      </c>
      <c r="I112" s="17" t="s">
        <v>71</v>
      </c>
      <c r="J112" s="12" t="s">
        <v>274</v>
      </c>
      <c r="K112" s="12" t="s">
        <v>273</v>
      </c>
      <c r="L112">
        <v>2</v>
      </c>
      <c r="M112" s="12" t="str">
        <f>VLOOKUP(C112,Paramètres!$C$2:$G$2,5,FALSE)&amp;"*E*"&amp;"WIIZ*"&amp;B112&amp;"*1*"&amp;A112&amp;"*_"</f>
        <v>FR*M06*E*WIIZ*25*1*5*_</v>
      </c>
      <c r="N112">
        <v>3</v>
      </c>
      <c r="O112" t="s">
        <v>233</v>
      </c>
      <c r="P112" t="s">
        <v>51</v>
      </c>
      <c r="Q112" t="s">
        <v>52</v>
      </c>
      <c r="R112" t="str">
        <f>IF(OR(COUNTIF(G112,"*AP*")),"auto partage Renault mobility","badge, application IZIVIA")</f>
        <v>badge, application IZIVIA</v>
      </c>
      <c r="S112" s="10">
        <v>43808</v>
      </c>
    </row>
    <row r="113" spans="1:19">
      <c r="A113" s="8">
        <v>1</v>
      </c>
      <c r="B113" s="8">
        <v>26</v>
      </c>
      <c r="C113" s="12" t="str">
        <f>Paramètres!$C$2</f>
        <v>MNCA</v>
      </c>
      <c r="D113" t="s">
        <v>84</v>
      </c>
      <c r="E113" t="s">
        <v>90</v>
      </c>
      <c r="F113" s="12" t="str">
        <f>VLOOKUP(C113,Paramètres!$C$2:$G$2,5,FALSE)&amp;"*P*"&amp;"WIIZ*"&amp;B113&amp;"*_*_*_"</f>
        <v>FR*M06*P*WIIZ*26*_*_*_</v>
      </c>
      <c r="G113" t="s">
        <v>103</v>
      </c>
      <c r="H113" s="12" t="str">
        <f>VLOOKUP(G113,'[1]chargers_Mon Dec 09 2019 12_58_'!$F:$K,6,FALSE)</f>
        <v>Rue de l'Aspre</v>
      </c>
      <c r="I113" s="17" t="s">
        <v>74</v>
      </c>
      <c r="J113" s="18" t="str">
        <f>VLOOKUP(G113,'[2]Annuaire Input'!$I:$T,3,FALSE)</f>
        <v>7.10826</v>
      </c>
      <c r="K113" s="18" t="str">
        <f>VLOOKUP(G113,'[2]Annuaire Input'!$I:$T,2,FALSE)</f>
        <v>43.7230931</v>
      </c>
      <c r="L113">
        <v>3</v>
      </c>
      <c r="M113" s="12" t="str">
        <f>VLOOKUP(C113,Paramètres!$C$2:$G$2,5,FALSE)&amp;"*E*"&amp;"WIIZ*"&amp;B113&amp;"*1*"&amp;A113&amp;"*_"</f>
        <v>FR*M06*E*WIIZ*26*1*1*_</v>
      </c>
      <c r="N113">
        <v>3</v>
      </c>
      <c r="O113" t="s">
        <v>363</v>
      </c>
      <c r="P113" t="s">
        <v>51</v>
      </c>
      <c r="Q113" t="s">
        <v>52</v>
      </c>
      <c r="R113" t="str">
        <f>IF(OR(COUNTIF(G113,"*AP*")),"auto partage Renault mobility","badge, application IZIVIA")</f>
        <v>auto partage Renault mobility</v>
      </c>
      <c r="S113" s="10">
        <v>43808</v>
      </c>
    </row>
    <row r="114" spans="1:19">
      <c r="A114" s="8">
        <v>2</v>
      </c>
      <c r="B114" s="8">
        <v>26</v>
      </c>
      <c r="C114" s="12" t="str">
        <f>Paramètres!$C$2</f>
        <v>MNCA</v>
      </c>
      <c r="D114" t="s">
        <v>84</v>
      </c>
      <c r="E114" t="s">
        <v>90</v>
      </c>
      <c r="F114" s="12" t="str">
        <f>VLOOKUP(C114,Paramètres!$C$2:$G$2,5,FALSE)&amp;"*P*"&amp;"WIIZ*"&amp;B114&amp;"*_*_*_"</f>
        <v>FR*M06*P*WIIZ*26*_*_*_</v>
      </c>
      <c r="G114" t="s">
        <v>103</v>
      </c>
      <c r="H114" s="12" t="str">
        <f>VLOOKUP(G114,'[1]chargers_Mon Dec 09 2019 12_58_'!$F:$K,6,FALSE)</f>
        <v>Rue de l'Aspre</v>
      </c>
      <c r="I114" s="17" t="s">
        <v>74</v>
      </c>
      <c r="J114" s="18" t="str">
        <f>VLOOKUP(G114,'[2]Annuaire Input'!$I:$T,3,FALSE)</f>
        <v>7.10826</v>
      </c>
      <c r="K114" s="18" t="str">
        <f>VLOOKUP(G114,'[2]Annuaire Input'!$I:$T,2,FALSE)</f>
        <v>43.7230931</v>
      </c>
      <c r="L114">
        <v>3</v>
      </c>
      <c r="M114" s="12" t="str">
        <f>VLOOKUP(C114,Paramètres!$C$2:$G$2,5,FALSE)&amp;"*E*"&amp;"WIIZ*"&amp;B114&amp;"*1*"&amp;A114&amp;"*_"</f>
        <v>FR*M06*E*WIIZ*26*1*2*_</v>
      </c>
      <c r="N114">
        <v>3</v>
      </c>
      <c r="O114" t="s">
        <v>363</v>
      </c>
      <c r="P114" t="s">
        <v>51</v>
      </c>
      <c r="Q114" t="s">
        <v>52</v>
      </c>
      <c r="R114" t="str">
        <f>IF(OR(COUNTIF(G114,"*AP*")),"auto partage Renault mobility","badge, application IZIVIA")</f>
        <v>auto partage Renault mobility</v>
      </c>
      <c r="S114" s="10">
        <v>43808</v>
      </c>
    </row>
    <row r="115" spans="1:19">
      <c r="A115" s="8">
        <v>3</v>
      </c>
      <c r="B115" s="8">
        <v>26</v>
      </c>
      <c r="C115" s="12" t="str">
        <f>Paramètres!$C$2</f>
        <v>MNCA</v>
      </c>
      <c r="D115" t="s">
        <v>84</v>
      </c>
      <c r="E115" t="s">
        <v>90</v>
      </c>
      <c r="F115" s="12" t="str">
        <f>VLOOKUP(C115,Paramètres!$C$2:$G$2,5,FALSE)&amp;"*P*"&amp;"WIIZ*"&amp;B115&amp;"*_*_*_"</f>
        <v>FR*M06*P*WIIZ*26*_*_*_</v>
      </c>
      <c r="G115" t="s">
        <v>103</v>
      </c>
      <c r="H115" s="12" t="str">
        <f>VLOOKUP(G115,'[1]chargers_Mon Dec 09 2019 12_58_'!$F:$K,6,FALSE)</f>
        <v>Rue de l'Aspre</v>
      </c>
      <c r="I115" s="17" t="s">
        <v>74</v>
      </c>
      <c r="J115" s="18" t="str">
        <f>VLOOKUP(G115,'[2]Annuaire Input'!$I:$T,3,FALSE)</f>
        <v>7.10826</v>
      </c>
      <c r="K115" s="18" t="str">
        <f>VLOOKUP(G115,'[2]Annuaire Input'!$I:$T,2,FALSE)</f>
        <v>43.7230931</v>
      </c>
      <c r="L115">
        <v>3</v>
      </c>
      <c r="M115" s="12" t="str">
        <f>VLOOKUP(C115,Paramètres!$C$2:$G$2,5,FALSE)&amp;"*E*"&amp;"WIIZ*"&amp;B115&amp;"*1*"&amp;A115&amp;"*_"</f>
        <v>FR*M06*E*WIIZ*26*1*3*_</v>
      </c>
      <c r="N115">
        <v>3</v>
      </c>
      <c r="O115" t="s">
        <v>363</v>
      </c>
      <c r="P115" t="s">
        <v>51</v>
      </c>
      <c r="Q115" t="s">
        <v>52</v>
      </c>
      <c r="R115" t="str">
        <f>IF(OR(COUNTIF(G115,"*AP*")),"auto partage Renault mobility","badge, application IZIVIA")</f>
        <v>auto partage Renault mobility</v>
      </c>
      <c r="S115" s="10">
        <v>43808</v>
      </c>
    </row>
    <row r="116" spans="1:19">
      <c r="A116" s="8">
        <v>4</v>
      </c>
      <c r="B116" s="8">
        <v>26</v>
      </c>
      <c r="C116" s="12" t="str">
        <f>Paramètres!$C$2</f>
        <v>MNCA</v>
      </c>
      <c r="D116" t="s">
        <v>84</v>
      </c>
      <c r="E116" t="s">
        <v>90</v>
      </c>
      <c r="F116" s="12" t="str">
        <f>VLOOKUP(C116,Paramètres!$C$2:$G$2,5,FALSE)&amp;"*P*"&amp;"WIIZ*"&amp;B116&amp;"*_*_*_"</f>
        <v>FR*M06*P*WIIZ*26*_*_*_</v>
      </c>
      <c r="G116" t="s">
        <v>104</v>
      </c>
      <c r="H116" s="12" t="str">
        <f>VLOOKUP(G116,'[1]chargers_Mon Dec 09 2019 12_58_'!$F:$K,6,FALSE)</f>
        <v>Rue de l'Aspre</v>
      </c>
      <c r="I116" s="17" t="s">
        <v>74</v>
      </c>
      <c r="J116" s="18" t="str">
        <f>VLOOKUP(G116,'[2]Annuaire Input'!$I:$T,3,FALSE)</f>
        <v>7.31249</v>
      </c>
      <c r="K116" s="18" t="str">
        <f>VLOOKUP(G116,'[2]Annuaire Input'!$I:$T,2,FALSE)</f>
        <v>43.7417346</v>
      </c>
      <c r="L116">
        <v>2</v>
      </c>
      <c r="M116" s="12" t="str">
        <f>VLOOKUP(C116,Paramètres!$C$2:$G$2,5,FALSE)&amp;"*E*"&amp;"WIIZ*"&amp;B116&amp;"*1*"&amp;A116&amp;"*_"</f>
        <v>FR*M06*E*WIIZ*26*1*4*_</v>
      </c>
      <c r="N116">
        <v>3</v>
      </c>
      <c r="O116" t="s">
        <v>233</v>
      </c>
      <c r="P116" t="s">
        <v>51</v>
      </c>
      <c r="Q116" t="s">
        <v>52</v>
      </c>
      <c r="R116" t="str">
        <f>IF(OR(COUNTIF(G116,"*AP*")),"auto partage Renault mobility","badge, application IZIVIA")</f>
        <v>badge, application IZIVIA</v>
      </c>
      <c r="S116" s="10">
        <v>43808</v>
      </c>
    </row>
    <row r="117" spans="1:19">
      <c r="A117" s="8">
        <v>5</v>
      </c>
      <c r="B117" s="8">
        <v>26</v>
      </c>
      <c r="C117" s="12" t="str">
        <f>Paramètres!$C$2</f>
        <v>MNCA</v>
      </c>
      <c r="D117" t="s">
        <v>84</v>
      </c>
      <c r="E117" t="s">
        <v>90</v>
      </c>
      <c r="F117" s="12" t="str">
        <f>VLOOKUP(C117,Paramètres!$C$2:$G$2,5,FALSE)&amp;"*P*"&amp;"WIIZ*"&amp;B117&amp;"*_*_*_"</f>
        <v>FR*M06*P*WIIZ*26*_*_*_</v>
      </c>
      <c r="G117" t="s">
        <v>104</v>
      </c>
      <c r="H117" s="12" t="str">
        <f>VLOOKUP(G117,'[1]chargers_Mon Dec 09 2019 12_58_'!$F:$K,6,FALSE)</f>
        <v>Rue de l'Aspre</v>
      </c>
      <c r="I117" s="17" t="s">
        <v>74</v>
      </c>
      <c r="J117" s="18" t="str">
        <f>VLOOKUP(G117,'[2]Annuaire Input'!$I:$T,3,FALSE)</f>
        <v>7.31249</v>
      </c>
      <c r="K117" s="18" t="str">
        <f>VLOOKUP(G117,'[2]Annuaire Input'!$I:$T,2,FALSE)</f>
        <v>43.7417346</v>
      </c>
      <c r="L117">
        <v>2</v>
      </c>
      <c r="M117" s="12" t="str">
        <f>VLOOKUP(C117,Paramètres!$C$2:$G$2,5,FALSE)&amp;"*E*"&amp;"WIIZ*"&amp;B117&amp;"*1*"&amp;A117&amp;"*_"</f>
        <v>FR*M06*E*WIIZ*26*1*5*_</v>
      </c>
      <c r="N117">
        <v>3</v>
      </c>
      <c r="O117" t="s">
        <v>233</v>
      </c>
      <c r="P117" t="s">
        <v>51</v>
      </c>
      <c r="Q117" t="s">
        <v>52</v>
      </c>
      <c r="R117" t="str">
        <f>IF(OR(COUNTIF(G117,"*AP*")),"auto partage Renault mobility","badge, application IZIVIA")</f>
        <v>badge, application IZIVIA</v>
      </c>
      <c r="S117" s="10">
        <v>43808</v>
      </c>
    </row>
    <row r="118" spans="1:19">
      <c r="A118" s="8">
        <v>1</v>
      </c>
      <c r="B118" s="8">
        <v>27</v>
      </c>
      <c r="C118" s="12" t="str">
        <f>Paramètres!$C$2</f>
        <v>MNCA</v>
      </c>
      <c r="D118" t="s">
        <v>84</v>
      </c>
      <c r="E118" t="s">
        <v>90</v>
      </c>
      <c r="F118" s="12" t="str">
        <f>VLOOKUP(C118,Paramètres!$C$2:$G$2,5,FALSE)&amp;"*P*"&amp;"WIIZ*"&amp;B118&amp;"*_*_*_"</f>
        <v>FR*M06*P*WIIZ*27*_*_*_</v>
      </c>
      <c r="G118" t="s">
        <v>226</v>
      </c>
      <c r="H118" s="12" t="str">
        <f>VLOOKUP(G118,'[1]chargers_Mon Dec 09 2019 12_58_'!$F:$K,6,FALSE)</f>
        <v>Avenue de la Résistance</v>
      </c>
      <c r="I118" s="17" t="s">
        <v>82</v>
      </c>
      <c r="J118" s="18" t="str">
        <f>VLOOKUP(G118,'[2]Annuaire Input'!$I:$T,3,FALSE)</f>
        <v>7.31249</v>
      </c>
      <c r="K118" s="18" t="str">
        <f>VLOOKUP(G118,'[2]Annuaire Input'!$I:$T,2,FALSE)</f>
        <v>43.7417346</v>
      </c>
      <c r="L118">
        <v>3</v>
      </c>
      <c r="M118" s="12" t="str">
        <f>VLOOKUP(C118,Paramètres!$C$2:$G$2,5,FALSE)&amp;"*E*"&amp;"WIIZ*"&amp;B118&amp;"*1*"&amp;A118&amp;"*_"</f>
        <v>FR*M06*E*WIIZ*27*1*1*_</v>
      </c>
      <c r="N118">
        <v>3</v>
      </c>
      <c r="O118" t="s">
        <v>363</v>
      </c>
      <c r="P118" t="s">
        <v>51</v>
      </c>
      <c r="Q118" t="s">
        <v>52</v>
      </c>
      <c r="R118" t="str">
        <f>IF(OR(COUNTIF(G118,"*AP*")),"auto partage Renault mobility","badge, application IZIVIA")</f>
        <v>auto partage Renault mobility</v>
      </c>
      <c r="S118" s="10">
        <v>43808</v>
      </c>
    </row>
    <row r="119" spans="1:19">
      <c r="A119" s="8">
        <v>2</v>
      </c>
      <c r="B119" s="8">
        <v>27</v>
      </c>
      <c r="C119" s="12" t="str">
        <f>Paramètres!$C$2</f>
        <v>MNCA</v>
      </c>
      <c r="D119" t="s">
        <v>84</v>
      </c>
      <c r="E119" t="s">
        <v>90</v>
      </c>
      <c r="F119" s="12" t="str">
        <f>VLOOKUP(C119,Paramètres!$C$2:$G$2,5,FALSE)&amp;"*P*"&amp;"WIIZ*"&amp;B119&amp;"*_*_*_"</f>
        <v>FR*M06*P*WIIZ*27*_*_*_</v>
      </c>
      <c r="G119" t="s">
        <v>226</v>
      </c>
      <c r="H119" s="12" t="str">
        <f>VLOOKUP(G119,'[1]chargers_Mon Dec 09 2019 12_58_'!$F:$K,6,FALSE)</f>
        <v>Avenue de la Résistance</v>
      </c>
      <c r="I119" s="17" t="s">
        <v>82</v>
      </c>
      <c r="J119" s="18" t="str">
        <f>VLOOKUP(G119,'[2]Annuaire Input'!$I:$T,3,FALSE)</f>
        <v>7.31249</v>
      </c>
      <c r="K119" s="18" t="str">
        <f>VLOOKUP(G119,'[2]Annuaire Input'!$I:$T,2,FALSE)</f>
        <v>43.7417346</v>
      </c>
      <c r="L119">
        <v>3</v>
      </c>
      <c r="M119" s="12" t="str">
        <f>VLOOKUP(C119,Paramètres!$C$2:$G$2,5,FALSE)&amp;"*E*"&amp;"WIIZ*"&amp;B119&amp;"*1*"&amp;A119&amp;"*_"</f>
        <v>FR*M06*E*WIIZ*27*1*2*_</v>
      </c>
      <c r="N119">
        <v>3</v>
      </c>
      <c r="O119" t="s">
        <v>363</v>
      </c>
      <c r="P119" t="s">
        <v>51</v>
      </c>
      <c r="Q119" t="s">
        <v>52</v>
      </c>
      <c r="R119" t="str">
        <f>IF(OR(COUNTIF(G119,"*AP*")),"auto partage Renault mobility","badge, application IZIVIA")</f>
        <v>auto partage Renault mobility</v>
      </c>
      <c r="S119" s="10">
        <v>43808</v>
      </c>
    </row>
    <row r="120" spans="1:19">
      <c r="A120" s="8">
        <v>3</v>
      </c>
      <c r="B120" s="8">
        <v>27</v>
      </c>
      <c r="C120" s="12" t="str">
        <f>Paramètres!$C$2</f>
        <v>MNCA</v>
      </c>
      <c r="D120" t="s">
        <v>84</v>
      </c>
      <c r="E120" t="s">
        <v>90</v>
      </c>
      <c r="F120" s="12" t="str">
        <f>VLOOKUP(C120,Paramètres!$C$2:$G$2,5,FALSE)&amp;"*P*"&amp;"WIIZ*"&amp;B120&amp;"*_*_*_"</f>
        <v>FR*M06*P*WIIZ*27*_*_*_</v>
      </c>
      <c r="G120" t="s">
        <v>226</v>
      </c>
      <c r="H120" s="12" t="str">
        <f>VLOOKUP(G120,'[1]chargers_Mon Dec 09 2019 12_58_'!$F:$K,6,FALSE)</f>
        <v>Avenue de la Résistance</v>
      </c>
      <c r="I120" s="17" t="s">
        <v>82</v>
      </c>
      <c r="J120" s="18" t="str">
        <f>VLOOKUP(G120,'[2]Annuaire Input'!$I:$T,3,FALSE)</f>
        <v>7.31249</v>
      </c>
      <c r="K120" s="18" t="str">
        <f>VLOOKUP(G120,'[2]Annuaire Input'!$I:$T,2,FALSE)</f>
        <v>43.7417346</v>
      </c>
      <c r="L120">
        <v>3</v>
      </c>
      <c r="M120" s="12" t="str">
        <f>VLOOKUP(C120,Paramètres!$C$2:$G$2,5,FALSE)&amp;"*E*"&amp;"WIIZ*"&amp;B120&amp;"*1*"&amp;A120&amp;"*_"</f>
        <v>FR*M06*E*WIIZ*27*1*3*_</v>
      </c>
      <c r="N120">
        <v>3</v>
      </c>
      <c r="O120" t="s">
        <v>363</v>
      </c>
      <c r="P120" t="s">
        <v>51</v>
      </c>
      <c r="Q120" t="s">
        <v>52</v>
      </c>
      <c r="R120" t="str">
        <f>IF(OR(COUNTIF(G120,"*AP*")),"auto partage Renault mobility","badge, application IZIVIA")</f>
        <v>auto partage Renault mobility</v>
      </c>
      <c r="S120" s="10">
        <v>43808</v>
      </c>
    </row>
    <row r="121" spans="1:19">
      <c r="A121" s="8">
        <v>4</v>
      </c>
      <c r="B121" s="8">
        <v>27</v>
      </c>
      <c r="C121" s="12" t="str">
        <f>Paramètres!$C$2</f>
        <v>MNCA</v>
      </c>
      <c r="D121" t="s">
        <v>84</v>
      </c>
      <c r="E121" t="s">
        <v>90</v>
      </c>
      <c r="F121" s="12" t="str">
        <f>VLOOKUP(C121,Paramètres!$C$2:$G$2,5,FALSE)&amp;"*P*"&amp;"WIIZ*"&amp;B121&amp;"*_*_*_"</f>
        <v>FR*M06*P*WIIZ*27*_*_*_</v>
      </c>
      <c r="G121" t="s">
        <v>227</v>
      </c>
      <c r="H121" s="12" t="str">
        <f>VLOOKUP(G121,'[1]chargers_Mon Dec 09 2019 12_58_'!$F:$K,6,FALSE)</f>
        <v>Avenue de la Résistance</v>
      </c>
      <c r="I121" s="17" t="s">
        <v>82</v>
      </c>
      <c r="J121" s="18" t="str">
        <f>VLOOKUP(G121,'[2]Annuaire Input'!$I:$T,3,FALSE)</f>
        <v>7.25908</v>
      </c>
      <c r="K121" s="18" t="str">
        <f>VLOOKUP(G121,'[2]Annuaire Input'!$I:$T,2,FALSE)</f>
        <v>43.714184</v>
      </c>
      <c r="L121">
        <v>2</v>
      </c>
      <c r="M121" s="12" t="str">
        <f>VLOOKUP(C121,Paramètres!$C$2:$G$2,5,FALSE)&amp;"*E*"&amp;"WIIZ*"&amp;B121&amp;"*1*"&amp;A121&amp;"*_"</f>
        <v>FR*M06*E*WIIZ*27*1*4*_</v>
      </c>
      <c r="N121">
        <v>3</v>
      </c>
      <c r="O121" t="s">
        <v>233</v>
      </c>
      <c r="P121" t="s">
        <v>51</v>
      </c>
      <c r="Q121" t="s">
        <v>52</v>
      </c>
      <c r="R121" t="str">
        <f>IF(OR(COUNTIF(G121,"*AP*")),"auto partage Renault mobility","badge, application IZIVIA")</f>
        <v>badge, application IZIVIA</v>
      </c>
      <c r="S121" s="10">
        <v>43808</v>
      </c>
    </row>
    <row r="122" spans="1:19">
      <c r="A122" s="8">
        <v>5</v>
      </c>
      <c r="B122" s="8">
        <v>27</v>
      </c>
      <c r="C122" s="12" t="str">
        <f>Paramètres!$C$2</f>
        <v>MNCA</v>
      </c>
      <c r="D122" t="s">
        <v>84</v>
      </c>
      <c r="E122" t="s">
        <v>90</v>
      </c>
      <c r="F122" s="12" t="str">
        <f>VLOOKUP(C122,Paramètres!$C$2:$G$2,5,FALSE)&amp;"*P*"&amp;"WIIZ*"&amp;B122&amp;"*_*_*_"</f>
        <v>FR*M06*P*WIIZ*27*_*_*_</v>
      </c>
      <c r="G122" t="s">
        <v>227</v>
      </c>
      <c r="H122" s="12" t="str">
        <f>VLOOKUP(G122,'[1]chargers_Mon Dec 09 2019 12_58_'!$F:$K,6,FALSE)</f>
        <v>Avenue de la Résistance</v>
      </c>
      <c r="I122" s="17" t="s">
        <v>82</v>
      </c>
      <c r="J122" s="18" t="str">
        <f>VLOOKUP(G122,'[2]Annuaire Input'!$I:$T,3,FALSE)</f>
        <v>7.25908</v>
      </c>
      <c r="K122" s="18" t="str">
        <f>VLOOKUP(G122,'[2]Annuaire Input'!$I:$T,2,FALSE)</f>
        <v>43.714184</v>
      </c>
      <c r="L122">
        <v>2</v>
      </c>
      <c r="M122" s="12" t="str">
        <f>VLOOKUP(C122,Paramètres!$C$2:$G$2,5,FALSE)&amp;"*E*"&amp;"WIIZ*"&amp;B122&amp;"*1*"&amp;A122&amp;"*_"</f>
        <v>FR*M06*E*WIIZ*27*1*5*_</v>
      </c>
      <c r="N122">
        <v>3</v>
      </c>
      <c r="O122" t="s">
        <v>233</v>
      </c>
      <c r="P122" t="s">
        <v>51</v>
      </c>
      <c r="Q122" t="s">
        <v>52</v>
      </c>
      <c r="R122" t="str">
        <f>IF(OR(COUNTIF(G122,"*AP*")),"auto partage Renault mobility","badge, application IZIVIA")</f>
        <v>badge, application IZIVIA</v>
      </c>
      <c r="S122" s="10">
        <v>43808</v>
      </c>
    </row>
    <row r="123" spans="1:19">
      <c r="A123" s="8">
        <v>1</v>
      </c>
      <c r="B123" s="8">
        <v>28</v>
      </c>
      <c r="C123" s="12" t="str">
        <f>Paramètres!$C$2</f>
        <v>MNCA</v>
      </c>
      <c r="D123" t="s">
        <v>84</v>
      </c>
      <c r="E123" t="s">
        <v>90</v>
      </c>
      <c r="F123" s="12" t="str">
        <f>VLOOKUP(C123,Paramètres!$C$2:$G$2,5,FALSE)&amp;"*P*"&amp;"WIIZ*"&amp;B123&amp;"*_*_*_"</f>
        <v>FR*M06*P*WIIZ*28*_*_*_</v>
      </c>
      <c r="G123" t="s">
        <v>108</v>
      </c>
      <c r="H123" s="12" t="str">
        <f>VLOOKUP(G123,'[1]chargers_Mon Dec 09 2019 12_58_'!$F:$K,6,FALSE)</f>
        <v>Boulevard Francois Suarez</v>
      </c>
      <c r="I123" s="17" t="s">
        <v>75</v>
      </c>
      <c r="J123" s="18" t="str">
        <f>VLOOKUP(G123,'[2]Annuaire Input'!$I:$T,3,FALSE)</f>
        <v>7.25908</v>
      </c>
      <c r="K123" s="18" t="str">
        <f>VLOOKUP(G123,'[2]Annuaire Input'!$I:$T,2,FALSE)</f>
        <v>43.714184</v>
      </c>
      <c r="L123">
        <v>3</v>
      </c>
      <c r="M123" s="12" t="str">
        <f>VLOOKUP(C123,Paramètres!$C$2:$G$2,5,FALSE)&amp;"*E*"&amp;"WIIZ*"&amp;B123&amp;"*1*"&amp;A123&amp;"*_"</f>
        <v>FR*M06*E*WIIZ*28*1*1*_</v>
      </c>
      <c r="N123">
        <v>3</v>
      </c>
      <c r="O123" t="s">
        <v>363</v>
      </c>
      <c r="P123" t="s">
        <v>51</v>
      </c>
      <c r="Q123" t="s">
        <v>52</v>
      </c>
      <c r="R123" t="str">
        <f>IF(OR(COUNTIF(G123,"*AP*")),"auto partage Renault mobility","badge, application IZIVIA")</f>
        <v>auto partage Renault mobility</v>
      </c>
      <c r="S123" s="10">
        <v>43808</v>
      </c>
    </row>
    <row r="124" spans="1:19">
      <c r="A124" s="8">
        <v>2</v>
      </c>
      <c r="B124" s="8">
        <v>28</v>
      </c>
      <c r="C124" s="12" t="str">
        <f>Paramètres!$C$2</f>
        <v>MNCA</v>
      </c>
      <c r="D124" t="s">
        <v>84</v>
      </c>
      <c r="E124" t="s">
        <v>90</v>
      </c>
      <c r="F124" s="12" t="str">
        <f>VLOOKUP(C124,Paramètres!$C$2:$G$2,5,FALSE)&amp;"*P*"&amp;"WIIZ*"&amp;B124&amp;"*_*_*_"</f>
        <v>FR*M06*P*WIIZ*28*_*_*_</v>
      </c>
      <c r="G124" t="s">
        <v>108</v>
      </c>
      <c r="H124" s="12" t="str">
        <f>VLOOKUP(G124,'[1]chargers_Mon Dec 09 2019 12_58_'!$F:$K,6,FALSE)</f>
        <v>Boulevard Francois Suarez</v>
      </c>
      <c r="I124" s="17" t="s">
        <v>75</v>
      </c>
      <c r="J124" s="18" t="str">
        <f>VLOOKUP(G124,'[2]Annuaire Input'!$I:$T,3,FALSE)</f>
        <v>7.25908</v>
      </c>
      <c r="K124" s="18" t="str">
        <f>VLOOKUP(G124,'[2]Annuaire Input'!$I:$T,2,FALSE)</f>
        <v>43.714184</v>
      </c>
      <c r="L124">
        <v>3</v>
      </c>
      <c r="M124" s="12" t="str">
        <f>VLOOKUP(C124,Paramètres!$C$2:$G$2,5,FALSE)&amp;"*E*"&amp;"WIIZ*"&amp;B124&amp;"*1*"&amp;A124&amp;"*_"</f>
        <v>FR*M06*E*WIIZ*28*1*2*_</v>
      </c>
      <c r="N124">
        <v>3</v>
      </c>
      <c r="O124" t="s">
        <v>363</v>
      </c>
      <c r="P124" t="s">
        <v>51</v>
      </c>
      <c r="Q124" t="s">
        <v>52</v>
      </c>
      <c r="R124" t="str">
        <f>IF(OR(COUNTIF(G124,"*AP*")),"auto partage Renault mobility","badge, application IZIVIA")</f>
        <v>auto partage Renault mobility</v>
      </c>
      <c r="S124" s="10">
        <v>43808</v>
      </c>
    </row>
    <row r="125" spans="1:19">
      <c r="A125" s="8">
        <v>3</v>
      </c>
      <c r="B125" s="8">
        <v>28</v>
      </c>
      <c r="C125" s="12" t="str">
        <f>Paramètres!$C$2</f>
        <v>MNCA</v>
      </c>
      <c r="D125" t="s">
        <v>84</v>
      </c>
      <c r="E125" t="s">
        <v>90</v>
      </c>
      <c r="F125" s="12" t="str">
        <f>VLOOKUP(C125,Paramètres!$C$2:$G$2,5,FALSE)&amp;"*P*"&amp;"WIIZ*"&amp;B125&amp;"*_*_*_"</f>
        <v>FR*M06*P*WIIZ*28*_*_*_</v>
      </c>
      <c r="G125" t="s">
        <v>108</v>
      </c>
      <c r="H125" s="12" t="str">
        <f>VLOOKUP(G125,'[1]chargers_Mon Dec 09 2019 12_58_'!$F:$K,6,FALSE)</f>
        <v>Boulevard Francois Suarez</v>
      </c>
      <c r="I125" s="17" t="s">
        <v>75</v>
      </c>
      <c r="J125" s="18" t="str">
        <f>VLOOKUP(G125,'[2]Annuaire Input'!$I:$T,3,FALSE)</f>
        <v>7.25908</v>
      </c>
      <c r="K125" s="18" t="str">
        <f>VLOOKUP(G125,'[2]Annuaire Input'!$I:$T,2,FALSE)</f>
        <v>43.714184</v>
      </c>
      <c r="L125">
        <v>3</v>
      </c>
      <c r="M125" s="12" t="str">
        <f>VLOOKUP(C125,Paramètres!$C$2:$G$2,5,FALSE)&amp;"*E*"&amp;"WIIZ*"&amp;B125&amp;"*1*"&amp;A125&amp;"*_"</f>
        <v>FR*M06*E*WIIZ*28*1*3*_</v>
      </c>
      <c r="N125">
        <v>3</v>
      </c>
      <c r="O125" t="s">
        <v>363</v>
      </c>
      <c r="P125" t="s">
        <v>51</v>
      </c>
      <c r="Q125" t="s">
        <v>52</v>
      </c>
      <c r="R125" t="str">
        <f>IF(OR(COUNTIF(G125,"*AP*")),"auto partage Renault mobility","badge, application IZIVIA")</f>
        <v>auto partage Renault mobility</v>
      </c>
      <c r="S125" s="10">
        <v>43808</v>
      </c>
    </row>
    <row r="126" spans="1:19">
      <c r="A126" s="8">
        <v>4</v>
      </c>
      <c r="B126" s="8">
        <v>28</v>
      </c>
      <c r="C126" s="12" t="str">
        <f>Paramètres!$C$2</f>
        <v>MNCA</v>
      </c>
      <c r="D126" t="s">
        <v>84</v>
      </c>
      <c r="E126" t="s">
        <v>90</v>
      </c>
      <c r="F126" s="12" t="str">
        <f>VLOOKUP(C126,Paramètres!$C$2:$G$2,5,FALSE)&amp;"*P*"&amp;"WIIZ*"&amp;B126&amp;"*_*_*_"</f>
        <v>FR*M06*P*WIIZ*28*_*_*_</v>
      </c>
      <c r="G126" t="s">
        <v>109</v>
      </c>
      <c r="H126" s="12" t="str">
        <f>VLOOKUP(G126,'[1]chargers_Mon Dec 09 2019 12_58_'!$F:$K,6,FALSE)</f>
        <v>Boulevard Francois Suarez</v>
      </c>
      <c r="I126" s="17" t="s">
        <v>75</v>
      </c>
      <c r="J126" s="18" t="str">
        <f>VLOOKUP(G126,'[2]Annuaire Input'!$I:$T,3,FALSE)</f>
        <v>7.30919</v>
      </c>
      <c r="K126" s="18" t="str">
        <f>VLOOKUP(G126,'[2]Annuaire Input'!$I:$T,2,FALSE)</f>
        <v>43.70231</v>
      </c>
      <c r="L126">
        <v>2</v>
      </c>
      <c r="M126" s="12" t="str">
        <f>VLOOKUP(C126,Paramètres!$C$2:$G$2,5,FALSE)&amp;"*E*"&amp;"WIIZ*"&amp;B126&amp;"*1*"&amp;A126&amp;"*_"</f>
        <v>FR*M06*E*WIIZ*28*1*4*_</v>
      </c>
      <c r="N126">
        <v>3</v>
      </c>
      <c r="O126" t="s">
        <v>233</v>
      </c>
      <c r="P126" t="s">
        <v>51</v>
      </c>
      <c r="Q126" t="s">
        <v>52</v>
      </c>
      <c r="R126" t="str">
        <f>IF(OR(COUNTIF(G126,"*AP*")),"auto partage Renault mobility","badge, application IZIVIA")</f>
        <v>badge, application IZIVIA</v>
      </c>
      <c r="S126" s="10">
        <v>43808</v>
      </c>
    </row>
    <row r="127" spans="1:19">
      <c r="A127" s="8">
        <v>5</v>
      </c>
      <c r="B127" s="8">
        <v>28</v>
      </c>
      <c r="C127" s="12" t="str">
        <f>Paramètres!$C$2</f>
        <v>MNCA</v>
      </c>
      <c r="D127" t="s">
        <v>84</v>
      </c>
      <c r="E127" t="s">
        <v>90</v>
      </c>
      <c r="F127" s="12" t="str">
        <f>VLOOKUP(C127,Paramètres!$C$2:$G$2,5,FALSE)&amp;"*P*"&amp;"WIIZ*"&amp;B127&amp;"*_*_*_"</f>
        <v>FR*M06*P*WIIZ*28*_*_*_</v>
      </c>
      <c r="G127" t="s">
        <v>109</v>
      </c>
      <c r="H127" s="12" t="str">
        <f>VLOOKUP(G127,'[1]chargers_Mon Dec 09 2019 12_58_'!$F:$K,6,FALSE)</f>
        <v>Boulevard Francois Suarez</v>
      </c>
      <c r="I127" s="17" t="s">
        <v>75</v>
      </c>
      <c r="J127" s="18" t="str">
        <f>VLOOKUP(G127,'[2]Annuaire Input'!$I:$T,3,FALSE)</f>
        <v>7.30919</v>
      </c>
      <c r="K127" s="18" t="str">
        <f>VLOOKUP(G127,'[2]Annuaire Input'!$I:$T,2,FALSE)</f>
        <v>43.70231</v>
      </c>
      <c r="L127">
        <v>2</v>
      </c>
      <c r="M127" s="12" t="str">
        <f>VLOOKUP(C127,Paramètres!$C$2:$G$2,5,FALSE)&amp;"*E*"&amp;"WIIZ*"&amp;B127&amp;"*1*"&amp;A127&amp;"*_"</f>
        <v>FR*M06*E*WIIZ*28*1*5*_</v>
      </c>
      <c r="N127">
        <v>3</v>
      </c>
      <c r="O127" t="s">
        <v>233</v>
      </c>
      <c r="P127" t="s">
        <v>51</v>
      </c>
      <c r="Q127" t="s">
        <v>52</v>
      </c>
      <c r="R127" t="str">
        <f>IF(OR(COUNTIF(G127,"*AP*")),"auto partage Renault mobility","badge, application IZIVIA")</f>
        <v>badge, application IZIVIA</v>
      </c>
      <c r="S127" s="10">
        <v>43808</v>
      </c>
    </row>
    <row r="128" spans="1:19">
      <c r="A128" s="8">
        <v>1</v>
      </c>
      <c r="B128" s="8">
        <v>29</v>
      </c>
      <c r="C128" s="12" t="str">
        <f>Paramètres!$C$2</f>
        <v>MNCA</v>
      </c>
      <c r="D128" t="s">
        <v>84</v>
      </c>
      <c r="E128" t="s">
        <v>90</v>
      </c>
      <c r="F128" s="12" t="str">
        <f>VLOOKUP(C128,Paramètres!$C$2:$G$2,5,FALSE)&amp;"*P*"&amp;"WIIZ*"&amp;B128&amp;"*_*_*_"</f>
        <v>FR*M06*P*WIIZ*29*_*_*_</v>
      </c>
      <c r="G128" t="s">
        <v>197</v>
      </c>
      <c r="H128" s="12" t="str">
        <f>VLOOKUP(G128,'[1]chargers_Mon Dec 09 2019 12_58_'!$F:$K,6,FALSE)</f>
        <v>Rue Saint-Philippe</v>
      </c>
      <c r="I128" s="17" t="s">
        <v>71</v>
      </c>
      <c r="J128" s="12" t="s">
        <v>275</v>
      </c>
      <c r="K128" s="12" t="s">
        <v>276</v>
      </c>
      <c r="L128">
        <v>3</v>
      </c>
      <c r="M128" s="12" t="str">
        <f>VLOOKUP(C128,Paramètres!$C$2:$G$2,5,FALSE)&amp;"*E*"&amp;"WIIZ*"&amp;B128&amp;"*1*"&amp;A128&amp;"*_"</f>
        <v>FR*M06*E*WIIZ*29*1*1*_</v>
      </c>
      <c r="N128">
        <v>3</v>
      </c>
      <c r="O128" t="s">
        <v>363</v>
      </c>
      <c r="P128" t="s">
        <v>51</v>
      </c>
      <c r="Q128" t="s">
        <v>52</v>
      </c>
      <c r="R128" t="str">
        <f>IF(OR(COUNTIF(G128,"*AP*")),"auto partage Renault mobility","badge, application IZIVIA")</f>
        <v>auto partage Renault mobility</v>
      </c>
      <c r="S128" s="10">
        <v>43808</v>
      </c>
    </row>
    <row r="129" spans="1:19">
      <c r="A129" s="8">
        <v>2</v>
      </c>
      <c r="B129" s="8">
        <v>29</v>
      </c>
      <c r="C129" s="12" t="str">
        <f>Paramètres!$C$2</f>
        <v>MNCA</v>
      </c>
      <c r="D129" t="s">
        <v>84</v>
      </c>
      <c r="E129" t="s">
        <v>90</v>
      </c>
      <c r="F129" s="12" t="str">
        <f>VLOOKUP(C129,Paramètres!$C$2:$G$2,5,FALSE)&amp;"*P*"&amp;"WIIZ*"&amp;B129&amp;"*_*_*_"</f>
        <v>FR*M06*P*WIIZ*29*_*_*_</v>
      </c>
      <c r="G129" t="s">
        <v>197</v>
      </c>
      <c r="H129" s="12" t="str">
        <f>VLOOKUP(G129,'[1]chargers_Mon Dec 09 2019 12_58_'!$F:$K,6,FALSE)</f>
        <v>Rue Saint-Philippe</v>
      </c>
      <c r="I129" s="17" t="s">
        <v>71</v>
      </c>
      <c r="J129" s="12" t="s">
        <v>275</v>
      </c>
      <c r="K129" s="12" t="s">
        <v>276</v>
      </c>
      <c r="L129">
        <v>3</v>
      </c>
      <c r="M129" s="12" t="str">
        <f>VLOOKUP(C129,Paramètres!$C$2:$G$2,5,FALSE)&amp;"*E*"&amp;"WIIZ*"&amp;B129&amp;"*1*"&amp;A129&amp;"*_"</f>
        <v>FR*M06*E*WIIZ*29*1*2*_</v>
      </c>
      <c r="N129">
        <v>3</v>
      </c>
      <c r="O129" t="s">
        <v>363</v>
      </c>
      <c r="P129" t="s">
        <v>51</v>
      </c>
      <c r="Q129" t="s">
        <v>52</v>
      </c>
      <c r="R129" t="str">
        <f>IF(OR(COUNTIF(G129,"*AP*")),"auto partage Renault mobility","badge, application IZIVIA")</f>
        <v>auto partage Renault mobility</v>
      </c>
      <c r="S129" s="10">
        <v>43808</v>
      </c>
    </row>
    <row r="130" spans="1:19">
      <c r="A130" s="8">
        <v>3</v>
      </c>
      <c r="B130" s="8">
        <v>29</v>
      </c>
      <c r="C130" s="12" t="str">
        <f>Paramètres!$C$2</f>
        <v>MNCA</v>
      </c>
      <c r="D130" t="s">
        <v>84</v>
      </c>
      <c r="E130" t="s">
        <v>90</v>
      </c>
      <c r="F130" s="12" t="str">
        <f>VLOOKUP(C130,Paramètres!$C$2:$G$2,5,FALSE)&amp;"*P*"&amp;"WIIZ*"&amp;B130&amp;"*_*_*_"</f>
        <v>FR*M06*P*WIIZ*29*_*_*_</v>
      </c>
      <c r="G130" t="s">
        <v>197</v>
      </c>
      <c r="H130" s="12" t="str">
        <f>VLOOKUP(G130,'[1]chargers_Mon Dec 09 2019 12_58_'!$F:$K,6,FALSE)</f>
        <v>Rue Saint-Philippe</v>
      </c>
      <c r="I130" s="17" t="s">
        <v>71</v>
      </c>
      <c r="J130" s="12" t="s">
        <v>275</v>
      </c>
      <c r="K130" s="12" t="s">
        <v>276</v>
      </c>
      <c r="L130">
        <v>3</v>
      </c>
      <c r="M130" s="12" t="str">
        <f>VLOOKUP(C130,Paramètres!$C$2:$G$2,5,FALSE)&amp;"*E*"&amp;"WIIZ*"&amp;B130&amp;"*1*"&amp;A130&amp;"*_"</f>
        <v>FR*M06*E*WIIZ*29*1*3*_</v>
      </c>
      <c r="N130">
        <v>3</v>
      </c>
      <c r="O130" t="s">
        <v>363</v>
      </c>
      <c r="P130" t="s">
        <v>51</v>
      </c>
      <c r="Q130" t="s">
        <v>52</v>
      </c>
      <c r="R130" t="str">
        <f>IF(OR(COUNTIF(G130,"*AP*")),"auto partage Renault mobility","badge, application IZIVIA")</f>
        <v>auto partage Renault mobility</v>
      </c>
      <c r="S130" s="10">
        <v>43808</v>
      </c>
    </row>
    <row r="131" spans="1:19">
      <c r="A131" s="8">
        <v>4</v>
      </c>
      <c r="B131" s="8">
        <v>29</v>
      </c>
      <c r="C131" s="12" t="str">
        <f>Paramètres!$C$2</f>
        <v>MNCA</v>
      </c>
      <c r="D131" t="s">
        <v>84</v>
      </c>
      <c r="E131" t="s">
        <v>90</v>
      </c>
      <c r="F131" s="12" t="str">
        <f>VLOOKUP(C131,Paramètres!$C$2:$G$2,5,FALSE)&amp;"*P*"&amp;"WIIZ*"&amp;B131&amp;"*_*_*_"</f>
        <v>FR*M06*P*WIIZ*29*_*_*_</v>
      </c>
      <c r="G131" t="s">
        <v>198</v>
      </c>
      <c r="H131" s="12" t="str">
        <f>VLOOKUP(G131,'[1]chargers_Mon Dec 09 2019 12_58_'!$F:$K,6,FALSE)</f>
        <v>Rue Saint-Philippe</v>
      </c>
      <c r="I131" s="17" t="s">
        <v>71</v>
      </c>
      <c r="J131" s="12" t="s">
        <v>275</v>
      </c>
      <c r="K131" s="12" t="s">
        <v>276</v>
      </c>
      <c r="L131">
        <v>2</v>
      </c>
      <c r="M131" s="12" t="str">
        <f>VLOOKUP(C131,Paramètres!$C$2:$G$2,5,FALSE)&amp;"*E*"&amp;"WIIZ*"&amp;B131&amp;"*1*"&amp;A131&amp;"*_"</f>
        <v>FR*M06*E*WIIZ*29*1*4*_</v>
      </c>
      <c r="N131">
        <v>3</v>
      </c>
      <c r="O131" t="s">
        <v>233</v>
      </c>
      <c r="P131" t="s">
        <v>51</v>
      </c>
      <c r="Q131" t="s">
        <v>52</v>
      </c>
      <c r="R131" t="str">
        <f>IF(OR(COUNTIF(G131,"*AP*")),"auto partage Renault mobility","badge, application IZIVIA")</f>
        <v>badge, application IZIVIA</v>
      </c>
      <c r="S131" s="10">
        <v>43808</v>
      </c>
    </row>
    <row r="132" spans="1:19">
      <c r="A132" s="8">
        <v>5</v>
      </c>
      <c r="B132" s="8">
        <v>29</v>
      </c>
      <c r="C132" s="12" t="str">
        <f>Paramètres!$C$2</f>
        <v>MNCA</v>
      </c>
      <c r="D132" t="s">
        <v>84</v>
      </c>
      <c r="E132" t="s">
        <v>90</v>
      </c>
      <c r="F132" s="12" t="str">
        <f>VLOOKUP(C132,Paramètres!$C$2:$G$2,5,FALSE)&amp;"*P*"&amp;"WIIZ*"&amp;B132&amp;"*_*_*_"</f>
        <v>FR*M06*P*WIIZ*29*_*_*_</v>
      </c>
      <c r="G132" t="s">
        <v>198</v>
      </c>
      <c r="H132" s="12" t="str">
        <f>VLOOKUP(G132,'[1]chargers_Mon Dec 09 2019 12_58_'!$F:$K,6,FALSE)</f>
        <v>Rue Saint-Philippe</v>
      </c>
      <c r="I132" s="17" t="s">
        <v>71</v>
      </c>
      <c r="J132" s="12" t="s">
        <v>275</v>
      </c>
      <c r="K132" s="12" t="s">
        <v>276</v>
      </c>
      <c r="L132">
        <v>2</v>
      </c>
      <c r="M132" s="12" t="str">
        <f>VLOOKUP(C132,Paramètres!$C$2:$G$2,5,FALSE)&amp;"*E*"&amp;"WIIZ*"&amp;B132&amp;"*1*"&amp;A132&amp;"*_"</f>
        <v>FR*M06*E*WIIZ*29*1*5*_</v>
      </c>
      <c r="N132">
        <v>3</v>
      </c>
      <c r="O132" t="s">
        <v>233</v>
      </c>
      <c r="P132" t="s">
        <v>51</v>
      </c>
      <c r="Q132" t="s">
        <v>52</v>
      </c>
      <c r="R132" t="str">
        <f>IF(OR(COUNTIF(G132,"*AP*")),"auto partage Renault mobility","badge, application IZIVIA")</f>
        <v>badge, application IZIVIA</v>
      </c>
      <c r="S132" s="10">
        <v>43808</v>
      </c>
    </row>
    <row r="133" spans="1:19">
      <c r="A133" s="8">
        <v>1</v>
      </c>
      <c r="B133" s="8">
        <v>30</v>
      </c>
      <c r="C133" s="12" t="str">
        <f>Paramètres!$C$2</f>
        <v>MNCA</v>
      </c>
      <c r="D133" t="s">
        <v>84</v>
      </c>
      <c r="E133" t="s">
        <v>90</v>
      </c>
      <c r="F133" s="12" t="str">
        <f>VLOOKUP(C133,Paramètres!$C$2:$G$2,5,FALSE)&amp;"*P*"&amp;"WIIZ*"&amp;B133&amp;"*_*_*_"</f>
        <v>FR*M06*P*WIIZ*30*_*_*_</v>
      </c>
      <c r="G133" t="s">
        <v>211</v>
      </c>
      <c r="H133" s="12" t="str">
        <f>VLOOKUP(G133,'[1]chargers_Mon Dec 09 2019 12_58_'!$F:$K,6,FALSE)</f>
        <v>Route de Turin</v>
      </c>
      <c r="I133" s="17" t="s">
        <v>71</v>
      </c>
      <c r="J133" s="12" t="s">
        <v>277</v>
      </c>
      <c r="K133" s="12" t="s">
        <v>278</v>
      </c>
      <c r="L133">
        <v>3</v>
      </c>
      <c r="M133" s="12" t="str">
        <f>VLOOKUP(C133,Paramètres!$C$2:$G$2,5,FALSE)&amp;"*E*"&amp;"WIIZ*"&amp;B133&amp;"*1*"&amp;A133&amp;"*_"</f>
        <v>FR*M06*E*WIIZ*30*1*1*_</v>
      </c>
      <c r="N133">
        <v>3</v>
      </c>
      <c r="O133" t="s">
        <v>363</v>
      </c>
      <c r="P133" t="s">
        <v>51</v>
      </c>
      <c r="Q133" t="s">
        <v>52</v>
      </c>
      <c r="R133" t="str">
        <f>IF(OR(COUNTIF(G133,"*AP*")),"auto partage Renault mobility","badge, application IZIVIA")</f>
        <v>auto partage Renault mobility</v>
      </c>
      <c r="S133" s="10">
        <v>43808</v>
      </c>
    </row>
    <row r="134" spans="1:19">
      <c r="A134" s="8">
        <v>2</v>
      </c>
      <c r="B134" s="8">
        <v>30</v>
      </c>
      <c r="C134" s="12" t="str">
        <f>Paramètres!$C$2</f>
        <v>MNCA</v>
      </c>
      <c r="D134" t="s">
        <v>84</v>
      </c>
      <c r="E134" t="s">
        <v>90</v>
      </c>
      <c r="F134" s="12" t="str">
        <f>VLOOKUP(C134,Paramètres!$C$2:$G$2,5,FALSE)&amp;"*P*"&amp;"WIIZ*"&amp;B134&amp;"*_*_*_"</f>
        <v>FR*M06*P*WIIZ*30*_*_*_</v>
      </c>
      <c r="G134" t="s">
        <v>211</v>
      </c>
      <c r="H134" s="12" t="str">
        <f>VLOOKUP(G134,'[1]chargers_Mon Dec 09 2019 12_58_'!$F:$K,6,FALSE)</f>
        <v>Route de Turin</v>
      </c>
      <c r="I134" s="17" t="s">
        <v>71</v>
      </c>
      <c r="J134" s="12" t="s">
        <v>277</v>
      </c>
      <c r="K134" s="12" t="s">
        <v>278</v>
      </c>
      <c r="L134">
        <v>3</v>
      </c>
      <c r="M134" s="12" t="str">
        <f>VLOOKUP(C134,Paramètres!$C$2:$G$2,5,FALSE)&amp;"*E*"&amp;"WIIZ*"&amp;B134&amp;"*1*"&amp;A134&amp;"*_"</f>
        <v>FR*M06*E*WIIZ*30*1*2*_</v>
      </c>
      <c r="N134">
        <v>3</v>
      </c>
      <c r="O134" t="s">
        <v>363</v>
      </c>
      <c r="P134" t="s">
        <v>51</v>
      </c>
      <c r="Q134" t="s">
        <v>52</v>
      </c>
      <c r="R134" t="str">
        <f>IF(OR(COUNTIF(G134,"*AP*")),"auto partage Renault mobility","badge, application IZIVIA")</f>
        <v>auto partage Renault mobility</v>
      </c>
      <c r="S134" s="10">
        <v>43808</v>
      </c>
    </row>
    <row r="135" spans="1:19">
      <c r="A135" s="8">
        <v>3</v>
      </c>
      <c r="B135" s="8">
        <v>30</v>
      </c>
      <c r="C135" s="12" t="str">
        <f>Paramètres!$C$2</f>
        <v>MNCA</v>
      </c>
      <c r="D135" t="s">
        <v>84</v>
      </c>
      <c r="E135" t="s">
        <v>90</v>
      </c>
      <c r="F135" s="12" t="str">
        <f>VLOOKUP(C135,Paramètres!$C$2:$G$2,5,FALSE)&amp;"*P*"&amp;"WIIZ*"&amp;B135&amp;"*_*_*_"</f>
        <v>FR*M06*P*WIIZ*30*_*_*_</v>
      </c>
      <c r="G135" t="s">
        <v>211</v>
      </c>
      <c r="H135" s="12" t="str">
        <f>VLOOKUP(G135,'[1]chargers_Mon Dec 09 2019 12_58_'!$F:$K,6,FALSE)</f>
        <v>Route de Turin</v>
      </c>
      <c r="I135" s="17" t="s">
        <v>71</v>
      </c>
      <c r="J135" s="12" t="s">
        <v>277</v>
      </c>
      <c r="K135" s="12" t="s">
        <v>278</v>
      </c>
      <c r="L135">
        <v>3</v>
      </c>
      <c r="M135" s="12" t="str">
        <f>VLOOKUP(C135,Paramètres!$C$2:$G$2,5,FALSE)&amp;"*E*"&amp;"WIIZ*"&amp;B135&amp;"*1*"&amp;A135&amp;"*_"</f>
        <v>FR*M06*E*WIIZ*30*1*3*_</v>
      </c>
      <c r="N135">
        <v>3</v>
      </c>
      <c r="O135" t="s">
        <v>363</v>
      </c>
      <c r="P135" t="s">
        <v>51</v>
      </c>
      <c r="Q135" t="s">
        <v>52</v>
      </c>
      <c r="R135" t="str">
        <f>IF(OR(COUNTIF(G135,"*AP*")),"auto partage Renault mobility","badge, application IZIVIA")</f>
        <v>auto partage Renault mobility</v>
      </c>
      <c r="S135" s="10">
        <v>43808</v>
      </c>
    </row>
    <row r="136" spans="1:19">
      <c r="A136" s="8">
        <v>4</v>
      </c>
      <c r="B136" s="8">
        <v>30</v>
      </c>
      <c r="C136" s="12" t="str">
        <f>Paramètres!$C$2</f>
        <v>MNCA</v>
      </c>
      <c r="D136" t="s">
        <v>84</v>
      </c>
      <c r="E136" t="s">
        <v>90</v>
      </c>
      <c r="F136" s="12" t="str">
        <f>VLOOKUP(C136,Paramètres!$C$2:$G$2,5,FALSE)&amp;"*P*"&amp;"WIIZ*"&amp;B136&amp;"*_*_*_"</f>
        <v>FR*M06*P*WIIZ*30*_*_*_</v>
      </c>
      <c r="G136" t="s">
        <v>212</v>
      </c>
      <c r="H136" s="12" t="str">
        <f>VLOOKUP(G136,'[1]chargers_Mon Dec 09 2019 12_58_'!$F:$K,6,FALSE)</f>
        <v>Route de Turin</v>
      </c>
      <c r="I136" s="17" t="s">
        <v>71</v>
      </c>
      <c r="J136" s="12" t="s">
        <v>277</v>
      </c>
      <c r="K136" s="12" t="s">
        <v>278</v>
      </c>
      <c r="L136">
        <v>2</v>
      </c>
      <c r="M136" s="12" t="str">
        <f>VLOOKUP(C136,Paramètres!$C$2:$G$2,5,FALSE)&amp;"*E*"&amp;"WIIZ*"&amp;B136&amp;"*1*"&amp;A136&amp;"*_"</f>
        <v>FR*M06*E*WIIZ*30*1*4*_</v>
      </c>
      <c r="N136">
        <v>3</v>
      </c>
      <c r="O136" t="s">
        <v>233</v>
      </c>
      <c r="P136" t="s">
        <v>51</v>
      </c>
      <c r="Q136" t="s">
        <v>52</v>
      </c>
      <c r="R136" t="str">
        <f>IF(OR(COUNTIF(G136,"*AP*")),"auto partage Renault mobility","badge, application IZIVIA")</f>
        <v>badge, application IZIVIA</v>
      </c>
      <c r="S136" s="10">
        <v>43808</v>
      </c>
    </row>
    <row r="137" spans="1:19">
      <c r="A137" s="8">
        <v>5</v>
      </c>
      <c r="B137" s="8">
        <v>30</v>
      </c>
      <c r="C137" s="12" t="str">
        <f>Paramètres!$C$2</f>
        <v>MNCA</v>
      </c>
      <c r="D137" t="s">
        <v>84</v>
      </c>
      <c r="E137" t="s">
        <v>90</v>
      </c>
      <c r="F137" s="12" t="str">
        <f>VLOOKUP(C137,Paramètres!$C$2:$G$2,5,FALSE)&amp;"*P*"&amp;"WIIZ*"&amp;B137&amp;"*_*_*_"</f>
        <v>FR*M06*P*WIIZ*30*_*_*_</v>
      </c>
      <c r="G137" t="s">
        <v>212</v>
      </c>
      <c r="H137" s="12" t="str">
        <f>VLOOKUP(G137,'[1]chargers_Mon Dec 09 2019 12_58_'!$F:$K,6,FALSE)</f>
        <v>Route de Turin</v>
      </c>
      <c r="I137" s="17" t="s">
        <v>71</v>
      </c>
      <c r="J137" s="12" t="s">
        <v>277</v>
      </c>
      <c r="K137" s="12" t="s">
        <v>278</v>
      </c>
      <c r="L137">
        <v>2</v>
      </c>
      <c r="M137" s="12" t="str">
        <f>VLOOKUP(C137,Paramètres!$C$2:$G$2,5,FALSE)&amp;"*E*"&amp;"WIIZ*"&amp;B137&amp;"*1*"&amp;A137&amp;"*_"</f>
        <v>FR*M06*E*WIIZ*30*1*5*_</v>
      </c>
      <c r="N137">
        <v>3</v>
      </c>
      <c r="O137" t="s">
        <v>233</v>
      </c>
      <c r="P137" t="s">
        <v>51</v>
      </c>
      <c r="Q137" t="s">
        <v>52</v>
      </c>
      <c r="R137" t="str">
        <f>IF(OR(COUNTIF(G137,"*AP*")),"auto partage Renault mobility","badge, application IZIVIA")</f>
        <v>badge, application IZIVIA</v>
      </c>
      <c r="S137" s="10">
        <v>43808</v>
      </c>
    </row>
    <row r="138" spans="1:19">
      <c r="A138" s="8">
        <v>1</v>
      </c>
      <c r="B138" s="8">
        <v>31</v>
      </c>
      <c r="C138" s="12" t="str">
        <f>Paramètres!$C$2</f>
        <v>MNCA</v>
      </c>
      <c r="D138" t="s">
        <v>84</v>
      </c>
      <c r="E138" t="s">
        <v>90</v>
      </c>
      <c r="F138" s="12" t="str">
        <f>VLOOKUP(C138,Paramètres!$C$2:$G$2,5,FALSE)&amp;"*P*"&amp;"WIIZ*"&amp;B138&amp;"*_*_*_"</f>
        <v>FR*M06*P*WIIZ*31*_*_*_</v>
      </c>
      <c r="G138" t="s">
        <v>155</v>
      </c>
      <c r="H138" s="12" t="str">
        <f>VLOOKUP(G138,'[1]chargers_Mon Dec 09 2019 12_58_'!$F:$K,6,FALSE)</f>
        <v>Rue Georges ville</v>
      </c>
      <c r="I138" s="17" t="s">
        <v>71</v>
      </c>
      <c r="J138" s="12" t="s">
        <v>280</v>
      </c>
      <c r="K138" s="12" t="s">
        <v>279</v>
      </c>
      <c r="L138">
        <v>3</v>
      </c>
      <c r="M138" s="12" t="str">
        <f>VLOOKUP(C138,Paramètres!$C$2:$G$2,5,FALSE)&amp;"*E*"&amp;"WIIZ*"&amp;B138&amp;"*1*"&amp;A138&amp;"*_"</f>
        <v>FR*M06*E*WIIZ*31*1*1*_</v>
      </c>
      <c r="N138">
        <v>3</v>
      </c>
      <c r="O138" t="s">
        <v>363</v>
      </c>
      <c r="P138" t="s">
        <v>51</v>
      </c>
      <c r="Q138" t="s">
        <v>52</v>
      </c>
      <c r="R138" t="str">
        <f>IF(OR(COUNTIF(G138,"*AP*")),"auto partage Renault mobility","badge, application IZIVIA")</f>
        <v>auto partage Renault mobility</v>
      </c>
      <c r="S138" s="10">
        <v>43808</v>
      </c>
    </row>
    <row r="139" spans="1:19">
      <c r="A139" s="8">
        <v>2</v>
      </c>
      <c r="B139" s="8">
        <v>31</v>
      </c>
      <c r="C139" s="12" t="str">
        <f>Paramètres!$C$2</f>
        <v>MNCA</v>
      </c>
      <c r="D139" t="s">
        <v>84</v>
      </c>
      <c r="E139" t="s">
        <v>90</v>
      </c>
      <c r="F139" s="12" t="str">
        <f>VLOOKUP(C139,Paramètres!$C$2:$G$2,5,FALSE)&amp;"*P*"&amp;"WIIZ*"&amp;B139&amp;"*_*_*_"</f>
        <v>FR*M06*P*WIIZ*31*_*_*_</v>
      </c>
      <c r="G139" t="s">
        <v>155</v>
      </c>
      <c r="H139" s="12" t="str">
        <f>VLOOKUP(G139,'[1]chargers_Mon Dec 09 2019 12_58_'!$F:$K,6,FALSE)</f>
        <v>Rue Georges ville</v>
      </c>
      <c r="I139" s="17" t="s">
        <v>71</v>
      </c>
      <c r="J139" s="12" t="s">
        <v>280</v>
      </c>
      <c r="K139" s="12" t="s">
        <v>279</v>
      </c>
      <c r="L139">
        <v>3</v>
      </c>
      <c r="M139" s="12" t="str">
        <f>VLOOKUP(C139,Paramètres!$C$2:$G$2,5,FALSE)&amp;"*E*"&amp;"WIIZ*"&amp;B139&amp;"*1*"&amp;A139&amp;"*_"</f>
        <v>FR*M06*E*WIIZ*31*1*2*_</v>
      </c>
      <c r="N139">
        <v>3</v>
      </c>
      <c r="O139" t="s">
        <v>363</v>
      </c>
      <c r="P139" t="s">
        <v>51</v>
      </c>
      <c r="Q139" t="s">
        <v>52</v>
      </c>
      <c r="R139" t="str">
        <f>IF(OR(COUNTIF(G139,"*AP*")),"auto partage Renault mobility","badge, application IZIVIA")</f>
        <v>auto partage Renault mobility</v>
      </c>
      <c r="S139" s="10">
        <v>43808</v>
      </c>
    </row>
    <row r="140" spans="1:19">
      <c r="A140" s="8">
        <v>3</v>
      </c>
      <c r="B140" s="8">
        <v>31</v>
      </c>
      <c r="C140" s="12" t="str">
        <f>Paramètres!$C$2</f>
        <v>MNCA</v>
      </c>
      <c r="D140" t="s">
        <v>84</v>
      </c>
      <c r="E140" t="s">
        <v>90</v>
      </c>
      <c r="F140" s="12" t="str">
        <f>VLOOKUP(C140,Paramètres!$C$2:$G$2,5,FALSE)&amp;"*P*"&amp;"WIIZ*"&amp;B140&amp;"*_*_*_"</f>
        <v>FR*M06*P*WIIZ*31*_*_*_</v>
      </c>
      <c r="G140" t="s">
        <v>155</v>
      </c>
      <c r="H140" s="12" t="str">
        <f>VLOOKUP(G140,'[1]chargers_Mon Dec 09 2019 12_58_'!$F:$K,6,FALSE)</f>
        <v>Rue Georges ville</v>
      </c>
      <c r="I140" s="17" t="s">
        <v>71</v>
      </c>
      <c r="J140" s="12" t="s">
        <v>280</v>
      </c>
      <c r="K140" s="12" t="s">
        <v>279</v>
      </c>
      <c r="L140">
        <v>3</v>
      </c>
      <c r="M140" s="12" t="str">
        <f>VLOOKUP(C140,Paramètres!$C$2:$G$2,5,FALSE)&amp;"*E*"&amp;"WIIZ*"&amp;B140&amp;"*1*"&amp;A140&amp;"*_"</f>
        <v>FR*M06*E*WIIZ*31*1*3*_</v>
      </c>
      <c r="N140">
        <v>3</v>
      </c>
      <c r="O140" t="s">
        <v>363</v>
      </c>
      <c r="P140" t="s">
        <v>51</v>
      </c>
      <c r="Q140" t="s">
        <v>52</v>
      </c>
      <c r="R140" t="str">
        <f>IF(OR(COUNTIF(G140,"*AP*")),"auto partage Renault mobility","badge, application IZIVIA")</f>
        <v>auto partage Renault mobility</v>
      </c>
      <c r="S140" s="10">
        <v>43808</v>
      </c>
    </row>
    <row r="141" spans="1:19">
      <c r="A141" s="8">
        <v>4</v>
      </c>
      <c r="B141" s="8">
        <v>31</v>
      </c>
      <c r="C141" s="12" t="str">
        <f>Paramètres!$C$2</f>
        <v>MNCA</v>
      </c>
      <c r="D141" t="s">
        <v>84</v>
      </c>
      <c r="E141" t="s">
        <v>90</v>
      </c>
      <c r="F141" s="12" t="str">
        <f>VLOOKUP(C141,Paramètres!$C$2:$G$2,5,FALSE)&amp;"*P*"&amp;"WIIZ*"&amp;B141&amp;"*_*_*_"</f>
        <v>FR*M06*P*WIIZ*31*_*_*_</v>
      </c>
      <c r="G141" t="s">
        <v>156</v>
      </c>
      <c r="H141" s="12" t="str">
        <f>VLOOKUP(G141,'[1]chargers_Mon Dec 09 2019 12_58_'!$F:$K,6,FALSE)</f>
        <v>Rue Georges ville</v>
      </c>
      <c r="I141" s="17" t="s">
        <v>71</v>
      </c>
      <c r="J141" s="12" t="s">
        <v>280</v>
      </c>
      <c r="K141" s="12" t="s">
        <v>279</v>
      </c>
      <c r="L141">
        <v>2</v>
      </c>
      <c r="M141" s="12" t="str">
        <f>VLOOKUP(C141,Paramètres!$C$2:$G$2,5,FALSE)&amp;"*E*"&amp;"WIIZ*"&amp;B141&amp;"*1*"&amp;A141&amp;"*_"</f>
        <v>FR*M06*E*WIIZ*31*1*4*_</v>
      </c>
      <c r="N141">
        <v>3</v>
      </c>
      <c r="O141" t="s">
        <v>233</v>
      </c>
      <c r="P141" t="s">
        <v>51</v>
      </c>
      <c r="Q141" t="s">
        <v>52</v>
      </c>
      <c r="R141" t="str">
        <f>IF(OR(COUNTIF(G141,"*AP*")),"auto partage Renault mobility","badge, application IZIVIA")</f>
        <v>badge, application IZIVIA</v>
      </c>
      <c r="S141" s="10">
        <v>43808</v>
      </c>
    </row>
    <row r="142" spans="1:19">
      <c r="A142" s="8">
        <v>5</v>
      </c>
      <c r="B142" s="8">
        <v>31</v>
      </c>
      <c r="C142" s="12" t="str">
        <f>Paramètres!$C$2</f>
        <v>MNCA</v>
      </c>
      <c r="D142" t="s">
        <v>84</v>
      </c>
      <c r="E142" t="s">
        <v>90</v>
      </c>
      <c r="F142" s="12" t="str">
        <f>VLOOKUP(C142,Paramètres!$C$2:$G$2,5,FALSE)&amp;"*P*"&amp;"WIIZ*"&amp;B142&amp;"*_*_*_"</f>
        <v>FR*M06*P*WIIZ*31*_*_*_</v>
      </c>
      <c r="G142" t="s">
        <v>156</v>
      </c>
      <c r="H142" s="12" t="str">
        <f>VLOOKUP(G142,'[1]chargers_Mon Dec 09 2019 12_58_'!$F:$K,6,FALSE)</f>
        <v>Rue Georges ville</v>
      </c>
      <c r="I142" s="17" t="s">
        <v>71</v>
      </c>
      <c r="J142" s="12" t="s">
        <v>280</v>
      </c>
      <c r="K142" s="12" t="s">
        <v>279</v>
      </c>
      <c r="L142">
        <v>2</v>
      </c>
      <c r="M142" s="12" t="str">
        <f>VLOOKUP(C142,Paramètres!$C$2:$G$2,5,FALSE)&amp;"*E*"&amp;"WIIZ*"&amp;B142&amp;"*1*"&amp;A142&amp;"*_"</f>
        <v>FR*M06*E*WIIZ*31*1*5*_</v>
      </c>
      <c r="N142">
        <v>3</v>
      </c>
      <c r="O142" t="s">
        <v>233</v>
      </c>
      <c r="P142" t="s">
        <v>51</v>
      </c>
      <c r="Q142" t="s">
        <v>52</v>
      </c>
      <c r="R142" t="str">
        <f>IF(OR(COUNTIF(G142,"*AP*")),"auto partage Renault mobility","badge, application IZIVIA")</f>
        <v>badge, application IZIVIA</v>
      </c>
      <c r="S142" s="10">
        <v>43808</v>
      </c>
    </row>
    <row r="143" spans="1:19">
      <c r="A143" s="8">
        <v>1</v>
      </c>
      <c r="B143" s="8">
        <v>32</v>
      </c>
      <c r="C143" s="12" t="str">
        <f>Paramètres!$C$2</f>
        <v>MNCA</v>
      </c>
      <c r="D143" t="s">
        <v>84</v>
      </c>
      <c r="E143" t="s">
        <v>90</v>
      </c>
      <c r="F143" s="12" t="str">
        <f>VLOOKUP(C143,Paramètres!$C$2:$G$2,5,FALSE)&amp;"*P*"&amp;"WIIZ*"&amp;B143&amp;"*_*_*_"</f>
        <v>FR*M06*P*WIIZ*32*_*_*_</v>
      </c>
      <c r="G143" t="s">
        <v>205</v>
      </c>
      <c r="H143" s="12" t="str">
        <f>VLOOKUP(G143,'[1]chargers_Mon Dec 09 2019 12_58_'!$F:$K,6,FALSE)</f>
        <v>Boulevard Stalingrad</v>
      </c>
      <c r="I143" s="17" t="s">
        <v>71</v>
      </c>
      <c r="J143" s="12" t="s">
        <v>282</v>
      </c>
      <c r="K143" s="12" t="s">
        <v>281</v>
      </c>
      <c r="L143">
        <v>3</v>
      </c>
      <c r="M143" s="12" t="str">
        <f>VLOOKUP(C143,Paramètres!$C$2:$G$2,5,FALSE)&amp;"*E*"&amp;"WIIZ*"&amp;B143&amp;"*1*"&amp;A143&amp;"*_"</f>
        <v>FR*M06*E*WIIZ*32*1*1*_</v>
      </c>
      <c r="N143">
        <v>3</v>
      </c>
      <c r="O143" t="s">
        <v>363</v>
      </c>
      <c r="P143" t="s">
        <v>51</v>
      </c>
      <c r="Q143" t="s">
        <v>52</v>
      </c>
      <c r="R143" t="str">
        <f>IF(OR(COUNTIF(G143,"*AP*")),"auto partage Renault mobility","badge, application IZIVIA")</f>
        <v>auto partage Renault mobility</v>
      </c>
      <c r="S143" s="10">
        <v>43808</v>
      </c>
    </row>
    <row r="144" spans="1:19">
      <c r="A144" s="8">
        <v>2</v>
      </c>
      <c r="B144" s="8">
        <v>32</v>
      </c>
      <c r="C144" s="12" t="str">
        <f>Paramètres!$C$2</f>
        <v>MNCA</v>
      </c>
      <c r="D144" t="s">
        <v>84</v>
      </c>
      <c r="E144" t="s">
        <v>90</v>
      </c>
      <c r="F144" s="12" t="str">
        <f>VLOOKUP(C144,Paramètres!$C$2:$G$2,5,FALSE)&amp;"*P*"&amp;"WIIZ*"&amp;B144&amp;"*_*_*_"</f>
        <v>FR*M06*P*WIIZ*32*_*_*_</v>
      </c>
      <c r="G144" t="s">
        <v>205</v>
      </c>
      <c r="H144" s="12" t="str">
        <f>VLOOKUP(G144,'[1]chargers_Mon Dec 09 2019 12_58_'!$F:$K,6,FALSE)</f>
        <v>Boulevard Stalingrad</v>
      </c>
      <c r="I144" s="17" t="s">
        <v>71</v>
      </c>
      <c r="J144" s="12" t="s">
        <v>282</v>
      </c>
      <c r="K144" s="12" t="s">
        <v>281</v>
      </c>
      <c r="L144">
        <v>3</v>
      </c>
      <c r="M144" s="12" t="str">
        <f>VLOOKUP(C144,Paramètres!$C$2:$G$2,5,FALSE)&amp;"*E*"&amp;"WIIZ*"&amp;B144&amp;"*1*"&amp;A144&amp;"*_"</f>
        <v>FR*M06*E*WIIZ*32*1*2*_</v>
      </c>
      <c r="N144">
        <v>3</v>
      </c>
      <c r="O144" t="s">
        <v>363</v>
      </c>
      <c r="P144" t="s">
        <v>51</v>
      </c>
      <c r="Q144" t="s">
        <v>52</v>
      </c>
      <c r="R144" t="str">
        <f>IF(OR(COUNTIF(G144,"*AP*")),"auto partage Renault mobility","badge, application IZIVIA")</f>
        <v>auto partage Renault mobility</v>
      </c>
      <c r="S144" s="10">
        <v>43808</v>
      </c>
    </row>
    <row r="145" spans="1:19">
      <c r="A145" s="8">
        <v>3</v>
      </c>
      <c r="B145" s="8">
        <v>32</v>
      </c>
      <c r="C145" s="12" t="str">
        <f>Paramètres!$C$2</f>
        <v>MNCA</v>
      </c>
      <c r="D145" t="s">
        <v>84</v>
      </c>
      <c r="E145" t="s">
        <v>90</v>
      </c>
      <c r="F145" s="12" t="str">
        <f>VLOOKUP(C145,Paramètres!$C$2:$G$2,5,FALSE)&amp;"*P*"&amp;"WIIZ*"&amp;B145&amp;"*_*_*_"</f>
        <v>FR*M06*P*WIIZ*32*_*_*_</v>
      </c>
      <c r="G145" t="s">
        <v>205</v>
      </c>
      <c r="H145" s="12" t="str">
        <f>VLOOKUP(G145,'[1]chargers_Mon Dec 09 2019 12_58_'!$F:$K,6,FALSE)</f>
        <v>Boulevard Stalingrad</v>
      </c>
      <c r="I145" s="17" t="s">
        <v>71</v>
      </c>
      <c r="J145" s="12" t="s">
        <v>282</v>
      </c>
      <c r="K145" s="12" t="s">
        <v>281</v>
      </c>
      <c r="L145">
        <v>3</v>
      </c>
      <c r="M145" s="12" t="str">
        <f>VLOOKUP(C145,Paramètres!$C$2:$G$2,5,FALSE)&amp;"*E*"&amp;"WIIZ*"&amp;B145&amp;"*1*"&amp;A145&amp;"*_"</f>
        <v>FR*M06*E*WIIZ*32*1*3*_</v>
      </c>
      <c r="N145">
        <v>3</v>
      </c>
      <c r="O145" t="s">
        <v>363</v>
      </c>
      <c r="P145" t="s">
        <v>51</v>
      </c>
      <c r="Q145" t="s">
        <v>52</v>
      </c>
      <c r="R145" t="str">
        <f>IF(OR(COUNTIF(G145,"*AP*")),"auto partage Renault mobility","badge, application IZIVIA")</f>
        <v>auto partage Renault mobility</v>
      </c>
      <c r="S145" s="10">
        <v>43808</v>
      </c>
    </row>
    <row r="146" spans="1:19">
      <c r="A146" s="8">
        <v>4</v>
      </c>
      <c r="B146" s="8">
        <v>32</v>
      </c>
      <c r="C146" s="12" t="str">
        <f>Paramètres!$C$2</f>
        <v>MNCA</v>
      </c>
      <c r="D146" t="s">
        <v>84</v>
      </c>
      <c r="E146" t="s">
        <v>90</v>
      </c>
      <c r="F146" s="12" t="str">
        <f>VLOOKUP(C146,Paramètres!$C$2:$G$2,5,FALSE)&amp;"*P*"&amp;"WIIZ*"&amp;B146&amp;"*_*_*_"</f>
        <v>FR*M06*P*WIIZ*32*_*_*_</v>
      </c>
      <c r="G146" t="s">
        <v>206</v>
      </c>
      <c r="H146" s="12" t="str">
        <f>VLOOKUP(G146,'[1]chargers_Mon Dec 09 2019 12_58_'!$F:$K,6,FALSE)</f>
        <v>Boulevard Stalingrad</v>
      </c>
      <c r="I146" s="17" t="s">
        <v>71</v>
      </c>
      <c r="J146" s="12" t="s">
        <v>282</v>
      </c>
      <c r="K146" s="12" t="s">
        <v>281</v>
      </c>
      <c r="L146">
        <v>2</v>
      </c>
      <c r="M146" s="12" t="str">
        <f>VLOOKUP(C146,Paramètres!$C$2:$G$2,5,FALSE)&amp;"*E*"&amp;"WIIZ*"&amp;B146&amp;"*1*"&amp;A146&amp;"*_"</f>
        <v>FR*M06*E*WIIZ*32*1*4*_</v>
      </c>
      <c r="N146">
        <v>3</v>
      </c>
      <c r="O146" t="s">
        <v>233</v>
      </c>
      <c r="P146" t="s">
        <v>51</v>
      </c>
      <c r="Q146" t="s">
        <v>52</v>
      </c>
      <c r="R146" t="str">
        <f>IF(OR(COUNTIF(G146,"*AP*")),"auto partage Renault mobility","badge, application IZIVIA")</f>
        <v>badge, application IZIVIA</v>
      </c>
      <c r="S146" s="10">
        <v>43808</v>
      </c>
    </row>
    <row r="147" spans="1:19">
      <c r="A147" s="8">
        <v>5</v>
      </c>
      <c r="B147" s="8">
        <v>32</v>
      </c>
      <c r="C147" s="12" t="str">
        <f>Paramètres!$C$2</f>
        <v>MNCA</v>
      </c>
      <c r="D147" t="s">
        <v>84</v>
      </c>
      <c r="E147" t="s">
        <v>90</v>
      </c>
      <c r="F147" s="12" t="str">
        <f>VLOOKUP(C147,Paramètres!$C$2:$G$2,5,FALSE)&amp;"*P*"&amp;"WIIZ*"&amp;B147&amp;"*_*_*_"</f>
        <v>FR*M06*P*WIIZ*32*_*_*_</v>
      </c>
      <c r="G147" t="s">
        <v>206</v>
      </c>
      <c r="H147" s="12" t="str">
        <f>VLOOKUP(G147,'[1]chargers_Mon Dec 09 2019 12_58_'!$F:$K,6,FALSE)</f>
        <v>Boulevard Stalingrad</v>
      </c>
      <c r="I147" s="17" t="s">
        <v>71</v>
      </c>
      <c r="J147" s="12" t="s">
        <v>282</v>
      </c>
      <c r="K147" s="12" t="s">
        <v>281</v>
      </c>
      <c r="L147">
        <v>2</v>
      </c>
      <c r="M147" s="12" t="str">
        <f>VLOOKUP(C147,Paramètres!$C$2:$G$2,5,FALSE)&amp;"*E*"&amp;"WIIZ*"&amp;B147&amp;"*1*"&amp;A147&amp;"*_"</f>
        <v>FR*M06*E*WIIZ*32*1*5*_</v>
      </c>
      <c r="N147">
        <v>3</v>
      </c>
      <c r="O147" t="s">
        <v>233</v>
      </c>
      <c r="P147" t="s">
        <v>51</v>
      </c>
      <c r="Q147" t="s">
        <v>52</v>
      </c>
      <c r="R147" t="str">
        <f>IF(OR(COUNTIF(G147,"*AP*")),"auto partage Renault mobility","badge, application IZIVIA")</f>
        <v>badge, application IZIVIA</v>
      </c>
      <c r="S147" s="10">
        <v>43808</v>
      </c>
    </row>
    <row r="148" spans="1:19">
      <c r="A148" s="8">
        <v>1</v>
      </c>
      <c r="B148" s="8">
        <v>33</v>
      </c>
      <c r="C148" s="12" t="str">
        <f>Paramètres!$C$2</f>
        <v>MNCA</v>
      </c>
      <c r="D148" t="s">
        <v>84</v>
      </c>
      <c r="E148" t="s">
        <v>90</v>
      </c>
      <c r="F148" s="12" t="str">
        <f>VLOOKUP(C148,Paramètres!$C$2:$G$2,5,FALSE)&amp;"*P*"&amp;"WIIZ*"&amp;B148&amp;"*_*_*_"</f>
        <v>FR*M06*P*WIIZ*33*_*_*_</v>
      </c>
      <c r="G148" t="s">
        <v>169</v>
      </c>
      <c r="H148" s="12" t="str">
        <f>VLOOKUP(G148,'[1]chargers_Mon Dec 09 2019 12_58_'!$F:$K,6,FALSE)</f>
        <v>Boulevard Napoléon III</v>
      </c>
      <c r="I148" s="17" t="s">
        <v>71</v>
      </c>
      <c r="J148" s="12" t="s">
        <v>283</v>
      </c>
      <c r="K148" s="12" t="s">
        <v>284</v>
      </c>
      <c r="L148">
        <v>3</v>
      </c>
      <c r="M148" s="12" t="str">
        <f>VLOOKUP(C148,Paramètres!$C$2:$G$2,5,FALSE)&amp;"*E*"&amp;"WIIZ*"&amp;B148&amp;"*1*"&amp;A148&amp;"*_"</f>
        <v>FR*M06*E*WIIZ*33*1*1*_</v>
      </c>
      <c r="N148">
        <v>3</v>
      </c>
      <c r="O148" t="s">
        <v>363</v>
      </c>
      <c r="P148" t="s">
        <v>51</v>
      </c>
      <c r="Q148" t="s">
        <v>52</v>
      </c>
      <c r="R148" t="str">
        <f>IF(OR(COUNTIF(G148,"*AP*")),"auto partage Renault mobility","badge, application IZIVIA")</f>
        <v>auto partage Renault mobility</v>
      </c>
      <c r="S148" s="10">
        <v>43808</v>
      </c>
    </row>
    <row r="149" spans="1:19">
      <c r="A149" s="8">
        <v>2</v>
      </c>
      <c r="B149" s="8">
        <v>33</v>
      </c>
      <c r="C149" s="12" t="str">
        <f>Paramètres!$C$2</f>
        <v>MNCA</v>
      </c>
      <c r="D149" t="s">
        <v>84</v>
      </c>
      <c r="E149" t="s">
        <v>90</v>
      </c>
      <c r="F149" s="12" t="str">
        <f>VLOOKUP(C149,Paramètres!$C$2:$G$2,5,FALSE)&amp;"*P*"&amp;"WIIZ*"&amp;B149&amp;"*_*_*_"</f>
        <v>FR*M06*P*WIIZ*33*_*_*_</v>
      </c>
      <c r="G149" t="s">
        <v>169</v>
      </c>
      <c r="H149" s="12" t="str">
        <f>VLOOKUP(G149,'[1]chargers_Mon Dec 09 2019 12_58_'!$F:$K,6,FALSE)</f>
        <v>Boulevard Napoléon III</v>
      </c>
      <c r="I149" s="17" t="s">
        <v>71</v>
      </c>
      <c r="J149" s="12" t="s">
        <v>283</v>
      </c>
      <c r="K149" s="12" t="s">
        <v>284</v>
      </c>
      <c r="L149">
        <v>3</v>
      </c>
      <c r="M149" s="12" t="str">
        <f>VLOOKUP(C149,Paramètres!$C$2:$G$2,5,FALSE)&amp;"*E*"&amp;"WIIZ*"&amp;B149&amp;"*1*"&amp;A149&amp;"*_"</f>
        <v>FR*M06*E*WIIZ*33*1*2*_</v>
      </c>
      <c r="N149">
        <v>3</v>
      </c>
      <c r="O149" t="s">
        <v>363</v>
      </c>
      <c r="P149" t="s">
        <v>51</v>
      </c>
      <c r="Q149" t="s">
        <v>52</v>
      </c>
      <c r="R149" t="str">
        <f>IF(OR(COUNTIF(G149,"*AP*")),"auto partage Renault mobility","badge, application IZIVIA")</f>
        <v>auto partage Renault mobility</v>
      </c>
      <c r="S149" s="10">
        <v>43808</v>
      </c>
    </row>
    <row r="150" spans="1:19">
      <c r="A150" s="8">
        <v>3</v>
      </c>
      <c r="B150" s="8">
        <v>33</v>
      </c>
      <c r="C150" s="12" t="str">
        <f>Paramètres!$C$2</f>
        <v>MNCA</v>
      </c>
      <c r="D150" t="s">
        <v>84</v>
      </c>
      <c r="E150" t="s">
        <v>90</v>
      </c>
      <c r="F150" s="12" t="str">
        <f>VLOOKUP(C150,Paramètres!$C$2:$G$2,5,FALSE)&amp;"*P*"&amp;"WIIZ*"&amp;B150&amp;"*_*_*_"</f>
        <v>FR*M06*P*WIIZ*33*_*_*_</v>
      </c>
      <c r="G150" t="s">
        <v>169</v>
      </c>
      <c r="H150" s="12" t="str">
        <f>VLOOKUP(G150,'[1]chargers_Mon Dec 09 2019 12_58_'!$F:$K,6,FALSE)</f>
        <v>Boulevard Napoléon III</v>
      </c>
      <c r="I150" s="17" t="s">
        <v>71</v>
      </c>
      <c r="J150" s="12" t="s">
        <v>283</v>
      </c>
      <c r="K150" s="12" t="s">
        <v>284</v>
      </c>
      <c r="L150">
        <v>3</v>
      </c>
      <c r="M150" s="12" t="str">
        <f>VLOOKUP(C150,Paramètres!$C$2:$G$2,5,FALSE)&amp;"*E*"&amp;"WIIZ*"&amp;B150&amp;"*1*"&amp;A150&amp;"*_"</f>
        <v>FR*M06*E*WIIZ*33*1*3*_</v>
      </c>
      <c r="N150">
        <v>3</v>
      </c>
      <c r="O150" t="s">
        <v>363</v>
      </c>
      <c r="P150" t="s">
        <v>51</v>
      </c>
      <c r="Q150" t="s">
        <v>52</v>
      </c>
      <c r="R150" t="str">
        <f>IF(OR(COUNTIF(G150,"*AP*")),"auto partage Renault mobility","badge, application IZIVIA")</f>
        <v>auto partage Renault mobility</v>
      </c>
      <c r="S150" s="10">
        <v>43808</v>
      </c>
    </row>
    <row r="151" spans="1:19">
      <c r="A151" s="8">
        <v>4</v>
      </c>
      <c r="B151" s="8">
        <v>33</v>
      </c>
      <c r="C151" s="12" t="str">
        <f>Paramètres!$C$2</f>
        <v>MNCA</v>
      </c>
      <c r="D151" t="s">
        <v>84</v>
      </c>
      <c r="E151" t="s">
        <v>90</v>
      </c>
      <c r="F151" s="12" t="str">
        <f>VLOOKUP(C151,Paramètres!$C$2:$G$2,5,FALSE)&amp;"*P*"&amp;"WIIZ*"&amp;B151&amp;"*_*_*_"</f>
        <v>FR*M06*P*WIIZ*33*_*_*_</v>
      </c>
      <c r="G151" t="s">
        <v>170</v>
      </c>
      <c r="H151" s="12" t="str">
        <f>VLOOKUP(G151,'[1]chargers_Mon Dec 09 2019 12_58_'!$F:$K,6,FALSE)</f>
        <v>Boulevard Napoléon III</v>
      </c>
      <c r="I151" s="17" t="s">
        <v>71</v>
      </c>
      <c r="J151" s="12" t="s">
        <v>283</v>
      </c>
      <c r="K151" s="12" t="s">
        <v>284</v>
      </c>
      <c r="L151">
        <v>3</v>
      </c>
      <c r="M151" s="12" t="str">
        <f>VLOOKUP(C151,Paramètres!$C$2:$G$2,5,FALSE)&amp;"*E*"&amp;"WIIZ*"&amp;B151&amp;"*1*"&amp;A151&amp;"*_"</f>
        <v>FR*M06*E*WIIZ*33*1*4*_</v>
      </c>
      <c r="N151">
        <v>3</v>
      </c>
      <c r="O151" t="s">
        <v>363</v>
      </c>
      <c r="P151" t="s">
        <v>51</v>
      </c>
      <c r="Q151" t="s">
        <v>52</v>
      </c>
      <c r="R151" t="str">
        <f>IF(OR(COUNTIF(G151,"*AP*")),"auto partage Renault mobility","badge, application IZIVIA")</f>
        <v>auto partage Renault mobility</v>
      </c>
      <c r="S151" s="10">
        <v>43808</v>
      </c>
    </row>
    <row r="152" spans="1:19">
      <c r="A152" s="8">
        <v>5</v>
      </c>
      <c r="B152" s="8">
        <v>33</v>
      </c>
      <c r="C152" s="12" t="str">
        <f>Paramètres!$C$2</f>
        <v>MNCA</v>
      </c>
      <c r="D152" t="s">
        <v>84</v>
      </c>
      <c r="E152" t="s">
        <v>90</v>
      </c>
      <c r="F152" s="12" t="str">
        <f>VLOOKUP(C152,Paramètres!$C$2:$G$2,5,FALSE)&amp;"*P*"&amp;"WIIZ*"&amp;B152&amp;"*_*_*_"</f>
        <v>FR*M06*P*WIIZ*33*_*_*_</v>
      </c>
      <c r="G152" t="s">
        <v>170</v>
      </c>
      <c r="H152" s="12" t="str">
        <f>VLOOKUP(G152,'[1]chargers_Mon Dec 09 2019 12_58_'!$F:$K,6,FALSE)</f>
        <v>Boulevard Napoléon III</v>
      </c>
      <c r="I152" s="17" t="s">
        <v>71</v>
      </c>
      <c r="J152" s="12" t="s">
        <v>283</v>
      </c>
      <c r="K152" s="12" t="s">
        <v>284</v>
      </c>
      <c r="L152">
        <v>3</v>
      </c>
      <c r="M152" s="12" t="str">
        <f>VLOOKUP(C152,Paramètres!$C$2:$G$2,5,FALSE)&amp;"*E*"&amp;"WIIZ*"&amp;B152&amp;"*1*"&amp;A152&amp;"*_"</f>
        <v>FR*M06*E*WIIZ*33*1*5*_</v>
      </c>
      <c r="N152">
        <v>3</v>
      </c>
      <c r="O152" t="s">
        <v>363</v>
      </c>
      <c r="P152" t="s">
        <v>51</v>
      </c>
      <c r="Q152" t="s">
        <v>52</v>
      </c>
      <c r="R152" t="str">
        <f>IF(OR(COUNTIF(G152,"*AP*")),"auto partage Renault mobility","badge, application IZIVIA")</f>
        <v>auto partage Renault mobility</v>
      </c>
      <c r="S152" s="10">
        <v>43808</v>
      </c>
    </row>
    <row r="153" spans="1:19">
      <c r="A153" s="8">
        <v>1</v>
      </c>
      <c r="B153" s="8">
        <v>34</v>
      </c>
      <c r="C153" s="12" t="str">
        <f>Paramètres!$C$2</f>
        <v>MNCA</v>
      </c>
      <c r="D153" t="s">
        <v>84</v>
      </c>
      <c r="E153" t="s">
        <v>90</v>
      </c>
      <c r="F153" s="12" t="str">
        <f>VLOOKUP(C153,Paramètres!$C$2:$G$2,5,FALSE)&amp;"*P*"&amp;"WIIZ*"&amp;B153&amp;"*_*_*_"</f>
        <v>FR*M06*P*WIIZ*34*_*_*_</v>
      </c>
      <c r="G153" t="s">
        <v>217</v>
      </c>
      <c r="H153" s="12" t="str">
        <f>VLOOKUP(G153,'[1]chargers_Mon Dec 09 2019 12_58_'!$F:$K,6,FALSE)</f>
        <v>Rue Vernier</v>
      </c>
      <c r="I153" s="17" t="s">
        <v>71</v>
      </c>
      <c r="J153" s="12" t="s">
        <v>286</v>
      </c>
      <c r="K153" s="12" t="s">
        <v>285</v>
      </c>
      <c r="L153">
        <v>3</v>
      </c>
      <c r="M153" s="12" t="str">
        <f>VLOOKUP(C153,Paramètres!$C$2:$G$2,5,FALSE)&amp;"*E*"&amp;"WIIZ*"&amp;B153&amp;"*1*"&amp;A153&amp;"*_"</f>
        <v>FR*M06*E*WIIZ*34*1*1*_</v>
      </c>
      <c r="N153">
        <v>3</v>
      </c>
      <c r="O153" t="s">
        <v>363</v>
      </c>
      <c r="P153" t="s">
        <v>51</v>
      </c>
      <c r="Q153" t="s">
        <v>52</v>
      </c>
      <c r="R153" t="str">
        <f>IF(OR(COUNTIF(G153,"*AP*")),"auto partage Renault mobility","badge, application IZIVIA")</f>
        <v>auto partage Renault mobility</v>
      </c>
      <c r="S153" s="10">
        <v>43808</v>
      </c>
    </row>
    <row r="154" spans="1:19">
      <c r="A154" s="8">
        <v>2</v>
      </c>
      <c r="B154" s="8">
        <v>34</v>
      </c>
      <c r="C154" s="12" t="str">
        <f>Paramètres!$C$2</f>
        <v>MNCA</v>
      </c>
      <c r="D154" t="s">
        <v>84</v>
      </c>
      <c r="E154" t="s">
        <v>90</v>
      </c>
      <c r="F154" s="12" t="str">
        <f>VLOOKUP(C154,Paramètres!$C$2:$G$2,5,FALSE)&amp;"*P*"&amp;"WIIZ*"&amp;B154&amp;"*_*_*_"</f>
        <v>FR*M06*P*WIIZ*34*_*_*_</v>
      </c>
      <c r="G154" t="s">
        <v>217</v>
      </c>
      <c r="H154" s="12" t="str">
        <f>VLOOKUP(G154,'[1]chargers_Mon Dec 09 2019 12_58_'!$F:$K,6,FALSE)</f>
        <v>Rue Vernier</v>
      </c>
      <c r="I154" s="17" t="s">
        <v>71</v>
      </c>
      <c r="J154" s="12" t="s">
        <v>286</v>
      </c>
      <c r="K154" s="12" t="s">
        <v>285</v>
      </c>
      <c r="L154">
        <v>3</v>
      </c>
      <c r="M154" s="12" t="str">
        <f>VLOOKUP(C154,Paramètres!$C$2:$G$2,5,FALSE)&amp;"*E*"&amp;"WIIZ*"&amp;B154&amp;"*1*"&amp;A154&amp;"*_"</f>
        <v>FR*M06*E*WIIZ*34*1*2*_</v>
      </c>
      <c r="N154">
        <v>3</v>
      </c>
      <c r="O154" t="s">
        <v>363</v>
      </c>
      <c r="P154" t="s">
        <v>51</v>
      </c>
      <c r="Q154" t="s">
        <v>52</v>
      </c>
      <c r="R154" t="str">
        <f>IF(OR(COUNTIF(G154,"*AP*")),"auto partage Renault mobility","badge, application IZIVIA")</f>
        <v>auto partage Renault mobility</v>
      </c>
      <c r="S154" s="10">
        <v>43808</v>
      </c>
    </row>
    <row r="155" spans="1:19">
      <c r="A155" s="8">
        <v>3</v>
      </c>
      <c r="B155" s="8">
        <v>34</v>
      </c>
      <c r="C155" s="12" t="str">
        <f>Paramètres!$C$2</f>
        <v>MNCA</v>
      </c>
      <c r="D155" t="s">
        <v>84</v>
      </c>
      <c r="E155" t="s">
        <v>90</v>
      </c>
      <c r="F155" s="12" t="str">
        <f>VLOOKUP(C155,Paramètres!$C$2:$G$2,5,FALSE)&amp;"*P*"&amp;"WIIZ*"&amp;B155&amp;"*_*_*_"</f>
        <v>FR*M06*P*WIIZ*34*_*_*_</v>
      </c>
      <c r="G155" t="s">
        <v>217</v>
      </c>
      <c r="H155" s="12" t="str">
        <f>VLOOKUP(G155,'[1]chargers_Mon Dec 09 2019 12_58_'!$F:$K,6,FALSE)</f>
        <v>Rue Vernier</v>
      </c>
      <c r="I155" s="17" t="s">
        <v>71</v>
      </c>
      <c r="J155" s="12" t="s">
        <v>286</v>
      </c>
      <c r="K155" s="12" t="s">
        <v>285</v>
      </c>
      <c r="L155">
        <v>3</v>
      </c>
      <c r="M155" s="12" t="str">
        <f>VLOOKUP(C155,Paramètres!$C$2:$G$2,5,FALSE)&amp;"*E*"&amp;"WIIZ*"&amp;B155&amp;"*1*"&amp;A155&amp;"*_"</f>
        <v>FR*M06*E*WIIZ*34*1*3*_</v>
      </c>
      <c r="N155">
        <v>3</v>
      </c>
      <c r="O155" t="s">
        <v>363</v>
      </c>
      <c r="P155" t="s">
        <v>51</v>
      </c>
      <c r="Q155" t="s">
        <v>52</v>
      </c>
      <c r="R155" t="str">
        <f>IF(OR(COUNTIF(G155,"*AP*")),"auto partage Renault mobility","badge, application IZIVIA")</f>
        <v>auto partage Renault mobility</v>
      </c>
      <c r="S155" s="10">
        <v>43808</v>
      </c>
    </row>
    <row r="156" spans="1:19">
      <c r="A156" s="8">
        <v>4</v>
      </c>
      <c r="B156" s="8">
        <v>34</v>
      </c>
      <c r="C156" s="12" t="str">
        <f>Paramètres!$C$2</f>
        <v>MNCA</v>
      </c>
      <c r="D156" t="s">
        <v>84</v>
      </c>
      <c r="E156" t="s">
        <v>90</v>
      </c>
      <c r="F156" s="12" t="str">
        <f>VLOOKUP(C156,Paramètres!$C$2:$G$2,5,FALSE)&amp;"*P*"&amp;"WIIZ*"&amp;B156&amp;"*_*_*_"</f>
        <v>FR*M06*P*WIIZ*34*_*_*_</v>
      </c>
      <c r="G156" t="s">
        <v>218</v>
      </c>
      <c r="H156" s="12" t="str">
        <f>VLOOKUP(G156,'[1]chargers_Mon Dec 09 2019 12_58_'!$F:$K,6,FALSE)</f>
        <v>Rue Vernier</v>
      </c>
      <c r="I156" s="17" t="s">
        <v>71</v>
      </c>
      <c r="J156" s="12" t="s">
        <v>286</v>
      </c>
      <c r="K156" s="12" t="s">
        <v>285</v>
      </c>
      <c r="L156">
        <v>2</v>
      </c>
      <c r="M156" s="12" t="str">
        <f>VLOOKUP(C156,Paramètres!$C$2:$G$2,5,FALSE)&amp;"*E*"&amp;"WIIZ*"&amp;B156&amp;"*1*"&amp;A156&amp;"*_"</f>
        <v>FR*M06*E*WIIZ*34*1*4*_</v>
      </c>
      <c r="N156">
        <v>3</v>
      </c>
      <c r="O156" t="s">
        <v>233</v>
      </c>
      <c r="P156" t="s">
        <v>51</v>
      </c>
      <c r="Q156" t="s">
        <v>52</v>
      </c>
      <c r="R156" t="str">
        <f>IF(OR(COUNTIF(G156,"*AP*")),"auto partage Renault mobility","badge, application IZIVIA")</f>
        <v>badge, application IZIVIA</v>
      </c>
      <c r="S156" s="10">
        <v>43808</v>
      </c>
    </row>
    <row r="157" spans="1:19">
      <c r="A157" s="8">
        <v>5</v>
      </c>
      <c r="B157" s="8">
        <v>34</v>
      </c>
      <c r="C157" s="12" t="str">
        <f>Paramètres!$C$2</f>
        <v>MNCA</v>
      </c>
      <c r="D157" t="s">
        <v>84</v>
      </c>
      <c r="E157" t="s">
        <v>90</v>
      </c>
      <c r="F157" s="12" t="str">
        <f>VLOOKUP(C157,Paramètres!$C$2:$G$2,5,FALSE)&amp;"*P*"&amp;"WIIZ*"&amp;B157&amp;"*_*_*_"</f>
        <v>FR*M06*P*WIIZ*34*_*_*_</v>
      </c>
      <c r="G157" t="s">
        <v>218</v>
      </c>
      <c r="H157" s="12" t="str">
        <f>VLOOKUP(G157,'[1]chargers_Mon Dec 09 2019 12_58_'!$F:$K,6,FALSE)</f>
        <v>Rue Vernier</v>
      </c>
      <c r="I157" s="17" t="s">
        <v>71</v>
      </c>
      <c r="J157" s="12" t="s">
        <v>286</v>
      </c>
      <c r="K157" s="12" t="s">
        <v>285</v>
      </c>
      <c r="L157">
        <v>2</v>
      </c>
      <c r="M157" s="12" t="str">
        <f>VLOOKUP(C157,Paramètres!$C$2:$G$2,5,FALSE)&amp;"*E*"&amp;"WIIZ*"&amp;B157&amp;"*1*"&amp;A157&amp;"*_"</f>
        <v>FR*M06*E*WIIZ*34*1*5*_</v>
      </c>
      <c r="N157">
        <v>3</v>
      </c>
      <c r="O157" t="s">
        <v>233</v>
      </c>
      <c r="P157" t="s">
        <v>51</v>
      </c>
      <c r="Q157" t="s">
        <v>52</v>
      </c>
      <c r="R157" t="str">
        <f>IF(OR(COUNTIF(G157,"*AP*")),"auto partage Renault mobility","badge, application IZIVIA")</f>
        <v>badge, application IZIVIA</v>
      </c>
      <c r="S157" s="10">
        <v>43808</v>
      </c>
    </row>
    <row r="158" spans="1:19">
      <c r="A158" s="8">
        <v>1</v>
      </c>
      <c r="B158" s="8">
        <v>35</v>
      </c>
      <c r="C158" s="12" t="str">
        <f>Paramètres!$C$2</f>
        <v>MNCA</v>
      </c>
      <c r="D158" t="s">
        <v>84</v>
      </c>
      <c r="E158" t="s">
        <v>90</v>
      </c>
      <c r="F158" s="12" t="str">
        <f>VLOOKUP(C158,Paramètres!$C$2:$G$2,5,FALSE)&amp;"*P*"&amp;"WIIZ*"&amp;B158&amp;"*_*_*_"</f>
        <v>FR*M06*P*WIIZ*35*_*_*_</v>
      </c>
      <c r="G158" t="s">
        <v>92</v>
      </c>
      <c r="H158" s="12" t="str">
        <f>VLOOKUP(G158,'[1]chargers_Mon Dec 09 2019 12_58_'!$F:$K,6,FALSE)</f>
        <v>Parking des Nabines</v>
      </c>
      <c r="I158" s="17" t="s">
        <v>65</v>
      </c>
      <c r="J158" s="12" t="s">
        <v>340</v>
      </c>
      <c r="K158" s="12" t="s">
        <v>339</v>
      </c>
      <c r="L158">
        <v>2</v>
      </c>
      <c r="M158" s="12" t="str">
        <f>VLOOKUP(C158,Paramètres!$C$2:$G$2,5,FALSE)&amp;"*E*"&amp;"WIIZ*"&amp;B158&amp;"*1*"&amp;A158&amp;"*_"</f>
        <v>FR*M06*E*WIIZ*35*1*1*_</v>
      </c>
      <c r="N158">
        <v>22</v>
      </c>
      <c r="O158" t="s">
        <v>50</v>
      </c>
      <c r="P158" t="s">
        <v>51</v>
      </c>
      <c r="Q158" t="s">
        <v>52</v>
      </c>
      <c r="R158" t="str">
        <f>IF(OR(COUNTIF(G158,"*AP*")),"auto partage Renault mobility","badge, application IZIVIA")</f>
        <v>badge, application IZIVIA</v>
      </c>
      <c r="S158" s="10">
        <v>43808</v>
      </c>
    </row>
    <row r="159" spans="1:19">
      <c r="A159" s="8">
        <v>2</v>
      </c>
      <c r="B159" s="8">
        <v>35</v>
      </c>
      <c r="C159" s="12" t="str">
        <f>Paramètres!$C$2</f>
        <v>MNCA</v>
      </c>
      <c r="D159" t="s">
        <v>84</v>
      </c>
      <c r="E159" t="s">
        <v>90</v>
      </c>
      <c r="F159" s="12" t="str">
        <f>VLOOKUP(C159,Paramètres!$C$2:$G$2,5,FALSE)&amp;"*P*"&amp;"WIIZ*"&amp;B159&amp;"*_*_*_"</f>
        <v>FR*M06*P*WIIZ*35*_*_*_</v>
      </c>
      <c r="G159" t="s">
        <v>92</v>
      </c>
      <c r="H159" s="12" t="str">
        <f>VLOOKUP(G159,'[1]chargers_Mon Dec 09 2019 12_58_'!$F:$K,6,FALSE)</f>
        <v>Parking des Nabines</v>
      </c>
      <c r="I159" s="17" t="s">
        <v>65</v>
      </c>
      <c r="J159" s="12" t="s">
        <v>340</v>
      </c>
      <c r="K159" s="12" t="s">
        <v>339</v>
      </c>
      <c r="L159">
        <v>2</v>
      </c>
      <c r="M159" s="12" t="str">
        <f>VLOOKUP(C159,Paramètres!$C$2:$G$2,5,FALSE)&amp;"*E*"&amp;"WIIZ*"&amp;B159&amp;"*1*"&amp;A159&amp;"*_"</f>
        <v>FR*M06*E*WIIZ*35*1*2*_</v>
      </c>
      <c r="N159">
        <v>22</v>
      </c>
      <c r="O159" t="s">
        <v>50</v>
      </c>
      <c r="P159" t="s">
        <v>51</v>
      </c>
      <c r="Q159" t="s">
        <v>52</v>
      </c>
      <c r="R159" t="str">
        <f>IF(OR(COUNTIF(G159,"*AP*")),"auto partage Renault mobility","badge, application IZIVIA")</f>
        <v>badge, application IZIVIA</v>
      </c>
      <c r="S159" s="10">
        <v>43808</v>
      </c>
    </row>
    <row r="160" spans="1:19">
      <c r="A160" s="8">
        <v>1</v>
      </c>
      <c r="B160" s="8">
        <v>36</v>
      </c>
      <c r="C160" s="12" t="str">
        <f>Paramètres!$C$2</f>
        <v>MNCA</v>
      </c>
      <c r="D160" t="s">
        <v>84</v>
      </c>
      <c r="E160" t="s">
        <v>90</v>
      </c>
      <c r="F160" s="12" t="str">
        <f>VLOOKUP(C160,Paramètres!$C$2:$G$2,5,FALSE)&amp;"*P*"&amp;"WIIZ*"&amp;B160&amp;"*_*_*_"</f>
        <v>FR*M06*P*WIIZ*36*_*_*_</v>
      </c>
      <c r="G160" t="s">
        <v>126</v>
      </c>
      <c r="H160" s="12" t="str">
        <f>VLOOKUP(G160,'[1]chargers_Mon Dec 09 2019 12_58_'!$F:$K,6,FALSE)</f>
        <v>Rue Châteauneuf</v>
      </c>
      <c r="I160" s="17" t="s">
        <v>71</v>
      </c>
      <c r="J160" s="12" t="s">
        <v>288</v>
      </c>
      <c r="K160" s="12" t="s">
        <v>287</v>
      </c>
      <c r="L160">
        <v>3</v>
      </c>
      <c r="M160" s="12" t="str">
        <f>VLOOKUP(C160,Paramètres!$C$2:$G$2,5,FALSE)&amp;"*E*"&amp;"WIIZ*"&amp;B160&amp;"*1*"&amp;A160&amp;"*_"</f>
        <v>FR*M06*E*WIIZ*36*1*1*_</v>
      </c>
      <c r="N160">
        <v>3</v>
      </c>
      <c r="O160" t="s">
        <v>363</v>
      </c>
      <c r="P160" t="s">
        <v>51</v>
      </c>
      <c r="Q160" t="s">
        <v>52</v>
      </c>
      <c r="R160" t="str">
        <f>IF(OR(COUNTIF(G160,"*AP*")),"auto partage Renault mobility","badge, application IZIVIA")</f>
        <v>auto partage Renault mobility</v>
      </c>
      <c r="S160" s="10">
        <v>43808</v>
      </c>
    </row>
    <row r="161" spans="1:19">
      <c r="A161" s="8">
        <v>2</v>
      </c>
      <c r="B161" s="8">
        <v>36</v>
      </c>
      <c r="C161" s="12" t="str">
        <f>Paramètres!$C$2</f>
        <v>MNCA</v>
      </c>
      <c r="D161" t="s">
        <v>84</v>
      </c>
      <c r="E161" t="s">
        <v>90</v>
      </c>
      <c r="F161" s="12" t="str">
        <f>VLOOKUP(C161,Paramètres!$C$2:$G$2,5,FALSE)&amp;"*P*"&amp;"WIIZ*"&amp;B161&amp;"*_*_*_"</f>
        <v>FR*M06*P*WIIZ*36*_*_*_</v>
      </c>
      <c r="G161" t="s">
        <v>126</v>
      </c>
      <c r="H161" s="12" t="str">
        <f>VLOOKUP(G161,'[1]chargers_Mon Dec 09 2019 12_58_'!$F:$K,6,FALSE)</f>
        <v>Rue Châteauneuf</v>
      </c>
      <c r="I161" s="17" t="s">
        <v>71</v>
      </c>
      <c r="J161" s="12" t="s">
        <v>288</v>
      </c>
      <c r="K161" s="12" t="s">
        <v>287</v>
      </c>
      <c r="L161">
        <v>3</v>
      </c>
      <c r="M161" s="12" t="str">
        <f>VLOOKUP(C161,Paramètres!$C$2:$G$2,5,FALSE)&amp;"*E*"&amp;"WIIZ*"&amp;B161&amp;"*1*"&amp;A161&amp;"*_"</f>
        <v>FR*M06*E*WIIZ*36*1*2*_</v>
      </c>
      <c r="N161">
        <v>3</v>
      </c>
      <c r="O161" t="s">
        <v>363</v>
      </c>
      <c r="P161" t="s">
        <v>51</v>
      </c>
      <c r="Q161" t="s">
        <v>52</v>
      </c>
      <c r="R161" t="str">
        <f>IF(OR(COUNTIF(G161,"*AP*")),"auto partage Renault mobility","badge, application IZIVIA")</f>
        <v>auto partage Renault mobility</v>
      </c>
      <c r="S161" s="10">
        <v>43808</v>
      </c>
    </row>
    <row r="162" spans="1:19">
      <c r="A162" s="8">
        <v>3</v>
      </c>
      <c r="B162" s="8">
        <v>36</v>
      </c>
      <c r="C162" s="12" t="str">
        <f>Paramètres!$C$2</f>
        <v>MNCA</v>
      </c>
      <c r="D162" t="s">
        <v>84</v>
      </c>
      <c r="E162" t="s">
        <v>90</v>
      </c>
      <c r="F162" s="12" t="str">
        <f>VLOOKUP(C162,Paramètres!$C$2:$G$2,5,FALSE)&amp;"*P*"&amp;"WIIZ*"&amp;B162&amp;"*_*_*_"</f>
        <v>FR*M06*P*WIIZ*36*_*_*_</v>
      </c>
      <c r="G162" t="s">
        <v>126</v>
      </c>
      <c r="H162" s="12" t="str">
        <f>VLOOKUP(G162,'[1]chargers_Mon Dec 09 2019 12_58_'!$F:$K,6,FALSE)</f>
        <v>Rue Châteauneuf</v>
      </c>
      <c r="I162" s="17" t="s">
        <v>71</v>
      </c>
      <c r="J162" s="12" t="s">
        <v>288</v>
      </c>
      <c r="K162" s="12" t="s">
        <v>287</v>
      </c>
      <c r="L162">
        <v>3</v>
      </c>
      <c r="M162" s="12" t="str">
        <f>VLOOKUP(C162,Paramètres!$C$2:$G$2,5,FALSE)&amp;"*E*"&amp;"WIIZ*"&amp;B162&amp;"*1*"&amp;A162&amp;"*_"</f>
        <v>FR*M06*E*WIIZ*36*1*3*_</v>
      </c>
      <c r="N162">
        <v>3</v>
      </c>
      <c r="O162" t="s">
        <v>363</v>
      </c>
      <c r="P162" t="s">
        <v>51</v>
      </c>
      <c r="Q162" t="s">
        <v>52</v>
      </c>
      <c r="R162" t="str">
        <f>IF(OR(COUNTIF(G162,"*AP*")),"auto partage Renault mobility","badge, application IZIVIA")</f>
        <v>auto partage Renault mobility</v>
      </c>
      <c r="S162" s="10">
        <v>43808</v>
      </c>
    </row>
    <row r="163" spans="1:19">
      <c r="A163" s="8">
        <v>4</v>
      </c>
      <c r="B163" s="8">
        <v>36</v>
      </c>
      <c r="C163" s="12" t="str">
        <f>Paramètres!$C$2</f>
        <v>MNCA</v>
      </c>
      <c r="D163" t="s">
        <v>84</v>
      </c>
      <c r="E163" t="s">
        <v>90</v>
      </c>
      <c r="F163" s="12" t="str">
        <f>VLOOKUP(C163,Paramètres!$C$2:$G$2,5,FALSE)&amp;"*P*"&amp;"WIIZ*"&amp;B163&amp;"*_*_*_"</f>
        <v>FR*M06*P*WIIZ*36*_*_*_</v>
      </c>
      <c r="G163" t="s">
        <v>127</v>
      </c>
      <c r="H163" s="12" t="str">
        <f>VLOOKUP(G163,'[1]chargers_Mon Dec 09 2019 12_58_'!$F:$K,6,FALSE)</f>
        <v>Rue Châteauneuf</v>
      </c>
      <c r="I163" s="17" t="s">
        <v>71</v>
      </c>
      <c r="J163" s="12" t="s">
        <v>288</v>
      </c>
      <c r="K163" s="12" t="s">
        <v>287</v>
      </c>
      <c r="L163">
        <v>2</v>
      </c>
      <c r="M163" s="12" t="str">
        <f>VLOOKUP(C163,Paramètres!$C$2:$G$2,5,FALSE)&amp;"*E*"&amp;"WIIZ*"&amp;B163&amp;"*1*"&amp;A163&amp;"*_"</f>
        <v>FR*M06*E*WIIZ*36*1*4*_</v>
      </c>
      <c r="N163">
        <v>3</v>
      </c>
      <c r="O163" t="s">
        <v>233</v>
      </c>
      <c r="P163" t="s">
        <v>51</v>
      </c>
      <c r="Q163" t="s">
        <v>52</v>
      </c>
      <c r="R163" t="str">
        <f>IF(OR(COUNTIF(G163,"*AP*")),"auto partage Renault mobility","badge, application IZIVIA")</f>
        <v>badge, application IZIVIA</v>
      </c>
      <c r="S163" s="10">
        <v>43808</v>
      </c>
    </row>
    <row r="164" spans="1:19">
      <c r="A164" s="8">
        <v>5</v>
      </c>
      <c r="B164" s="8">
        <v>36</v>
      </c>
      <c r="C164" s="12" t="str">
        <f>Paramètres!$C$2</f>
        <v>MNCA</v>
      </c>
      <c r="D164" t="s">
        <v>84</v>
      </c>
      <c r="E164" t="s">
        <v>90</v>
      </c>
      <c r="F164" s="12" t="str">
        <f>VLOOKUP(C164,Paramètres!$C$2:$G$2,5,FALSE)&amp;"*P*"&amp;"WIIZ*"&amp;B164&amp;"*_*_*_"</f>
        <v>FR*M06*P*WIIZ*36*_*_*_</v>
      </c>
      <c r="G164" t="s">
        <v>127</v>
      </c>
      <c r="H164" s="12" t="str">
        <f>VLOOKUP(G164,'[1]chargers_Mon Dec 09 2019 12_58_'!$F:$K,6,FALSE)</f>
        <v>Rue Châteauneuf</v>
      </c>
      <c r="I164" s="17" t="s">
        <v>71</v>
      </c>
      <c r="J164" s="12" t="s">
        <v>288</v>
      </c>
      <c r="K164" s="12" t="s">
        <v>287</v>
      </c>
      <c r="L164">
        <v>2</v>
      </c>
      <c r="M164" s="12" t="str">
        <f>VLOOKUP(C164,Paramètres!$C$2:$G$2,5,FALSE)&amp;"*E*"&amp;"WIIZ*"&amp;B164&amp;"*1*"&amp;A164&amp;"*_"</f>
        <v>FR*M06*E*WIIZ*36*1*5*_</v>
      </c>
      <c r="N164">
        <v>3</v>
      </c>
      <c r="O164" t="s">
        <v>233</v>
      </c>
      <c r="P164" t="s">
        <v>51</v>
      </c>
      <c r="Q164" t="s">
        <v>52</v>
      </c>
      <c r="R164" t="str">
        <f>IF(OR(COUNTIF(G164,"*AP*")),"auto partage Renault mobility","badge, application IZIVIA")</f>
        <v>badge, application IZIVIA</v>
      </c>
      <c r="S164" s="10">
        <v>43808</v>
      </c>
    </row>
    <row r="165" spans="1:19">
      <c r="A165" s="8">
        <v>1</v>
      </c>
      <c r="B165" s="8">
        <v>37</v>
      </c>
      <c r="C165" s="12" t="str">
        <f>Paramètres!$C$2</f>
        <v>MNCA</v>
      </c>
      <c r="D165" t="s">
        <v>84</v>
      </c>
      <c r="E165" t="s">
        <v>90</v>
      </c>
      <c r="F165" s="12" t="str">
        <f>VLOOKUP(C165,Paramètres!$C$2:$G$2,5,FALSE)&amp;"*P*"&amp;"WIIZ*"&amp;B165&amp;"*_*_*_"</f>
        <v>FR*M06*P*WIIZ*37*_*_*_</v>
      </c>
      <c r="G165" t="s">
        <v>159</v>
      </c>
      <c r="H165" s="12" t="str">
        <f>VLOOKUP(G165,'[1]chargers_Mon Dec 09 2019 12_58_'!$F:$K,6,FALSE)</f>
        <v>Rue des Potiers</v>
      </c>
      <c r="I165" s="17" t="s">
        <v>71</v>
      </c>
      <c r="J165" s="12" t="s">
        <v>290</v>
      </c>
      <c r="K165" s="12" t="s">
        <v>289</v>
      </c>
      <c r="L165">
        <v>3</v>
      </c>
      <c r="M165" s="12" t="str">
        <f>VLOOKUP(C165,Paramètres!$C$2:$G$2,5,FALSE)&amp;"*E*"&amp;"WIIZ*"&amp;B165&amp;"*1*"&amp;A165&amp;"*_"</f>
        <v>FR*M06*E*WIIZ*37*1*1*_</v>
      </c>
      <c r="N165">
        <v>3</v>
      </c>
      <c r="O165" t="s">
        <v>363</v>
      </c>
      <c r="P165" t="s">
        <v>51</v>
      </c>
      <c r="Q165" t="s">
        <v>52</v>
      </c>
      <c r="R165" t="str">
        <f>IF(OR(COUNTIF(G165,"*AP*")),"auto partage Renault mobility","badge, application IZIVIA")</f>
        <v>auto partage Renault mobility</v>
      </c>
      <c r="S165" s="10">
        <v>43808</v>
      </c>
    </row>
    <row r="166" spans="1:19">
      <c r="A166" s="8">
        <v>2</v>
      </c>
      <c r="B166" s="8">
        <v>37</v>
      </c>
      <c r="C166" s="12" t="str">
        <f>Paramètres!$C$2</f>
        <v>MNCA</v>
      </c>
      <c r="D166" t="s">
        <v>84</v>
      </c>
      <c r="E166" t="s">
        <v>90</v>
      </c>
      <c r="F166" s="12" t="str">
        <f>VLOOKUP(C166,Paramètres!$C$2:$G$2,5,FALSE)&amp;"*P*"&amp;"WIIZ*"&amp;B166&amp;"*_*_*_"</f>
        <v>FR*M06*P*WIIZ*37*_*_*_</v>
      </c>
      <c r="G166" t="s">
        <v>159</v>
      </c>
      <c r="H166" s="12" t="str">
        <f>VLOOKUP(G166,'[1]chargers_Mon Dec 09 2019 12_58_'!$F:$K,6,FALSE)</f>
        <v>Rue des Potiers</v>
      </c>
      <c r="I166" s="17" t="s">
        <v>71</v>
      </c>
      <c r="J166" s="12" t="s">
        <v>290</v>
      </c>
      <c r="K166" s="12" t="s">
        <v>289</v>
      </c>
      <c r="L166">
        <v>3</v>
      </c>
      <c r="M166" s="12" t="str">
        <f>VLOOKUP(C166,Paramètres!$C$2:$G$2,5,FALSE)&amp;"*E*"&amp;"WIIZ*"&amp;B166&amp;"*1*"&amp;A166&amp;"*_"</f>
        <v>FR*M06*E*WIIZ*37*1*2*_</v>
      </c>
      <c r="N166">
        <v>3</v>
      </c>
      <c r="O166" t="s">
        <v>363</v>
      </c>
      <c r="P166" t="s">
        <v>51</v>
      </c>
      <c r="Q166" t="s">
        <v>52</v>
      </c>
      <c r="R166" t="str">
        <f>IF(OR(COUNTIF(G166,"*AP*")),"auto partage Renault mobility","badge, application IZIVIA")</f>
        <v>auto partage Renault mobility</v>
      </c>
      <c r="S166" s="10">
        <v>43808</v>
      </c>
    </row>
    <row r="167" spans="1:19">
      <c r="A167" s="8">
        <v>3</v>
      </c>
      <c r="B167" s="8">
        <v>37</v>
      </c>
      <c r="C167" s="12" t="str">
        <f>Paramètres!$C$2</f>
        <v>MNCA</v>
      </c>
      <c r="D167" t="s">
        <v>84</v>
      </c>
      <c r="E167" t="s">
        <v>90</v>
      </c>
      <c r="F167" s="12" t="str">
        <f>VLOOKUP(C167,Paramètres!$C$2:$G$2,5,FALSE)&amp;"*P*"&amp;"WIIZ*"&amp;B167&amp;"*_*_*_"</f>
        <v>FR*M06*P*WIIZ*37*_*_*_</v>
      </c>
      <c r="G167" t="s">
        <v>159</v>
      </c>
      <c r="H167" s="12" t="str">
        <f>VLOOKUP(G167,'[1]chargers_Mon Dec 09 2019 12_58_'!$F:$K,6,FALSE)</f>
        <v>Rue des Potiers</v>
      </c>
      <c r="I167" s="17" t="s">
        <v>71</v>
      </c>
      <c r="J167" s="12" t="s">
        <v>290</v>
      </c>
      <c r="K167" s="12" t="s">
        <v>289</v>
      </c>
      <c r="L167">
        <v>3</v>
      </c>
      <c r="M167" s="12" t="str">
        <f>VLOOKUP(C167,Paramètres!$C$2:$G$2,5,FALSE)&amp;"*E*"&amp;"WIIZ*"&amp;B167&amp;"*1*"&amp;A167&amp;"*_"</f>
        <v>FR*M06*E*WIIZ*37*1*3*_</v>
      </c>
      <c r="N167">
        <v>3</v>
      </c>
      <c r="O167" t="s">
        <v>363</v>
      </c>
      <c r="P167" t="s">
        <v>51</v>
      </c>
      <c r="Q167" t="s">
        <v>52</v>
      </c>
      <c r="R167" t="str">
        <f>IF(OR(COUNTIF(G167,"*AP*")),"auto partage Renault mobility","badge, application IZIVIA")</f>
        <v>auto partage Renault mobility</v>
      </c>
      <c r="S167" s="10">
        <v>43808</v>
      </c>
    </row>
    <row r="168" spans="1:19">
      <c r="A168" s="8">
        <v>4</v>
      </c>
      <c r="B168" s="8">
        <v>37</v>
      </c>
      <c r="C168" s="12" t="str">
        <f>Paramètres!$C$2</f>
        <v>MNCA</v>
      </c>
      <c r="D168" t="s">
        <v>84</v>
      </c>
      <c r="E168" t="s">
        <v>90</v>
      </c>
      <c r="F168" s="12" t="str">
        <f>VLOOKUP(C168,Paramètres!$C$2:$G$2,5,FALSE)&amp;"*P*"&amp;"WIIZ*"&amp;B168&amp;"*_*_*_"</f>
        <v>FR*M06*P*WIIZ*37*_*_*_</v>
      </c>
      <c r="G168" t="s">
        <v>160</v>
      </c>
      <c r="H168" s="12" t="str">
        <f>VLOOKUP(G168,'[1]chargers_Mon Dec 09 2019 12_58_'!$F:$K,6,FALSE)</f>
        <v>Rue des Potiers</v>
      </c>
      <c r="I168" s="17" t="s">
        <v>71</v>
      </c>
      <c r="J168" s="12" t="s">
        <v>290</v>
      </c>
      <c r="K168" s="12" t="s">
        <v>289</v>
      </c>
      <c r="L168">
        <v>2</v>
      </c>
      <c r="M168" s="12" t="str">
        <f>VLOOKUP(C168,Paramètres!$C$2:$G$2,5,FALSE)&amp;"*E*"&amp;"WIIZ*"&amp;B168&amp;"*1*"&amp;A168&amp;"*_"</f>
        <v>FR*M06*E*WIIZ*37*1*4*_</v>
      </c>
      <c r="N168">
        <v>3</v>
      </c>
      <c r="O168" t="s">
        <v>233</v>
      </c>
      <c r="P168" t="s">
        <v>51</v>
      </c>
      <c r="Q168" t="s">
        <v>52</v>
      </c>
      <c r="R168" t="str">
        <f>IF(OR(COUNTIF(G168,"*AP*")),"auto partage Renault mobility","badge, application IZIVIA")</f>
        <v>badge, application IZIVIA</v>
      </c>
      <c r="S168" s="10">
        <v>43808</v>
      </c>
    </row>
    <row r="169" spans="1:19">
      <c r="A169" s="8">
        <v>5</v>
      </c>
      <c r="B169" s="8">
        <v>37</v>
      </c>
      <c r="C169" s="12" t="str">
        <f>Paramètres!$C$2</f>
        <v>MNCA</v>
      </c>
      <c r="D169" t="s">
        <v>84</v>
      </c>
      <c r="E169" t="s">
        <v>90</v>
      </c>
      <c r="F169" s="12" t="str">
        <f>VLOOKUP(C169,Paramètres!$C$2:$G$2,5,FALSE)&amp;"*P*"&amp;"WIIZ*"&amp;B169&amp;"*_*_*_"</f>
        <v>FR*M06*P*WIIZ*37*_*_*_</v>
      </c>
      <c r="G169" t="s">
        <v>160</v>
      </c>
      <c r="H169" s="12" t="str">
        <f>VLOOKUP(G169,'[1]chargers_Mon Dec 09 2019 12_58_'!$F:$K,6,FALSE)</f>
        <v>Rue des Potiers</v>
      </c>
      <c r="I169" s="17" t="s">
        <v>71</v>
      </c>
      <c r="J169" s="12" t="s">
        <v>290</v>
      </c>
      <c r="K169" s="12" t="s">
        <v>289</v>
      </c>
      <c r="L169">
        <v>2</v>
      </c>
      <c r="M169" s="12" t="str">
        <f>VLOOKUP(C169,Paramètres!$C$2:$G$2,5,FALSE)&amp;"*E*"&amp;"WIIZ*"&amp;B169&amp;"*1*"&amp;A169&amp;"*_"</f>
        <v>FR*M06*E*WIIZ*37*1*5*_</v>
      </c>
      <c r="N169">
        <v>3</v>
      </c>
      <c r="O169" t="s">
        <v>233</v>
      </c>
      <c r="P169" t="s">
        <v>51</v>
      </c>
      <c r="Q169" t="s">
        <v>52</v>
      </c>
      <c r="R169" t="str">
        <f>IF(OR(COUNTIF(G169,"*AP*")),"auto partage Renault mobility","badge, application IZIVIA")</f>
        <v>badge, application IZIVIA</v>
      </c>
      <c r="S169" s="10">
        <v>43808</v>
      </c>
    </row>
    <row r="170" spans="1:19">
      <c r="A170" s="8">
        <v>1</v>
      </c>
      <c r="B170" s="8">
        <v>38</v>
      </c>
      <c r="C170" s="12" t="str">
        <f>Paramètres!$C$2</f>
        <v>MNCA</v>
      </c>
      <c r="D170" t="s">
        <v>84</v>
      </c>
      <c r="E170" t="s">
        <v>90</v>
      </c>
      <c r="F170" s="12" t="str">
        <f>VLOOKUP(C170,Paramètres!$C$2:$G$2,5,FALSE)&amp;"*P*"&amp;"WIIZ*"&amp;B170&amp;"*_*_*_"</f>
        <v>FR*M06*P*WIIZ*38*_*_*_</v>
      </c>
      <c r="G170" t="s">
        <v>120</v>
      </c>
      <c r="H170" s="12" t="str">
        <f>VLOOKUP(G170,'[1]chargers_Mon Dec 09 2019 12_58_'!$F:$K,6,FALSE)</f>
        <v>Avenue de la Bornala</v>
      </c>
      <c r="I170" s="17" t="s">
        <v>71</v>
      </c>
      <c r="J170" s="12" t="s">
        <v>292</v>
      </c>
      <c r="K170" s="12" t="s">
        <v>291</v>
      </c>
      <c r="L170">
        <v>3</v>
      </c>
      <c r="M170" s="12" t="str">
        <f>VLOOKUP(C170,Paramètres!$C$2:$G$2,5,FALSE)&amp;"*E*"&amp;"WIIZ*"&amp;B170&amp;"*1*"&amp;A170&amp;"*_"</f>
        <v>FR*M06*E*WIIZ*38*1*1*_</v>
      </c>
      <c r="N170">
        <v>3</v>
      </c>
      <c r="O170" t="s">
        <v>363</v>
      </c>
      <c r="P170" t="s">
        <v>51</v>
      </c>
      <c r="Q170" t="s">
        <v>52</v>
      </c>
      <c r="R170" t="str">
        <f>IF(OR(COUNTIF(G170,"*AP*")),"auto partage Renault mobility","badge, application IZIVIA")</f>
        <v>auto partage Renault mobility</v>
      </c>
      <c r="S170" s="10">
        <v>43808</v>
      </c>
    </row>
    <row r="171" spans="1:19">
      <c r="A171" s="8">
        <v>2</v>
      </c>
      <c r="B171" s="8">
        <v>38</v>
      </c>
      <c r="C171" s="12" t="str">
        <f>Paramètres!$C$2</f>
        <v>MNCA</v>
      </c>
      <c r="D171" t="s">
        <v>84</v>
      </c>
      <c r="E171" t="s">
        <v>90</v>
      </c>
      <c r="F171" s="12" t="str">
        <f>VLOOKUP(C171,Paramètres!$C$2:$G$2,5,FALSE)&amp;"*P*"&amp;"WIIZ*"&amp;B171&amp;"*_*_*_"</f>
        <v>FR*M06*P*WIIZ*38*_*_*_</v>
      </c>
      <c r="G171" t="s">
        <v>120</v>
      </c>
      <c r="H171" s="12" t="str">
        <f>VLOOKUP(G171,'[1]chargers_Mon Dec 09 2019 12_58_'!$F:$K,6,FALSE)</f>
        <v>Avenue de la Bornala</v>
      </c>
      <c r="I171" s="17" t="s">
        <v>71</v>
      </c>
      <c r="J171" s="12" t="s">
        <v>292</v>
      </c>
      <c r="K171" s="12" t="s">
        <v>291</v>
      </c>
      <c r="L171">
        <v>3</v>
      </c>
      <c r="M171" s="12" t="str">
        <f>VLOOKUP(C171,Paramètres!$C$2:$G$2,5,FALSE)&amp;"*E*"&amp;"WIIZ*"&amp;B171&amp;"*1*"&amp;A171&amp;"*_"</f>
        <v>FR*M06*E*WIIZ*38*1*2*_</v>
      </c>
      <c r="N171">
        <v>3</v>
      </c>
      <c r="O171" t="s">
        <v>363</v>
      </c>
      <c r="P171" t="s">
        <v>51</v>
      </c>
      <c r="Q171" t="s">
        <v>52</v>
      </c>
      <c r="R171" t="str">
        <f>IF(OR(COUNTIF(G171,"*AP*")),"auto partage Renault mobility","badge, application IZIVIA")</f>
        <v>auto partage Renault mobility</v>
      </c>
      <c r="S171" s="10">
        <v>43808</v>
      </c>
    </row>
    <row r="172" spans="1:19">
      <c r="A172" s="8">
        <v>3</v>
      </c>
      <c r="B172" s="8">
        <v>38</v>
      </c>
      <c r="C172" s="12" t="str">
        <f>Paramètres!$C$2</f>
        <v>MNCA</v>
      </c>
      <c r="D172" t="s">
        <v>84</v>
      </c>
      <c r="E172" t="s">
        <v>90</v>
      </c>
      <c r="F172" s="12" t="str">
        <f>VLOOKUP(C172,Paramètres!$C$2:$G$2,5,FALSE)&amp;"*P*"&amp;"WIIZ*"&amp;B172&amp;"*_*_*_"</f>
        <v>FR*M06*P*WIIZ*38*_*_*_</v>
      </c>
      <c r="G172" t="s">
        <v>120</v>
      </c>
      <c r="H172" s="12" t="str">
        <f>VLOOKUP(G172,'[1]chargers_Mon Dec 09 2019 12_58_'!$F:$K,6,FALSE)</f>
        <v>Avenue de la Bornala</v>
      </c>
      <c r="I172" s="17" t="s">
        <v>71</v>
      </c>
      <c r="J172" s="12" t="s">
        <v>292</v>
      </c>
      <c r="K172" s="12" t="s">
        <v>291</v>
      </c>
      <c r="L172">
        <v>3</v>
      </c>
      <c r="M172" s="12" t="str">
        <f>VLOOKUP(C172,Paramètres!$C$2:$G$2,5,FALSE)&amp;"*E*"&amp;"WIIZ*"&amp;B172&amp;"*1*"&amp;A172&amp;"*_"</f>
        <v>FR*M06*E*WIIZ*38*1*3*_</v>
      </c>
      <c r="N172">
        <v>3</v>
      </c>
      <c r="O172" t="s">
        <v>363</v>
      </c>
      <c r="P172" t="s">
        <v>51</v>
      </c>
      <c r="Q172" t="s">
        <v>52</v>
      </c>
      <c r="R172" t="str">
        <f>IF(OR(COUNTIF(G172,"*AP*")),"auto partage Renault mobility","badge, application IZIVIA")</f>
        <v>auto partage Renault mobility</v>
      </c>
      <c r="S172" s="10">
        <v>43808</v>
      </c>
    </row>
    <row r="173" spans="1:19">
      <c r="A173" s="8">
        <v>4</v>
      </c>
      <c r="B173" s="8">
        <v>38</v>
      </c>
      <c r="C173" s="12" t="str">
        <f>Paramètres!$C$2</f>
        <v>MNCA</v>
      </c>
      <c r="D173" t="s">
        <v>84</v>
      </c>
      <c r="E173" t="s">
        <v>90</v>
      </c>
      <c r="F173" s="12" t="str">
        <f>VLOOKUP(C173,Paramètres!$C$2:$G$2,5,FALSE)&amp;"*P*"&amp;"WIIZ*"&amp;B173&amp;"*_*_*_"</f>
        <v>FR*M06*P*WIIZ*38*_*_*_</v>
      </c>
      <c r="G173" t="s">
        <v>121</v>
      </c>
      <c r="H173" s="12" t="str">
        <f>VLOOKUP(G173,'[1]chargers_Mon Dec 09 2019 12_58_'!$F:$K,6,FALSE)</f>
        <v>Avenue de la Bornala</v>
      </c>
      <c r="I173" s="17" t="s">
        <v>71</v>
      </c>
      <c r="J173" s="12" t="s">
        <v>292</v>
      </c>
      <c r="K173" s="12" t="s">
        <v>291</v>
      </c>
      <c r="L173">
        <v>2</v>
      </c>
      <c r="M173" s="12" t="str">
        <f>VLOOKUP(C173,Paramètres!$C$2:$G$2,5,FALSE)&amp;"*E*"&amp;"WIIZ*"&amp;B173&amp;"*1*"&amp;A173&amp;"*_"</f>
        <v>FR*M06*E*WIIZ*38*1*4*_</v>
      </c>
      <c r="N173">
        <v>3</v>
      </c>
      <c r="O173" t="s">
        <v>233</v>
      </c>
      <c r="P173" t="s">
        <v>51</v>
      </c>
      <c r="Q173" t="s">
        <v>52</v>
      </c>
      <c r="R173" t="str">
        <f>IF(OR(COUNTIF(G173,"*AP*")),"auto partage Renault mobility","badge, application IZIVIA")</f>
        <v>badge, application IZIVIA</v>
      </c>
      <c r="S173" s="10">
        <v>43808</v>
      </c>
    </row>
    <row r="174" spans="1:19">
      <c r="A174" s="8">
        <v>5</v>
      </c>
      <c r="B174" s="8">
        <v>38</v>
      </c>
      <c r="C174" s="12" t="str">
        <f>Paramètres!$C$2</f>
        <v>MNCA</v>
      </c>
      <c r="D174" t="s">
        <v>84</v>
      </c>
      <c r="E174" t="s">
        <v>90</v>
      </c>
      <c r="F174" s="12" t="str">
        <f>VLOOKUP(C174,Paramètres!$C$2:$G$2,5,FALSE)&amp;"*P*"&amp;"WIIZ*"&amp;B174&amp;"*_*_*_"</f>
        <v>FR*M06*P*WIIZ*38*_*_*_</v>
      </c>
      <c r="G174" t="s">
        <v>121</v>
      </c>
      <c r="H174" s="12" t="str">
        <f>VLOOKUP(G174,'[1]chargers_Mon Dec 09 2019 12_58_'!$F:$K,6,FALSE)</f>
        <v>Avenue de la Bornala</v>
      </c>
      <c r="I174" s="17" t="s">
        <v>71</v>
      </c>
      <c r="J174" s="12" t="s">
        <v>292</v>
      </c>
      <c r="K174" s="12" t="s">
        <v>291</v>
      </c>
      <c r="L174">
        <v>2</v>
      </c>
      <c r="M174" s="12" t="str">
        <f>VLOOKUP(C174,Paramètres!$C$2:$G$2,5,FALSE)&amp;"*E*"&amp;"WIIZ*"&amp;B174&amp;"*1*"&amp;A174&amp;"*_"</f>
        <v>FR*M06*E*WIIZ*38*1*5*_</v>
      </c>
      <c r="N174">
        <v>3</v>
      </c>
      <c r="O174" t="s">
        <v>233</v>
      </c>
      <c r="P174" t="s">
        <v>51</v>
      </c>
      <c r="Q174" t="s">
        <v>52</v>
      </c>
      <c r="R174" t="str">
        <f>IF(OR(COUNTIF(G174,"*AP*")),"auto partage Renault mobility","badge, application IZIVIA")</f>
        <v>badge, application IZIVIA</v>
      </c>
      <c r="S174" s="10">
        <v>43808</v>
      </c>
    </row>
    <row r="175" spans="1:19">
      <c r="A175" s="8">
        <v>1</v>
      </c>
      <c r="B175" s="8">
        <v>39</v>
      </c>
      <c r="C175" s="12" t="str">
        <f>Paramètres!$C$2</f>
        <v>MNCA</v>
      </c>
      <c r="D175" t="s">
        <v>84</v>
      </c>
      <c r="E175" t="s">
        <v>90</v>
      </c>
      <c r="F175" s="12" t="str">
        <f>VLOOKUP(C175,Paramètres!$C$2:$G$2,5,FALSE)&amp;"*P*"&amp;"WIIZ*"&amp;B175&amp;"*_*_*_"</f>
        <v>FR*M06*P*WIIZ*39*_*_*_</v>
      </c>
      <c r="G175" t="s">
        <v>163</v>
      </c>
      <c r="H175" s="12" t="str">
        <f>VLOOKUP(G175,'[1]chargers_Mon Dec 09 2019 12_58_'!$F:$K,6,FALSE)</f>
        <v>Avenue de la Marne</v>
      </c>
      <c r="I175" s="17" t="s">
        <v>71</v>
      </c>
      <c r="J175" s="12" t="s">
        <v>294</v>
      </c>
      <c r="K175" s="12" t="s">
        <v>293</v>
      </c>
      <c r="L175">
        <v>3</v>
      </c>
      <c r="M175" s="12" t="str">
        <f>VLOOKUP(C175,Paramètres!$C$2:$G$2,5,FALSE)&amp;"*E*"&amp;"WIIZ*"&amp;B175&amp;"*1*"&amp;A175&amp;"*_"</f>
        <v>FR*M06*E*WIIZ*39*1*1*_</v>
      </c>
      <c r="N175">
        <v>3</v>
      </c>
      <c r="O175" t="s">
        <v>363</v>
      </c>
      <c r="P175" t="s">
        <v>51</v>
      </c>
      <c r="Q175" t="s">
        <v>52</v>
      </c>
      <c r="R175" t="str">
        <f>IF(OR(COUNTIF(G175,"*AP*")),"auto partage Renault mobility","badge, application IZIVIA")</f>
        <v>auto partage Renault mobility</v>
      </c>
      <c r="S175" s="10">
        <v>43808</v>
      </c>
    </row>
    <row r="176" spans="1:19">
      <c r="A176" s="8">
        <v>2</v>
      </c>
      <c r="B176" s="8">
        <v>39</v>
      </c>
      <c r="C176" s="12" t="str">
        <f>Paramètres!$C$2</f>
        <v>MNCA</v>
      </c>
      <c r="D176" t="s">
        <v>84</v>
      </c>
      <c r="E176" t="s">
        <v>90</v>
      </c>
      <c r="F176" s="12" t="str">
        <f>VLOOKUP(C176,Paramètres!$C$2:$G$2,5,FALSE)&amp;"*P*"&amp;"WIIZ*"&amp;B176&amp;"*_*_*_"</f>
        <v>FR*M06*P*WIIZ*39*_*_*_</v>
      </c>
      <c r="G176" t="s">
        <v>163</v>
      </c>
      <c r="H176" s="12" t="str">
        <f>VLOOKUP(G176,'[1]chargers_Mon Dec 09 2019 12_58_'!$F:$K,6,FALSE)</f>
        <v>Avenue de la Marne</v>
      </c>
      <c r="I176" s="17" t="s">
        <v>71</v>
      </c>
      <c r="J176" s="12" t="s">
        <v>294</v>
      </c>
      <c r="K176" s="12" t="s">
        <v>293</v>
      </c>
      <c r="L176">
        <v>3</v>
      </c>
      <c r="M176" s="12" t="str">
        <f>VLOOKUP(C176,Paramètres!$C$2:$G$2,5,FALSE)&amp;"*E*"&amp;"WIIZ*"&amp;B176&amp;"*1*"&amp;A176&amp;"*_"</f>
        <v>FR*M06*E*WIIZ*39*1*2*_</v>
      </c>
      <c r="N176">
        <v>3</v>
      </c>
      <c r="O176" t="s">
        <v>363</v>
      </c>
      <c r="P176" t="s">
        <v>51</v>
      </c>
      <c r="Q176" t="s">
        <v>52</v>
      </c>
      <c r="R176" t="str">
        <f>IF(OR(COUNTIF(G176,"*AP*")),"auto partage Renault mobility","badge, application IZIVIA")</f>
        <v>auto partage Renault mobility</v>
      </c>
      <c r="S176" s="10">
        <v>43808</v>
      </c>
    </row>
    <row r="177" spans="1:19">
      <c r="A177" s="8">
        <v>3</v>
      </c>
      <c r="B177" s="8">
        <v>39</v>
      </c>
      <c r="C177" s="12" t="str">
        <f>Paramètres!$C$2</f>
        <v>MNCA</v>
      </c>
      <c r="D177" t="s">
        <v>84</v>
      </c>
      <c r="E177" t="s">
        <v>90</v>
      </c>
      <c r="F177" s="12" t="str">
        <f>VLOOKUP(C177,Paramètres!$C$2:$G$2,5,FALSE)&amp;"*P*"&amp;"WIIZ*"&amp;B177&amp;"*_*_*_"</f>
        <v>FR*M06*P*WIIZ*39*_*_*_</v>
      </c>
      <c r="G177" t="s">
        <v>163</v>
      </c>
      <c r="H177" s="12" t="str">
        <f>VLOOKUP(G177,'[1]chargers_Mon Dec 09 2019 12_58_'!$F:$K,6,FALSE)</f>
        <v>Avenue de la Marne</v>
      </c>
      <c r="I177" s="17" t="s">
        <v>71</v>
      </c>
      <c r="J177" s="12" t="s">
        <v>294</v>
      </c>
      <c r="K177" s="12" t="s">
        <v>293</v>
      </c>
      <c r="L177">
        <v>3</v>
      </c>
      <c r="M177" s="12" t="str">
        <f>VLOOKUP(C177,Paramètres!$C$2:$G$2,5,FALSE)&amp;"*E*"&amp;"WIIZ*"&amp;B177&amp;"*1*"&amp;A177&amp;"*_"</f>
        <v>FR*M06*E*WIIZ*39*1*3*_</v>
      </c>
      <c r="N177">
        <v>3</v>
      </c>
      <c r="O177" t="s">
        <v>363</v>
      </c>
      <c r="P177" t="s">
        <v>51</v>
      </c>
      <c r="Q177" t="s">
        <v>52</v>
      </c>
      <c r="R177" t="str">
        <f>IF(OR(COUNTIF(G177,"*AP*")),"auto partage Renault mobility","badge, application IZIVIA")</f>
        <v>auto partage Renault mobility</v>
      </c>
      <c r="S177" s="10">
        <v>43808</v>
      </c>
    </row>
    <row r="178" spans="1:19">
      <c r="A178" s="8">
        <v>4</v>
      </c>
      <c r="B178" s="8">
        <v>39</v>
      </c>
      <c r="C178" s="12" t="str">
        <f>Paramètres!$C$2</f>
        <v>MNCA</v>
      </c>
      <c r="D178" t="s">
        <v>84</v>
      </c>
      <c r="E178" t="s">
        <v>90</v>
      </c>
      <c r="F178" s="12" t="str">
        <f>VLOOKUP(C178,Paramètres!$C$2:$G$2,5,FALSE)&amp;"*P*"&amp;"WIIZ*"&amp;B178&amp;"*_*_*_"</f>
        <v>FR*M06*P*WIIZ*39*_*_*_</v>
      </c>
      <c r="G178" t="s">
        <v>164</v>
      </c>
      <c r="H178" s="12" t="str">
        <f>VLOOKUP(G178,'[1]chargers_Mon Dec 09 2019 12_58_'!$F:$K,6,FALSE)</f>
        <v>Avenue de la Marne</v>
      </c>
      <c r="I178" s="17" t="s">
        <v>71</v>
      </c>
      <c r="J178" s="12" t="s">
        <v>294</v>
      </c>
      <c r="K178" s="12" t="s">
        <v>293</v>
      </c>
      <c r="L178">
        <v>2</v>
      </c>
      <c r="M178" s="12" t="str">
        <f>VLOOKUP(C178,Paramètres!$C$2:$G$2,5,FALSE)&amp;"*E*"&amp;"WIIZ*"&amp;B178&amp;"*1*"&amp;A178&amp;"*_"</f>
        <v>FR*M06*E*WIIZ*39*1*4*_</v>
      </c>
      <c r="N178">
        <v>3</v>
      </c>
      <c r="O178" t="s">
        <v>233</v>
      </c>
      <c r="P178" t="s">
        <v>51</v>
      </c>
      <c r="Q178" t="s">
        <v>52</v>
      </c>
      <c r="R178" t="str">
        <f>IF(OR(COUNTIF(G178,"*AP*")),"auto partage Renault mobility","badge, application IZIVIA")</f>
        <v>badge, application IZIVIA</v>
      </c>
      <c r="S178" s="10">
        <v>43808</v>
      </c>
    </row>
    <row r="179" spans="1:19">
      <c r="A179" s="8">
        <v>5</v>
      </c>
      <c r="B179" s="8">
        <v>39</v>
      </c>
      <c r="C179" s="12" t="str">
        <f>Paramètres!$C$2</f>
        <v>MNCA</v>
      </c>
      <c r="D179" t="s">
        <v>84</v>
      </c>
      <c r="E179" t="s">
        <v>90</v>
      </c>
      <c r="F179" s="12" t="str">
        <f>VLOOKUP(C179,Paramètres!$C$2:$G$2,5,FALSE)&amp;"*P*"&amp;"WIIZ*"&amp;B179&amp;"*_*_*_"</f>
        <v>FR*M06*P*WIIZ*39*_*_*_</v>
      </c>
      <c r="G179" t="s">
        <v>164</v>
      </c>
      <c r="H179" s="12" t="str">
        <f>VLOOKUP(G179,'[1]chargers_Mon Dec 09 2019 12_58_'!$F:$K,6,FALSE)</f>
        <v>Avenue de la Marne</v>
      </c>
      <c r="I179" s="17" t="s">
        <v>71</v>
      </c>
      <c r="J179" s="12" t="s">
        <v>294</v>
      </c>
      <c r="K179" s="12" t="s">
        <v>293</v>
      </c>
      <c r="L179">
        <v>2</v>
      </c>
      <c r="M179" s="12" t="str">
        <f>VLOOKUP(C179,Paramètres!$C$2:$G$2,5,FALSE)&amp;"*E*"&amp;"WIIZ*"&amp;B179&amp;"*1*"&amp;A179&amp;"*_"</f>
        <v>FR*M06*E*WIIZ*39*1*5*_</v>
      </c>
      <c r="N179">
        <v>3</v>
      </c>
      <c r="O179" t="s">
        <v>233</v>
      </c>
      <c r="P179" t="s">
        <v>51</v>
      </c>
      <c r="Q179" t="s">
        <v>52</v>
      </c>
      <c r="R179" t="str">
        <f>IF(OR(COUNTIF(G179,"*AP*")),"auto partage Renault mobility","badge, application IZIVIA")</f>
        <v>badge, application IZIVIA</v>
      </c>
      <c r="S179" s="10">
        <v>43808</v>
      </c>
    </row>
    <row r="180" spans="1:19">
      <c r="A180" s="8">
        <v>1</v>
      </c>
      <c r="B180" s="8">
        <v>40</v>
      </c>
      <c r="C180" s="12" t="str">
        <f>Paramètres!$C$2</f>
        <v>MNCA</v>
      </c>
      <c r="D180" t="s">
        <v>84</v>
      </c>
      <c r="E180" t="s">
        <v>90</v>
      </c>
      <c r="F180" s="12" t="str">
        <f>VLOOKUP(C180,Paramètres!$C$2:$G$2,5,FALSE)&amp;"*P*"&amp;"WIIZ*"&amp;B180&amp;"*_*_*_"</f>
        <v>FR*M06*P*WIIZ*40*_*_*_</v>
      </c>
      <c r="G180" t="s">
        <v>157</v>
      </c>
      <c r="H180" s="12" t="str">
        <f>VLOOKUP(G180,'[1]chargers_Mon Dec 09 2019 12_58_'!$F:$K,6,FALSE)</f>
        <v>Route de Grenoble</v>
      </c>
      <c r="I180" s="17" t="s">
        <v>71</v>
      </c>
      <c r="J180" s="12" t="s">
        <v>296</v>
      </c>
      <c r="K180" s="12" t="s">
        <v>295</v>
      </c>
      <c r="L180">
        <v>3</v>
      </c>
      <c r="M180" s="12" t="str">
        <f>VLOOKUP(C180,Paramètres!$C$2:$G$2,5,FALSE)&amp;"*E*"&amp;"WIIZ*"&amp;B180&amp;"*1*"&amp;A180&amp;"*_"</f>
        <v>FR*M06*E*WIIZ*40*1*1*_</v>
      </c>
      <c r="N180">
        <v>3</v>
      </c>
      <c r="O180" t="s">
        <v>363</v>
      </c>
      <c r="P180" t="s">
        <v>51</v>
      </c>
      <c r="Q180" t="s">
        <v>52</v>
      </c>
      <c r="R180" t="str">
        <f>IF(OR(COUNTIF(G180,"*AP*")),"auto partage Renault mobility","badge, application IZIVIA")</f>
        <v>auto partage Renault mobility</v>
      </c>
      <c r="S180" s="10">
        <v>43808</v>
      </c>
    </row>
    <row r="181" spans="1:19">
      <c r="A181" s="8">
        <v>2</v>
      </c>
      <c r="B181" s="8">
        <v>40</v>
      </c>
      <c r="C181" s="12" t="str">
        <f>Paramètres!$C$2</f>
        <v>MNCA</v>
      </c>
      <c r="D181" t="s">
        <v>84</v>
      </c>
      <c r="E181" t="s">
        <v>90</v>
      </c>
      <c r="F181" s="12" t="str">
        <f>VLOOKUP(C181,Paramètres!$C$2:$G$2,5,FALSE)&amp;"*P*"&amp;"WIIZ*"&amp;B181&amp;"*_*_*_"</f>
        <v>FR*M06*P*WIIZ*40*_*_*_</v>
      </c>
      <c r="G181" t="s">
        <v>157</v>
      </c>
      <c r="H181" s="12" t="str">
        <f>VLOOKUP(G181,'[1]chargers_Mon Dec 09 2019 12_58_'!$F:$K,6,FALSE)</f>
        <v>Route de Grenoble</v>
      </c>
      <c r="I181" s="17" t="s">
        <v>71</v>
      </c>
      <c r="J181" s="12" t="s">
        <v>296</v>
      </c>
      <c r="K181" s="12" t="s">
        <v>295</v>
      </c>
      <c r="L181">
        <v>3</v>
      </c>
      <c r="M181" s="12" t="str">
        <f>VLOOKUP(C181,Paramètres!$C$2:$G$2,5,FALSE)&amp;"*E*"&amp;"WIIZ*"&amp;B181&amp;"*1*"&amp;A181&amp;"*_"</f>
        <v>FR*M06*E*WIIZ*40*1*2*_</v>
      </c>
      <c r="N181">
        <v>3</v>
      </c>
      <c r="O181" t="s">
        <v>363</v>
      </c>
      <c r="P181" t="s">
        <v>51</v>
      </c>
      <c r="Q181" t="s">
        <v>52</v>
      </c>
      <c r="R181" t="str">
        <f>IF(OR(COUNTIF(G181,"*AP*")),"auto partage Renault mobility","badge, application IZIVIA")</f>
        <v>auto partage Renault mobility</v>
      </c>
      <c r="S181" s="10">
        <v>43808</v>
      </c>
    </row>
    <row r="182" spans="1:19">
      <c r="A182" s="8">
        <v>3</v>
      </c>
      <c r="B182" s="8">
        <v>40</v>
      </c>
      <c r="C182" s="12" t="str">
        <f>Paramètres!$C$2</f>
        <v>MNCA</v>
      </c>
      <c r="D182" t="s">
        <v>84</v>
      </c>
      <c r="E182" t="s">
        <v>90</v>
      </c>
      <c r="F182" s="12" t="str">
        <f>VLOOKUP(C182,Paramètres!$C$2:$G$2,5,FALSE)&amp;"*P*"&amp;"WIIZ*"&amp;B182&amp;"*_*_*_"</f>
        <v>FR*M06*P*WIIZ*40*_*_*_</v>
      </c>
      <c r="G182" t="s">
        <v>157</v>
      </c>
      <c r="H182" s="12" t="str">
        <f>VLOOKUP(G182,'[1]chargers_Mon Dec 09 2019 12_58_'!$F:$K,6,FALSE)</f>
        <v>Route de Grenoble</v>
      </c>
      <c r="I182" s="17" t="s">
        <v>71</v>
      </c>
      <c r="J182" s="12" t="s">
        <v>296</v>
      </c>
      <c r="K182" s="12" t="s">
        <v>295</v>
      </c>
      <c r="L182">
        <v>3</v>
      </c>
      <c r="M182" s="12" t="str">
        <f>VLOOKUP(C182,Paramètres!$C$2:$G$2,5,FALSE)&amp;"*E*"&amp;"WIIZ*"&amp;B182&amp;"*1*"&amp;A182&amp;"*_"</f>
        <v>FR*M06*E*WIIZ*40*1*3*_</v>
      </c>
      <c r="N182">
        <v>3</v>
      </c>
      <c r="O182" t="s">
        <v>363</v>
      </c>
      <c r="P182" t="s">
        <v>51</v>
      </c>
      <c r="Q182" t="s">
        <v>52</v>
      </c>
      <c r="R182" t="str">
        <f>IF(OR(COUNTIF(G182,"*AP*")),"auto partage Renault mobility","badge, application IZIVIA")</f>
        <v>auto partage Renault mobility</v>
      </c>
      <c r="S182" s="10">
        <v>43808</v>
      </c>
    </row>
    <row r="183" spans="1:19">
      <c r="A183" s="8">
        <v>4</v>
      </c>
      <c r="B183" s="8">
        <v>40</v>
      </c>
      <c r="C183" s="12" t="str">
        <f>Paramètres!$C$2</f>
        <v>MNCA</v>
      </c>
      <c r="D183" t="s">
        <v>84</v>
      </c>
      <c r="E183" t="s">
        <v>90</v>
      </c>
      <c r="F183" s="12" t="str">
        <f>VLOOKUP(C183,Paramètres!$C$2:$G$2,5,FALSE)&amp;"*P*"&amp;"WIIZ*"&amp;B183&amp;"*_*_*_"</f>
        <v>FR*M06*P*WIIZ*40*_*_*_</v>
      </c>
      <c r="G183" t="s">
        <v>158</v>
      </c>
      <c r="H183" s="12" t="str">
        <f>VLOOKUP(G183,'[1]chargers_Mon Dec 09 2019 12_58_'!$F:$K,6,FALSE)</f>
        <v>Route de Grenoble</v>
      </c>
      <c r="I183" s="17" t="s">
        <v>71</v>
      </c>
      <c r="J183" s="12" t="s">
        <v>296</v>
      </c>
      <c r="K183" s="12" t="s">
        <v>295</v>
      </c>
      <c r="L183">
        <v>2</v>
      </c>
      <c r="M183" s="12" t="str">
        <f>VLOOKUP(C183,Paramètres!$C$2:$G$2,5,FALSE)&amp;"*E*"&amp;"WIIZ*"&amp;B183&amp;"*1*"&amp;A183&amp;"*_"</f>
        <v>FR*M06*E*WIIZ*40*1*4*_</v>
      </c>
      <c r="N183">
        <v>3</v>
      </c>
      <c r="O183" t="s">
        <v>233</v>
      </c>
      <c r="P183" t="s">
        <v>51</v>
      </c>
      <c r="Q183" t="s">
        <v>52</v>
      </c>
      <c r="R183" t="str">
        <f>IF(OR(COUNTIF(G183,"*AP*")),"auto partage Renault mobility","badge, application IZIVIA")</f>
        <v>badge, application IZIVIA</v>
      </c>
      <c r="S183" s="10">
        <v>43808</v>
      </c>
    </row>
    <row r="184" spans="1:19">
      <c r="A184" s="8">
        <v>5</v>
      </c>
      <c r="B184" s="8">
        <v>40</v>
      </c>
      <c r="C184" s="12" t="str">
        <f>Paramètres!$C$2</f>
        <v>MNCA</v>
      </c>
      <c r="D184" t="s">
        <v>84</v>
      </c>
      <c r="E184" t="s">
        <v>90</v>
      </c>
      <c r="F184" s="12" t="str">
        <f>VLOOKUP(C184,Paramètres!$C$2:$G$2,5,FALSE)&amp;"*P*"&amp;"WIIZ*"&amp;B184&amp;"*_*_*_"</f>
        <v>FR*M06*P*WIIZ*40*_*_*_</v>
      </c>
      <c r="G184" t="s">
        <v>158</v>
      </c>
      <c r="H184" s="12" t="str">
        <f>VLOOKUP(G184,'[1]chargers_Mon Dec 09 2019 12_58_'!$F:$K,6,FALSE)</f>
        <v>Route de Grenoble</v>
      </c>
      <c r="I184" s="17" t="s">
        <v>71</v>
      </c>
      <c r="J184" s="12" t="s">
        <v>296</v>
      </c>
      <c r="K184" s="12" t="s">
        <v>295</v>
      </c>
      <c r="L184">
        <v>2</v>
      </c>
      <c r="M184" s="12" t="str">
        <f>VLOOKUP(C184,Paramètres!$C$2:$G$2,5,FALSE)&amp;"*E*"&amp;"WIIZ*"&amp;B184&amp;"*1*"&amp;A184&amp;"*_"</f>
        <v>FR*M06*E*WIIZ*40*1*5*_</v>
      </c>
      <c r="N184">
        <v>3</v>
      </c>
      <c r="O184" t="s">
        <v>233</v>
      </c>
      <c r="P184" t="s">
        <v>51</v>
      </c>
      <c r="Q184" t="s">
        <v>52</v>
      </c>
      <c r="R184" t="str">
        <f>IF(OR(COUNTIF(G184,"*AP*")),"auto partage Renault mobility","badge, application IZIVIA")</f>
        <v>badge, application IZIVIA</v>
      </c>
      <c r="S184" s="10">
        <v>43808</v>
      </c>
    </row>
    <row r="185" spans="1:19">
      <c r="A185" s="8">
        <v>1</v>
      </c>
      <c r="B185" s="8">
        <v>41</v>
      </c>
      <c r="C185" s="12" t="str">
        <f>Paramètres!$C$2</f>
        <v>MNCA</v>
      </c>
      <c r="D185" t="s">
        <v>84</v>
      </c>
      <c r="E185" t="s">
        <v>90</v>
      </c>
      <c r="F185" s="12" t="str">
        <f>VLOOKUP(C185,Paramètres!$C$2:$G$2,5,FALSE)&amp;"*P*"&amp;"WIIZ*"&amp;B185&amp;"*_*_*_"</f>
        <v>FR*M06*P*WIIZ*41*_*_*_</v>
      </c>
      <c r="G185" t="s">
        <v>93</v>
      </c>
      <c r="H185" s="12" t="str">
        <f>VLOOKUP(G185,'[1]chargers_Mon Dec 09 2019 12_58_'!$F:$K,6,FALSE)</f>
        <v xml:space="preserve">Boulevard Georges Pompidou </v>
      </c>
      <c r="I185" s="17" t="s">
        <v>65</v>
      </c>
      <c r="J185" s="12" t="s">
        <v>338</v>
      </c>
      <c r="K185" s="12" t="s">
        <v>337</v>
      </c>
      <c r="L185">
        <v>2</v>
      </c>
      <c r="M185" s="12" t="str">
        <f>VLOOKUP(C185,Paramètres!$C$2:$G$2,5,FALSE)&amp;"*E*"&amp;"WIIZ*"&amp;B185&amp;"*1*"&amp;A185&amp;"*_"</f>
        <v>FR*M06*E*WIIZ*41*1*1*_</v>
      </c>
      <c r="N185">
        <v>22</v>
      </c>
      <c r="O185" t="s">
        <v>50</v>
      </c>
      <c r="P185" t="s">
        <v>51</v>
      </c>
      <c r="Q185" t="s">
        <v>52</v>
      </c>
      <c r="R185" t="str">
        <f>IF(OR(COUNTIF(G185,"*AP*")),"auto partage Renault mobility","badge, application IZIVIA")</f>
        <v>badge, application IZIVIA</v>
      </c>
      <c r="S185" s="10">
        <v>43808</v>
      </c>
    </row>
    <row r="186" spans="1:19">
      <c r="A186" s="8">
        <v>2</v>
      </c>
      <c r="B186" s="8">
        <v>41</v>
      </c>
      <c r="C186" s="12" t="str">
        <f>Paramètres!$C$2</f>
        <v>MNCA</v>
      </c>
      <c r="D186" t="s">
        <v>84</v>
      </c>
      <c r="E186" t="s">
        <v>90</v>
      </c>
      <c r="F186" s="12" t="str">
        <f>VLOOKUP(C186,Paramètres!$C$2:$G$2,5,FALSE)&amp;"*P*"&amp;"WIIZ*"&amp;B186&amp;"*_*_*_"</f>
        <v>FR*M06*P*WIIZ*41*_*_*_</v>
      </c>
      <c r="G186" t="s">
        <v>93</v>
      </c>
      <c r="H186" s="12" t="str">
        <f>VLOOKUP(G186,'[1]chargers_Mon Dec 09 2019 12_58_'!$F:$K,6,FALSE)</f>
        <v xml:space="preserve">Boulevard Georges Pompidou </v>
      </c>
      <c r="I186" s="17" t="s">
        <v>65</v>
      </c>
      <c r="J186" s="12" t="s">
        <v>338</v>
      </c>
      <c r="K186" s="12" t="s">
        <v>337</v>
      </c>
      <c r="L186">
        <v>2</v>
      </c>
      <c r="M186" s="12" t="str">
        <f>VLOOKUP(C186,Paramètres!$C$2:$G$2,5,FALSE)&amp;"*E*"&amp;"WIIZ*"&amp;B186&amp;"*1*"&amp;A186&amp;"*_"</f>
        <v>FR*M06*E*WIIZ*41*1*2*_</v>
      </c>
      <c r="N186">
        <v>22</v>
      </c>
      <c r="O186" t="s">
        <v>50</v>
      </c>
      <c r="P186" t="s">
        <v>51</v>
      </c>
      <c r="Q186" t="s">
        <v>52</v>
      </c>
      <c r="R186" t="str">
        <f>IF(OR(COUNTIF(G186,"*AP*")),"auto partage Renault mobility","badge, application IZIVIA")</f>
        <v>badge, application IZIVIA</v>
      </c>
      <c r="S186" s="10">
        <v>43808</v>
      </c>
    </row>
    <row r="187" spans="1:19">
      <c r="A187" s="8">
        <v>1</v>
      </c>
      <c r="B187" s="8">
        <v>42</v>
      </c>
      <c r="C187" s="12" t="str">
        <f>Paramètres!$C$2</f>
        <v>MNCA</v>
      </c>
      <c r="D187" t="s">
        <v>84</v>
      </c>
      <c r="E187" t="s">
        <v>90</v>
      </c>
      <c r="F187" s="12" t="str">
        <f>VLOOKUP(C187,Paramètres!$C$2:$G$2,5,FALSE)&amp;"*P*"&amp;"WIIZ*"&amp;B187&amp;"*_*_*_"</f>
        <v>FR*M06*P*WIIZ*42*_*_*_</v>
      </c>
      <c r="G187" t="s">
        <v>187</v>
      </c>
      <c r="H187" s="12" t="str">
        <f>VLOOKUP(G187,'[1]chargers_Mon Dec 09 2019 12_58_'!$F:$K,6,FALSE)</f>
        <v>Rue Marie Bashkirtseff</v>
      </c>
      <c r="I187" s="17" t="s">
        <v>71</v>
      </c>
      <c r="J187" s="12" t="s">
        <v>298</v>
      </c>
      <c r="K187" s="12" t="s">
        <v>297</v>
      </c>
      <c r="L187">
        <v>3</v>
      </c>
      <c r="M187" s="12" t="str">
        <f>VLOOKUP(C187,Paramètres!$C$2:$G$2,5,FALSE)&amp;"*E*"&amp;"WIIZ*"&amp;B187&amp;"*1*"&amp;A187&amp;"*_"</f>
        <v>FR*M06*E*WIIZ*42*1*1*_</v>
      </c>
      <c r="N187">
        <v>3</v>
      </c>
      <c r="O187" t="s">
        <v>363</v>
      </c>
      <c r="P187" t="s">
        <v>51</v>
      </c>
      <c r="Q187" t="s">
        <v>52</v>
      </c>
      <c r="R187" t="str">
        <f>IF(OR(COUNTIF(G187,"*AP*")),"auto partage Renault mobility","badge, application IZIVIA")</f>
        <v>auto partage Renault mobility</v>
      </c>
      <c r="S187" s="10">
        <v>43808</v>
      </c>
    </row>
    <row r="188" spans="1:19">
      <c r="A188" s="8">
        <v>2</v>
      </c>
      <c r="B188" s="8">
        <v>42</v>
      </c>
      <c r="C188" s="12" t="str">
        <f>Paramètres!$C$2</f>
        <v>MNCA</v>
      </c>
      <c r="D188" t="s">
        <v>84</v>
      </c>
      <c r="E188" t="s">
        <v>90</v>
      </c>
      <c r="F188" s="12" t="str">
        <f>VLOOKUP(C188,Paramètres!$C$2:$G$2,5,FALSE)&amp;"*P*"&amp;"WIIZ*"&amp;B188&amp;"*_*_*_"</f>
        <v>FR*M06*P*WIIZ*42*_*_*_</v>
      </c>
      <c r="G188" t="s">
        <v>187</v>
      </c>
      <c r="H188" s="12" t="str">
        <f>VLOOKUP(G188,'[1]chargers_Mon Dec 09 2019 12_58_'!$F:$K,6,FALSE)</f>
        <v>Rue Marie Bashkirtseff</v>
      </c>
      <c r="I188" s="17" t="s">
        <v>71</v>
      </c>
      <c r="J188" s="12" t="s">
        <v>298</v>
      </c>
      <c r="K188" s="12" t="s">
        <v>297</v>
      </c>
      <c r="L188">
        <v>3</v>
      </c>
      <c r="M188" s="12" t="str">
        <f>VLOOKUP(C188,Paramètres!$C$2:$G$2,5,FALSE)&amp;"*E*"&amp;"WIIZ*"&amp;B188&amp;"*1*"&amp;A188&amp;"*_"</f>
        <v>FR*M06*E*WIIZ*42*1*2*_</v>
      </c>
      <c r="N188">
        <v>3</v>
      </c>
      <c r="O188" t="s">
        <v>363</v>
      </c>
      <c r="P188" t="s">
        <v>51</v>
      </c>
      <c r="Q188" t="s">
        <v>52</v>
      </c>
      <c r="R188" t="str">
        <f>IF(OR(COUNTIF(G188,"*AP*")),"auto partage Renault mobility","badge, application IZIVIA")</f>
        <v>auto partage Renault mobility</v>
      </c>
      <c r="S188" s="10">
        <v>43808</v>
      </c>
    </row>
    <row r="189" spans="1:19">
      <c r="A189" s="8">
        <v>3</v>
      </c>
      <c r="B189" s="8">
        <v>42</v>
      </c>
      <c r="C189" s="12" t="str">
        <f>Paramètres!$C$2</f>
        <v>MNCA</v>
      </c>
      <c r="D189" t="s">
        <v>84</v>
      </c>
      <c r="E189" t="s">
        <v>90</v>
      </c>
      <c r="F189" s="12" t="str">
        <f>VLOOKUP(C189,Paramètres!$C$2:$G$2,5,FALSE)&amp;"*P*"&amp;"WIIZ*"&amp;B189&amp;"*_*_*_"</f>
        <v>FR*M06*P*WIIZ*42*_*_*_</v>
      </c>
      <c r="G189" t="s">
        <v>187</v>
      </c>
      <c r="H189" s="12" t="str">
        <f>VLOOKUP(G189,'[1]chargers_Mon Dec 09 2019 12_58_'!$F:$K,6,FALSE)</f>
        <v>Rue Marie Bashkirtseff</v>
      </c>
      <c r="I189" s="17" t="s">
        <v>71</v>
      </c>
      <c r="J189" s="12" t="s">
        <v>298</v>
      </c>
      <c r="K189" s="12" t="s">
        <v>297</v>
      </c>
      <c r="L189">
        <v>3</v>
      </c>
      <c r="M189" s="12" t="str">
        <f>VLOOKUP(C189,Paramètres!$C$2:$G$2,5,FALSE)&amp;"*E*"&amp;"WIIZ*"&amp;B189&amp;"*1*"&amp;A189&amp;"*_"</f>
        <v>FR*M06*E*WIIZ*42*1*3*_</v>
      </c>
      <c r="N189">
        <v>3</v>
      </c>
      <c r="O189" t="s">
        <v>363</v>
      </c>
      <c r="P189" t="s">
        <v>51</v>
      </c>
      <c r="Q189" t="s">
        <v>52</v>
      </c>
      <c r="R189" t="str">
        <f>IF(OR(COUNTIF(G189,"*AP*")),"auto partage Renault mobility","badge, application IZIVIA")</f>
        <v>auto partage Renault mobility</v>
      </c>
      <c r="S189" s="10">
        <v>43808</v>
      </c>
    </row>
    <row r="190" spans="1:19">
      <c r="A190" s="8">
        <v>4</v>
      </c>
      <c r="B190" s="8">
        <v>42</v>
      </c>
      <c r="C190" s="12" t="str">
        <f>Paramètres!$C$2</f>
        <v>MNCA</v>
      </c>
      <c r="D190" t="s">
        <v>84</v>
      </c>
      <c r="E190" t="s">
        <v>90</v>
      </c>
      <c r="F190" s="12" t="str">
        <f>VLOOKUP(C190,Paramètres!$C$2:$G$2,5,FALSE)&amp;"*P*"&amp;"WIIZ*"&amp;B190&amp;"*_*_*_"</f>
        <v>FR*M06*P*WIIZ*42*_*_*_</v>
      </c>
      <c r="G190" t="s">
        <v>188</v>
      </c>
      <c r="H190" s="12" t="str">
        <f>VLOOKUP(G190,'[1]chargers_Mon Dec 09 2019 12_58_'!$F:$K,6,FALSE)</f>
        <v>Rue Marie Bashkirtseff</v>
      </c>
      <c r="I190" s="17" t="s">
        <v>71</v>
      </c>
      <c r="J190" s="12" t="s">
        <v>298</v>
      </c>
      <c r="K190" s="12" t="s">
        <v>297</v>
      </c>
      <c r="L190">
        <v>2</v>
      </c>
      <c r="M190" s="12" t="str">
        <f>VLOOKUP(C190,Paramètres!$C$2:$G$2,5,FALSE)&amp;"*E*"&amp;"WIIZ*"&amp;B190&amp;"*1*"&amp;A190&amp;"*_"</f>
        <v>FR*M06*E*WIIZ*42*1*4*_</v>
      </c>
      <c r="N190">
        <v>3</v>
      </c>
      <c r="O190" t="s">
        <v>233</v>
      </c>
      <c r="P190" t="s">
        <v>51</v>
      </c>
      <c r="Q190" t="s">
        <v>52</v>
      </c>
      <c r="R190" t="str">
        <f>IF(OR(COUNTIF(G190,"*AP*")),"auto partage Renault mobility","badge, application IZIVIA")</f>
        <v>badge, application IZIVIA</v>
      </c>
      <c r="S190" s="10">
        <v>43808</v>
      </c>
    </row>
    <row r="191" spans="1:19">
      <c r="A191" s="8">
        <v>5</v>
      </c>
      <c r="B191" s="8">
        <v>42</v>
      </c>
      <c r="C191" s="12" t="str">
        <f>Paramètres!$C$2</f>
        <v>MNCA</v>
      </c>
      <c r="D191" t="s">
        <v>84</v>
      </c>
      <c r="E191" t="s">
        <v>90</v>
      </c>
      <c r="F191" s="12" t="str">
        <f>VLOOKUP(C191,Paramètres!$C$2:$G$2,5,FALSE)&amp;"*P*"&amp;"WIIZ*"&amp;B191&amp;"*_*_*_"</f>
        <v>FR*M06*P*WIIZ*42*_*_*_</v>
      </c>
      <c r="G191" t="s">
        <v>188</v>
      </c>
      <c r="H191" s="12" t="str">
        <f>VLOOKUP(G191,'[1]chargers_Mon Dec 09 2019 12_58_'!$F:$K,6,FALSE)</f>
        <v>Rue Marie Bashkirtseff</v>
      </c>
      <c r="I191" s="17" t="s">
        <v>71</v>
      </c>
      <c r="J191" s="12" t="s">
        <v>298</v>
      </c>
      <c r="K191" s="12" t="s">
        <v>297</v>
      </c>
      <c r="L191">
        <v>2</v>
      </c>
      <c r="M191" s="12" t="str">
        <f>VLOOKUP(C191,Paramètres!$C$2:$G$2,5,FALSE)&amp;"*E*"&amp;"WIIZ*"&amp;B191&amp;"*1*"&amp;A191&amp;"*_"</f>
        <v>FR*M06*E*WIIZ*42*1*5*_</v>
      </c>
      <c r="N191">
        <v>3</v>
      </c>
      <c r="O191" t="s">
        <v>233</v>
      </c>
      <c r="P191" t="s">
        <v>51</v>
      </c>
      <c r="Q191" t="s">
        <v>52</v>
      </c>
      <c r="R191" t="str">
        <f>IF(OR(COUNTIF(G191,"*AP*")),"auto partage Renault mobility","badge, application IZIVIA")</f>
        <v>badge, application IZIVIA</v>
      </c>
      <c r="S191" s="10">
        <v>43808</v>
      </c>
    </row>
    <row r="192" spans="1:19">
      <c r="A192" s="8">
        <v>1</v>
      </c>
      <c r="B192" s="8">
        <v>43</v>
      </c>
      <c r="C192" s="12" t="str">
        <f>Paramètres!$C$2</f>
        <v>MNCA</v>
      </c>
      <c r="D192" t="s">
        <v>84</v>
      </c>
      <c r="E192" t="s">
        <v>90</v>
      </c>
      <c r="F192" s="12" t="str">
        <f>VLOOKUP(C192,Paramètres!$C$2:$G$2,5,FALSE)&amp;"*P*"&amp;"WIIZ*"&amp;B192&amp;"*_*_*_"</f>
        <v>FR*M06*P*WIIZ*43*_*_*_</v>
      </c>
      <c r="G192" t="s">
        <v>118</v>
      </c>
      <c r="H192" s="12" t="str">
        <f>VLOOKUP(G192,'[1]chargers_Mon Dec 09 2019 12_58_'!$F:$K,6,FALSE)</f>
        <v>Rue Théodore de Banville</v>
      </c>
      <c r="I192" s="17" t="s">
        <v>71</v>
      </c>
      <c r="J192" s="18" t="str">
        <f>VLOOKUP(G192,'[2]Annuaire Input'!$I:$T,3,FALSE)</f>
        <v>7.30919</v>
      </c>
      <c r="K192" s="18" t="str">
        <f>VLOOKUP(G192,'[2]Annuaire Input'!$I:$T,2,FALSE)</f>
        <v>43.70231</v>
      </c>
      <c r="L192">
        <v>3</v>
      </c>
      <c r="M192" s="12" t="str">
        <f>VLOOKUP(C192,Paramètres!$C$2:$G$2,5,FALSE)&amp;"*E*"&amp;"WIIZ*"&amp;B192&amp;"*1*"&amp;A192&amp;"*_"</f>
        <v>FR*M06*E*WIIZ*43*1*1*_</v>
      </c>
      <c r="N192">
        <v>3</v>
      </c>
      <c r="O192" t="s">
        <v>363</v>
      </c>
      <c r="P192" t="s">
        <v>51</v>
      </c>
      <c r="Q192" t="s">
        <v>52</v>
      </c>
      <c r="R192" t="str">
        <f>IF(OR(COUNTIF(G192,"*AP*")),"auto partage Renault mobility","badge, application IZIVIA")</f>
        <v>auto partage Renault mobility</v>
      </c>
      <c r="S192" s="10">
        <v>43808</v>
      </c>
    </row>
    <row r="193" spans="1:19">
      <c r="A193" s="8">
        <v>2</v>
      </c>
      <c r="B193" s="8">
        <v>43</v>
      </c>
      <c r="C193" s="12" t="str">
        <f>Paramètres!$C$2</f>
        <v>MNCA</v>
      </c>
      <c r="D193" t="s">
        <v>84</v>
      </c>
      <c r="E193" t="s">
        <v>90</v>
      </c>
      <c r="F193" s="12" t="str">
        <f>VLOOKUP(C193,Paramètres!$C$2:$G$2,5,FALSE)&amp;"*P*"&amp;"WIIZ*"&amp;B193&amp;"*_*_*_"</f>
        <v>FR*M06*P*WIIZ*43*_*_*_</v>
      </c>
      <c r="G193" t="s">
        <v>118</v>
      </c>
      <c r="H193" s="12" t="str">
        <f>VLOOKUP(G193,'[1]chargers_Mon Dec 09 2019 12_58_'!$F:$K,6,FALSE)</f>
        <v>Rue Théodore de Banville</v>
      </c>
      <c r="I193" s="17" t="s">
        <v>71</v>
      </c>
      <c r="J193" s="18" t="str">
        <f>VLOOKUP(G193,'[2]Annuaire Input'!$I:$T,3,FALSE)</f>
        <v>7.30919</v>
      </c>
      <c r="K193" s="18" t="str">
        <f>VLOOKUP(G193,'[2]Annuaire Input'!$I:$T,2,FALSE)</f>
        <v>43.70231</v>
      </c>
      <c r="L193">
        <v>3</v>
      </c>
      <c r="M193" s="12" t="str">
        <f>VLOOKUP(C193,Paramètres!$C$2:$G$2,5,FALSE)&amp;"*E*"&amp;"WIIZ*"&amp;B193&amp;"*1*"&amp;A193&amp;"*_"</f>
        <v>FR*M06*E*WIIZ*43*1*2*_</v>
      </c>
      <c r="N193">
        <v>3</v>
      </c>
      <c r="O193" t="s">
        <v>363</v>
      </c>
      <c r="P193" t="s">
        <v>51</v>
      </c>
      <c r="Q193" t="s">
        <v>52</v>
      </c>
      <c r="R193" t="str">
        <f>IF(OR(COUNTIF(G193,"*AP*")),"auto partage Renault mobility","badge, application IZIVIA")</f>
        <v>auto partage Renault mobility</v>
      </c>
      <c r="S193" s="10">
        <v>43808</v>
      </c>
    </row>
    <row r="194" spans="1:19">
      <c r="A194" s="8">
        <v>3</v>
      </c>
      <c r="B194" s="8">
        <v>43</v>
      </c>
      <c r="C194" s="12" t="str">
        <f>Paramètres!$C$2</f>
        <v>MNCA</v>
      </c>
      <c r="D194" t="s">
        <v>84</v>
      </c>
      <c r="E194" t="s">
        <v>90</v>
      </c>
      <c r="F194" s="12" t="str">
        <f>VLOOKUP(C194,Paramètres!$C$2:$G$2,5,FALSE)&amp;"*P*"&amp;"WIIZ*"&amp;B194&amp;"*_*_*_"</f>
        <v>FR*M06*P*WIIZ*43*_*_*_</v>
      </c>
      <c r="G194" t="s">
        <v>118</v>
      </c>
      <c r="H194" s="12" t="str">
        <f>VLOOKUP(G194,'[1]chargers_Mon Dec 09 2019 12_58_'!$F:$K,6,FALSE)</f>
        <v>Rue Théodore de Banville</v>
      </c>
      <c r="I194" s="17" t="s">
        <v>71</v>
      </c>
      <c r="J194" s="18" t="str">
        <f>VLOOKUP(G194,'[2]Annuaire Input'!$I:$T,3,FALSE)</f>
        <v>7.30919</v>
      </c>
      <c r="K194" s="18" t="str">
        <f>VLOOKUP(G194,'[2]Annuaire Input'!$I:$T,2,FALSE)</f>
        <v>43.70231</v>
      </c>
      <c r="L194">
        <v>3</v>
      </c>
      <c r="M194" s="12" t="str">
        <f>VLOOKUP(C194,Paramètres!$C$2:$G$2,5,FALSE)&amp;"*E*"&amp;"WIIZ*"&amp;B194&amp;"*1*"&amp;A194&amp;"*_"</f>
        <v>FR*M06*E*WIIZ*43*1*3*_</v>
      </c>
      <c r="N194">
        <v>3</v>
      </c>
      <c r="O194" t="s">
        <v>363</v>
      </c>
      <c r="P194" t="s">
        <v>51</v>
      </c>
      <c r="Q194" t="s">
        <v>52</v>
      </c>
      <c r="R194" t="str">
        <f>IF(OR(COUNTIF(G194,"*AP*")),"auto partage Renault mobility","badge, application IZIVIA")</f>
        <v>auto partage Renault mobility</v>
      </c>
      <c r="S194" s="10">
        <v>43808</v>
      </c>
    </row>
    <row r="195" spans="1:19">
      <c r="A195" s="8">
        <v>4</v>
      </c>
      <c r="B195" s="8">
        <v>43</v>
      </c>
      <c r="C195" s="12" t="str">
        <f>Paramètres!$C$2</f>
        <v>MNCA</v>
      </c>
      <c r="D195" t="s">
        <v>84</v>
      </c>
      <c r="E195" t="s">
        <v>90</v>
      </c>
      <c r="F195" s="12" t="str">
        <f>VLOOKUP(C195,Paramètres!$C$2:$G$2,5,FALSE)&amp;"*P*"&amp;"WIIZ*"&amp;B195&amp;"*_*_*_"</f>
        <v>FR*M06*P*WIIZ*43*_*_*_</v>
      </c>
      <c r="G195" t="s">
        <v>119</v>
      </c>
      <c r="H195" s="12" t="str">
        <f>VLOOKUP(G195,'[1]chargers_Mon Dec 09 2019 12_58_'!$F:$K,6,FALSE)</f>
        <v>Rue Théodore de Banville</v>
      </c>
      <c r="I195" s="17" t="s">
        <v>71</v>
      </c>
      <c r="J195" s="18" t="str">
        <f>VLOOKUP(G195,'[2]Annuaire Input'!$I:$T,3,FALSE)</f>
        <v>7.33012</v>
      </c>
      <c r="K195" s="18" t="str">
        <f>VLOOKUP(G195,'[2]Annuaire Input'!$I:$T,2,FALSE)</f>
        <v>43.706688</v>
      </c>
      <c r="L195">
        <v>2</v>
      </c>
      <c r="M195" s="12" t="str">
        <f>VLOOKUP(C195,Paramètres!$C$2:$G$2,5,FALSE)&amp;"*E*"&amp;"WIIZ*"&amp;B195&amp;"*1*"&amp;A195&amp;"*_"</f>
        <v>FR*M06*E*WIIZ*43*1*4*_</v>
      </c>
      <c r="N195">
        <v>3</v>
      </c>
      <c r="O195" t="s">
        <v>233</v>
      </c>
      <c r="P195" t="s">
        <v>51</v>
      </c>
      <c r="Q195" t="s">
        <v>52</v>
      </c>
      <c r="R195" t="str">
        <f>IF(OR(COUNTIF(G195,"*AP*")),"auto partage Renault mobility","badge, application IZIVIA")</f>
        <v>badge, application IZIVIA</v>
      </c>
      <c r="S195" s="10">
        <v>43808</v>
      </c>
    </row>
    <row r="196" spans="1:19">
      <c r="A196" s="8">
        <v>5</v>
      </c>
      <c r="B196" s="8">
        <v>43</v>
      </c>
      <c r="C196" s="12" t="str">
        <f>Paramètres!$C$2</f>
        <v>MNCA</v>
      </c>
      <c r="D196" t="s">
        <v>84</v>
      </c>
      <c r="E196" t="s">
        <v>90</v>
      </c>
      <c r="F196" s="12" t="str">
        <f>VLOOKUP(C196,Paramètres!$C$2:$G$2,5,FALSE)&amp;"*P*"&amp;"WIIZ*"&amp;B196&amp;"*_*_*_"</f>
        <v>FR*M06*P*WIIZ*43*_*_*_</v>
      </c>
      <c r="G196" t="s">
        <v>119</v>
      </c>
      <c r="H196" s="12" t="str">
        <f>VLOOKUP(G196,'[1]chargers_Mon Dec 09 2019 12_58_'!$F:$K,6,FALSE)</f>
        <v>Rue Théodore de Banville</v>
      </c>
      <c r="I196" s="17" t="s">
        <v>71</v>
      </c>
      <c r="J196" s="18" t="str">
        <f>VLOOKUP(G196,'[2]Annuaire Input'!$I:$T,3,FALSE)</f>
        <v>7.33012</v>
      </c>
      <c r="K196" s="18" t="str">
        <f>VLOOKUP(G196,'[2]Annuaire Input'!$I:$T,2,FALSE)</f>
        <v>43.706688</v>
      </c>
      <c r="L196">
        <v>2</v>
      </c>
      <c r="M196" s="12" t="str">
        <f>VLOOKUP(C196,Paramètres!$C$2:$G$2,5,FALSE)&amp;"*E*"&amp;"WIIZ*"&amp;B196&amp;"*1*"&amp;A196&amp;"*_"</f>
        <v>FR*M06*E*WIIZ*43*1*5*_</v>
      </c>
      <c r="N196">
        <v>3</v>
      </c>
      <c r="O196" t="s">
        <v>233</v>
      </c>
      <c r="P196" t="s">
        <v>51</v>
      </c>
      <c r="Q196" t="s">
        <v>52</v>
      </c>
      <c r="R196" t="str">
        <f>IF(OR(COUNTIF(G196,"*AP*")),"auto partage Renault mobility","badge, application IZIVIA")</f>
        <v>badge, application IZIVIA</v>
      </c>
      <c r="S196" s="10">
        <v>43808</v>
      </c>
    </row>
    <row r="197" spans="1:19">
      <c r="A197" s="8">
        <v>1</v>
      </c>
      <c r="B197" s="8">
        <v>44</v>
      </c>
      <c r="C197" s="12" t="str">
        <f>Paramètres!$C$2</f>
        <v>MNCA</v>
      </c>
      <c r="D197" t="s">
        <v>84</v>
      </c>
      <c r="E197" t="s">
        <v>90</v>
      </c>
      <c r="F197" s="12" t="str">
        <f>VLOOKUP(C197,Paramètres!$C$2:$G$2,5,FALSE)&amp;"*P*"&amp;"WIIZ*"&amp;B197&amp;"*_*_*_"</f>
        <v>FR*M06*P*WIIZ*44*_*_*_</v>
      </c>
      <c r="G197" t="s">
        <v>228</v>
      </c>
      <c r="H197" s="12" t="str">
        <f>VLOOKUP(G197,'[1]chargers_Mon Dec 09 2019 12_58_'!$F:$K,6,FALSE)</f>
        <v>Avenue du Général de Gaulle</v>
      </c>
      <c r="I197" s="17" t="s">
        <v>69</v>
      </c>
      <c r="J197" s="18" t="str">
        <f>VLOOKUP(G197,'[2]Annuaire Input'!$I:$T,3,FALSE)</f>
        <v>7.33012</v>
      </c>
      <c r="K197" s="18" t="str">
        <f>VLOOKUP(G197,'[2]Annuaire Input'!$I:$T,2,FALSE)</f>
        <v>43.706688</v>
      </c>
      <c r="L197">
        <v>3</v>
      </c>
      <c r="M197" s="12" t="str">
        <f>VLOOKUP(C197,Paramètres!$C$2:$G$2,5,FALSE)&amp;"*E*"&amp;"WIIZ*"&amp;B197&amp;"*1*"&amp;A197&amp;"*_"</f>
        <v>FR*M06*E*WIIZ*44*1*1*_</v>
      </c>
      <c r="N197">
        <v>3</v>
      </c>
      <c r="O197" t="s">
        <v>363</v>
      </c>
      <c r="P197" t="s">
        <v>51</v>
      </c>
      <c r="Q197" t="s">
        <v>52</v>
      </c>
      <c r="R197" t="str">
        <f>IF(OR(COUNTIF(G197,"*AP*")),"auto partage Renault mobility","badge, application IZIVIA")</f>
        <v>auto partage Renault mobility</v>
      </c>
      <c r="S197" s="10">
        <v>43808</v>
      </c>
    </row>
    <row r="198" spans="1:19">
      <c r="A198" s="8">
        <v>2</v>
      </c>
      <c r="B198" s="8">
        <v>44</v>
      </c>
      <c r="C198" s="12" t="str">
        <f>Paramètres!$C$2</f>
        <v>MNCA</v>
      </c>
      <c r="D198" t="s">
        <v>84</v>
      </c>
      <c r="E198" t="s">
        <v>90</v>
      </c>
      <c r="F198" s="12" t="str">
        <f>VLOOKUP(C198,Paramètres!$C$2:$G$2,5,FALSE)&amp;"*P*"&amp;"WIIZ*"&amp;B198&amp;"*_*_*_"</f>
        <v>FR*M06*P*WIIZ*44*_*_*_</v>
      </c>
      <c r="G198" t="s">
        <v>228</v>
      </c>
      <c r="H198" s="12" t="str">
        <f>VLOOKUP(G198,'[1]chargers_Mon Dec 09 2019 12_58_'!$F:$K,6,FALSE)</f>
        <v>Avenue du Général de Gaulle</v>
      </c>
      <c r="I198" s="17" t="s">
        <v>69</v>
      </c>
      <c r="J198" s="18" t="str">
        <f>VLOOKUP(G198,'[2]Annuaire Input'!$I:$T,3,FALSE)</f>
        <v>7.33012</v>
      </c>
      <c r="K198" s="18" t="str">
        <f>VLOOKUP(G198,'[2]Annuaire Input'!$I:$T,2,FALSE)</f>
        <v>43.706688</v>
      </c>
      <c r="L198">
        <v>3</v>
      </c>
      <c r="M198" s="12" t="str">
        <f>VLOOKUP(C198,Paramètres!$C$2:$G$2,5,FALSE)&amp;"*E*"&amp;"WIIZ*"&amp;B198&amp;"*1*"&amp;A198&amp;"*_"</f>
        <v>FR*M06*E*WIIZ*44*1*2*_</v>
      </c>
      <c r="N198">
        <v>3</v>
      </c>
      <c r="O198" t="s">
        <v>363</v>
      </c>
      <c r="P198" t="s">
        <v>51</v>
      </c>
      <c r="Q198" t="s">
        <v>52</v>
      </c>
      <c r="R198" t="str">
        <f>IF(OR(COUNTIF(G198,"*AP*")),"auto partage Renault mobility","badge, application IZIVIA")</f>
        <v>auto partage Renault mobility</v>
      </c>
      <c r="S198" s="10">
        <v>43808</v>
      </c>
    </row>
    <row r="199" spans="1:19">
      <c r="A199" s="8">
        <v>3</v>
      </c>
      <c r="B199" s="8">
        <v>44</v>
      </c>
      <c r="C199" s="12" t="str">
        <f>Paramètres!$C$2</f>
        <v>MNCA</v>
      </c>
      <c r="D199" t="s">
        <v>84</v>
      </c>
      <c r="E199" t="s">
        <v>90</v>
      </c>
      <c r="F199" s="12" t="str">
        <f>VLOOKUP(C199,Paramètres!$C$2:$G$2,5,FALSE)&amp;"*P*"&amp;"WIIZ*"&amp;B199&amp;"*_*_*_"</f>
        <v>FR*M06*P*WIIZ*44*_*_*_</v>
      </c>
      <c r="G199" t="s">
        <v>228</v>
      </c>
      <c r="H199" s="12" t="str">
        <f>VLOOKUP(G199,'[1]chargers_Mon Dec 09 2019 12_58_'!$F:$K,6,FALSE)</f>
        <v>Avenue du Général de Gaulle</v>
      </c>
      <c r="I199" s="17" t="s">
        <v>69</v>
      </c>
      <c r="J199" s="18" t="str">
        <f>VLOOKUP(G199,'[2]Annuaire Input'!$I:$T,3,FALSE)</f>
        <v>7.33012</v>
      </c>
      <c r="K199" s="18" t="str">
        <f>VLOOKUP(G199,'[2]Annuaire Input'!$I:$T,2,FALSE)</f>
        <v>43.706688</v>
      </c>
      <c r="L199">
        <v>3</v>
      </c>
      <c r="M199" s="12" t="str">
        <f>VLOOKUP(C199,Paramètres!$C$2:$G$2,5,FALSE)&amp;"*E*"&amp;"WIIZ*"&amp;B199&amp;"*1*"&amp;A199&amp;"*_"</f>
        <v>FR*M06*E*WIIZ*44*1*3*_</v>
      </c>
      <c r="N199">
        <v>3</v>
      </c>
      <c r="O199" t="s">
        <v>363</v>
      </c>
      <c r="P199" t="s">
        <v>51</v>
      </c>
      <c r="Q199" t="s">
        <v>52</v>
      </c>
      <c r="R199" t="str">
        <f>IF(OR(COUNTIF(G199,"*AP*")),"auto partage Renault mobility","badge, application IZIVIA")</f>
        <v>auto partage Renault mobility</v>
      </c>
      <c r="S199" s="10">
        <v>43808</v>
      </c>
    </row>
    <row r="200" spans="1:19">
      <c r="A200" s="8">
        <v>4</v>
      </c>
      <c r="B200" s="8">
        <v>44</v>
      </c>
      <c r="C200" s="12" t="str">
        <f>Paramètres!$C$2</f>
        <v>MNCA</v>
      </c>
      <c r="D200" t="s">
        <v>84</v>
      </c>
      <c r="E200" t="s">
        <v>90</v>
      </c>
      <c r="F200" s="12" t="str">
        <f>VLOOKUP(C200,Paramètres!$C$2:$G$2,5,FALSE)&amp;"*P*"&amp;"WIIZ*"&amp;B200&amp;"*_*_*_"</f>
        <v>FR*M06*P*WIIZ*44*_*_*_</v>
      </c>
      <c r="G200" t="s">
        <v>229</v>
      </c>
      <c r="H200" s="12" t="str">
        <f>VLOOKUP(G200,'[1]chargers_Mon Dec 09 2019 12_58_'!$F:$K,6,FALSE)</f>
        <v>Avenue du Général de Gaulle</v>
      </c>
      <c r="I200" s="17" t="s">
        <v>69</v>
      </c>
      <c r="J200" s="18" t="str">
        <f>VLOOKUP(G200,'[2]Annuaire Input'!$I:$T,3,FALSE)</f>
        <v>7.2326</v>
      </c>
      <c r="K200" s="18" t="str">
        <f>VLOOKUP(G200,'[2]Annuaire Input'!$I:$T,2,FALSE)</f>
        <v>43.7063</v>
      </c>
      <c r="L200">
        <v>2</v>
      </c>
      <c r="M200" s="12" t="str">
        <f>VLOOKUP(C200,Paramètres!$C$2:$G$2,5,FALSE)&amp;"*E*"&amp;"WIIZ*"&amp;B200&amp;"*1*"&amp;A200&amp;"*_"</f>
        <v>FR*M06*E*WIIZ*44*1*4*_</v>
      </c>
      <c r="N200">
        <v>3</v>
      </c>
      <c r="O200" t="s">
        <v>233</v>
      </c>
      <c r="P200" t="s">
        <v>51</v>
      </c>
      <c r="Q200" t="s">
        <v>52</v>
      </c>
      <c r="R200" t="str">
        <f>IF(OR(COUNTIF(G200,"*AP*")),"auto partage Renault mobility","badge, application IZIVIA")</f>
        <v>badge, application IZIVIA</v>
      </c>
      <c r="S200" s="10">
        <v>43808</v>
      </c>
    </row>
    <row r="201" spans="1:19">
      <c r="A201" s="8">
        <v>5</v>
      </c>
      <c r="B201" s="8">
        <v>44</v>
      </c>
      <c r="C201" s="12" t="str">
        <f>Paramètres!$C$2</f>
        <v>MNCA</v>
      </c>
      <c r="D201" t="s">
        <v>84</v>
      </c>
      <c r="E201" t="s">
        <v>90</v>
      </c>
      <c r="F201" s="12" t="str">
        <f>VLOOKUP(C201,Paramètres!$C$2:$G$2,5,FALSE)&amp;"*P*"&amp;"WIIZ*"&amp;B201&amp;"*_*_*_"</f>
        <v>FR*M06*P*WIIZ*44*_*_*_</v>
      </c>
      <c r="G201" t="s">
        <v>229</v>
      </c>
      <c r="H201" s="12" t="str">
        <f>VLOOKUP(G201,'[1]chargers_Mon Dec 09 2019 12_58_'!$F:$K,6,FALSE)</f>
        <v>Avenue du Général de Gaulle</v>
      </c>
      <c r="I201" s="17" t="s">
        <v>69</v>
      </c>
      <c r="J201" s="18" t="str">
        <f>VLOOKUP(G201,'[2]Annuaire Input'!$I:$T,3,FALSE)</f>
        <v>7.2326</v>
      </c>
      <c r="K201" s="18" t="str">
        <f>VLOOKUP(G201,'[2]Annuaire Input'!$I:$T,2,FALSE)</f>
        <v>43.7063</v>
      </c>
      <c r="L201">
        <v>2</v>
      </c>
      <c r="M201" s="12" t="str">
        <f>VLOOKUP(C201,Paramètres!$C$2:$G$2,5,FALSE)&amp;"*E*"&amp;"WIIZ*"&amp;B201&amp;"*1*"&amp;A201&amp;"*_"</f>
        <v>FR*M06*E*WIIZ*44*1*5*_</v>
      </c>
      <c r="N201">
        <v>3</v>
      </c>
      <c r="O201" t="s">
        <v>233</v>
      </c>
      <c r="P201" t="s">
        <v>51</v>
      </c>
      <c r="Q201" t="s">
        <v>52</v>
      </c>
      <c r="R201" t="str">
        <f>IF(OR(COUNTIF(G201,"*AP*")),"auto partage Renault mobility","badge, application IZIVIA")</f>
        <v>badge, application IZIVIA</v>
      </c>
      <c r="S201" s="10">
        <v>43808</v>
      </c>
    </row>
    <row r="202" spans="1:19">
      <c r="A202" s="8">
        <v>1</v>
      </c>
      <c r="B202" s="8">
        <v>45</v>
      </c>
      <c r="C202" s="12" t="str">
        <f>Paramètres!$C$2</f>
        <v>MNCA</v>
      </c>
      <c r="D202" t="s">
        <v>84</v>
      </c>
      <c r="E202" t="s">
        <v>90</v>
      </c>
      <c r="F202" s="12" t="str">
        <f>VLOOKUP(C202,Paramètres!$C$2:$G$2,5,FALSE)&amp;"*P*"&amp;"WIIZ*"&amp;B202&amp;"*_*_*_"</f>
        <v>FR*M06*P*WIIZ*45*_*_*_</v>
      </c>
      <c r="G202" t="s">
        <v>94</v>
      </c>
      <c r="H202" s="12" t="str">
        <f>VLOOKUP(G202,'[1]chargers_Mon Dec 09 2019 12_58_'!$F:$K,6,FALSE)</f>
        <v>Boulevard Marinoni</v>
      </c>
      <c r="I202" s="17" t="s">
        <v>67</v>
      </c>
      <c r="J202" s="18" t="str">
        <f>VLOOKUP(G202,'[2]Annuaire Input'!$I:$T,3,FALSE)</f>
        <v>7.2326</v>
      </c>
      <c r="K202" s="18" t="str">
        <f>VLOOKUP(G202,'[2]Annuaire Input'!$I:$T,2,FALSE)</f>
        <v>43.7063</v>
      </c>
      <c r="L202">
        <v>3</v>
      </c>
      <c r="M202" s="12" t="str">
        <f>VLOOKUP(C202,Paramètres!$C$2:$G$2,5,FALSE)&amp;"*E*"&amp;"WIIZ*"&amp;B202&amp;"*1*"&amp;A202&amp;"*_"</f>
        <v>FR*M06*E*WIIZ*45*1*1*_</v>
      </c>
      <c r="N202">
        <v>3</v>
      </c>
      <c r="O202" t="s">
        <v>363</v>
      </c>
      <c r="P202" t="s">
        <v>51</v>
      </c>
      <c r="Q202" t="s">
        <v>52</v>
      </c>
      <c r="R202" t="str">
        <f>IF(OR(COUNTIF(G202,"*AP*")),"auto partage Renault mobility","badge, application IZIVIA")</f>
        <v>auto partage Renault mobility</v>
      </c>
      <c r="S202" s="10">
        <v>43808</v>
      </c>
    </row>
    <row r="203" spans="1:19">
      <c r="A203" s="8">
        <v>2</v>
      </c>
      <c r="B203" s="8">
        <v>45</v>
      </c>
      <c r="C203" s="12" t="str">
        <f>Paramètres!$C$2</f>
        <v>MNCA</v>
      </c>
      <c r="D203" t="s">
        <v>84</v>
      </c>
      <c r="E203" t="s">
        <v>90</v>
      </c>
      <c r="F203" s="12" t="str">
        <f>VLOOKUP(C203,Paramètres!$C$2:$G$2,5,FALSE)&amp;"*P*"&amp;"WIIZ*"&amp;B203&amp;"*_*_*_"</f>
        <v>FR*M06*P*WIIZ*45*_*_*_</v>
      </c>
      <c r="G203" t="s">
        <v>94</v>
      </c>
      <c r="H203" s="12" t="str">
        <f>VLOOKUP(G203,'[1]chargers_Mon Dec 09 2019 12_58_'!$F:$K,6,FALSE)</f>
        <v>Boulevard Marinoni</v>
      </c>
      <c r="I203" s="17" t="s">
        <v>67</v>
      </c>
      <c r="J203" s="18" t="str">
        <f>VLOOKUP(G203,'[2]Annuaire Input'!$I:$T,3,FALSE)</f>
        <v>7.2326</v>
      </c>
      <c r="K203" s="18" t="str">
        <f>VLOOKUP(G203,'[2]Annuaire Input'!$I:$T,2,FALSE)</f>
        <v>43.7063</v>
      </c>
      <c r="L203">
        <v>3</v>
      </c>
      <c r="M203" s="12" t="str">
        <f>VLOOKUP(C203,Paramètres!$C$2:$G$2,5,FALSE)&amp;"*E*"&amp;"WIIZ*"&amp;B203&amp;"*1*"&amp;A203&amp;"*_"</f>
        <v>FR*M06*E*WIIZ*45*1*2*_</v>
      </c>
      <c r="N203">
        <v>3</v>
      </c>
      <c r="O203" t="s">
        <v>363</v>
      </c>
      <c r="P203" t="s">
        <v>51</v>
      </c>
      <c r="Q203" t="s">
        <v>52</v>
      </c>
      <c r="R203" t="str">
        <f>IF(OR(COUNTIF(G203,"*AP*")),"auto partage Renault mobility","badge, application IZIVIA")</f>
        <v>auto partage Renault mobility</v>
      </c>
      <c r="S203" s="10">
        <v>43808</v>
      </c>
    </row>
    <row r="204" spans="1:19">
      <c r="A204" s="8">
        <v>3</v>
      </c>
      <c r="B204" s="8">
        <v>45</v>
      </c>
      <c r="C204" s="12" t="str">
        <f>Paramètres!$C$2</f>
        <v>MNCA</v>
      </c>
      <c r="D204" t="s">
        <v>84</v>
      </c>
      <c r="E204" t="s">
        <v>90</v>
      </c>
      <c r="F204" s="12" t="str">
        <f>VLOOKUP(C204,Paramètres!$C$2:$G$2,5,FALSE)&amp;"*P*"&amp;"WIIZ*"&amp;B204&amp;"*_*_*_"</f>
        <v>FR*M06*P*WIIZ*45*_*_*_</v>
      </c>
      <c r="G204" t="s">
        <v>94</v>
      </c>
      <c r="H204" s="12" t="str">
        <f>VLOOKUP(G204,'[1]chargers_Mon Dec 09 2019 12_58_'!$F:$K,6,FALSE)</f>
        <v>Boulevard Marinoni</v>
      </c>
      <c r="I204" s="17" t="s">
        <v>67</v>
      </c>
      <c r="J204" s="18" t="str">
        <f>VLOOKUP(G204,'[2]Annuaire Input'!$I:$T,3,FALSE)</f>
        <v>7.2326</v>
      </c>
      <c r="K204" s="18" t="str">
        <f>VLOOKUP(G204,'[2]Annuaire Input'!$I:$T,2,FALSE)</f>
        <v>43.7063</v>
      </c>
      <c r="L204">
        <v>3</v>
      </c>
      <c r="M204" s="12" t="str">
        <f>VLOOKUP(C204,Paramètres!$C$2:$G$2,5,FALSE)&amp;"*E*"&amp;"WIIZ*"&amp;B204&amp;"*1*"&amp;A204&amp;"*_"</f>
        <v>FR*M06*E*WIIZ*45*1*3*_</v>
      </c>
      <c r="N204">
        <v>3</v>
      </c>
      <c r="O204" t="s">
        <v>363</v>
      </c>
      <c r="P204" t="s">
        <v>51</v>
      </c>
      <c r="Q204" t="s">
        <v>52</v>
      </c>
      <c r="R204" t="str">
        <f>IF(OR(COUNTIF(G204,"*AP*")),"auto partage Renault mobility","badge, application IZIVIA")</f>
        <v>auto partage Renault mobility</v>
      </c>
      <c r="S204" s="10">
        <v>43808</v>
      </c>
    </row>
    <row r="205" spans="1:19">
      <c r="A205" s="8">
        <v>4</v>
      </c>
      <c r="B205" s="8">
        <v>45</v>
      </c>
      <c r="C205" s="12" t="str">
        <f>Paramètres!$C$2</f>
        <v>MNCA</v>
      </c>
      <c r="D205" t="s">
        <v>84</v>
      </c>
      <c r="E205" t="s">
        <v>90</v>
      </c>
      <c r="F205" s="12" t="str">
        <f>VLOOKUP(C205,Paramètres!$C$2:$G$2,5,FALSE)&amp;"*P*"&amp;"WIIZ*"&amp;B205&amp;"*_*_*_"</f>
        <v>FR*M06*P*WIIZ*45*_*_*_</v>
      </c>
      <c r="G205" t="s">
        <v>95</v>
      </c>
      <c r="H205" s="12" t="str">
        <f>VLOOKUP(G205,'[1]chargers_Mon Dec 09 2019 12_58_'!$F:$K,6,FALSE)</f>
        <v>Boulevard Marinoni</v>
      </c>
      <c r="I205" s="17" t="s">
        <v>67</v>
      </c>
      <c r="J205" s="18" t="str">
        <f>VLOOKUP(G205,'[2]Annuaire Input'!$I:$T,3,FALSE)</f>
        <v>7.30919</v>
      </c>
      <c r="K205" s="18" t="str">
        <f>VLOOKUP(G205,'[2]Annuaire Input'!$I:$T,2,FALSE)</f>
        <v>43.70231</v>
      </c>
      <c r="L205">
        <v>2</v>
      </c>
      <c r="M205" s="12" t="str">
        <f>VLOOKUP(C205,Paramètres!$C$2:$G$2,5,FALSE)&amp;"*E*"&amp;"WIIZ*"&amp;B205&amp;"*1*"&amp;A205&amp;"*_"</f>
        <v>FR*M06*E*WIIZ*45*1*4*_</v>
      </c>
      <c r="N205">
        <v>3</v>
      </c>
      <c r="O205" t="s">
        <v>233</v>
      </c>
      <c r="P205" t="s">
        <v>51</v>
      </c>
      <c r="Q205" t="s">
        <v>52</v>
      </c>
      <c r="R205" t="str">
        <f>IF(OR(COUNTIF(G205,"*AP*")),"auto partage Renault mobility","badge, application IZIVIA")</f>
        <v>badge, application IZIVIA</v>
      </c>
      <c r="S205" s="10">
        <v>43808</v>
      </c>
    </row>
    <row r="206" spans="1:19">
      <c r="A206" s="8">
        <v>5</v>
      </c>
      <c r="B206" s="8">
        <v>45</v>
      </c>
      <c r="C206" s="12" t="str">
        <f>Paramètres!$C$2</f>
        <v>MNCA</v>
      </c>
      <c r="D206" t="s">
        <v>84</v>
      </c>
      <c r="E206" t="s">
        <v>90</v>
      </c>
      <c r="F206" s="12" t="str">
        <f>VLOOKUP(C206,Paramètres!$C$2:$G$2,5,FALSE)&amp;"*P*"&amp;"WIIZ*"&amp;B206&amp;"*_*_*_"</f>
        <v>FR*M06*P*WIIZ*45*_*_*_</v>
      </c>
      <c r="G206" t="s">
        <v>95</v>
      </c>
      <c r="H206" s="12" t="str">
        <f>VLOOKUP(G206,'[1]chargers_Mon Dec 09 2019 12_58_'!$F:$K,6,FALSE)</f>
        <v>Boulevard Marinoni</v>
      </c>
      <c r="I206" s="17" t="s">
        <v>67</v>
      </c>
      <c r="J206" s="18" t="str">
        <f>VLOOKUP(G206,'[2]Annuaire Input'!$I:$T,3,FALSE)</f>
        <v>7.30919</v>
      </c>
      <c r="K206" s="18" t="str">
        <f>VLOOKUP(G206,'[2]Annuaire Input'!$I:$T,2,FALSE)</f>
        <v>43.70231</v>
      </c>
      <c r="L206">
        <v>2</v>
      </c>
      <c r="M206" s="12" t="str">
        <f>VLOOKUP(C206,Paramètres!$C$2:$G$2,5,FALSE)&amp;"*E*"&amp;"WIIZ*"&amp;B206&amp;"*1*"&amp;A206&amp;"*_"</f>
        <v>FR*M06*E*WIIZ*45*1*5*_</v>
      </c>
      <c r="N206">
        <v>3</v>
      </c>
      <c r="O206" t="s">
        <v>233</v>
      </c>
      <c r="P206" t="s">
        <v>51</v>
      </c>
      <c r="Q206" t="s">
        <v>52</v>
      </c>
      <c r="R206" t="str">
        <f>IF(OR(COUNTIF(G206,"*AP*")),"auto partage Renault mobility","badge, application IZIVIA")</f>
        <v>badge, application IZIVIA</v>
      </c>
      <c r="S206" s="10">
        <v>43808</v>
      </c>
    </row>
    <row r="207" spans="1:19">
      <c r="A207" s="8">
        <v>1</v>
      </c>
      <c r="B207" s="8">
        <v>46</v>
      </c>
      <c r="C207" s="12" t="str">
        <f>Paramètres!$C$2</f>
        <v>MNCA</v>
      </c>
      <c r="D207" t="s">
        <v>84</v>
      </c>
      <c r="E207" t="s">
        <v>90</v>
      </c>
      <c r="F207" s="12" t="str">
        <f>VLOOKUP(C207,Paramètres!$C$2:$G$2,5,FALSE)&amp;"*P*"&amp;"WIIZ*"&amp;B207&amp;"*_*_*_"</f>
        <v>FR*M06*P*WIIZ*46*_*_*_</v>
      </c>
      <c r="G207" t="s">
        <v>219</v>
      </c>
      <c r="H207" s="12" t="str">
        <f>VLOOKUP(G207,'[1]chargers_Mon Dec 09 2019 12_58_'!$F:$K,6,FALSE)</f>
        <v>Boulevard Victor Hugo / 25 Rue de Rivoli</v>
      </c>
      <c r="I207" s="17" t="s">
        <v>71</v>
      </c>
      <c r="J207" s="12" t="s">
        <v>299</v>
      </c>
      <c r="K207" s="12" t="s">
        <v>300</v>
      </c>
      <c r="L207">
        <v>3</v>
      </c>
      <c r="M207" s="12" t="str">
        <f>VLOOKUP(C207,Paramètres!$C$2:$G$2,5,FALSE)&amp;"*E*"&amp;"WIIZ*"&amp;B207&amp;"*1*"&amp;A207&amp;"*_"</f>
        <v>FR*M06*E*WIIZ*46*1*1*_</v>
      </c>
      <c r="N207">
        <v>3</v>
      </c>
      <c r="O207" t="s">
        <v>363</v>
      </c>
      <c r="P207" t="s">
        <v>51</v>
      </c>
      <c r="Q207" t="s">
        <v>52</v>
      </c>
      <c r="R207" t="str">
        <f>IF(OR(COUNTIF(G207,"*AP*")),"auto partage Renault mobility","badge, application IZIVIA")</f>
        <v>auto partage Renault mobility</v>
      </c>
      <c r="S207" s="10">
        <v>43808</v>
      </c>
    </row>
    <row r="208" spans="1:19">
      <c r="A208" s="8">
        <v>2</v>
      </c>
      <c r="B208" s="8">
        <v>46</v>
      </c>
      <c r="C208" s="12" t="str">
        <f>Paramètres!$C$2</f>
        <v>MNCA</v>
      </c>
      <c r="D208" t="s">
        <v>84</v>
      </c>
      <c r="E208" t="s">
        <v>90</v>
      </c>
      <c r="F208" s="12" t="str">
        <f>VLOOKUP(C208,Paramètres!$C$2:$G$2,5,FALSE)&amp;"*P*"&amp;"WIIZ*"&amp;B208&amp;"*_*_*_"</f>
        <v>FR*M06*P*WIIZ*46*_*_*_</v>
      </c>
      <c r="G208" t="s">
        <v>219</v>
      </c>
      <c r="H208" s="12" t="str">
        <f>VLOOKUP(G208,'[1]chargers_Mon Dec 09 2019 12_58_'!$F:$K,6,FALSE)</f>
        <v>Boulevard Victor Hugo / 25 Rue de Rivoli</v>
      </c>
      <c r="I208" s="17" t="s">
        <v>71</v>
      </c>
      <c r="J208" s="12" t="s">
        <v>299</v>
      </c>
      <c r="K208" s="12" t="s">
        <v>300</v>
      </c>
      <c r="L208">
        <v>3</v>
      </c>
      <c r="M208" s="12" t="str">
        <f>VLOOKUP(C208,Paramètres!$C$2:$G$2,5,FALSE)&amp;"*E*"&amp;"WIIZ*"&amp;B208&amp;"*1*"&amp;A208&amp;"*_"</f>
        <v>FR*M06*E*WIIZ*46*1*2*_</v>
      </c>
      <c r="N208">
        <v>3</v>
      </c>
      <c r="O208" t="s">
        <v>363</v>
      </c>
      <c r="P208" t="s">
        <v>51</v>
      </c>
      <c r="Q208" t="s">
        <v>52</v>
      </c>
      <c r="R208" t="str">
        <f>IF(OR(COUNTIF(G208,"*AP*")),"auto partage Renault mobility","badge, application IZIVIA")</f>
        <v>auto partage Renault mobility</v>
      </c>
      <c r="S208" s="10">
        <v>43808</v>
      </c>
    </row>
    <row r="209" spans="1:19">
      <c r="A209" s="8">
        <v>3</v>
      </c>
      <c r="B209" s="8">
        <v>46</v>
      </c>
      <c r="C209" s="12" t="str">
        <f>Paramètres!$C$2</f>
        <v>MNCA</v>
      </c>
      <c r="D209" t="s">
        <v>84</v>
      </c>
      <c r="E209" t="s">
        <v>90</v>
      </c>
      <c r="F209" s="12" t="str">
        <f>VLOOKUP(C209,Paramètres!$C$2:$G$2,5,FALSE)&amp;"*P*"&amp;"WIIZ*"&amp;B209&amp;"*_*_*_"</f>
        <v>FR*M06*P*WIIZ*46*_*_*_</v>
      </c>
      <c r="G209" t="s">
        <v>219</v>
      </c>
      <c r="H209" s="12" t="str">
        <f>VLOOKUP(G209,'[1]chargers_Mon Dec 09 2019 12_58_'!$F:$K,6,FALSE)</f>
        <v>Boulevard Victor Hugo / 25 Rue de Rivoli</v>
      </c>
      <c r="I209" s="17" t="s">
        <v>71</v>
      </c>
      <c r="J209" s="12" t="s">
        <v>299</v>
      </c>
      <c r="K209" s="12" t="s">
        <v>300</v>
      </c>
      <c r="L209">
        <v>3</v>
      </c>
      <c r="M209" s="12" t="str">
        <f>VLOOKUP(C209,Paramètres!$C$2:$G$2,5,FALSE)&amp;"*E*"&amp;"WIIZ*"&amp;B209&amp;"*1*"&amp;A209&amp;"*_"</f>
        <v>FR*M06*E*WIIZ*46*1*3*_</v>
      </c>
      <c r="N209">
        <v>3</v>
      </c>
      <c r="O209" t="s">
        <v>363</v>
      </c>
      <c r="P209" t="s">
        <v>51</v>
      </c>
      <c r="Q209" t="s">
        <v>52</v>
      </c>
      <c r="R209" t="str">
        <f>IF(OR(COUNTIF(G209,"*AP*")),"auto partage Renault mobility","badge, application IZIVIA")</f>
        <v>auto partage Renault mobility</v>
      </c>
      <c r="S209" s="10">
        <v>43808</v>
      </c>
    </row>
    <row r="210" spans="1:19">
      <c r="A210" s="8">
        <v>4</v>
      </c>
      <c r="B210" s="8">
        <v>46</v>
      </c>
      <c r="C210" s="12" t="str">
        <f>Paramètres!$C$2</f>
        <v>MNCA</v>
      </c>
      <c r="D210" t="s">
        <v>84</v>
      </c>
      <c r="E210" t="s">
        <v>90</v>
      </c>
      <c r="F210" s="12" t="str">
        <f>VLOOKUP(C210,Paramètres!$C$2:$G$2,5,FALSE)&amp;"*P*"&amp;"WIIZ*"&amp;B210&amp;"*_*_*_"</f>
        <v>FR*M06*P*WIIZ*46*_*_*_</v>
      </c>
      <c r="G210" t="s">
        <v>220</v>
      </c>
      <c r="H210" s="12" t="str">
        <f>VLOOKUP(G210,'[1]chargers_Mon Dec 09 2019 12_58_'!$F:$K,6,FALSE)</f>
        <v>Boulevard Victor Hugo / 25 Rue de Rivoli</v>
      </c>
      <c r="I210" s="17" t="s">
        <v>71</v>
      </c>
      <c r="J210" s="12" t="s">
        <v>299</v>
      </c>
      <c r="K210" s="12" t="s">
        <v>300</v>
      </c>
      <c r="L210">
        <v>2</v>
      </c>
      <c r="M210" s="12" t="str">
        <f>VLOOKUP(C210,Paramètres!$C$2:$G$2,5,FALSE)&amp;"*E*"&amp;"WIIZ*"&amp;B210&amp;"*1*"&amp;A210&amp;"*_"</f>
        <v>FR*M06*E*WIIZ*46*1*4*_</v>
      </c>
      <c r="N210">
        <v>3</v>
      </c>
      <c r="O210" t="s">
        <v>233</v>
      </c>
      <c r="P210" t="s">
        <v>51</v>
      </c>
      <c r="Q210" t="s">
        <v>52</v>
      </c>
      <c r="R210" t="str">
        <f>IF(OR(COUNTIF(G210,"*AP*")),"auto partage Renault mobility","badge, application IZIVIA")</f>
        <v>badge, application IZIVIA</v>
      </c>
      <c r="S210" s="10">
        <v>43808</v>
      </c>
    </row>
    <row r="211" spans="1:19">
      <c r="A211" s="8">
        <v>5</v>
      </c>
      <c r="B211" s="8">
        <v>46</v>
      </c>
      <c r="C211" s="12" t="str">
        <f>Paramètres!$C$2</f>
        <v>MNCA</v>
      </c>
      <c r="D211" t="s">
        <v>84</v>
      </c>
      <c r="E211" t="s">
        <v>90</v>
      </c>
      <c r="F211" s="12" t="str">
        <f>VLOOKUP(C211,Paramètres!$C$2:$G$2,5,FALSE)&amp;"*P*"&amp;"WIIZ*"&amp;B211&amp;"*_*_*_"</f>
        <v>FR*M06*P*WIIZ*46*_*_*_</v>
      </c>
      <c r="G211" t="s">
        <v>220</v>
      </c>
      <c r="H211" s="12" t="str">
        <f>VLOOKUP(G211,'[1]chargers_Mon Dec 09 2019 12_58_'!$F:$K,6,FALSE)</f>
        <v>Boulevard Victor Hugo / 25 Rue de Rivoli</v>
      </c>
      <c r="I211" s="17" t="s">
        <v>71</v>
      </c>
      <c r="J211" s="12" t="s">
        <v>299</v>
      </c>
      <c r="K211" s="12" t="s">
        <v>300</v>
      </c>
      <c r="L211">
        <v>2</v>
      </c>
      <c r="M211" s="12" t="str">
        <f>VLOOKUP(C211,Paramètres!$C$2:$G$2,5,FALSE)&amp;"*E*"&amp;"WIIZ*"&amp;B211&amp;"*1*"&amp;A211&amp;"*_"</f>
        <v>FR*M06*E*WIIZ*46*1*5*_</v>
      </c>
      <c r="N211">
        <v>3</v>
      </c>
      <c r="O211" t="s">
        <v>233</v>
      </c>
      <c r="P211" t="s">
        <v>51</v>
      </c>
      <c r="Q211" t="s">
        <v>52</v>
      </c>
      <c r="R211" t="str">
        <f>IF(OR(COUNTIF(G211,"*AP*")),"auto partage Renault mobility","badge, application IZIVIA")</f>
        <v>badge, application IZIVIA</v>
      </c>
      <c r="S211" s="10">
        <v>43808</v>
      </c>
    </row>
    <row r="212" spans="1:19">
      <c r="A212" s="8">
        <v>1</v>
      </c>
      <c r="B212" s="8">
        <v>47</v>
      </c>
      <c r="C212" s="12" t="str">
        <f>Paramètres!$C$2</f>
        <v>MNCA</v>
      </c>
      <c r="D212" t="s">
        <v>84</v>
      </c>
      <c r="E212" t="s">
        <v>90</v>
      </c>
      <c r="F212" s="12" t="str">
        <f>VLOOKUP(C212,Paramètres!$C$2:$G$2,5,FALSE)&amp;"*P*"&amp;"WIIZ*"&amp;B212&amp;"*_*_*_"</f>
        <v>FR*M06*P*WIIZ*47*_*_*_</v>
      </c>
      <c r="G212" t="s">
        <v>142</v>
      </c>
      <c r="H212" s="12" t="str">
        <f>VLOOKUP(G212,'[1]chargers_Mon Dec 09 2019 12_58_'!$F:$K,6,FALSE)</f>
        <v>Avenue Désembrois</v>
      </c>
      <c r="I212" s="17" t="s">
        <v>71</v>
      </c>
      <c r="J212" s="12" t="s">
        <v>302</v>
      </c>
      <c r="K212" s="12" t="s">
        <v>301</v>
      </c>
      <c r="L212">
        <v>3</v>
      </c>
      <c r="M212" s="12" t="str">
        <f>VLOOKUP(C212,Paramètres!$C$2:$G$2,5,FALSE)&amp;"*E*"&amp;"WIIZ*"&amp;B212&amp;"*1*"&amp;A212&amp;"*_"</f>
        <v>FR*M06*E*WIIZ*47*1*1*_</v>
      </c>
      <c r="N212">
        <v>3</v>
      </c>
      <c r="O212" t="s">
        <v>363</v>
      </c>
      <c r="P212" t="s">
        <v>51</v>
      </c>
      <c r="Q212" t="s">
        <v>52</v>
      </c>
      <c r="R212" t="str">
        <f>IF(OR(COUNTIF(G212,"*AP*")),"auto partage Renault mobility","badge, application IZIVIA")</f>
        <v>auto partage Renault mobility</v>
      </c>
      <c r="S212" s="10">
        <v>43808</v>
      </c>
    </row>
    <row r="213" spans="1:19">
      <c r="A213" s="8">
        <v>2</v>
      </c>
      <c r="B213" s="8">
        <v>47</v>
      </c>
      <c r="C213" s="12" t="str">
        <f>Paramètres!$C$2</f>
        <v>MNCA</v>
      </c>
      <c r="D213" t="s">
        <v>84</v>
      </c>
      <c r="E213" t="s">
        <v>90</v>
      </c>
      <c r="F213" s="12" t="str">
        <f>VLOOKUP(C213,Paramètres!$C$2:$G$2,5,FALSE)&amp;"*P*"&amp;"WIIZ*"&amp;B213&amp;"*_*_*_"</f>
        <v>FR*M06*P*WIIZ*47*_*_*_</v>
      </c>
      <c r="G213" t="s">
        <v>142</v>
      </c>
      <c r="H213" s="12" t="str">
        <f>VLOOKUP(G213,'[1]chargers_Mon Dec 09 2019 12_58_'!$F:$K,6,FALSE)</f>
        <v>Avenue Désembrois</v>
      </c>
      <c r="I213" s="17" t="s">
        <v>71</v>
      </c>
      <c r="J213" s="12" t="s">
        <v>302</v>
      </c>
      <c r="K213" s="12" t="s">
        <v>301</v>
      </c>
      <c r="L213">
        <v>3</v>
      </c>
      <c r="M213" s="12" t="str">
        <f>VLOOKUP(C213,Paramètres!$C$2:$G$2,5,FALSE)&amp;"*E*"&amp;"WIIZ*"&amp;B213&amp;"*1*"&amp;A213&amp;"*_"</f>
        <v>FR*M06*E*WIIZ*47*1*2*_</v>
      </c>
      <c r="N213">
        <v>3</v>
      </c>
      <c r="O213" t="s">
        <v>363</v>
      </c>
      <c r="P213" t="s">
        <v>51</v>
      </c>
      <c r="Q213" t="s">
        <v>52</v>
      </c>
      <c r="R213" t="str">
        <f>IF(OR(COUNTIF(G213,"*AP*")),"auto partage Renault mobility","badge, application IZIVIA")</f>
        <v>auto partage Renault mobility</v>
      </c>
      <c r="S213" s="10">
        <v>43808</v>
      </c>
    </row>
    <row r="214" spans="1:19">
      <c r="A214" s="8">
        <v>3</v>
      </c>
      <c r="B214" s="8">
        <v>47</v>
      </c>
      <c r="C214" s="12" t="str">
        <f>Paramètres!$C$2</f>
        <v>MNCA</v>
      </c>
      <c r="D214" t="s">
        <v>84</v>
      </c>
      <c r="E214" t="s">
        <v>90</v>
      </c>
      <c r="F214" s="12" t="str">
        <f>VLOOKUP(C214,Paramètres!$C$2:$G$2,5,FALSE)&amp;"*P*"&amp;"WIIZ*"&amp;B214&amp;"*_*_*_"</f>
        <v>FR*M06*P*WIIZ*47*_*_*_</v>
      </c>
      <c r="G214" t="s">
        <v>142</v>
      </c>
      <c r="H214" s="12" t="str">
        <f>VLOOKUP(G214,'[1]chargers_Mon Dec 09 2019 12_58_'!$F:$K,6,FALSE)</f>
        <v>Avenue Désembrois</v>
      </c>
      <c r="I214" s="17" t="s">
        <v>71</v>
      </c>
      <c r="J214" s="12" t="s">
        <v>302</v>
      </c>
      <c r="K214" s="12" t="s">
        <v>301</v>
      </c>
      <c r="L214">
        <v>3</v>
      </c>
      <c r="M214" s="12" t="str">
        <f>VLOOKUP(C214,Paramètres!$C$2:$G$2,5,FALSE)&amp;"*E*"&amp;"WIIZ*"&amp;B214&amp;"*1*"&amp;A214&amp;"*_"</f>
        <v>FR*M06*E*WIIZ*47*1*3*_</v>
      </c>
      <c r="N214">
        <v>3</v>
      </c>
      <c r="O214" t="s">
        <v>363</v>
      </c>
      <c r="P214" t="s">
        <v>51</v>
      </c>
      <c r="Q214" t="s">
        <v>52</v>
      </c>
      <c r="R214" t="str">
        <f>IF(OR(COUNTIF(G214,"*AP*")),"auto partage Renault mobility","badge, application IZIVIA")</f>
        <v>auto partage Renault mobility</v>
      </c>
      <c r="S214" s="10">
        <v>43808</v>
      </c>
    </row>
    <row r="215" spans="1:19">
      <c r="A215" s="8">
        <v>4</v>
      </c>
      <c r="B215" s="8">
        <v>47</v>
      </c>
      <c r="C215" s="12" t="str">
        <f>Paramètres!$C$2</f>
        <v>MNCA</v>
      </c>
      <c r="D215" t="s">
        <v>84</v>
      </c>
      <c r="E215" t="s">
        <v>90</v>
      </c>
      <c r="F215" s="12" t="str">
        <f>VLOOKUP(C215,Paramètres!$C$2:$G$2,5,FALSE)&amp;"*P*"&amp;"WIIZ*"&amp;B215&amp;"*_*_*_"</f>
        <v>FR*M06*P*WIIZ*47*_*_*_</v>
      </c>
      <c r="G215" t="s">
        <v>143</v>
      </c>
      <c r="H215" s="12" t="str">
        <f>VLOOKUP(G215,'[1]chargers_Mon Dec 09 2019 12_58_'!$F:$K,6,FALSE)</f>
        <v>Avenue Désembrois</v>
      </c>
      <c r="I215" s="17" t="s">
        <v>71</v>
      </c>
      <c r="J215" s="12" t="s">
        <v>302</v>
      </c>
      <c r="K215" s="12" t="s">
        <v>301</v>
      </c>
      <c r="L215">
        <v>2</v>
      </c>
      <c r="M215" s="12" t="str">
        <f>VLOOKUP(C215,Paramètres!$C$2:$G$2,5,FALSE)&amp;"*E*"&amp;"WIIZ*"&amp;B215&amp;"*1*"&amp;A215&amp;"*_"</f>
        <v>FR*M06*E*WIIZ*47*1*4*_</v>
      </c>
      <c r="N215">
        <v>3</v>
      </c>
      <c r="O215" t="s">
        <v>233</v>
      </c>
      <c r="P215" t="s">
        <v>51</v>
      </c>
      <c r="Q215" t="s">
        <v>52</v>
      </c>
      <c r="R215" t="str">
        <f>IF(OR(COUNTIF(G215,"*AP*")),"auto partage Renault mobility","badge, application IZIVIA")</f>
        <v>badge, application IZIVIA</v>
      </c>
      <c r="S215" s="10">
        <v>43808</v>
      </c>
    </row>
    <row r="216" spans="1:19">
      <c r="A216" s="8">
        <v>5</v>
      </c>
      <c r="B216" s="8">
        <v>47</v>
      </c>
      <c r="C216" s="12" t="str">
        <f>Paramètres!$C$2</f>
        <v>MNCA</v>
      </c>
      <c r="D216" t="s">
        <v>84</v>
      </c>
      <c r="E216" t="s">
        <v>90</v>
      </c>
      <c r="F216" s="12" t="str">
        <f>VLOOKUP(C216,Paramètres!$C$2:$G$2,5,FALSE)&amp;"*P*"&amp;"WIIZ*"&amp;B216&amp;"*_*_*_"</f>
        <v>FR*M06*P*WIIZ*47*_*_*_</v>
      </c>
      <c r="G216" t="s">
        <v>143</v>
      </c>
      <c r="H216" s="12" t="str">
        <f>VLOOKUP(G216,'[1]chargers_Mon Dec 09 2019 12_58_'!$F:$K,6,FALSE)</f>
        <v>Avenue Désembrois</v>
      </c>
      <c r="I216" s="17" t="s">
        <v>71</v>
      </c>
      <c r="J216" s="12" t="s">
        <v>302</v>
      </c>
      <c r="K216" s="12" t="s">
        <v>301</v>
      </c>
      <c r="L216">
        <v>2</v>
      </c>
      <c r="M216" s="12" t="str">
        <f>VLOOKUP(C216,Paramètres!$C$2:$G$2,5,FALSE)&amp;"*E*"&amp;"WIIZ*"&amp;B216&amp;"*1*"&amp;A216&amp;"*_"</f>
        <v>FR*M06*E*WIIZ*47*1*5*_</v>
      </c>
      <c r="N216">
        <v>3</v>
      </c>
      <c r="O216" t="s">
        <v>233</v>
      </c>
      <c r="P216" t="s">
        <v>51</v>
      </c>
      <c r="Q216" t="s">
        <v>52</v>
      </c>
      <c r="R216" t="str">
        <f>IF(OR(COUNTIF(G216,"*AP*")),"auto partage Renault mobility","badge, application IZIVIA")</f>
        <v>badge, application IZIVIA</v>
      </c>
      <c r="S216" s="10">
        <v>43808</v>
      </c>
    </row>
    <row r="217" spans="1:19">
      <c r="A217" s="8">
        <v>1</v>
      </c>
      <c r="B217" s="8">
        <v>48</v>
      </c>
      <c r="C217" s="12" t="str">
        <f>Paramètres!$C$2</f>
        <v>MNCA</v>
      </c>
      <c r="D217" t="s">
        <v>84</v>
      </c>
      <c r="E217" t="s">
        <v>90</v>
      </c>
      <c r="F217" s="12" t="str">
        <f>VLOOKUP(C217,Paramètres!$C$2:$G$2,5,FALSE)&amp;"*P*"&amp;"WIIZ*"&amp;B217&amp;"*_*_*_"</f>
        <v>FR*M06*P*WIIZ*48*_*_*_</v>
      </c>
      <c r="G217" t="s">
        <v>147</v>
      </c>
      <c r="H217" s="12" t="str">
        <f>VLOOKUP(G217,'[1]chargers_Mon Dec 09 2019 12_58_'!$F:$K,6,FALSE)</f>
        <v>Promenade des Anglais</v>
      </c>
      <c r="I217" s="17" t="s">
        <v>71</v>
      </c>
      <c r="J217" s="12" t="s">
        <v>304</v>
      </c>
      <c r="K217" s="12" t="s">
        <v>303</v>
      </c>
      <c r="L217">
        <v>3</v>
      </c>
      <c r="M217" s="12" t="str">
        <f>VLOOKUP(C217,Paramètres!$C$2:$G$2,5,FALSE)&amp;"*E*"&amp;"WIIZ*"&amp;B217&amp;"*1*"&amp;A217&amp;"*_"</f>
        <v>FR*M06*E*WIIZ*48*1*1*_</v>
      </c>
      <c r="N217">
        <v>3</v>
      </c>
      <c r="O217" t="s">
        <v>363</v>
      </c>
      <c r="P217" t="s">
        <v>51</v>
      </c>
      <c r="Q217" t="s">
        <v>52</v>
      </c>
      <c r="R217" t="str">
        <f>IF(OR(COUNTIF(G217,"*AP*")),"auto partage Renault mobility","badge, application IZIVIA")</f>
        <v>auto partage Renault mobility</v>
      </c>
      <c r="S217" s="10">
        <v>43808</v>
      </c>
    </row>
    <row r="218" spans="1:19">
      <c r="A218" s="8">
        <v>2</v>
      </c>
      <c r="B218" s="8">
        <v>48</v>
      </c>
      <c r="C218" s="12" t="str">
        <f>Paramètres!$C$2</f>
        <v>MNCA</v>
      </c>
      <c r="D218" t="s">
        <v>84</v>
      </c>
      <c r="E218" t="s">
        <v>90</v>
      </c>
      <c r="F218" s="12" t="str">
        <f>VLOOKUP(C218,Paramètres!$C$2:$G$2,5,FALSE)&amp;"*P*"&amp;"WIIZ*"&amp;B218&amp;"*_*_*_"</f>
        <v>FR*M06*P*WIIZ*48*_*_*_</v>
      </c>
      <c r="G218" t="s">
        <v>147</v>
      </c>
      <c r="H218" s="12" t="str">
        <f>VLOOKUP(G218,'[1]chargers_Mon Dec 09 2019 12_58_'!$F:$K,6,FALSE)</f>
        <v>Promenade des Anglais</v>
      </c>
      <c r="I218" s="17" t="s">
        <v>71</v>
      </c>
      <c r="J218" s="12" t="s">
        <v>304</v>
      </c>
      <c r="K218" s="12" t="s">
        <v>303</v>
      </c>
      <c r="L218">
        <v>3</v>
      </c>
      <c r="M218" s="12" t="str">
        <f>VLOOKUP(C218,Paramètres!$C$2:$G$2,5,FALSE)&amp;"*E*"&amp;"WIIZ*"&amp;B218&amp;"*1*"&amp;A218&amp;"*_"</f>
        <v>FR*M06*E*WIIZ*48*1*2*_</v>
      </c>
      <c r="N218">
        <v>3</v>
      </c>
      <c r="O218" t="s">
        <v>363</v>
      </c>
      <c r="P218" t="s">
        <v>51</v>
      </c>
      <c r="Q218" t="s">
        <v>52</v>
      </c>
      <c r="R218" t="str">
        <f>IF(OR(COUNTIF(G218,"*AP*")),"auto partage Renault mobility","badge, application IZIVIA")</f>
        <v>auto partage Renault mobility</v>
      </c>
      <c r="S218" s="10">
        <v>43808</v>
      </c>
    </row>
    <row r="219" spans="1:19">
      <c r="A219" s="8">
        <v>3</v>
      </c>
      <c r="B219" s="8">
        <v>48</v>
      </c>
      <c r="C219" s="12" t="str">
        <f>Paramètres!$C$2</f>
        <v>MNCA</v>
      </c>
      <c r="D219" t="s">
        <v>84</v>
      </c>
      <c r="E219" t="s">
        <v>90</v>
      </c>
      <c r="F219" s="12" t="str">
        <f>VLOOKUP(C219,Paramètres!$C$2:$G$2,5,FALSE)&amp;"*P*"&amp;"WIIZ*"&amp;B219&amp;"*_*_*_"</f>
        <v>FR*M06*P*WIIZ*48*_*_*_</v>
      </c>
      <c r="G219" t="s">
        <v>147</v>
      </c>
      <c r="H219" s="12" t="str">
        <f>VLOOKUP(G219,'[1]chargers_Mon Dec 09 2019 12_58_'!$F:$K,6,FALSE)</f>
        <v>Promenade des Anglais</v>
      </c>
      <c r="I219" s="17" t="s">
        <v>71</v>
      </c>
      <c r="J219" s="12" t="s">
        <v>304</v>
      </c>
      <c r="K219" s="12" t="s">
        <v>303</v>
      </c>
      <c r="L219">
        <v>3</v>
      </c>
      <c r="M219" s="12" t="str">
        <f>VLOOKUP(C219,Paramètres!$C$2:$G$2,5,FALSE)&amp;"*E*"&amp;"WIIZ*"&amp;B219&amp;"*1*"&amp;A219&amp;"*_"</f>
        <v>FR*M06*E*WIIZ*48*1*3*_</v>
      </c>
      <c r="N219">
        <v>3</v>
      </c>
      <c r="O219" t="s">
        <v>363</v>
      </c>
      <c r="P219" t="s">
        <v>51</v>
      </c>
      <c r="Q219" t="s">
        <v>52</v>
      </c>
      <c r="R219" t="str">
        <f>IF(OR(COUNTIF(G219,"*AP*")),"auto partage Renault mobility","badge, application IZIVIA")</f>
        <v>auto partage Renault mobility</v>
      </c>
      <c r="S219" s="10">
        <v>43808</v>
      </c>
    </row>
    <row r="220" spans="1:19">
      <c r="A220" s="8">
        <v>4</v>
      </c>
      <c r="B220" s="8">
        <v>48</v>
      </c>
      <c r="C220" s="12" t="str">
        <f>Paramètres!$C$2</f>
        <v>MNCA</v>
      </c>
      <c r="D220" t="s">
        <v>84</v>
      </c>
      <c r="E220" t="s">
        <v>90</v>
      </c>
      <c r="F220" s="12" t="str">
        <f>VLOOKUP(C220,Paramètres!$C$2:$G$2,5,FALSE)&amp;"*P*"&amp;"WIIZ*"&amp;B220&amp;"*_*_*_"</f>
        <v>FR*M06*P*WIIZ*48*_*_*_</v>
      </c>
      <c r="G220" t="s">
        <v>148</v>
      </c>
      <c r="H220" s="12" t="str">
        <f>VLOOKUP(G220,'[1]chargers_Mon Dec 09 2019 12_58_'!$F:$K,6,FALSE)</f>
        <v>Promenade des Anglais</v>
      </c>
      <c r="I220" s="17" t="s">
        <v>71</v>
      </c>
      <c r="J220" s="12" t="s">
        <v>304</v>
      </c>
      <c r="K220" s="12" t="s">
        <v>303</v>
      </c>
      <c r="L220">
        <v>2</v>
      </c>
      <c r="M220" s="12" t="str">
        <f>VLOOKUP(C220,Paramètres!$C$2:$G$2,5,FALSE)&amp;"*E*"&amp;"WIIZ*"&amp;B220&amp;"*1*"&amp;A220&amp;"*_"</f>
        <v>FR*M06*E*WIIZ*48*1*4*_</v>
      </c>
      <c r="N220">
        <v>3</v>
      </c>
      <c r="O220" t="s">
        <v>233</v>
      </c>
      <c r="P220" t="s">
        <v>51</v>
      </c>
      <c r="Q220" t="s">
        <v>52</v>
      </c>
      <c r="R220" t="str">
        <f>IF(OR(COUNTIF(G220,"*AP*")),"auto partage Renault mobility","badge, application IZIVIA")</f>
        <v>badge, application IZIVIA</v>
      </c>
      <c r="S220" s="10">
        <v>43808</v>
      </c>
    </row>
    <row r="221" spans="1:19">
      <c r="A221" s="8">
        <v>5</v>
      </c>
      <c r="B221" s="8">
        <v>48</v>
      </c>
      <c r="C221" s="12" t="str">
        <f>Paramètres!$C$2</f>
        <v>MNCA</v>
      </c>
      <c r="D221" t="s">
        <v>84</v>
      </c>
      <c r="E221" t="s">
        <v>90</v>
      </c>
      <c r="F221" s="12" t="str">
        <f>VLOOKUP(C221,Paramètres!$C$2:$G$2,5,FALSE)&amp;"*P*"&amp;"WIIZ*"&amp;B221&amp;"*_*_*_"</f>
        <v>FR*M06*P*WIIZ*48*_*_*_</v>
      </c>
      <c r="G221" t="s">
        <v>148</v>
      </c>
      <c r="H221" s="12" t="str">
        <f>VLOOKUP(G221,'[1]chargers_Mon Dec 09 2019 12_58_'!$F:$K,6,FALSE)</f>
        <v>Promenade des Anglais</v>
      </c>
      <c r="I221" s="17" t="s">
        <v>71</v>
      </c>
      <c r="J221" s="12" t="s">
        <v>304</v>
      </c>
      <c r="K221" s="12" t="s">
        <v>303</v>
      </c>
      <c r="L221">
        <v>2</v>
      </c>
      <c r="M221" s="12" t="str">
        <f>VLOOKUP(C221,Paramètres!$C$2:$G$2,5,FALSE)&amp;"*E*"&amp;"WIIZ*"&amp;B221&amp;"*1*"&amp;A221&amp;"*_"</f>
        <v>FR*M06*E*WIIZ*48*1*5*_</v>
      </c>
      <c r="N221">
        <v>3</v>
      </c>
      <c r="O221" t="s">
        <v>233</v>
      </c>
      <c r="P221" t="s">
        <v>51</v>
      </c>
      <c r="Q221" t="s">
        <v>52</v>
      </c>
      <c r="R221" t="str">
        <f>IF(OR(COUNTIF(G221,"*AP*")),"auto partage Renault mobility","badge, application IZIVIA")</f>
        <v>badge, application IZIVIA</v>
      </c>
      <c r="S221" s="10">
        <v>43808</v>
      </c>
    </row>
    <row r="222" spans="1:19">
      <c r="A222" s="8">
        <v>1</v>
      </c>
      <c r="B222" s="8">
        <v>49</v>
      </c>
      <c r="C222" s="12" t="str">
        <f>Paramètres!$C$2</f>
        <v>MNCA</v>
      </c>
      <c r="D222" t="s">
        <v>84</v>
      </c>
      <c r="E222" t="s">
        <v>90</v>
      </c>
      <c r="F222" s="12" t="str">
        <f>VLOOKUP(C222,Paramètres!$C$2:$G$2,5,FALSE)&amp;"*P*"&amp;"WIIZ*"&amp;B222&amp;"*_*_*_"</f>
        <v>FR*M06*P*WIIZ*49*_*_*_</v>
      </c>
      <c r="G222" t="s">
        <v>195</v>
      </c>
      <c r="H222" s="12" t="str">
        <f>VLOOKUP(G222,'[1]chargers_Mon Dec 09 2019 12_58_'!$F:$K,6,FALSE)</f>
        <v>Avenue de la Californie</v>
      </c>
      <c r="I222" s="17" t="s">
        <v>71</v>
      </c>
      <c r="J222" s="12" t="s">
        <v>306</v>
      </c>
      <c r="K222" s="12" t="s">
        <v>305</v>
      </c>
      <c r="L222">
        <v>3</v>
      </c>
      <c r="M222" s="12" t="str">
        <f>VLOOKUP(C222,Paramètres!$C$2:$G$2,5,FALSE)&amp;"*E*"&amp;"WIIZ*"&amp;B222&amp;"*1*"&amp;A222&amp;"*_"</f>
        <v>FR*M06*E*WIIZ*49*1*1*_</v>
      </c>
      <c r="N222">
        <v>3</v>
      </c>
      <c r="O222" t="s">
        <v>363</v>
      </c>
      <c r="P222" t="s">
        <v>51</v>
      </c>
      <c r="Q222" t="s">
        <v>52</v>
      </c>
      <c r="R222" t="str">
        <f>IF(OR(COUNTIF(G222,"*AP*")),"auto partage Renault mobility","badge, application IZIVIA")</f>
        <v>auto partage Renault mobility</v>
      </c>
      <c r="S222" s="10">
        <v>43808</v>
      </c>
    </row>
    <row r="223" spans="1:19">
      <c r="A223" s="8">
        <v>2</v>
      </c>
      <c r="B223" s="8">
        <v>49</v>
      </c>
      <c r="C223" s="12" t="str">
        <f>Paramètres!$C$2</f>
        <v>MNCA</v>
      </c>
      <c r="D223" t="s">
        <v>84</v>
      </c>
      <c r="E223" t="s">
        <v>90</v>
      </c>
      <c r="F223" s="12" t="str">
        <f>VLOOKUP(C223,Paramètres!$C$2:$G$2,5,FALSE)&amp;"*P*"&amp;"WIIZ*"&amp;B223&amp;"*_*_*_"</f>
        <v>FR*M06*P*WIIZ*49*_*_*_</v>
      </c>
      <c r="G223" t="s">
        <v>195</v>
      </c>
      <c r="H223" s="12" t="str">
        <f>VLOOKUP(G223,'[1]chargers_Mon Dec 09 2019 12_58_'!$F:$K,6,FALSE)</f>
        <v>Avenue de la Californie</v>
      </c>
      <c r="I223" s="17" t="s">
        <v>71</v>
      </c>
      <c r="J223" s="12" t="s">
        <v>306</v>
      </c>
      <c r="K223" s="12" t="s">
        <v>305</v>
      </c>
      <c r="L223">
        <v>3</v>
      </c>
      <c r="M223" s="12" t="str">
        <f>VLOOKUP(C223,Paramètres!$C$2:$G$2,5,FALSE)&amp;"*E*"&amp;"WIIZ*"&amp;B223&amp;"*1*"&amp;A223&amp;"*_"</f>
        <v>FR*M06*E*WIIZ*49*1*2*_</v>
      </c>
      <c r="N223">
        <v>3</v>
      </c>
      <c r="O223" t="s">
        <v>363</v>
      </c>
      <c r="P223" t="s">
        <v>51</v>
      </c>
      <c r="Q223" t="s">
        <v>52</v>
      </c>
      <c r="R223" t="str">
        <f>IF(OR(COUNTIF(G223,"*AP*")),"auto partage Renault mobility","badge, application IZIVIA")</f>
        <v>auto partage Renault mobility</v>
      </c>
      <c r="S223" s="10">
        <v>43808</v>
      </c>
    </row>
    <row r="224" spans="1:19">
      <c r="A224" s="8">
        <v>3</v>
      </c>
      <c r="B224" s="8">
        <v>49</v>
      </c>
      <c r="C224" s="12" t="str">
        <f>Paramètres!$C$2</f>
        <v>MNCA</v>
      </c>
      <c r="D224" t="s">
        <v>84</v>
      </c>
      <c r="E224" t="s">
        <v>90</v>
      </c>
      <c r="F224" s="12" t="str">
        <f>VLOOKUP(C224,Paramètres!$C$2:$G$2,5,FALSE)&amp;"*P*"&amp;"WIIZ*"&amp;B224&amp;"*_*_*_"</f>
        <v>FR*M06*P*WIIZ*49*_*_*_</v>
      </c>
      <c r="G224" t="s">
        <v>195</v>
      </c>
      <c r="H224" s="12" t="str">
        <f>VLOOKUP(G224,'[1]chargers_Mon Dec 09 2019 12_58_'!$F:$K,6,FALSE)</f>
        <v>Avenue de la Californie</v>
      </c>
      <c r="I224" s="17" t="s">
        <v>71</v>
      </c>
      <c r="J224" s="12" t="s">
        <v>306</v>
      </c>
      <c r="K224" s="12" t="s">
        <v>305</v>
      </c>
      <c r="L224">
        <v>3</v>
      </c>
      <c r="M224" s="12" t="str">
        <f>VLOOKUP(C224,Paramètres!$C$2:$G$2,5,FALSE)&amp;"*E*"&amp;"WIIZ*"&amp;B224&amp;"*1*"&amp;A224&amp;"*_"</f>
        <v>FR*M06*E*WIIZ*49*1*3*_</v>
      </c>
      <c r="N224">
        <v>3</v>
      </c>
      <c r="O224" t="s">
        <v>363</v>
      </c>
      <c r="P224" t="s">
        <v>51</v>
      </c>
      <c r="Q224" t="s">
        <v>52</v>
      </c>
      <c r="R224" t="str">
        <f>IF(OR(COUNTIF(G224,"*AP*")),"auto partage Renault mobility","badge, application IZIVIA")</f>
        <v>auto partage Renault mobility</v>
      </c>
      <c r="S224" s="10">
        <v>43808</v>
      </c>
    </row>
    <row r="225" spans="1:19">
      <c r="A225" s="8">
        <v>4</v>
      </c>
      <c r="B225" s="8">
        <v>49</v>
      </c>
      <c r="C225" s="12" t="str">
        <f>Paramètres!$C$2</f>
        <v>MNCA</v>
      </c>
      <c r="D225" t="s">
        <v>84</v>
      </c>
      <c r="E225" t="s">
        <v>90</v>
      </c>
      <c r="F225" s="12" t="str">
        <f>VLOOKUP(C225,Paramètres!$C$2:$G$2,5,FALSE)&amp;"*P*"&amp;"WIIZ*"&amp;B225&amp;"*_*_*_"</f>
        <v>FR*M06*P*WIIZ*49*_*_*_</v>
      </c>
      <c r="G225" t="s">
        <v>196</v>
      </c>
      <c r="H225" s="12" t="str">
        <f>VLOOKUP(G225,'[1]chargers_Mon Dec 09 2019 12_58_'!$F:$K,6,FALSE)</f>
        <v>Avenue de la Californie</v>
      </c>
      <c r="I225" s="17" t="s">
        <v>71</v>
      </c>
      <c r="J225" s="12" t="s">
        <v>306</v>
      </c>
      <c r="K225" s="12" t="s">
        <v>305</v>
      </c>
      <c r="L225">
        <v>2</v>
      </c>
      <c r="M225" s="12" t="str">
        <f>VLOOKUP(C225,Paramètres!$C$2:$G$2,5,FALSE)&amp;"*E*"&amp;"WIIZ*"&amp;B225&amp;"*1*"&amp;A225&amp;"*_"</f>
        <v>FR*M06*E*WIIZ*49*1*4*_</v>
      </c>
      <c r="N225">
        <v>3</v>
      </c>
      <c r="O225" t="s">
        <v>233</v>
      </c>
      <c r="P225" t="s">
        <v>51</v>
      </c>
      <c r="Q225" t="s">
        <v>52</v>
      </c>
      <c r="R225" t="str">
        <f>IF(OR(COUNTIF(G225,"*AP*")),"auto partage Renault mobility","badge, application IZIVIA")</f>
        <v>badge, application IZIVIA</v>
      </c>
      <c r="S225" s="10">
        <v>43808</v>
      </c>
    </row>
    <row r="226" spans="1:19">
      <c r="A226" s="8">
        <v>5</v>
      </c>
      <c r="B226" s="8">
        <v>49</v>
      </c>
      <c r="C226" s="12" t="str">
        <f>Paramètres!$C$2</f>
        <v>MNCA</v>
      </c>
      <c r="D226" t="s">
        <v>84</v>
      </c>
      <c r="E226" t="s">
        <v>90</v>
      </c>
      <c r="F226" s="12" t="str">
        <f>VLOOKUP(C226,Paramètres!$C$2:$G$2,5,FALSE)&amp;"*P*"&amp;"WIIZ*"&amp;B226&amp;"*_*_*_"</f>
        <v>FR*M06*P*WIIZ*49*_*_*_</v>
      </c>
      <c r="G226" t="s">
        <v>196</v>
      </c>
      <c r="H226" s="12" t="str">
        <f>VLOOKUP(G226,'[1]chargers_Mon Dec 09 2019 12_58_'!$F:$K,6,FALSE)</f>
        <v>Avenue de la Californie</v>
      </c>
      <c r="I226" s="17" t="s">
        <v>71</v>
      </c>
      <c r="J226" s="12" t="s">
        <v>306</v>
      </c>
      <c r="K226" s="12" t="s">
        <v>305</v>
      </c>
      <c r="L226">
        <v>2</v>
      </c>
      <c r="M226" s="12" t="str">
        <f>VLOOKUP(C226,Paramètres!$C$2:$G$2,5,FALSE)&amp;"*E*"&amp;"WIIZ*"&amp;B226&amp;"*1*"&amp;A226&amp;"*_"</f>
        <v>FR*M06*E*WIIZ*49*1*5*_</v>
      </c>
      <c r="N226">
        <v>3</v>
      </c>
      <c r="O226" t="s">
        <v>233</v>
      </c>
      <c r="P226" t="s">
        <v>51</v>
      </c>
      <c r="Q226" t="s">
        <v>52</v>
      </c>
      <c r="R226" t="str">
        <f>IF(OR(COUNTIF(G226,"*AP*")),"auto partage Renault mobility","badge, application IZIVIA")</f>
        <v>badge, application IZIVIA</v>
      </c>
      <c r="S226" s="10">
        <v>43808</v>
      </c>
    </row>
    <row r="227" spans="1:19">
      <c r="A227" s="8">
        <v>1</v>
      </c>
      <c r="B227" s="8">
        <v>50</v>
      </c>
      <c r="C227" s="12" t="str">
        <f>Paramètres!$C$2</f>
        <v>MNCA</v>
      </c>
      <c r="D227" t="s">
        <v>84</v>
      </c>
      <c r="E227" t="s">
        <v>90</v>
      </c>
      <c r="F227" s="12" t="str">
        <f>VLOOKUP(C227,Paramètres!$C$2:$G$2,5,FALSE)&amp;"*P*"&amp;"WIIZ*"&amp;B227&amp;"*_*_*_"</f>
        <v>FR*M06*P*WIIZ*50*_*_*_</v>
      </c>
      <c r="G227" t="s">
        <v>185</v>
      </c>
      <c r="H227" s="12" t="str">
        <f>VLOOKUP(G227,'[1]chargers_Mon Dec 09 2019 12_58_'!$F:$K,6,FALSE)</f>
        <v>Boulevard Raimbaldi</v>
      </c>
      <c r="I227" s="17" t="s">
        <v>71</v>
      </c>
      <c r="J227" s="12" t="s">
        <v>308</v>
      </c>
      <c r="K227" s="12" t="s">
        <v>307</v>
      </c>
      <c r="L227">
        <v>3</v>
      </c>
      <c r="M227" s="12" t="str">
        <f>VLOOKUP(C227,Paramètres!$C$2:$G$2,5,FALSE)&amp;"*E*"&amp;"WIIZ*"&amp;B227&amp;"*1*"&amp;A227&amp;"*_"</f>
        <v>FR*M06*E*WIIZ*50*1*1*_</v>
      </c>
      <c r="N227">
        <v>3</v>
      </c>
      <c r="O227" t="s">
        <v>363</v>
      </c>
      <c r="P227" t="s">
        <v>51</v>
      </c>
      <c r="Q227" t="s">
        <v>52</v>
      </c>
      <c r="R227" t="str">
        <f>IF(OR(COUNTIF(G227,"*AP*")),"auto partage Renault mobility","badge, application IZIVIA")</f>
        <v>auto partage Renault mobility</v>
      </c>
      <c r="S227" s="10">
        <v>43808</v>
      </c>
    </row>
    <row r="228" spans="1:19">
      <c r="A228" s="8">
        <v>2</v>
      </c>
      <c r="B228" s="8">
        <v>50</v>
      </c>
      <c r="C228" s="12" t="str">
        <f>Paramètres!$C$2</f>
        <v>MNCA</v>
      </c>
      <c r="D228" t="s">
        <v>84</v>
      </c>
      <c r="E228" t="s">
        <v>90</v>
      </c>
      <c r="F228" s="12" t="str">
        <f>VLOOKUP(C228,Paramètres!$C$2:$G$2,5,FALSE)&amp;"*P*"&amp;"WIIZ*"&amp;B228&amp;"*_*_*_"</f>
        <v>FR*M06*P*WIIZ*50*_*_*_</v>
      </c>
      <c r="G228" t="s">
        <v>185</v>
      </c>
      <c r="H228" s="12" t="str">
        <f>VLOOKUP(G228,'[1]chargers_Mon Dec 09 2019 12_58_'!$F:$K,6,FALSE)</f>
        <v>Boulevard Raimbaldi</v>
      </c>
      <c r="I228" s="17" t="s">
        <v>71</v>
      </c>
      <c r="J228" s="12" t="s">
        <v>308</v>
      </c>
      <c r="K228" s="12" t="s">
        <v>307</v>
      </c>
      <c r="L228">
        <v>3</v>
      </c>
      <c r="M228" s="12" t="str">
        <f>VLOOKUP(C228,Paramètres!$C$2:$G$2,5,FALSE)&amp;"*E*"&amp;"WIIZ*"&amp;B228&amp;"*1*"&amp;A228&amp;"*_"</f>
        <v>FR*M06*E*WIIZ*50*1*2*_</v>
      </c>
      <c r="N228">
        <v>3</v>
      </c>
      <c r="O228" t="s">
        <v>363</v>
      </c>
      <c r="P228" t="s">
        <v>51</v>
      </c>
      <c r="Q228" t="s">
        <v>52</v>
      </c>
      <c r="R228" t="str">
        <f>IF(OR(COUNTIF(G228,"*AP*")),"auto partage Renault mobility","badge, application IZIVIA")</f>
        <v>auto partage Renault mobility</v>
      </c>
      <c r="S228" s="10">
        <v>43808</v>
      </c>
    </row>
    <row r="229" spans="1:19">
      <c r="A229" s="8">
        <v>3</v>
      </c>
      <c r="B229" s="8">
        <v>50</v>
      </c>
      <c r="C229" s="12" t="str">
        <f>Paramètres!$C$2</f>
        <v>MNCA</v>
      </c>
      <c r="D229" t="s">
        <v>84</v>
      </c>
      <c r="E229" t="s">
        <v>90</v>
      </c>
      <c r="F229" s="12" t="str">
        <f>VLOOKUP(C229,Paramètres!$C$2:$G$2,5,FALSE)&amp;"*P*"&amp;"WIIZ*"&amp;B229&amp;"*_*_*_"</f>
        <v>FR*M06*P*WIIZ*50*_*_*_</v>
      </c>
      <c r="G229" t="s">
        <v>185</v>
      </c>
      <c r="H229" s="12" t="str">
        <f>VLOOKUP(G229,'[1]chargers_Mon Dec 09 2019 12_58_'!$F:$K,6,FALSE)</f>
        <v>Boulevard Raimbaldi</v>
      </c>
      <c r="I229" s="17" t="s">
        <v>71</v>
      </c>
      <c r="J229" s="12" t="s">
        <v>308</v>
      </c>
      <c r="K229" s="12" t="s">
        <v>307</v>
      </c>
      <c r="L229">
        <v>3</v>
      </c>
      <c r="M229" s="12" t="str">
        <f>VLOOKUP(C229,Paramètres!$C$2:$G$2,5,FALSE)&amp;"*E*"&amp;"WIIZ*"&amp;B229&amp;"*1*"&amp;A229&amp;"*_"</f>
        <v>FR*M06*E*WIIZ*50*1*3*_</v>
      </c>
      <c r="N229">
        <v>3</v>
      </c>
      <c r="O229" t="s">
        <v>363</v>
      </c>
      <c r="P229" t="s">
        <v>51</v>
      </c>
      <c r="Q229" t="s">
        <v>52</v>
      </c>
      <c r="R229" t="str">
        <f>IF(OR(COUNTIF(G229,"*AP*")),"auto partage Renault mobility","badge, application IZIVIA")</f>
        <v>auto partage Renault mobility</v>
      </c>
      <c r="S229" s="10">
        <v>43808</v>
      </c>
    </row>
    <row r="230" spans="1:19">
      <c r="A230" s="8">
        <v>4</v>
      </c>
      <c r="B230" s="8">
        <v>50</v>
      </c>
      <c r="C230" s="12" t="str">
        <f>Paramètres!$C$2</f>
        <v>MNCA</v>
      </c>
      <c r="D230" t="s">
        <v>84</v>
      </c>
      <c r="E230" t="s">
        <v>90</v>
      </c>
      <c r="F230" s="12" t="str">
        <f>VLOOKUP(C230,Paramètres!$C$2:$G$2,5,FALSE)&amp;"*P*"&amp;"WIIZ*"&amp;B230&amp;"*_*_*_"</f>
        <v>FR*M06*P*WIIZ*50*_*_*_</v>
      </c>
      <c r="G230" t="s">
        <v>186</v>
      </c>
      <c r="H230" s="12" t="str">
        <f>VLOOKUP(G230,'[1]chargers_Mon Dec 09 2019 12_58_'!$F:$K,6,FALSE)</f>
        <v>Boulevard Raimbaldi</v>
      </c>
      <c r="I230" s="17" t="s">
        <v>71</v>
      </c>
      <c r="J230" s="12" t="s">
        <v>308</v>
      </c>
      <c r="K230" s="12" t="s">
        <v>307</v>
      </c>
      <c r="L230">
        <v>2</v>
      </c>
      <c r="M230" s="12" t="str">
        <f>VLOOKUP(C230,Paramètres!$C$2:$G$2,5,FALSE)&amp;"*E*"&amp;"WIIZ*"&amp;B230&amp;"*1*"&amp;A230&amp;"*_"</f>
        <v>FR*M06*E*WIIZ*50*1*4*_</v>
      </c>
      <c r="N230">
        <v>3</v>
      </c>
      <c r="O230" t="s">
        <v>233</v>
      </c>
      <c r="P230" t="s">
        <v>51</v>
      </c>
      <c r="Q230" t="s">
        <v>52</v>
      </c>
      <c r="R230" t="str">
        <f>IF(OR(COUNTIF(G230,"*AP*")),"auto partage Renault mobility","badge, application IZIVIA")</f>
        <v>badge, application IZIVIA</v>
      </c>
      <c r="S230" s="10">
        <v>43808</v>
      </c>
    </row>
    <row r="231" spans="1:19">
      <c r="A231" s="8">
        <v>5</v>
      </c>
      <c r="B231" s="8">
        <v>50</v>
      </c>
      <c r="C231" s="12" t="str">
        <f>Paramètres!$C$2</f>
        <v>MNCA</v>
      </c>
      <c r="D231" t="s">
        <v>84</v>
      </c>
      <c r="E231" t="s">
        <v>90</v>
      </c>
      <c r="F231" s="12" t="str">
        <f>VLOOKUP(C231,Paramètres!$C$2:$G$2,5,FALSE)&amp;"*P*"&amp;"WIIZ*"&amp;B231&amp;"*_*_*_"</f>
        <v>FR*M06*P*WIIZ*50*_*_*_</v>
      </c>
      <c r="G231" t="s">
        <v>186</v>
      </c>
      <c r="H231" s="12" t="str">
        <f>VLOOKUP(G231,'[1]chargers_Mon Dec 09 2019 12_58_'!$F:$K,6,FALSE)</f>
        <v>Boulevard Raimbaldi</v>
      </c>
      <c r="I231" s="17" t="s">
        <v>71</v>
      </c>
      <c r="J231" s="12" t="s">
        <v>308</v>
      </c>
      <c r="K231" s="12" t="s">
        <v>307</v>
      </c>
      <c r="L231">
        <v>2</v>
      </c>
      <c r="M231" s="12" t="str">
        <f>VLOOKUP(C231,Paramètres!$C$2:$G$2,5,FALSE)&amp;"*E*"&amp;"WIIZ*"&amp;B231&amp;"*1*"&amp;A231&amp;"*_"</f>
        <v>FR*M06*E*WIIZ*50*1*5*_</v>
      </c>
      <c r="N231">
        <v>3</v>
      </c>
      <c r="O231" t="s">
        <v>233</v>
      </c>
      <c r="P231" t="s">
        <v>51</v>
      </c>
      <c r="Q231" t="s">
        <v>52</v>
      </c>
      <c r="R231" t="str">
        <f>IF(OR(COUNTIF(G231,"*AP*")),"auto partage Renault mobility","badge, application IZIVIA")</f>
        <v>badge, application IZIVIA</v>
      </c>
      <c r="S231" s="10">
        <v>43808</v>
      </c>
    </row>
    <row r="232" spans="1:19">
      <c r="A232" s="8">
        <v>1</v>
      </c>
      <c r="B232" s="8">
        <v>51</v>
      </c>
      <c r="C232" s="12" t="str">
        <f>Paramètres!$C$2</f>
        <v>MNCA</v>
      </c>
      <c r="D232" t="s">
        <v>84</v>
      </c>
      <c r="E232" t="s">
        <v>90</v>
      </c>
      <c r="F232" s="12" t="str">
        <f>VLOOKUP(C232,Paramètres!$C$2:$G$2,5,FALSE)&amp;"*P*"&amp;"WIIZ*"&amp;B232&amp;"*_*_*_"</f>
        <v>FR*M06*P*WIIZ*51*_*_*_</v>
      </c>
      <c r="G232" t="s">
        <v>165</v>
      </c>
      <c r="H232" s="12" t="str">
        <f>VLOOKUP(G232,'[1]chargers_Mon Dec 09 2019 12_58_'!$F:$K,6,FALSE)</f>
        <v>Boulevard de la Madeleine</v>
      </c>
      <c r="I232" s="17" t="s">
        <v>71</v>
      </c>
      <c r="J232" s="18" t="str">
        <f>VLOOKUP(G232,'[2]Annuaire Input'!$I:$T,3,FALSE)</f>
        <v>7.30919</v>
      </c>
      <c r="K232" s="18" t="str">
        <f>VLOOKUP(G232,'[2]Annuaire Input'!$I:$T,2,FALSE)</f>
        <v>43.70231</v>
      </c>
      <c r="L232">
        <v>3</v>
      </c>
      <c r="M232" s="12" t="str">
        <f>VLOOKUP(C232,Paramètres!$C$2:$G$2,5,FALSE)&amp;"*E*"&amp;"WIIZ*"&amp;B232&amp;"*1*"&amp;A232&amp;"*_"</f>
        <v>FR*M06*E*WIIZ*51*1*1*_</v>
      </c>
      <c r="N232">
        <v>3</v>
      </c>
      <c r="O232" t="s">
        <v>363</v>
      </c>
      <c r="P232" t="s">
        <v>51</v>
      </c>
      <c r="Q232" t="s">
        <v>52</v>
      </c>
      <c r="R232" t="str">
        <f>IF(OR(COUNTIF(G232,"*AP*")),"auto partage Renault mobility","badge, application IZIVIA")</f>
        <v>auto partage Renault mobility</v>
      </c>
      <c r="S232" s="10">
        <v>43808</v>
      </c>
    </row>
    <row r="233" spans="1:19">
      <c r="A233" s="8">
        <v>2</v>
      </c>
      <c r="B233" s="8">
        <v>51</v>
      </c>
      <c r="C233" s="12" t="str">
        <f>Paramètres!$C$2</f>
        <v>MNCA</v>
      </c>
      <c r="D233" t="s">
        <v>84</v>
      </c>
      <c r="E233" t="s">
        <v>90</v>
      </c>
      <c r="F233" s="12" t="str">
        <f>VLOOKUP(C233,Paramètres!$C$2:$G$2,5,FALSE)&amp;"*P*"&amp;"WIIZ*"&amp;B233&amp;"*_*_*_"</f>
        <v>FR*M06*P*WIIZ*51*_*_*_</v>
      </c>
      <c r="G233" t="s">
        <v>165</v>
      </c>
      <c r="H233" s="12" t="str">
        <f>VLOOKUP(G233,'[1]chargers_Mon Dec 09 2019 12_58_'!$F:$K,6,FALSE)</f>
        <v>Boulevard de la Madeleine</v>
      </c>
      <c r="I233" s="17" t="s">
        <v>71</v>
      </c>
      <c r="J233" s="18" t="str">
        <f>VLOOKUP(G233,'[2]Annuaire Input'!$I:$T,3,FALSE)</f>
        <v>7.30919</v>
      </c>
      <c r="K233" s="18" t="str">
        <f>VLOOKUP(G233,'[2]Annuaire Input'!$I:$T,2,FALSE)</f>
        <v>43.70231</v>
      </c>
      <c r="L233">
        <v>3</v>
      </c>
      <c r="M233" s="12" t="str">
        <f>VLOOKUP(C233,Paramètres!$C$2:$G$2,5,FALSE)&amp;"*E*"&amp;"WIIZ*"&amp;B233&amp;"*1*"&amp;A233&amp;"*_"</f>
        <v>FR*M06*E*WIIZ*51*1*2*_</v>
      </c>
      <c r="N233">
        <v>3</v>
      </c>
      <c r="O233" t="s">
        <v>363</v>
      </c>
      <c r="P233" t="s">
        <v>51</v>
      </c>
      <c r="Q233" t="s">
        <v>52</v>
      </c>
      <c r="R233" t="str">
        <f>IF(OR(COUNTIF(G233,"*AP*")),"auto partage Renault mobility","badge, application IZIVIA")</f>
        <v>auto partage Renault mobility</v>
      </c>
      <c r="S233" s="10">
        <v>43808</v>
      </c>
    </row>
    <row r="234" spans="1:19">
      <c r="A234" s="8">
        <v>3</v>
      </c>
      <c r="B234" s="8">
        <v>51</v>
      </c>
      <c r="C234" s="12" t="str">
        <f>Paramètres!$C$2</f>
        <v>MNCA</v>
      </c>
      <c r="D234" t="s">
        <v>84</v>
      </c>
      <c r="E234" t="s">
        <v>90</v>
      </c>
      <c r="F234" s="12" t="str">
        <f>VLOOKUP(C234,Paramètres!$C$2:$G$2,5,FALSE)&amp;"*P*"&amp;"WIIZ*"&amp;B234&amp;"*_*_*_"</f>
        <v>FR*M06*P*WIIZ*51*_*_*_</v>
      </c>
      <c r="G234" t="s">
        <v>165</v>
      </c>
      <c r="H234" s="12" t="str">
        <f>VLOOKUP(G234,'[1]chargers_Mon Dec 09 2019 12_58_'!$F:$K,6,FALSE)</f>
        <v>Boulevard de la Madeleine</v>
      </c>
      <c r="I234" s="17" t="s">
        <v>71</v>
      </c>
      <c r="J234" s="18" t="str">
        <f>VLOOKUP(G234,'[2]Annuaire Input'!$I:$T,3,FALSE)</f>
        <v>7.30919</v>
      </c>
      <c r="K234" s="18" t="str">
        <f>VLOOKUP(G234,'[2]Annuaire Input'!$I:$T,2,FALSE)</f>
        <v>43.70231</v>
      </c>
      <c r="L234">
        <v>3</v>
      </c>
      <c r="M234" s="12" t="str">
        <f>VLOOKUP(C234,Paramètres!$C$2:$G$2,5,FALSE)&amp;"*E*"&amp;"WIIZ*"&amp;B234&amp;"*1*"&amp;A234&amp;"*_"</f>
        <v>FR*M06*E*WIIZ*51*1*3*_</v>
      </c>
      <c r="N234">
        <v>3</v>
      </c>
      <c r="O234" t="s">
        <v>363</v>
      </c>
      <c r="P234" t="s">
        <v>51</v>
      </c>
      <c r="Q234" t="s">
        <v>52</v>
      </c>
      <c r="R234" t="str">
        <f>IF(OR(COUNTIF(G234,"*AP*")),"auto partage Renault mobility","badge, application IZIVIA")</f>
        <v>auto partage Renault mobility</v>
      </c>
      <c r="S234" s="10">
        <v>43808</v>
      </c>
    </row>
    <row r="235" spans="1:19">
      <c r="A235" s="8">
        <v>4</v>
      </c>
      <c r="B235" s="8">
        <v>51</v>
      </c>
      <c r="C235" s="12" t="str">
        <f>Paramètres!$C$2</f>
        <v>MNCA</v>
      </c>
      <c r="D235" t="s">
        <v>84</v>
      </c>
      <c r="E235" t="s">
        <v>90</v>
      </c>
      <c r="F235" s="12" t="str">
        <f>VLOOKUP(C235,Paramètres!$C$2:$G$2,5,FALSE)&amp;"*P*"&amp;"WIIZ*"&amp;B235&amp;"*_*_*_"</f>
        <v>FR*M06*P*WIIZ*51*_*_*_</v>
      </c>
      <c r="G235" t="s">
        <v>166</v>
      </c>
      <c r="H235" s="12" t="str">
        <f>VLOOKUP(G235,'[1]chargers_Mon Dec 09 2019 12_58_'!$F:$K,6,FALSE)</f>
        <v>Boulevard de la Madeleine</v>
      </c>
      <c r="I235" s="17" t="s">
        <v>71</v>
      </c>
      <c r="J235" s="18" t="str">
        <f>VLOOKUP(G235,'[2]Annuaire Input'!$I:$T,3,FALSE)</f>
        <v>7.25827</v>
      </c>
      <c r="K235" s="18" t="str">
        <f>VLOOKUP(G235,'[2]Annuaire Input'!$I:$T,2,FALSE)</f>
        <v>43.710226</v>
      </c>
      <c r="L235">
        <v>2</v>
      </c>
      <c r="M235" s="12" t="str">
        <f>VLOOKUP(C235,Paramètres!$C$2:$G$2,5,FALSE)&amp;"*E*"&amp;"WIIZ*"&amp;B235&amp;"*1*"&amp;A235&amp;"*_"</f>
        <v>FR*M06*E*WIIZ*51*1*4*_</v>
      </c>
      <c r="N235">
        <v>3</v>
      </c>
      <c r="O235" t="s">
        <v>233</v>
      </c>
      <c r="P235" t="s">
        <v>51</v>
      </c>
      <c r="Q235" t="s">
        <v>52</v>
      </c>
      <c r="R235" t="str">
        <f>IF(OR(COUNTIF(G235,"*AP*")),"auto partage Renault mobility","badge, application IZIVIA")</f>
        <v>badge, application IZIVIA</v>
      </c>
      <c r="S235" s="10">
        <v>43808</v>
      </c>
    </row>
    <row r="236" spans="1:19">
      <c r="A236" s="8">
        <v>5</v>
      </c>
      <c r="B236" s="8">
        <v>51</v>
      </c>
      <c r="C236" s="12" t="str">
        <f>Paramètres!$C$2</f>
        <v>MNCA</v>
      </c>
      <c r="D236" t="s">
        <v>84</v>
      </c>
      <c r="E236" t="s">
        <v>90</v>
      </c>
      <c r="F236" s="12" t="str">
        <f>VLOOKUP(C236,Paramètres!$C$2:$G$2,5,FALSE)&amp;"*P*"&amp;"WIIZ*"&amp;B236&amp;"*_*_*_"</f>
        <v>FR*M06*P*WIIZ*51*_*_*_</v>
      </c>
      <c r="G236" t="s">
        <v>166</v>
      </c>
      <c r="H236" s="12" t="str">
        <f>VLOOKUP(G236,'[1]chargers_Mon Dec 09 2019 12_58_'!$F:$K,6,FALSE)</f>
        <v>Boulevard de la Madeleine</v>
      </c>
      <c r="I236" s="17" t="s">
        <v>71</v>
      </c>
      <c r="J236" s="18" t="str">
        <f>VLOOKUP(G236,'[2]Annuaire Input'!$I:$T,3,FALSE)</f>
        <v>7.25827</v>
      </c>
      <c r="K236" s="18" t="str">
        <f>VLOOKUP(G236,'[2]Annuaire Input'!$I:$T,2,FALSE)</f>
        <v>43.710226</v>
      </c>
      <c r="L236">
        <v>2</v>
      </c>
      <c r="M236" s="12" t="str">
        <f>VLOOKUP(C236,Paramètres!$C$2:$G$2,5,FALSE)&amp;"*E*"&amp;"WIIZ*"&amp;B236&amp;"*1*"&amp;A236&amp;"*_"</f>
        <v>FR*M06*E*WIIZ*51*1*5*_</v>
      </c>
      <c r="N236">
        <v>3</v>
      </c>
      <c r="O236" t="s">
        <v>233</v>
      </c>
      <c r="P236" t="s">
        <v>51</v>
      </c>
      <c r="Q236" t="s">
        <v>52</v>
      </c>
      <c r="R236" t="str">
        <f>IF(OR(COUNTIF(G236,"*AP*")),"auto partage Renault mobility","badge, application IZIVIA")</f>
        <v>badge, application IZIVIA</v>
      </c>
      <c r="S236" s="10">
        <v>43808</v>
      </c>
    </row>
    <row r="237" spans="1:19">
      <c r="A237" s="8">
        <v>1</v>
      </c>
      <c r="B237" s="8">
        <v>52</v>
      </c>
      <c r="C237" s="12" t="str">
        <f>Paramètres!$C$2</f>
        <v>MNCA</v>
      </c>
      <c r="D237" t="s">
        <v>84</v>
      </c>
      <c r="E237" t="s">
        <v>90</v>
      </c>
      <c r="F237" s="12" t="str">
        <f>VLOOKUP(C237,Paramètres!$C$2:$G$2,5,FALSE)&amp;"*P*"&amp;"WIIZ*"&amp;B237&amp;"*_*_*_"</f>
        <v>FR*M06*P*WIIZ*52*_*_*_</v>
      </c>
      <c r="G237" t="s">
        <v>110</v>
      </c>
      <c r="H237" s="12" t="s">
        <v>370</v>
      </c>
      <c r="I237" s="17" t="s">
        <v>71</v>
      </c>
      <c r="J237" s="18" t="str">
        <f>VLOOKUP(G237,'[2]Annuaire Input'!$I:$T,3,FALSE)</f>
        <v>7.25827</v>
      </c>
      <c r="K237" s="18" t="str">
        <f>VLOOKUP(G237,'[2]Annuaire Input'!$I:$T,2,FALSE)</f>
        <v>43.710226</v>
      </c>
      <c r="L237">
        <v>2</v>
      </c>
      <c r="M237" s="12" t="str">
        <f>VLOOKUP(C237,Paramètres!$C$2:$G$2,5,FALSE)&amp;"*E*"&amp;"WIIZ*"&amp;B237&amp;"*1*"&amp;A237&amp;"*_"</f>
        <v>FR*M06*E*WIIZ*52*1*1*_</v>
      </c>
      <c r="N237">
        <v>3</v>
      </c>
      <c r="O237" t="s">
        <v>363</v>
      </c>
      <c r="P237" t="s">
        <v>51</v>
      </c>
      <c r="Q237" t="s">
        <v>52</v>
      </c>
      <c r="R237" t="str">
        <f>IF(OR(COUNTIF(G237,"*AP*")),"auto partage Renault mobility","badge, application IZIVIA")</f>
        <v>auto partage Renault mobility</v>
      </c>
      <c r="S237" s="10">
        <v>43808</v>
      </c>
    </row>
    <row r="238" spans="1:19">
      <c r="A238" s="8">
        <v>2</v>
      </c>
      <c r="B238" s="8">
        <v>52</v>
      </c>
      <c r="C238" s="12" t="str">
        <f>Paramètres!$C$2</f>
        <v>MNCA</v>
      </c>
      <c r="D238" t="s">
        <v>84</v>
      </c>
      <c r="E238" t="s">
        <v>90</v>
      </c>
      <c r="F238" s="12" t="str">
        <f>VLOOKUP(C238,Paramètres!$C$2:$G$2,5,FALSE)&amp;"*P*"&amp;"WIIZ*"&amp;B238&amp;"*_*_*_"</f>
        <v>FR*M06*P*WIIZ*52*_*_*_</v>
      </c>
      <c r="G238" t="s">
        <v>110</v>
      </c>
      <c r="H238" s="12" t="s">
        <v>371</v>
      </c>
      <c r="I238" s="17" t="s">
        <v>71</v>
      </c>
      <c r="J238" s="18" t="str">
        <f>VLOOKUP(G238,'[2]Annuaire Input'!$I:$T,3,FALSE)</f>
        <v>7.25827</v>
      </c>
      <c r="K238" s="18" t="str">
        <f>VLOOKUP(G238,'[2]Annuaire Input'!$I:$T,2,FALSE)</f>
        <v>43.710226</v>
      </c>
      <c r="L238">
        <v>2</v>
      </c>
      <c r="M238" s="12" t="str">
        <f>VLOOKUP(C238,Paramètres!$C$2:$G$2,5,FALSE)&amp;"*E*"&amp;"WIIZ*"&amp;B238&amp;"*1*"&amp;A238&amp;"*_"</f>
        <v>FR*M06*E*WIIZ*52*1*2*_</v>
      </c>
      <c r="N238">
        <v>3</v>
      </c>
      <c r="O238" t="s">
        <v>363</v>
      </c>
      <c r="P238" t="s">
        <v>51</v>
      </c>
      <c r="Q238" t="s">
        <v>52</v>
      </c>
      <c r="R238" t="str">
        <f>IF(OR(COUNTIF(G238,"*AP*")),"auto partage Renault mobility","badge, application IZIVIA")</f>
        <v>auto partage Renault mobility</v>
      </c>
      <c r="S238" s="10">
        <v>43808</v>
      </c>
    </row>
    <row r="239" spans="1:19">
      <c r="A239" s="8">
        <v>3</v>
      </c>
      <c r="B239" s="8">
        <v>52</v>
      </c>
      <c r="C239" s="12" t="str">
        <f>Paramètres!$C$2</f>
        <v>MNCA</v>
      </c>
      <c r="D239" t="s">
        <v>84</v>
      </c>
      <c r="E239" t="s">
        <v>90</v>
      </c>
      <c r="F239" s="12" t="str">
        <f>VLOOKUP(C239,Paramètres!$C$2:$G$2,5,FALSE)&amp;"*P*"&amp;"WIIZ*"&amp;B239&amp;"*_*_*_"</f>
        <v>FR*M06*P*WIIZ*52*_*_*_</v>
      </c>
      <c r="G239" t="s">
        <v>111</v>
      </c>
      <c r="H239" s="12" t="s">
        <v>372</v>
      </c>
      <c r="I239" s="17" t="s">
        <v>71</v>
      </c>
      <c r="J239" s="18" t="str">
        <f>VLOOKUP(G239,'[2]Annuaire Input'!$I:$T,3,FALSE)</f>
        <v>7.26574</v>
      </c>
      <c r="K239" s="18" t="str">
        <f>VLOOKUP(G239,'[2]Annuaire Input'!$I:$T,2,FALSE)</f>
        <v>43.702275</v>
      </c>
      <c r="L239">
        <v>2</v>
      </c>
      <c r="M239" s="12" t="str">
        <f>VLOOKUP(C239,Paramètres!$C$2:$G$2,5,FALSE)&amp;"*E*"&amp;"WIIZ*"&amp;B239&amp;"*1*"&amp;A239&amp;"*_"</f>
        <v>FR*M06*E*WIIZ*52*1*3*_</v>
      </c>
      <c r="N239">
        <v>3</v>
      </c>
      <c r="O239" t="s">
        <v>233</v>
      </c>
      <c r="P239" t="s">
        <v>51</v>
      </c>
      <c r="Q239" t="s">
        <v>52</v>
      </c>
      <c r="R239" t="str">
        <f>IF(OR(COUNTIF(G239,"*AP*")),"auto partage Renault mobility","badge, application IZIVIA")</f>
        <v>badge, application IZIVIA</v>
      </c>
      <c r="S239" s="10">
        <v>43808</v>
      </c>
    </row>
    <row r="240" spans="1:19">
      <c r="A240" s="8">
        <v>4</v>
      </c>
      <c r="B240" s="8">
        <v>52</v>
      </c>
      <c r="C240" s="12" t="str">
        <f>Paramètres!$C$2</f>
        <v>MNCA</v>
      </c>
      <c r="D240" t="s">
        <v>84</v>
      </c>
      <c r="E240" t="s">
        <v>90</v>
      </c>
      <c r="F240" s="12" t="str">
        <f>VLOOKUP(C240,Paramètres!$C$2:$G$2,5,FALSE)&amp;"*P*"&amp;"WIIZ*"&amp;B240&amp;"*_*_*_"</f>
        <v>FR*M06*P*WIIZ*52*_*_*_</v>
      </c>
      <c r="G240" t="s">
        <v>111</v>
      </c>
      <c r="H240" s="12" t="s">
        <v>373</v>
      </c>
      <c r="I240" s="17" t="s">
        <v>71</v>
      </c>
      <c r="J240" s="18" t="str">
        <f>VLOOKUP(G240,'[2]Annuaire Input'!$I:$T,3,FALSE)</f>
        <v>7.26574</v>
      </c>
      <c r="K240" s="18" t="str">
        <f>VLOOKUP(G240,'[2]Annuaire Input'!$I:$T,2,FALSE)</f>
        <v>43.702275</v>
      </c>
      <c r="L240">
        <v>2</v>
      </c>
      <c r="M240" s="12" t="str">
        <f>VLOOKUP(C240,Paramètres!$C$2:$G$2,5,FALSE)&amp;"*E*"&amp;"WIIZ*"&amp;B240&amp;"*1*"&amp;A240&amp;"*_"</f>
        <v>FR*M06*E*WIIZ*52*1*4*_</v>
      </c>
      <c r="N240">
        <v>3</v>
      </c>
      <c r="O240" t="s">
        <v>233</v>
      </c>
      <c r="P240" t="s">
        <v>51</v>
      </c>
      <c r="Q240" t="s">
        <v>52</v>
      </c>
      <c r="R240" t="str">
        <f>IF(OR(COUNTIF(G240,"*AP*")),"auto partage Renault mobility","badge, application IZIVIA")</f>
        <v>badge, application IZIVIA</v>
      </c>
      <c r="S240" s="10">
        <v>43808</v>
      </c>
    </row>
    <row r="241" spans="1:19">
      <c r="A241" s="8">
        <v>1</v>
      </c>
      <c r="B241" s="8">
        <v>53</v>
      </c>
      <c r="C241" s="12" t="str">
        <f>Paramètres!$C$2</f>
        <v>MNCA</v>
      </c>
      <c r="D241" t="s">
        <v>84</v>
      </c>
      <c r="E241" t="s">
        <v>90</v>
      </c>
      <c r="F241" s="12" t="str">
        <f>VLOOKUP(C241,Paramètres!$C$2:$G$2,5,FALSE)&amp;"*P*"&amp;"WIIZ*"&amp;B241&amp;"*_*_*_"</f>
        <v>FR*M06*P*WIIZ*53*_*_*_</v>
      </c>
      <c r="G241" t="s">
        <v>153</v>
      </c>
      <c r="H241" s="12" t="str">
        <f>VLOOKUP(G241,'[1]chargers_Mon Dec 09 2019 12_58_'!$F:$K,6,FALSE)</f>
        <v>Gare Thiers - Parvis</v>
      </c>
      <c r="I241" s="17" t="s">
        <v>71</v>
      </c>
      <c r="J241" s="12" t="s">
        <v>310</v>
      </c>
      <c r="K241" s="12" t="s">
        <v>309</v>
      </c>
      <c r="L241">
        <v>3</v>
      </c>
      <c r="M241" s="12" t="str">
        <f>VLOOKUP(C241,Paramètres!$C$2:$G$2,5,FALSE)&amp;"*E*"&amp;"WIIZ*"&amp;B241&amp;"*1*"&amp;A241&amp;"*_"</f>
        <v>FR*M06*E*WIIZ*53*1*1*_</v>
      </c>
      <c r="N241">
        <v>3</v>
      </c>
      <c r="O241" t="s">
        <v>363</v>
      </c>
      <c r="P241" t="s">
        <v>51</v>
      </c>
      <c r="Q241" t="s">
        <v>52</v>
      </c>
      <c r="R241" t="str">
        <f>IF(OR(COUNTIF(G241,"*AP*")),"auto partage Renault mobility","badge, application IZIVIA")</f>
        <v>auto partage Renault mobility</v>
      </c>
      <c r="S241" s="10">
        <v>43808</v>
      </c>
    </row>
    <row r="242" spans="1:19">
      <c r="A242" s="8">
        <v>2</v>
      </c>
      <c r="B242" s="8">
        <v>53</v>
      </c>
      <c r="C242" s="12" t="str">
        <f>Paramètres!$C$2</f>
        <v>MNCA</v>
      </c>
      <c r="D242" t="s">
        <v>84</v>
      </c>
      <c r="E242" t="s">
        <v>90</v>
      </c>
      <c r="F242" s="12" t="str">
        <f>VLOOKUP(C242,Paramètres!$C$2:$G$2,5,FALSE)&amp;"*P*"&amp;"WIIZ*"&amp;B242&amp;"*_*_*_"</f>
        <v>FR*M06*P*WIIZ*53*_*_*_</v>
      </c>
      <c r="G242" t="s">
        <v>153</v>
      </c>
      <c r="H242" s="12" t="str">
        <f>VLOOKUP(G242,'[1]chargers_Mon Dec 09 2019 12_58_'!$F:$K,6,FALSE)</f>
        <v>Gare Thiers - Parvis</v>
      </c>
      <c r="I242" s="17" t="s">
        <v>71</v>
      </c>
      <c r="J242" s="12" t="s">
        <v>310</v>
      </c>
      <c r="K242" s="12" t="s">
        <v>309</v>
      </c>
      <c r="L242">
        <v>3</v>
      </c>
      <c r="M242" s="12" t="str">
        <f>VLOOKUP(C242,Paramètres!$C$2:$G$2,5,FALSE)&amp;"*E*"&amp;"WIIZ*"&amp;B242&amp;"*1*"&amp;A242&amp;"*_"</f>
        <v>FR*M06*E*WIIZ*53*1*2*_</v>
      </c>
      <c r="N242">
        <v>3</v>
      </c>
      <c r="O242" t="s">
        <v>363</v>
      </c>
      <c r="P242" t="s">
        <v>51</v>
      </c>
      <c r="Q242" t="s">
        <v>52</v>
      </c>
      <c r="R242" t="str">
        <f>IF(OR(COUNTIF(G242,"*AP*")),"auto partage Renault mobility","badge, application IZIVIA")</f>
        <v>auto partage Renault mobility</v>
      </c>
      <c r="S242" s="10">
        <v>43808</v>
      </c>
    </row>
    <row r="243" spans="1:19">
      <c r="A243" s="8">
        <v>3</v>
      </c>
      <c r="B243" s="8">
        <v>53</v>
      </c>
      <c r="C243" s="12" t="str">
        <f>Paramètres!$C$2</f>
        <v>MNCA</v>
      </c>
      <c r="D243" t="s">
        <v>84</v>
      </c>
      <c r="E243" t="s">
        <v>90</v>
      </c>
      <c r="F243" s="12" t="str">
        <f>VLOOKUP(C243,Paramètres!$C$2:$G$2,5,FALSE)&amp;"*P*"&amp;"WIIZ*"&amp;B243&amp;"*_*_*_"</f>
        <v>FR*M06*P*WIIZ*53*_*_*_</v>
      </c>
      <c r="G243" t="s">
        <v>153</v>
      </c>
      <c r="H243" s="12" t="str">
        <f>VLOOKUP(G243,'[1]chargers_Mon Dec 09 2019 12_58_'!$F:$K,6,FALSE)</f>
        <v>Gare Thiers - Parvis</v>
      </c>
      <c r="I243" s="17" t="s">
        <v>71</v>
      </c>
      <c r="J243" s="12" t="s">
        <v>310</v>
      </c>
      <c r="K243" s="12" t="s">
        <v>309</v>
      </c>
      <c r="L243">
        <v>3</v>
      </c>
      <c r="M243" s="12" t="str">
        <f>VLOOKUP(C243,Paramètres!$C$2:$G$2,5,FALSE)&amp;"*E*"&amp;"WIIZ*"&amp;B243&amp;"*1*"&amp;A243&amp;"*_"</f>
        <v>FR*M06*E*WIIZ*53*1*3*_</v>
      </c>
      <c r="N243">
        <v>3</v>
      </c>
      <c r="O243" t="s">
        <v>363</v>
      </c>
      <c r="P243" t="s">
        <v>51</v>
      </c>
      <c r="Q243" t="s">
        <v>52</v>
      </c>
      <c r="R243" t="str">
        <f>IF(OR(COUNTIF(G243,"*AP*")),"auto partage Renault mobility","badge, application IZIVIA")</f>
        <v>auto partage Renault mobility</v>
      </c>
      <c r="S243" s="10">
        <v>43808</v>
      </c>
    </row>
    <row r="244" spans="1:19">
      <c r="A244" s="8">
        <v>4</v>
      </c>
      <c r="B244" s="8">
        <v>53</v>
      </c>
      <c r="C244" s="12" t="str">
        <f>Paramètres!$C$2</f>
        <v>MNCA</v>
      </c>
      <c r="D244" t="s">
        <v>84</v>
      </c>
      <c r="E244" t="s">
        <v>90</v>
      </c>
      <c r="F244" s="12" t="str">
        <f>VLOOKUP(C244,Paramètres!$C$2:$G$2,5,FALSE)&amp;"*P*"&amp;"WIIZ*"&amp;B244&amp;"*_*_*_"</f>
        <v>FR*M06*P*WIIZ*53*_*_*_</v>
      </c>
      <c r="G244" t="s">
        <v>154</v>
      </c>
      <c r="H244" s="12" t="str">
        <f>VLOOKUP(G244,'[1]chargers_Mon Dec 09 2019 12_58_'!$F:$K,6,FALSE)</f>
        <v>Gare Thiers - Parvis</v>
      </c>
      <c r="I244" s="17" t="s">
        <v>71</v>
      </c>
      <c r="J244" s="12" t="s">
        <v>310</v>
      </c>
      <c r="K244" s="12" t="s">
        <v>309</v>
      </c>
      <c r="L244">
        <v>2</v>
      </c>
      <c r="M244" s="12" t="str">
        <f>VLOOKUP(C244,Paramètres!$C$2:$G$2,5,FALSE)&amp;"*E*"&amp;"WIIZ*"&amp;B244&amp;"*1*"&amp;A244&amp;"*_"</f>
        <v>FR*M06*E*WIIZ*53*1*4*_</v>
      </c>
      <c r="N244">
        <v>3</v>
      </c>
      <c r="O244" t="s">
        <v>233</v>
      </c>
      <c r="P244" t="s">
        <v>51</v>
      </c>
      <c r="Q244" t="s">
        <v>52</v>
      </c>
      <c r="R244" t="str">
        <f>IF(OR(COUNTIF(G244,"*AP*")),"auto partage Renault mobility","badge, application IZIVIA")</f>
        <v>badge, application IZIVIA</v>
      </c>
      <c r="S244" s="10">
        <v>43808</v>
      </c>
    </row>
    <row r="245" spans="1:19">
      <c r="A245" s="8">
        <v>5</v>
      </c>
      <c r="B245" s="8">
        <v>53</v>
      </c>
      <c r="C245" s="12" t="str">
        <f>Paramètres!$C$2</f>
        <v>MNCA</v>
      </c>
      <c r="D245" t="s">
        <v>84</v>
      </c>
      <c r="E245" t="s">
        <v>90</v>
      </c>
      <c r="F245" s="12" t="str">
        <f>VLOOKUP(C245,Paramètres!$C$2:$G$2,5,FALSE)&amp;"*P*"&amp;"WIIZ*"&amp;B245&amp;"*_*_*_"</f>
        <v>FR*M06*P*WIIZ*53*_*_*_</v>
      </c>
      <c r="G245" t="s">
        <v>154</v>
      </c>
      <c r="H245" s="12" t="str">
        <f>VLOOKUP(G245,'[1]chargers_Mon Dec 09 2019 12_58_'!$F:$K,6,FALSE)</f>
        <v>Gare Thiers - Parvis</v>
      </c>
      <c r="I245" s="17" t="s">
        <v>71</v>
      </c>
      <c r="J245" s="12" t="s">
        <v>310</v>
      </c>
      <c r="K245" s="12" t="s">
        <v>309</v>
      </c>
      <c r="L245">
        <v>2</v>
      </c>
      <c r="M245" s="12" t="str">
        <f>VLOOKUP(C245,Paramètres!$C$2:$G$2,5,FALSE)&amp;"*E*"&amp;"WIIZ*"&amp;B245&amp;"*1*"&amp;A245&amp;"*_"</f>
        <v>FR*M06*E*WIIZ*53*1*5*_</v>
      </c>
      <c r="N245">
        <v>3</v>
      </c>
      <c r="O245" t="s">
        <v>233</v>
      </c>
      <c r="P245" t="s">
        <v>51</v>
      </c>
      <c r="Q245" t="s">
        <v>52</v>
      </c>
      <c r="R245" t="str">
        <f>IF(OR(COUNTIF(G245,"*AP*")),"auto partage Renault mobility","badge, application IZIVIA")</f>
        <v>badge, application IZIVIA</v>
      </c>
      <c r="S245" s="10">
        <v>43808</v>
      </c>
    </row>
    <row r="246" spans="1:19">
      <c r="A246" s="8">
        <v>1</v>
      </c>
      <c r="B246" s="8">
        <v>54</v>
      </c>
      <c r="C246" s="12" t="str">
        <f>Paramètres!$C$2</f>
        <v>MNCA</v>
      </c>
      <c r="D246" t="s">
        <v>84</v>
      </c>
      <c r="E246" t="s">
        <v>90</v>
      </c>
      <c r="F246" s="12" t="str">
        <f>VLOOKUP(C246,Paramètres!$C$2:$G$2,5,FALSE)&amp;"*P*"&amp;"WIIZ*"&amp;B246&amp;"*_*_*_"</f>
        <v>FR*M06*P*WIIZ*54*_*_*_</v>
      </c>
      <c r="G246" t="s">
        <v>175</v>
      </c>
      <c r="H246" s="12" t="str">
        <f>VLOOKUP(G246,'[1]chargers_Mon Dec 09 2019 12_58_'!$F:$K,6,FALSE)</f>
        <v>Avenue Durante</v>
      </c>
      <c r="I246" s="17" t="s">
        <v>71</v>
      </c>
      <c r="J246" s="12" t="s">
        <v>312</v>
      </c>
      <c r="K246" s="12" t="s">
        <v>311</v>
      </c>
      <c r="L246">
        <v>3</v>
      </c>
      <c r="M246" s="12" t="str">
        <f>VLOOKUP(C246,Paramètres!$C$2:$G$2,5,FALSE)&amp;"*E*"&amp;"WIIZ*"&amp;B246&amp;"*1*"&amp;A246&amp;"*_"</f>
        <v>FR*M06*E*WIIZ*54*1*1*_</v>
      </c>
      <c r="N246">
        <v>3</v>
      </c>
      <c r="O246" t="s">
        <v>363</v>
      </c>
      <c r="P246" t="s">
        <v>51</v>
      </c>
      <c r="Q246" t="s">
        <v>52</v>
      </c>
      <c r="R246" t="str">
        <f>IF(OR(COUNTIF(G246,"*AP*")),"auto partage Renault mobility","badge, application IZIVIA")</f>
        <v>auto partage Renault mobility</v>
      </c>
      <c r="S246" s="10">
        <v>43808</v>
      </c>
    </row>
    <row r="247" spans="1:19">
      <c r="A247" s="8">
        <v>2</v>
      </c>
      <c r="B247" s="8">
        <v>54</v>
      </c>
      <c r="C247" s="12" t="str">
        <f>Paramètres!$C$2</f>
        <v>MNCA</v>
      </c>
      <c r="D247" t="s">
        <v>84</v>
      </c>
      <c r="E247" t="s">
        <v>90</v>
      </c>
      <c r="F247" s="12" t="str">
        <f>VLOOKUP(C247,Paramètres!$C$2:$G$2,5,FALSE)&amp;"*P*"&amp;"WIIZ*"&amp;B247&amp;"*_*_*_"</f>
        <v>FR*M06*P*WIIZ*54*_*_*_</v>
      </c>
      <c r="G247" t="s">
        <v>175</v>
      </c>
      <c r="H247" s="12" t="str">
        <f>VLOOKUP(G247,'[1]chargers_Mon Dec 09 2019 12_58_'!$F:$K,6,FALSE)</f>
        <v>Avenue Durante</v>
      </c>
      <c r="I247" s="17" t="s">
        <v>71</v>
      </c>
      <c r="J247" s="12" t="s">
        <v>312</v>
      </c>
      <c r="K247" s="12" t="s">
        <v>311</v>
      </c>
      <c r="L247">
        <v>3</v>
      </c>
      <c r="M247" s="12" t="str">
        <f>VLOOKUP(C247,Paramètres!$C$2:$G$2,5,FALSE)&amp;"*E*"&amp;"WIIZ*"&amp;B247&amp;"*1*"&amp;A247&amp;"*_"</f>
        <v>FR*M06*E*WIIZ*54*1*2*_</v>
      </c>
      <c r="N247">
        <v>3</v>
      </c>
      <c r="O247" t="s">
        <v>363</v>
      </c>
      <c r="P247" t="s">
        <v>51</v>
      </c>
      <c r="Q247" t="s">
        <v>52</v>
      </c>
      <c r="R247" t="str">
        <f>IF(OR(COUNTIF(G247,"*AP*")),"auto partage Renault mobility","badge, application IZIVIA")</f>
        <v>auto partage Renault mobility</v>
      </c>
      <c r="S247" s="10">
        <v>43808</v>
      </c>
    </row>
    <row r="248" spans="1:19">
      <c r="A248" s="8">
        <v>3</v>
      </c>
      <c r="B248" s="8">
        <v>54</v>
      </c>
      <c r="C248" s="12" t="str">
        <f>Paramètres!$C$2</f>
        <v>MNCA</v>
      </c>
      <c r="D248" t="s">
        <v>84</v>
      </c>
      <c r="E248" t="s">
        <v>90</v>
      </c>
      <c r="F248" s="12" t="str">
        <f>VLOOKUP(C248,Paramètres!$C$2:$G$2,5,FALSE)&amp;"*P*"&amp;"WIIZ*"&amp;B248&amp;"*_*_*_"</f>
        <v>FR*M06*P*WIIZ*54*_*_*_</v>
      </c>
      <c r="G248" t="s">
        <v>175</v>
      </c>
      <c r="H248" s="12" t="str">
        <f>VLOOKUP(G248,'[1]chargers_Mon Dec 09 2019 12_58_'!$F:$K,6,FALSE)</f>
        <v>Avenue Durante</v>
      </c>
      <c r="I248" s="17" t="s">
        <v>71</v>
      </c>
      <c r="J248" s="12" t="s">
        <v>312</v>
      </c>
      <c r="K248" s="12" t="s">
        <v>311</v>
      </c>
      <c r="L248">
        <v>3</v>
      </c>
      <c r="M248" s="12" t="str">
        <f>VLOOKUP(C248,Paramètres!$C$2:$G$2,5,FALSE)&amp;"*E*"&amp;"WIIZ*"&amp;B248&amp;"*1*"&amp;A248&amp;"*_"</f>
        <v>FR*M06*E*WIIZ*54*1*3*_</v>
      </c>
      <c r="N248">
        <v>3</v>
      </c>
      <c r="O248" t="s">
        <v>363</v>
      </c>
      <c r="P248" t="s">
        <v>51</v>
      </c>
      <c r="Q248" t="s">
        <v>52</v>
      </c>
      <c r="R248" t="str">
        <f>IF(OR(COUNTIF(G248,"*AP*")),"auto partage Renault mobility","badge, application IZIVIA")</f>
        <v>auto partage Renault mobility</v>
      </c>
      <c r="S248" s="10">
        <v>43808</v>
      </c>
    </row>
    <row r="249" spans="1:19">
      <c r="A249" s="8">
        <v>4</v>
      </c>
      <c r="B249" s="8">
        <v>54</v>
      </c>
      <c r="C249" s="12" t="str">
        <f>Paramètres!$C$2</f>
        <v>MNCA</v>
      </c>
      <c r="D249" t="s">
        <v>84</v>
      </c>
      <c r="E249" t="s">
        <v>90</v>
      </c>
      <c r="F249" s="12" t="str">
        <f>VLOOKUP(C249,Paramètres!$C$2:$G$2,5,FALSE)&amp;"*P*"&amp;"WIIZ*"&amp;B249&amp;"*_*_*_"</f>
        <v>FR*M06*P*WIIZ*54*_*_*_</v>
      </c>
      <c r="G249" t="s">
        <v>176</v>
      </c>
      <c r="H249" s="12" t="str">
        <f>VLOOKUP(G249,'[1]chargers_Mon Dec 09 2019 12_58_'!$F:$K,6,FALSE)</f>
        <v>Avenue Durante</v>
      </c>
      <c r="I249" s="17" t="s">
        <v>71</v>
      </c>
      <c r="J249" s="12" t="s">
        <v>312</v>
      </c>
      <c r="K249" s="12" t="s">
        <v>311</v>
      </c>
      <c r="L249">
        <v>2</v>
      </c>
      <c r="M249" s="12" t="str">
        <f>VLOOKUP(C249,Paramètres!$C$2:$G$2,5,FALSE)&amp;"*E*"&amp;"WIIZ*"&amp;B249&amp;"*1*"&amp;A249&amp;"*_"</f>
        <v>FR*M06*E*WIIZ*54*1*4*_</v>
      </c>
      <c r="N249">
        <v>3</v>
      </c>
      <c r="O249" t="s">
        <v>233</v>
      </c>
      <c r="P249" t="s">
        <v>51</v>
      </c>
      <c r="Q249" t="s">
        <v>52</v>
      </c>
      <c r="R249" t="str">
        <f>IF(OR(COUNTIF(G249,"*AP*")),"auto partage Renault mobility","badge, application IZIVIA")</f>
        <v>badge, application IZIVIA</v>
      </c>
      <c r="S249" s="10">
        <v>43808</v>
      </c>
    </row>
    <row r="250" spans="1:19">
      <c r="A250" s="8">
        <v>5</v>
      </c>
      <c r="B250" s="8">
        <v>54</v>
      </c>
      <c r="C250" s="12" t="str">
        <f>Paramètres!$C$2</f>
        <v>MNCA</v>
      </c>
      <c r="D250" t="s">
        <v>84</v>
      </c>
      <c r="E250" t="s">
        <v>90</v>
      </c>
      <c r="F250" s="12" t="str">
        <f>VLOOKUP(C250,Paramètres!$C$2:$G$2,5,FALSE)&amp;"*P*"&amp;"WIIZ*"&amp;B250&amp;"*_*_*_"</f>
        <v>FR*M06*P*WIIZ*54*_*_*_</v>
      </c>
      <c r="G250" t="s">
        <v>176</v>
      </c>
      <c r="H250" s="12" t="str">
        <f>VLOOKUP(G250,'[1]chargers_Mon Dec 09 2019 12_58_'!$F:$K,6,FALSE)</f>
        <v>Avenue Durante</v>
      </c>
      <c r="I250" s="17" t="s">
        <v>71</v>
      </c>
      <c r="J250" s="12" t="s">
        <v>312</v>
      </c>
      <c r="K250" s="12" t="s">
        <v>311</v>
      </c>
      <c r="L250">
        <v>2</v>
      </c>
      <c r="M250" s="12" t="str">
        <f>VLOOKUP(C250,Paramètres!$C$2:$G$2,5,FALSE)&amp;"*E*"&amp;"WIIZ*"&amp;B250&amp;"*1*"&amp;A250&amp;"*_"</f>
        <v>FR*M06*E*WIIZ*54*1*5*_</v>
      </c>
      <c r="N250">
        <v>3</v>
      </c>
      <c r="O250" t="s">
        <v>233</v>
      </c>
      <c r="P250" t="s">
        <v>51</v>
      </c>
      <c r="Q250" t="s">
        <v>52</v>
      </c>
      <c r="R250" t="str">
        <f>IF(OR(COUNTIF(G250,"*AP*")),"auto partage Renault mobility","badge, application IZIVIA")</f>
        <v>badge, application IZIVIA</v>
      </c>
      <c r="S250" s="10">
        <v>43808</v>
      </c>
    </row>
    <row r="251" spans="1:19">
      <c r="A251" s="8">
        <v>1</v>
      </c>
      <c r="B251" s="8">
        <v>55</v>
      </c>
      <c r="C251" s="12" t="str">
        <f>Paramètres!$C$2</f>
        <v>MNCA</v>
      </c>
      <c r="D251" t="s">
        <v>84</v>
      </c>
      <c r="E251" t="s">
        <v>90</v>
      </c>
      <c r="F251" s="12" t="str">
        <f>VLOOKUP(C251,Paramètres!$C$2:$G$2,5,FALSE)&amp;"*P*"&amp;"WIIZ*"&amp;B251&amp;"*_*_*_"</f>
        <v>FR*M06*P*WIIZ*55*_*_*_</v>
      </c>
      <c r="G251" t="s">
        <v>161</v>
      </c>
      <c r="H251" s="12" t="str">
        <f>VLOOKUP(G251,'[1]chargers_Mon Dec 09 2019 12_58_'!$F:$K,6,FALSE)</f>
        <v>Boulevard Joseph Garnier</v>
      </c>
      <c r="I251" s="17" t="s">
        <v>71</v>
      </c>
      <c r="J251" s="18" t="str">
        <f>VLOOKUP(G251,'[2]Annuaire Input'!$I:$T,3,FALSE)</f>
        <v>7.26574</v>
      </c>
      <c r="K251" s="18" t="str">
        <f>VLOOKUP(G251,'[2]Annuaire Input'!$I:$T,2,FALSE)</f>
        <v>43.702275</v>
      </c>
      <c r="L251">
        <v>3</v>
      </c>
      <c r="M251" s="12" t="str">
        <f>VLOOKUP(C251,Paramètres!$C$2:$G$2,5,FALSE)&amp;"*E*"&amp;"WIIZ*"&amp;B251&amp;"*1*"&amp;A251&amp;"*_"</f>
        <v>FR*M06*E*WIIZ*55*1*1*_</v>
      </c>
      <c r="N251">
        <v>3</v>
      </c>
      <c r="O251" t="s">
        <v>363</v>
      </c>
      <c r="P251" t="s">
        <v>51</v>
      </c>
      <c r="Q251" t="s">
        <v>52</v>
      </c>
      <c r="R251" t="str">
        <f>IF(OR(COUNTIF(G251,"*AP*")),"auto partage Renault mobility","badge, application IZIVIA")</f>
        <v>auto partage Renault mobility</v>
      </c>
      <c r="S251" s="10">
        <v>43808</v>
      </c>
    </row>
    <row r="252" spans="1:19">
      <c r="A252" s="8">
        <v>2</v>
      </c>
      <c r="B252" s="8">
        <v>55</v>
      </c>
      <c r="C252" s="12" t="str">
        <f>Paramètres!$C$2</f>
        <v>MNCA</v>
      </c>
      <c r="D252" t="s">
        <v>84</v>
      </c>
      <c r="E252" t="s">
        <v>90</v>
      </c>
      <c r="F252" s="12" t="str">
        <f>VLOOKUP(C252,Paramètres!$C$2:$G$2,5,FALSE)&amp;"*P*"&amp;"WIIZ*"&amp;B252&amp;"*_*_*_"</f>
        <v>FR*M06*P*WIIZ*55*_*_*_</v>
      </c>
      <c r="G252" t="s">
        <v>161</v>
      </c>
      <c r="H252" s="12" t="str">
        <f>VLOOKUP(G252,'[1]chargers_Mon Dec 09 2019 12_58_'!$F:$K,6,FALSE)</f>
        <v>Boulevard Joseph Garnier</v>
      </c>
      <c r="I252" s="17" t="s">
        <v>71</v>
      </c>
      <c r="J252" s="18" t="str">
        <f>VLOOKUP(G252,'[2]Annuaire Input'!$I:$T,3,FALSE)</f>
        <v>7.26574</v>
      </c>
      <c r="K252" s="18" t="str">
        <f>VLOOKUP(G252,'[2]Annuaire Input'!$I:$T,2,FALSE)</f>
        <v>43.702275</v>
      </c>
      <c r="L252">
        <v>3</v>
      </c>
      <c r="M252" s="12" t="str">
        <f>VLOOKUP(C252,Paramètres!$C$2:$G$2,5,FALSE)&amp;"*E*"&amp;"WIIZ*"&amp;B252&amp;"*1*"&amp;A252&amp;"*_"</f>
        <v>FR*M06*E*WIIZ*55*1*2*_</v>
      </c>
      <c r="N252">
        <v>3</v>
      </c>
      <c r="O252" t="s">
        <v>363</v>
      </c>
      <c r="P252" t="s">
        <v>51</v>
      </c>
      <c r="Q252" t="s">
        <v>52</v>
      </c>
      <c r="R252" t="str">
        <f>IF(OR(COUNTIF(G252,"*AP*")),"auto partage Renault mobility","badge, application IZIVIA")</f>
        <v>auto partage Renault mobility</v>
      </c>
      <c r="S252" s="10">
        <v>43808</v>
      </c>
    </row>
    <row r="253" spans="1:19">
      <c r="A253" s="8">
        <v>3</v>
      </c>
      <c r="B253" s="8">
        <v>55</v>
      </c>
      <c r="C253" s="12" t="str">
        <f>Paramètres!$C$2</f>
        <v>MNCA</v>
      </c>
      <c r="D253" t="s">
        <v>84</v>
      </c>
      <c r="E253" t="s">
        <v>90</v>
      </c>
      <c r="F253" s="12" t="str">
        <f>VLOOKUP(C253,Paramètres!$C$2:$G$2,5,FALSE)&amp;"*P*"&amp;"WIIZ*"&amp;B253&amp;"*_*_*_"</f>
        <v>FR*M06*P*WIIZ*55*_*_*_</v>
      </c>
      <c r="G253" t="s">
        <v>161</v>
      </c>
      <c r="H253" s="12" t="str">
        <f>VLOOKUP(G253,'[1]chargers_Mon Dec 09 2019 12_58_'!$F:$K,6,FALSE)</f>
        <v>Boulevard Joseph Garnier</v>
      </c>
      <c r="I253" s="17" t="s">
        <v>71</v>
      </c>
      <c r="J253" s="18" t="str">
        <f>VLOOKUP(G253,'[2]Annuaire Input'!$I:$T,3,FALSE)</f>
        <v>7.26574</v>
      </c>
      <c r="K253" s="18" t="str">
        <f>VLOOKUP(G253,'[2]Annuaire Input'!$I:$T,2,FALSE)</f>
        <v>43.702275</v>
      </c>
      <c r="L253">
        <v>3</v>
      </c>
      <c r="M253" s="12" t="str">
        <f>VLOOKUP(C253,Paramètres!$C$2:$G$2,5,FALSE)&amp;"*E*"&amp;"WIIZ*"&amp;B253&amp;"*1*"&amp;A253&amp;"*_"</f>
        <v>FR*M06*E*WIIZ*55*1*3*_</v>
      </c>
      <c r="N253">
        <v>3</v>
      </c>
      <c r="O253" t="s">
        <v>363</v>
      </c>
      <c r="P253" t="s">
        <v>51</v>
      </c>
      <c r="Q253" t="s">
        <v>52</v>
      </c>
      <c r="R253" t="str">
        <f>IF(OR(COUNTIF(G253,"*AP*")),"auto partage Renault mobility","badge, application IZIVIA")</f>
        <v>auto partage Renault mobility</v>
      </c>
      <c r="S253" s="10">
        <v>43808</v>
      </c>
    </row>
    <row r="254" spans="1:19">
      <c r="A254" s="8">
        <v>4</v>
      </c>
      <c r="B254" s="8">
        <v>55</v>
      </c>
      <c r="C254" s="12" t="str">
        <f>Paramètres!$C$2</f>
        <v>MNCA</v>
      </c>
      <c r="D254" t="s">
        <v>84</v>
      </c>
      <c r="E254" t="s">
        <v>90</v>
      </c>
      <c r="F254" s="12" t="str">
        <f>VLOOKUP(C254,Paramètres!$C$2:$G$2,5,FALSE)&amp;"*P*"&amp;"WIIZ*"&amp;B254&amp;"*_*_*_"</f>
        <v>FR*M06*P*WIIZ*55*_*_*_</v>
      </c>
      <c r="G254" t="s">
        <v>162</v>
      </c>
      <c r="H254" s="12" t="str">
        <f>VLOOKUP(G254,'[1]chargers_Mon Dec 09 2019 12_58_'!$F:$K,6,FALSE)</f>
        <v>Boulevard Joseph Garnier</v>
      </c>
      <c r="I254" s="17" t="s">
        <v>71</v>
      </c>
      <c r="J254" s="18" t="str">
        <f>VLOOKUP(G254,'[2]Annuaire Input'!$I:$T,3,FALSE)</f>
        <v>7.26272</v>
      </c>
      <c r="K254" s="18" t="str">
        <f>VLOOKUP(G254,'[2]Annuaire Input'!$I:$T,2,FALSE)</f>
        <v>43.715442</v>
      </c>
      <c r="L254">
        <v>2</v>
      </c>
      <c r="M254" s="12" t="str">
        <f>VLOOKUP(C254,Paramètres!$C$2:$G$2,5,FALSE)&amp;"*E*"&amp;"WIIZ*"&amp;B254&amp;"*1*"&amp;A254&amp;"*_"</f>
        <v>FR*M06*E*WIIZ*55*1*4*_</v>
      </c>
      <c r="N254">
        <v>3</v>
      </c>
      <c r="O254" t="s">
        <v>233</v>
      </c>
      <c r="P254" t="s">
        <v>51</v>
      </c>
      <c r="Q254" t="s">
        <v>52</v>
      </c>
      <c r="R254" t="str">
        <f>IF(OR(COUNTIF(G254,"*AP*")),"auto partage Renault mobility","badge, application IZIVIA")</f>
        <v>badge, application IZIVIA</v>
      </c>
      <c r="S254" s="10">
        <v>43808</v>
      </c>
    </row>
    <row r="255" spans="1:19">
      <c r="A255" s="8">
        <v>5</v>
      </c>
      <c r="B255" s="8">
        <v>55</v>
      </c>
      <c r="C255" s="12" t="str">
        <f>Paramètres!$C$2</f>
        <v>MNCA</v>
      </c>
      <c r="D255" t="s">
        <v>84</v>
      </c>
      <c r="E255" t="s">
        <v>90</v>
      </c>
      <c r="F255" s="12" t="str">
        <f>VLOOKUP(C255,Paramètres!$C$2:$G$2,5,FALSE)&amp;"*P*"&amp;"WIIZ*"&amp;B255&amp;"*_*_*_"</f>
        <v>FR*M06*P*WIIZ*55*_*_*_</v>
      </c>
      <c r="G255" t="s">
        <v>162</v>
      </c>
      <c r="H255" s="12" t="str">
        <f>VLOOKUP(G255,'[1]chargers_Mon Dec 09 2019 12_58_'!$F:$K,6,FALSE)</f>
        <v>Boulevard Joseph Garnier</v>
      </c>
      <c r="I255" s="17" t="s">
        <v>71</v>
      </c>
      <c r="J255" s="18" t="str">
        <f>VLOOKUP(G255,'[2]Annuaire Input'!$I:$T,3,FALSE)</f>
        <v>7.26272</v>
      </c>
      <c r="K255" s="18" t="str">
        <f>VLOOKUP(G255,'[2]Annuaire Input'!$I:$T,2,FALSE)</f>
        <v>43.715442</v>
      </c>
      <c r="L255">
        <v>2</v>
      </c>
      <c r="M255" s="12" t="str">
        <f>VLOOKUP(C255,Paramètres!$C$2:$G$2,5,FALSE)&amp;"*E*"&amp;"WIIZ*"&amp;B255&amp;"*1*"&amp;A255&amp;"*_"</f>
        <v>FR*M06*E*WIIZ*55*1*5*_</v>
      </c>
      <c r="N255">
        <v>3</v>
      </c>
      <c r="O255" t="s">
        <v>233</v>
      </c>
      <c r="P255" t="s">
        <v>51</v>
      </c>
      <c r="Q255" t="s">
        <v>52</v>
      </c>
      <c r="R255" t="str">
        <f>IF(OR(COUNTIF(G255,"*AP*")),"auto partage Renault mobility","badge, application IZIVIA")</f>
        <v>badge, application IZIVIA</v>
      </c>
      <c r="S255" s="10">
        <v>43808</v>
      </c>
    </row>
    <row r="256" spans="1:19">
      <c r="A256" s="8">
        <v>1</v>
      </c>
      <c r="B256" s="8">
        <v>56</v>
      </c>
      <c r="C256" s="12" t="str">
        <f>Paramètres!$C$2</f>
        <v>MNCA</v>
      </c>
      <c r="D256" t="s">
        <v>84</v>
      </c>
      <c r="E256" t="s">
        <v>90</v>
      </c>
      <c r="F256" s="12" t="str">
        <f>VLOOKUP(C256,Paramètres!$C$2:$G$2,5,FALSE)&amp;"*P*"&amp;"WIIZ*"&amp;B256&amp;"*_*_*_"</f>
        <v>FR*M06*P*WIIZ*56*_*_*_</v>
      </c>
      <c r="G256" t="s">
        <v>213</v>
      </c>
      <c r="H256" s="12" t="str">
        <f>VLOOKUP(G256,'[1]chargers_Mon Dec 09 2019 12_58_'!$F:$K,6,FALSE)</f>
        <v>Boulevard du Tzarewitch</v>
      </c>
      <c r="I256" s="17" t="s">
        <v>71</v>
      </c>
      <c r="J256" s="12" t="s">
        <v>314</v>
      </c>
      <c r="K256" s="12" t="s">
        <v>313</v>
      </c>
      <c r="L256">
        <v>3</v>
      </c>
      <c r="M256" s="12" t="str">
        <f>VLOOKUP(C256,Paramètres!$C$2:$G$2,5,FALSE)&amp;"*E*"&amp;"WIIZ*"&amp;B256&amp;"*1*"&amp;A256&amp;"*_"</f>
        <v>FR*M06*E*WIIZ*56*1*1*_</v>
      </c>
      <c r="N256">
        <v>3</v>
      </c>
      <c r="O256" t="s">
        <v>363</v>
      </c>
      <c r="P256" t="s">
        <v>51</v>
      </c>
      <c r="Q256" t="s">
        <v>52</v>
      </c>
      <c r="R256" t="str">
        <f>IF(OR(COUNTIF(G256,"*AP*")),"auto partage Renault mobility","badge, application IZIVIA")</f>
        <v>auto partage Renault mobility</v>
      </c>
      <c r="S256" s="10">
        <v>43808</v>
      </c>
    </row>
    <row r="257" spans="1:19">
      <c r="A257" s="8">
        <v>2</v>
      </c>
      <c r="B257" s="8">
        <v>56</v>
      </c>
      <c r="C257" s="12" t="str">
        <f>Paramètres!$C$2</f>
        <v>MNCA</v>
      </c>
      <c r="D257" t="s">
        <v>84</v>
      </c>
      <c r="E257" t="s">
        <v>90</v>
      </c>
      <c r="F257" s="12" t="str">
        <f>VLOOKUP(C257,Paramètres!$C$2:$G$2,5,FALSE)&amp;"*P*"&amp;"WIIZ*"&amp;B257&amp;"*_*_*_"</f>
        <v>FR*M06*P*WIIZ*56*_*_*_</v>
      </c>
      <c r="G257" t="s">
        <v>213</v>
      </c>
      <c r="H257" s="12" t="str">
        <f>VLOOKUP(G257,'[1]chargers_Mon Dec 09 2019 12_58_'!$F:$K,6,FALSE)</f>
        <v>Boulevard du Tzarewitch</v>
      </c>
      <c r="I257" s="17" t="s">
        <v>71</v>
      </c>
      <c r="J257" s="12" t="s">
        <v>314</v>
      </c>
      <c r="K257" s="12" t="s">
        <v>313</v>
      </c>
      <c r="L257">
        <v>3</v>
      </c>
      <c r="M257" s="12" t="str">
        <f>VLOOKUP(C257,Paramètres!$C$2:$G$2,5,FALSE)&amp;"*E*"&amp;"WIIZ*"&amp;B257&amp;"*1*"&amp;A257&amp;"*_"</f>
        <v>FR*M06*E*WIIZ*56*1*2*_</v>
      </c>
      <c r="N257">
        <v>3</v>
      </c>
      <c r="O257" t="s">
        <v>363</v>
      </c>
      <c r="P257" t="s">
        <v>51</v>
      </c>
      <c r="Q257" t="s">
        <v>52</v>
      </c>
      <c r="R257" t="str">
        <f>IF(OR(COUNTIF(G257,"*AP*")),"auto partage Renault mobility","badge, application IZIVIA")</f>
        <v>auto partage Renault mobility</v>
      </c>
      <c r="S257" s="10">
        <v>43808</v>
      </c>
    </row>
    <row r="258" spans="1:19">
      <c r="A258" s="8">
        <v>3</v>
      </c>
      <c r="B258" s="8">
        <v>56</v>
      </c>
      <c r="C258" s="12" t="str">
        <f>Paramètres!$C$2</f>
        <v>MNCA</v>
      </c>
      <c r="D258" t="s">
        <v>84</v>
      </c>
      <c r="E258" t="s">
        <v>90</v>
      </c>
      <c r="F258" s="12" t="str">
        <f>VLOOKUP(C258,Paramètres!$C$2:$G$2,5,FALSE)&amp;"*P*"&amp;"WIIZ*"&amp;B258&amp;"*_*_*_"</f>
        <v>FR*M06*P*WIIZ*56*_*_*_</v>
      </c>
      <c r="G258" t="s">
        <v>213</v>
      </c>
      <c r="H258" s="12" t="str">
        <f>VLOOKUP(G258,'[1]chargers_Mon Dec 09 2019 12_58_'!$F:$K,6,FALSE)</f>
        <v>Boulevard du Tzarewitch</v>
      </c>
      <c r="I258" s="17" t="s">
        <v>71</v>
      </c>
      <c r="J258" s="12" t="s">
        <v>314</v>
      </c>
      <c r="K258" s="12" t="s">
        <v>313</v>
      </c>
      <c r="L258">
        <v>3</v>
      </c>
      <c r="M258" s="12" t="str">
        <f>VLOOKUP(C258,Paramètres!$C$2:$G$2,5,FALSE)&amp;"*E*"&amp;"WIIZ*"&amp;B258&amp;"*1*"&amp;A258&amp;"*_"</f>
        <v>FR*M06*E*WIIZ*56*1*3*_</v>
      </c>
      <c r="N258">
        <v>3</v>
      </c>
      <c r="O258" t="s">
        <v>363</v>
      </c>
      <c r="P258" t="s">
        <v>51</v>
      </c>
      <c r="Q258" t="s">
        <v>52</v>
      </c>
      <c r="R258" t="str">
        <f>IF(OR(COUNTIF(G258,"*AP*")),"auto partage Renault mobility","badge, application IZIVIA")</f>
        <v>auto partage Renault mobility</v>
      </c>
      <c r="S258" s="10">
        <v>43808</v>
      </c>
    </row>
    <row r="259" spans="1:19">
      <c r="A259" s="8">
        <v>4</v>
      </c>
      <c r="B259" s="8">
        <v>56</v>
      </c>
      <c r="C259" s="12" t="str">
        <f>Paramètres!$C$2</f>
        <v>MNCA</v>
      </c>
      <c r="D259" t="s">
        <v>84</v>
      </c>
      <c r="E259" t="s">
        <v>90</v>
      </c>
      <c r="F259" s="12" t="str">
        <f>VLOOKUP(C259,Paramètres!$C$2:$G$2,5,FALSE)&amp;"*P*"&amp;"WIIZ*"&amp;B259&amp;"*_*_*_"</f>
        <v>FR*M06*P*WIIZ*56*_*_*_</v>
      </c>
      <c r="G259" t="s">
        <v>214</v>
      </c>
      <c r="H259" s="12" t="str">
        <f>VLOOKUP(G259,'[1]chargers_Mon Dec 09 2019 12_58_'!$F:$K,6,FALSE)</f>
        <v>Boulevard du Tzarewitch</v>
      </c>
      <c r="I259" s="17" t="s">
        <v>71</v>
      </c>
      <c r="J259" s="12" t="s">
        <v>314</v>
      </c>
      <c r="K259" s="12" t="s">
        <v>313</v>
      </c>
      <c r="L259">
        <v>2</v>
      </c>
      <c r="M259" s="12" t="str">
        <f>VLOOKUP(C259,Paramètres!$C$2:$G$2,5,FALSE)&amp;"*E*"&amp;"WIIZ*"&amp;B259&amp;"*1*"&amp;A259&amp;"*_"</f>
        <v>FR*M06*E*WIIZ*56*1*4*_</v>
      </c>
      <c r="N259">
        <v>3</v>
      </c>
      <c r="O259" t="s">
        <v>233</v>
      </c>
      <c r="P259" t="s">
        <v>51</v>
      </c>
      <c r="Q259" t="s">
        <v>52</v>
      </c>
      <c r="R259" t="str">
        <f>IF(OR(COUNTIF(G259,"*AP*")),"auto partage Renault mobility","badge, application IZIVIA")</f>
        <v>badge, application IZIVIA</v>
      </c>
      <c r="S259" s="10">
        <v>43808</v>
      </c>
    </row>
    <row r="260" spans="1:19">
      <c r="A260" s="8">
        <v>5</v>
      </c>
      <c r="B260" s="8">
        <v>56</v>
      </c>
      <c r="C260" s="12" t="str">
        <f>Paramètres!$C$2</f>
        <v>MNCA</v>
      </c>
      <c r="D260" t="s">
        <v>84</v>
      </c>
      <c r="E260" t="s">
        <v>90</v>
      </c>
      <c r="F260" s="12" t="str">
        <f>VLOOKUP(C260,Paramètres!$C$2:$G$2,5,FALSE)&amp;"*P*"&amp;"WIIZ*"&amp;B260&amp;"*_*_*_"</f>
        <v>FR*M06*P*WIIZ*56*_*_*_</v>
      </c>
      <c r="G260" t="s">
        <v>214</v>
      </c>
      <c r="H260" s="12" t="str">
        <f>VLOOKUP(G260,'[1]chargers_Mon Dec 09 2019 12_58_'!$F:$K,6,FALSE)</f>
        <v>Boulevard du Tzarewitch</v>
      </c>
      <c r="I260" s="17" t="s">
        <v>71</v>
      </c>
      <c r="J260" s="12" t="s">
        <v>314</v>
      </c>
      <c r="K260" s="12" t="s">
        <v>313</v>
      </c>
      <c r="L260">
        <v>2</v>
      </c>
      <c r="M260" s="12" t="str">
        <f>VLOOKUP(C260,Paramètres!$C$2:$G$2,5,FALSE)&amp;"*E*"&amp;"WIIZ*"&amp;B260&amp;"*1*"&amp;A260&amp;"*_"</f>
        <v>FR*M06*E*WIIZ*56*1*5*_</v>
      </c>
      <c r="N260">
        <v>3</v>
      </c>
      <c r="O260" t="s">
        <v>233</v>
      </c>
      <c r="P260" t="s">
        <v>51</v>
      </c>
      <c r="Q260" t="s">
        <v>52</v>
      </c>
      <c r="R260" t="str">
        <f>IF(OR(COUNTIF(G260,"*AP*")),"auto partage Renault mobility","badge, application IZIVIA")</f>
        <v>badge, application IZIVIA</v>
      </c>
      <c r="S260" s="10">
        <v>43808</v>
      </c>
    </row>
    <row r="261" spans="1:19">
      <c r="A261" s="8">
        <v>1</v>
      </c>
      <c r="B261" s="8">
        <v>57</v>
      </c>
      <c r="C261" s="12" t="str">
        <f>Paramètres!$C$2</f>
        <v>MNCA</v>
      </c>
      <c r="D261" t="s">
        <v>84</v>
      </c>
      <c r="E261" t="s">
        <v>90</v>
      </c>
      <c r="F261" s="12" t="str">
        <f>VLOOKUP(C261,Paramètres!$C$2:$G$2,5,FALSE)&amp;"*P*"&amp;"WIIZ*"&amp;B261&amp;"*_*_*_"</f>
        <v>FR*M06*P*WIIZ*57*_*_*_</v>
      </c>
      <c r="G261" t="s">
        <v>138</v>
      </c>
      <c r="H261" s="12" t="str">
        <f>VLOOKUP(G261,'[1]chargers_Mon Dec 09 2019 12_58_'!$F:$K,6,FALSE)</f>
        <v>Rue Delille</v>
      </c>
      <c r="I261" s="17" t="s">
        <v>71</v>
      </c>
      <c r="J261" s="12" t="s">
        <v>316</v>
      </c>
      <c r="K261" s="12" t="s">
        <v>315</v>
      </c>
      <c r="L261">
        <v>3</v>
      </c>
      <c r="M261" s="12" t="str">
        <f>VLOOKUP(C261,Paramètres!$C$2:$G$2,5,FALSE)&amp;"*E*"&amp;"WIIZ*"&amp;B261&amp;"*1*"&amp;A261&amp;"*_"</f>
        <v>FR*M06*E*WIIZ*57*1*1*_</v>
      </c>
      <c r="N261">
        <v>3</v>
      </c>
      <c r="O261" t="s">
        <v>363</v>
      </c>
      <c r="P261" t="s">
        <v>51</v>
      </c>
      <c r="Q261" t="s">
        <v>52</v>
      </c>
      <c r="R261" t="str">
        <f>IF(OR(COUNTIF(G261,"*AP*")),"auto partage Renault mobility","badge, application IZIVIA")</f>
        <v>auto partage Renault mobility</v>
      </c>
      <c r="S261" s="10">
        <v>43808</v>
      </c>
    </row>
    <row r="262" spans="1:19">
      <c r="A262" s="8">
        <v>2</v>
      </c>
      <c r="B262" s="8">
        <v>57</v>
      </c>
      <c r="C262" s="12" t="str">
        <f>Paramètres!$C$2</f>
        <v>MNCA</v>
      </c>
      <c r="D262" t="s">
        <v>84</v>
      </c>
      <c r="E262" t="s">
        <v>90</v>
      </c>
      <c r="F262" s="12" t="str">
        <f>VLOOKUP(C262,Paramètres!$C$2:$G$2,5,FALSE)&amp;"*P*"&amp;"WIIZ*"&amp;B262&amp;"*_*_*_"</f>
        <v>FR*M06*P*WIIZ*57*_*_*_</v>
      </c>
      <c r="G262" t="s">
        <v>138</v>
      </c>
      <c r="H262" s="12" t="str">
        <f>VLOOKUP(G262,'[1]chargers_Mon Dec 09 2019 12_58_'!$F:$K,6,FALSE)</f>
        <v>Rue Delille</v>
      </c>
      <c r="I262" s="17" t="s">
        <v>71</v>
      </c>
      <c r="J262" s="12" t="s">
        <v>316</v>
      </c>
      <c r="K262" s="12" t="s">
        <v>315</v>
      </c>
      <c r="L262">
        <v>3</v>
      </c>
      <c r="M262" s="12" t="str">
        <f>VLOOKUP(C262,Paramètres!$C$2:$G$2,5,FALSE)&amp;"*E*"&amp;"WIIZ*"&amp;B262&amp;"*1*"&amp;A262&amp;"*_"</f>
        <v>FR*M06*E*WIIZ*57*1*2*_</v>
      </c>
      <c r="N262">
        <v>3</v>
      </c>
      <c r="O262" t="s">
        <v>363</v>
      </c>
      <c r="P262" t="s">
        <v>51</v>
      </c>
      <c r="Q262" t="s">
        <v>52</v>
      </c>
      <c r="R262" t="str">
        <f>IF(OR(COUNTIF(G262,"*AP*")),"auto partage Renault mobility","badge, application IZIVIA")</f>
        <v>auto partage Renault mobility</v>
      </c>
      <c r="S262" s="10">
        <v>43808</v>
      </c>
    </row>
    <row r="263" spans="1:19">
      <c r="A263" s="8">
        <v>3</v>
      </c>
      <c r="B263" s="8">
        <v>57</v>
      </c>
      <c r="C263" s="12" t="str">
        <f>Paramètres!$C$2</f>
        <v>MNCA</v>
      </c>
      <c r="D263" t="s">
        <v>84</v>
      </c>
      <c r="E263" t="s">
        <v>90</v>
      </c>
      <c r="F263" s="12" t="str">
        <f>VLOOKUP(C263,Paramètres!$C$2:$G$2,5,FALSE)&amp;"*P*"&amp;"WIIZ*"&amp;B263&amp;"*_*_*_"</f>
        <v>FR*M06*P*WIIZ*57*_*_*_</v>
      </c>
      <c r="G263" t="s">
        <v>138</v>
      </c>
      <c r="H263" s="12" t="str">
        <f>VLOOKUP(G263,'[1]chargers_Mon Dec 09 2019 12_58_'!$F:$K,6,FALSE)</f>
        <v>Rue Delille</v>
      </c>
      <c r="I263" s="17" t="s">
        <v>71</v>
      </c>
      <c r="J263" s="12" t="s">
        <v>316</v>
      </c>
      <c r="K263" s="12" t="s">
        <v>315</v>
      </c>
      <c r="L263">
        <v>3</v>
      </c>
      <c r="M263" s="12" t="str">
        <f>VLOOKUP(C263,Paramètres!$C$2:$G$2,5,FALSE)&amp;"*E*"&amp;"WIIZ*"&amp;B263&amp;"*1*"&amp;A263&amp;"*_"</f>
        <v>FR*M06*E*WIIZ*57*1*3*_</v>
      </c>
      <c r="N263">
        <v>3</v>
      </c>
      <c r="O263" t="s">
        <v>363</v>
      </c>
      <c r="P263" t="s">
        <v>51</v>
      </c>
      <c r="Q263" t="s">
        <v>52</v>
      </c>
      <c r="R263" t="str">
        <f>IF(OR(COUNTIF(G263,"*AP*")),"auto partage Renault mobility","badge, application IZIVIA")</f>
        <v>auto partage Renault mobility</v>
      </c>
      <c r="S263" s="10">
        <v>43808</v>
      </c>
    </row>
    <row r="264" spans="1:19">
      <c r="A264" s="8">
        <v>4</v>
      </c>
      <c r="B264" s="8">
        <v>57</v>
      </c>
      <c r="C264" s="12" t="str">
        <f>Paramètres!$C$2</f>
        <v>MNCA</v>
      </c>
      <c r="D264" t="s">
        <v>84</v>
      </c>
      <c r="E264" t="s">
        <v>90</v>
      </c>
      <c r="F264" s="12" t="str">
        <f>VLOOKUP(C264,Paramètres!$C$2:$G$2,5,FALSE)&amp;"*P*"&amp;"WIIZ*"&amp;B264&amp;"*_*_*_"</f>
        <v>FR*M06*P*WIIZ*57*_*_*_</v>
      </c>
      <c r="G264" t="s">
        <v>139</v>
      </c>
      <c r="H264" s="12" t="str">
        <f>VLOOKUP(G264,'[1]chargers_Mon Dec 09 2019 12_58_'!$F:$K,6,FALSE)</f>
        <v>Rue Delille</v>
      </c>
      <c r="I264" s="17" t="s">
        <v>71</v>
      </c>
      <c r="J264" s="12" t="s">
        <v>316</v>
      </c>
      <c r="K264" s="12" t="s">
        <v>315</v>
      </c>
      <c r="L264">
        <v>2</v>
      </c>
      <c r="M264" s="12" t="str">
        <f>VLOOKUP(C264,Paramètres!$C$2:$G$2,5,FALSE)&amp;"*E*"&amp;"WIIZ*"&amp;B264&amp;"*1*"&amp;A264&amp;"*_"</f>
        <v>FR*M06*E*WIIZ*57*1*4*_</v>
      </c>
      <c r="N264">
        <v>3</v>
      </c>
      <c r="O264" t="s">
        <v>233</v>
      </c>
      <c r="P264" t="s">
        <v>51</v>
      </c>
      <c r="Q264" t="s">
        <v>52</v>
      </c>
      <c r="R264" t="str">
        <f>IF(OR(COUNTIF(G264,"*AP*")),"auto partage Renault mobility","badge, application IZIVIA")</f>
        <v>badge, application IZIVIA</v>
      </c>
      <c r="S264" s="10">
        <v>43808</v>
      </c>
    </row>
    <row r="265" spans="1:19">
      <c r="A265" s="8">
        <v>5</v>
      </c>
      <c r="B265" s="8">
        <v>57</v>
      </c>
      <c r="C265" s="12" t="str">
        <f>Paramètres!$C$2</f>
        <v>MNCA</v>
      </c>
      <c r="D265" t="s">
        <v>84</v>
      </c>
      <c r="E265" t="s">
        <v>90</v>
      </c>
      <c r="F265" s="12" t="str">
        <f>VLOOKUP(C265,Paramètres!$C$2:$G$2,5,FALSE)&amp;"*P*"&amp;"WIIZ*"&amp;B265&amp;"*_*_*_"</f>
        <v>FR*M06*P*WIIZ*57*_*_*_</v>
      </c>
      <c r="G265" t="s">
        <v>139</v>
      </c>
      <c r="H265" s="12" t="str">
        <f>VLOOKUP(G265,'[1]chargers_Mon Dec 09 2019 12_58_'!$F:$K,6,FALSE)</f>
        <v>Rue Delille</v>
      </c>
      <c r="I265" s="17" t="s">
        <v>71</v>
      </c>
      <c r="J265" s="12" t="s">
        <v>316</v>
      </c>
      <c r="K265" s="12" t="s">
        <v>315</v>
      </c>
      <c r="L265">
        <v>2</v>
      </c>
      <c r="M265" s="12" t="str">
        <f>VLOOKUP(C265,Paramètres!$C$2:$G$2,5,FALSE)&amp;"*E*"&amp;"WIIZ*"&amp;B265&amp;"*1*"&amp;A265&amp;"*_"</f>
        <v>FR*M06*E*WIIZ*57*1*5*_</v>
      </c>
      <c r="N265">
        <v>3</v>
      </c>
      <c r="O265" t="s">
        <v>233</v>
      </c>
      <c r="P265" t="s">
        <v>51</v>
      </c>
      <c r="Q265" t="s">
        <v>52</v>
      </c>
      <c r="R265" t="str">
        <f>IF(OR(COUNTIF(G265,"*AP*")),"auto partage Renault mobility","badge, application IZIVIA")</f>
        <v>badge, application IZIVIA</v>
      </c>
      <c r="S265" s="10">
        <v>43808</v>
      </c>
    </row>
    <row r="266" spans="1:19">
      <c r="A266" s="8">
        <v>1</v>
      </c>
      <c r="B266" s="8">
        <v>58</v>
      </c>
      <c r="C266" s="12" t="str">
        <f>Paramètres!$C$2</f>
        <v>MNCA</v>
      </c>
      <c r="D266" t="s">
        <v>84</v>
      </c>
      <c r="E266" t="s">
        <v>90</v>
      </c>
      <c r="F266" s="12" t="str">
        <f>VLOOKUP(C266,Paramètres!$C$2:$G$2,5,FALSE)&amp;"*P*"&amp;"WIIZ*"&amp;B266&amp;"*_*_*_"</f>
        <v>FR*M06*P*WIIZ*58*_*_*_</v>
      </c>
      <c r="G266" t="s">
        <v>130</v>
      </c>
      <c r="H266" s="12" t="str">
        <f>VLOOKUP(G266,'[1]chargers_Mon Dec 09 2019 12_58_'!$F:$K,6,FALSE)</f>
        <v>Avenue Georges Clemenceau</v>
      </c>
      <c r="I266" s="17" t="s">
        <v>71</v>
      </c>
      <c r="J266" s="18" t="str">
        <f>VLOOKUP(G266,'[2]Annuaire Input'!$I:$T,3,FALSE)</f>
        <v>7.26272</v>
      </c>
      <c r="K266" s="18" t="str">
        <f>VLOOKUP(G266,'[2]Annuaire Input'!$I:$T,2,FALSE)</f>
        <v>43.715442</v>
      </c>
      <c r="L266">
        <v>3</v>
      </c>
      <c r="M266" s="12" t="str">
        <f>VLOOKUP(C266,Paramètres!$C$2:$G$2,5,FALSE)&amp;"*E*"&amp;"WIIZ*"&amp;B266&amp;"*1*"&amp;A266&amp;"*_"</f>
        <v>FR*M06*E*WIIZ*58*1*1*_</v>
      </c>
      <c r="N266">
        <v>3</v>
      </c>
      <c r="O266" t="s">
        <v>363</v>
      </c>
      <c r="P266" t="s">
        <v>51</v>
      </c>
      <c r="Q266" t="s">
        <v>52</v>
      </c>
      <c r="R266" t="str">
        <f>IF(OR(COUNTIF(G266,"*AP*")),"auto partage Renault mobility","badge, application IZIVIA")</f>
        <v>auto partage Renault mobility</v>
      </c>
      <c r="S266" s="10">
        <v>43808</v>
      </c>
    </row>
    <row r="267" spans="1:19">
      <c r="A267" s="8">
        <v>2</v>
      </c>
      <c r="B267" s="8">
        <v>58</v>
      </c>
      <c r="C267" s="12" t="str">
        <f>Paramètres!$C$2</f>
        <v>MNCA</v>
      </c>
      <c r="D267" t="s">
        <v>84</v>
      </c>
      <c r="E267" t="s">
        <v>90</v>
      </c>
      <c r="F267" s="12" t="str">
        <f>VLOOKUP(C267,Paramètres!$C$2:$G$2,5,FALSE)&amp;"*P*"&amp;"WIIZ*"&amp;B267&amp;"*_*_*_"</f>
        <v>FR*M06*P*WIIZ*58*_*_*_</v>
      </c>
      <c r="G267" t="s">
        <v>130</v>
      </c>
      <c r="H267" s="12" t="str">
        <f>VLOOKUP(G267,'[1]chargers_Mon Dec 09 2019 12_58_'!$F:$K,6,FALSE)</f>
        <v>Avenue Georges Clemenceau</v>
      </c>
      <c r="I267" s="17" t="s">
        <v>71</v>
      </c>
      <c r="J267" s="18" t="str">
        <f>VLOOKUP(G267,'[2]Annuaire Input'!$I:$T,3,FALSE)</f>
        <v>7.26272</v>
      </c>
      <c r="K267" s="18" t="str">
        <f>VLOOKUP(G267,'[2]Annuaire Input'!$I:$T,2,FALSE)</f>
        <v>43.715442</v>
      </c>
      <c r="L267">
        <v>3</v>
      </c>
      <c r="M267" s="12" t="str">
        <f>VLOOKUP(C267,Paramètres!$C$2:$G$2,5,FALSE)&amp;"*E*"&amp;"WIIZ*"&amp;B267&amp;"*1*"&amp;A267&amp;"*_"</f>
        <v>FR*M06*E*WIIZ*58*1*2*_</v>
      </c>
      <c r="N267">
        <v>3</v>
      </c>
      <c r="O267" t="s">
        <v>363</v>
      </c>
      <c r="P267" t="s">
        <v>51</v>
      </c>
      <c r="Q267" t="s">
        <v>52</v>
      </c>
      <c r="R267" t="str">
        <f>IF(OR(COUNTIF(G267,"*AP*")),"auto partage Renault mobility","badge, application IZIVIA")</f>
        <v>auto partage Renault mobility</v>
      </c>
      <c r="S267" s="10">
        <v>43808</v>
      </c>
    </row>
    <row r="268" spans="1:19">
      <c r="A268" s="8">
        <v>3</v>
      </c>
      <c r="B268" s="8">
        <v>58</v>
      </c>
      <c r="C268" s="12" t="str">
        <f>Paramètres!$C$2</f>
        <v>MNCA</v>
      </c>
      <c r="D268" t="s">
        <v>84</v>
      </c>
      <c r="E268" t="s">
        <v>90</v>
      </c>
      <c r="F268" s="12" t="str">
        <f>VLOOKUP(C268,Paramètres!$C$2:$G$2,5,FALSE)&amp;"*P*"&amp;"WIIZ*"&amp;B268&amp;"*_*_*_"</f>
        <v>FR*M06*P*WIIZ*58*_*_*_</v>
      </c>
      <c r="G268" t="s">
        <v>130</v>
      </c>
      <c r="H268" s="12" t="str">
        <f>VLOOKUP(G268,'[1]chargers_Mon Dec 09 2019 12_58_'!$F:$K,6,FALSE)</f>
        <v>Avenue Georges Clemenceau</v>
      </c>
      <c r="I268" s="17" t="s">
        <v>71</v>
      </c>
      <c r="J268" s="18" t="str">
        <f>VLOOKUP(G268,'[2]Annuaire Input'!$I:$T,3,FALSE)</f>
        <v>7.26272</v>
      </c>
      <c r="K268" s="18" t="str">
        <f>VLOOKUP(G268,'[2]Annuaire Input'!$I:$T,2,FALSE)</f>
        <v>43.715442</v>
      </c>
      <c r="L268">
        <v>3</v>
      </c>
      <c r="M268" s="12" t="str">
        <f>VLOOKUP(C268,Paramètres!$C$2:$G$2,5,FALSE)&amp;"*E*"&amp;"WIIZ*"&amp;B268&amp;"*1*"&amp;A268&amp;"*_"</f>
        <v>FR*M06*E*WIIZ*58*1*3*_</v>
      </c>
      <c r="N268">
        <v>3</v>
      </c>
      <c r="O268" t="s">
        <v>363</v>
      </c>
      <c r="P268" t="s">
        <v>51</v>
      </c>
      <c r="Q268" t="s">
        <v>52</v>
      </c>
      <c r="R268" t="str">
        <f>IF(OR(COUNTIF(G268,"*AP*")),"auto partage Renault mobility","badge, application IZIVIA")</f>
        <v>auto partage Renault mobility</v>
      </c>
      <c r="S268" s="10">
        <v>43808</v>
      </c>
    </row>
    <row r="269" spans="1:19">
      <c r="A269" s="8">
        <v>4</v>
      </c>
      <c r="B269" s="8">
        <v>58</v>
      </c>
      <c r="C269" s="12" t="str">
        <f>Paramètres!$C$2</f>
        <v>MNCA</v>
      </c>
      <c r="D269" t="s">
        <v>84</v>
      </c>
      <c r="E269" t="s">
        <v>90</v>
      </c>
      <c r="F269" s="12" t="str">
        <f>VLOOKUP(C269,Paramètres!$C$2:$G$2,5,FALSE)&amp;"*P*"&amp;"WIIZ*"&amp;B269&amp;"*_*_*_"</f>
        <v>FR*M06*P*WIIZ*58*_*_*_</v>
      </c>
      <c r="G269" t="s">
        <v>131</v>
      </c>
      <c r="H269" s="12" t="str">
        <f>VLOOKUP(G269,'[1]chargers_Mon Dec 09 2019 12_58_'!$F:$K,6,FALSE)</f>
        <v>Avenue Georges Clemenceau</v>
      </c>
      <c r="I269" s="17" t="s">
        <v>71</v>
      </c>
      <c r="J269" s="18" t="str">
        <f>VLOOKUP(G269,'[2]Annuaire Input'!$I:$T,3,FALSE)</f>
        <v>7.25729</v>
      </c>
      <c r="K269" s="18" t="str">
        <f>VLOOKUP(G269,'[2]Annuaire Input'!$I:$T,2,FALSE)</f>
        <v>43.696209</v>
      </c>
      <c r="L269">
        <v>2</v>
      </c>
      <c r="M269" s="12" t="str">
        <f>VLOOKUP(C269,Paramètres!$C$2:$G$2,5,FALSE)&amp;"*E*"&amp;"WIIZ*"&amp;B269&amp;"*1*"&amp;A269&amp;"*_"</f>
        <v>FR*M06*E*WIIZ*58*1*4*_</v>
      </c>
      <c r="N269">
        <v>3</v>
      </c>
      <c r="O269" t="s">
        <v>233</v>
      </c>
      <c r="P269" t="s">
        <v>51</v>
      </c>
      <c r="Q269" t="s">
        <v>52</v>
      </c>
      <c r="R269" t="str">
        <f>IF(OR(COUNTIF(G269,"*AP*")),"auto partage Renault mobility","badge, application IZIVIA")</f>
        <v>badge, application IZIVIA</v>
      </c>
      <c r="S269" s="10">
        <v>43808</v>
      </c>
    </row>
    <row r="270" spans="1:19">
      <c r="A270" s="8">
        <v>5</v>
      </c>
      <c r="B270" s="8">
        <v>58</v>
      </c>
      <c r="C270" s="12" t="str">
        <f>Paramètres!$C$2</f>
        <v>MNCA</v>
      </c>
      <c r="D270" t="s">
        <v>84</v>
      </c>
      <c r="E270" t="s">
        <v>90</v>
      </c>
      <c r="F270" s="12" t="str">
        <f>VLOOKUP(C270,Paramètres!$C$2:$G$2,5,FALSE)&amp;"*P*"&amp;"WIIZ*"&amp;B270&amp;"*_*_*_"</f>
        <v>FR*M06*P*WIIZ*58*_*_*_</v>
      </c>
      <c r="G270" t="s">
        <v>131</v>
      </c>
      <c r="H270" s="12" t="str">
        <f>VLOOKUP(G270,'[1]chargers_Mon Dec 09 2019 12_58_'!$F:$K,6,FALSE)</f>
        <v>Avenue Georges Clemenceau</v>
      </c>
      <c r="I270" s="17" t="s">
        <v>71</v>
      </c>
      <c r="J270" s="18" t="str">
        <f>VLOOKUP(G270,'[2]Annuaire Input'!$I:$T,3,FALSE)</f>
        <v>7.25729</v>
      </c>
      <c r="K270" s="18" t="str">
        <f>VLOOKUP(G270,'[2]Annuaire Input'!$I:$T,2,FALSE)</f>
        <v>43.696209</v>
      </c>
      <c r="L270">
        <v>2</v>
      </c>
      <c r="M270" s="12" t="str">
        <f>VLOOKUP(C270,Paramètres!$C$2:$G$2,5,FALSE)&amp;"*E*"&amp;"WIIZ*"&amp;B270&amp;"*1*"&amp;A270&amp;"*_"</f>
        <v>FR*M06*E*WIIZ*58*1*5*_</v>
      </c>
      <c r="N270">
        <v>3</v>
      </c>
      <c r="O270" t="s">
        <v>233</v>
      </c>
      <c r="P270" t="s">
        <v>51</v>
      </c>
      <c r="Q270" t="s">
        <v>52</v>
      </c>
      <c r="R270" t="str">
        <f>IF(OR(COUNTIF(G270,"*AP*")),"auto partage Renault mobility","badge, application IZIVIA")</f>
        <v>badge, application IZIVIA</v>
      </c>
      <c r="S270" s="10">
        <v>43808</v>
      </c>
    </row>
    <row r="271" spans="1:19">
      <c r="A271" s="8">
        <v>1</v>
      </c>
      <c r="B271" s="8">
        <v>59</v>
      </c>
      <c r="C271" s="12" t="str">
        <f>Paramètres!$C$2</f>
        <v>MNCA</v>
      </c>
      <c r="D271" t="s">
        <v>84</v>
      </c>
      <c r="E271" t="s">
        <v>90</v>
      </c>
      <c r="F271" s="12" t="str">
        <f>VLOOKUP(C271,Paramètres!$C$2:$G$2,5,FALSE)&amp;"*P*"&amp;"WIIZ*"&amp;B271&amp;"*_*_*_"</f>
        <v>FR*M06*P*WIIZ*59*_*_*_</v>
      </c>
      <c r="G271" t="s">
        <v>193</v>
      </c>
      <c r="H271" s="12" t="str">
        <f>VLOOKUP(G271,'[1]chargers_Mon Dec 09 2019 12_58_'!$F:$K,6,FALSE)</f>
        <v>Avenue Saint-Lambert</v>
      </c>
      <c r="I271" s="17" t="s">
        <v>71</v>
      </c>
      <c r="J271" s="18" t="str">
        <f>VLOOKUP(G271,'[2]Annuaire Input'!$I:$T,3,FALSE)</f>
        <v>7.25729</v>
      </c>
      <c r="K271" s="18" t="str">
        <f>VLOOKUP(G271,'[2]Annuaire Input'!$I:$T,2,FALSE)</f>
        <v>43.696209</v>
      </c>
      <c r="L271">
        <v>3</v>
      </c>
      <c r="M271" s="12" t="str">
        <f>VLOOKUP(C271,Paramètres!$C$2:$G$2,5,FALSE)&amp;"*E*"&amp;"WIIZ*"&amp;B271&amp;"*1*"&amp;A271&amp;"*_"</f>
        <v>FR*M06*E*WIIZ*59*1*1*_</v>
      </c>
      <c r="N271">
        <v>3</v>
      </c>
      <c r="O271" t="s">
        <v>363</v>
      </c>
      <c r="P271" t="s">
        <v>51</v>
      </c>
      <c r="Q271" t="s">
        <v>52</v>
      </c>
      <c r="R271" t="str">
        <f>IF(OR(COUNTIF(G271,"*AP*")),"auto partage Renault mobility","badge, application IZIVIA")</f>
        <v>auto partage Renault mobility</v>
      </c>
      <c r="S271" s="10">
        <v>43808</v>
      </c>
    </row>
    <row r="272" spans="1:19">
      <c r="A272" s="8">
        <v>2</v>
      </c>
      <c r="B272" s="8">
        <v>59</v>
      </c>
      <c r="C272" s="12" t="str">
        <f>Paramètres!$C$2</f>
        <v>MNCA</v>
      </c>
      <c r="D272" t="s">
        <v>84</v>
      </c>
      <c r="E272" t="s">
        <v>90</v>
      </c>
      <c r="F272" s="12" t="str">
        <f>VLOOKUP(C272,Paramètres!$C$2:$G$2,5,FALSE)&amp;"*P*"&amp;"WIIZ*"&amp;B272&amp;"*_*_*_"</f>
        <v>FR*M06*P*WIIZ*59*_*_*_</v>
      </c>
      <c r="G272" t="s">
        <v>193</v>
      </c>
      <c r="H272" s="12" t="str">
        <f>VLOOKUP(G272,'[1]chargers_Mon Dec 09 2019 12_58_'!$F:$K,6,FALSE)</f>
        <v>Avenue Saint-Lambert</v>
      </c>
      <c r="I272" s="17" t="s">
        <v>71</v>
      </c>
      <c r="J272" s="18" t="str">
        <f>VLOOKUP(G272,'[2]Annuaire Input'!$I:$T,3,FALSE)</f>
        <v>7.25729</v>
      </c>
      <c r="K272" s="18" t="str">
        <f>VLOOKUP(G272,'[2]Annuaire Input'!$I:$T,2,FALSE)</f>
        <v>43.696209</v>
      </c>
      <c r="L272">
        <v>3</v>
      </c>
      <c r="M272" s="12" t="str">
        <f>VLOOKUP(C272,Paramètres!$C$2:$G$2,5,FALSE)&amp;"*E*"&amp;"WIIZ*"&amp;B272&amp;"*1*"&amp;A272&amp;"*_"</f>
        <v>FR*M06*E*WIIZ*59*1*2*_</v>
      </c>
      <c r="N272">
        <v>3</v>
      </c>
      <c r="O272" t="s">
        <v>363</v>
      </c>
      <c r="P272" t="s">
        <v>51</v>
      </c>
      <c r="Q272" t="s">
        <v>52</v>
      </c>
      <c r="R272" t="str">
        <f>IF(OR(COUNTIF(G272,"*AP*")),"auto partage Renault mobility","badge, application IZIVIA")</f>
        <v>auto partage Renault mobility</v>
      </c>
      <c r="S272" s="10">
        <v>43808</v>
      </c>
    </row>
    <row r="273" spans="1:19">
      <c r="A273" s="8">
        <v>3</v>
      </c>
      <c r="B273" s="8">
        <v>59</v>
      </c>
      <c r="C273" s="12" t="str">
        <f>Paramètres!$C$2</f>
        <v>MNCA</v>
      </c>
      <c r="D273" t="s">
        <v>84</v>
      </c>
      <c r="E273" t="s">
        <v>90</v>
      </c>
      <c r="F273" s="12" t="str">
        <f>VLOOKUP(C273,Paramètres!$C$2:$G$2,5,FALSE)&amp;"*P*"&amp;"WIIZ*"&amp;B273&amp;"*_*_*_"</f>
        <v>FR*M06*P*WIIZ*59*_*_*_</v>
      </c>
      <c r="G273" t="s">
        <v>193</v>
      </c>
      <c r="H273" s="12" t="str">
        <f>VLOOKUP(G273,'[1]chargers_Mon Dec 09 2019 12_58_'!$F:$K,6,FALSE)</f>
        <v>Avenue Saint-Lambert</v>
      </c>
      <c r="I273" s="17" t="s">
        <v>71</v>
      </c>
      <c r="J273" s="18" t="str">
        <f>VLOOKUP(G273,'[2]Annuaire Input'!$I:$T,3,FALSE)</f>
        <v>7.25729</v>
      </c>
      <c r="K273" s="18" t="str">
        <f>VLOOKUP(G273,'[2]Annuaire Input'!$I:$T,2,FALSE)</f>
        <v>43.696209</v>
      </c>
      <c r="L273">
        <v>3</v>
      </c>
      <c r="M273" s="12" t="str">
        <f>VLOOKUP(C273,Paramètres!$C$2:$G$2,5,FALSE)&amp;"*E*"&amp;"WIIZ*"&amp;B273&amp;"*1*"&amp;A273&amp;"*_"</f>
        <v>FR*M06*E*WIIZ*59*1*3*_</v>
      </c>
      <c r="N273">
        <v>3</v>
      </c>
      <c r="O273" t="s">
        <v>363</v>
      </c>
      <c r="P273" t="s">
        <v>51</v>
      </c>
      <c r="Q273" t="s">
        <v>52</v>
      </c>
      <c r="R273" t="str">
        <f>IF(OR(COUNTIF(G273,"*AP*")),"auto partage Renault mobility","badge, application IZIVIA")</f>
        <v>auto partage Renault mobility</v>
      </c>
      <c r="S273" s="10">
        <v>43808</v>
      </c>
    </row>
    <row r="274" spans="1:19">
      <c r="A274" s="8">
        <v>4</v>
      </c>
      <c r="B274" s="8">
        <v>59</v>
      </c>
      <c r="C274" s="12" t="str">
        <f>Paramètres!$C$2</f>
        <v>MNCA</v>
      </c>
      <c r="D274" t="s">
        <v>84</v>
      </c>
      <c r="E274" t="s">
        <v>90</v>
      </c>
      <c r="F274" s="12" t="str">
        <f>VLOOKUP(C274,Paramètres!$C$2:$G$2,5,FALSE)&amp;"*P*"&amp;"WIIZ*"&amp;B274&amp;"*_*_*_"</f>
        <v>FR*M06*P*WIIZ*59*_*_*_</v>
      </c>
      <c r="G274" t="s">
        <v>194</v>
      </c>
      <c r="H274" s="12" t="str">
        <f>VLOOKUP(G274,'[1]chargers_Mon Dec 09 2019 12_58_'!$F:$K,6,FALSE)</f>
        <v>Avenue Saint-Lambert</v>
      </c>
      <c r="I274" s="17" t="s">
        <v>71</v>
      </c>
      <c r="J274" s="18" t="str">
        <f>VLOOKUP(G274,'[2]Annuaire Input'!$I:$T,3,FALSE)</f>
        <v>7.27976</v>
      </c>
      <c r="K274" s="18" t="str">
        <f>VLOOKUP(G274,'[2]Annuaire Input'!$I:$T,2,FALSE)</f>
        <v>43.699473</v>
      </c>
      <c r="L274">
        <v>2</v>
      </c>
      <c r="M274" s="12" t="str">
        <f>VLOOKUP(C274,Paramètres!$C$2:$G$2,5,FALSE)&amp;"*E*"&amp;"WIIZ*"&amp;B274&amp;"*1*"&amp;A274&amp;"*_"</f>
        <v>FR*M06*E*WIIZ*59*1*4*_</v>
      </c>
      <c r="N274">
        <v>3</v>
      </c>
      <c r="O274" t="s">
        <v>233</v>
      </c>
      <c r="P274" t="s">
        <v>51</v>
      </c>
      <c r="Q274" t="s">
        <v>52</v>
      </c>
      <c r="R274" t="str">
        <f>IF(OR(COUNTIF(G274,"*AP*")),"auto partage Renault mobility","badge, application IZIVIA")</f>
        <v>badge, application IZIVIA</v>
      </c>
      <c r="S274" s="10">
        <v>43808</v>
      </c>
    </row>
    <row r="275" spans="1:19">
      <c r="A275" s="8">
        <v>5</v>
      </c>
      <c r="B275" s="8">
        <v>59</v>
      </c>
      <c r="C275" s="12" t="str">
        <f>Paramètres!$C$2</f>
        <v>MNCA</v>
      </c>
      <c r="D275" t="s">
        <v>84</v>
      </c>
      <c r="E275" t="s">
        <v>90</v>
      </c>
      <c r="F275" s="12" t="str">
        <f>VLOOKUP(C275,Paramètres!$C$2:$G$2,5,FALSE)&amp;"*P*"&amp;"WIIZ*"&amp;B275&amp;"*_*_*_"</f>
        <v>FR*M06*P*WIIZ*59*_*_*_</v>
      </c>
      <c r="G275" t="s">
        <v>194</v>
      </c>
      <c r="H275" s="12" t="str">
        <f>VLOOKUP(G275,'[1]chargers_Mon Dec 09 2019 12_58_'!$F:$K,6,FALSE)</f>
        <v>Avenue Saint-Lambert</v>
      </c>
      <c r="I275" s="17" t="s">
        <v>71</v>
      </c>
      <c r="J275" s="18" t="str">
        <f>VLOOKUP(G275,'[2]Annuaire Input'!$I:$T,3,FALSE)</f>
        <v>7.27976</v>
      </c>
      <c r="K275" s="18" t="str">
        <f>VLOOKUP(G275,'[2]Annuaire Input'!$I:$T,2,FALSE)</f>
        <v>43.699473</v>
      </c>
      <c r="L275">
        <v>2</v>
      </c>
      <c r="M275" s="12" t="str">
        <f>VLOOKUP(C275,Paramètres!$C$2:$G$2,5,FALSE)&amp;"*E*"&amp;"WIIZ*"&amp;B275&amp;"*1*"&amp;A275&amp;"*_"</f>
        <v>FR*M06*E*WIIZ*59*1*5*_</v>
      </c>
      <c r="N275">
        <v>3</v>
      </c>
      <c r="O275" t="s">
        <v>233</v>
      </c>
      <c r="P275" t="s">
        <v>51</v>
      </c>
      <c r="Q275" t="s">
        <v>52</v>
      </c>
      <c r="R275" t="str">
        <f>IF(OR(COUNTIF(G275,"*AP*")),"auto partage Renault mobility","badge, application IZIVIA")</f>
        <v>badge, application IZIVIA</v>
      </c>
      <c r="S275" s="10">
        <v>43808</v>
      </c>
    </row>
    <row r="276" spans="1:19">
      <c r="A276" s="8">
        <v>1</v>
      </c>
      <c r="B276" s="8">
        <v>60</v>
      </c>
      <c r="C276" s="12" t="str">
        <f>Paramètres!$C$2</f>
        <v>MNCA</v>
      </c>
      <c r="D276" t="s">
        <v>84</v>
      </c>
      <c r="E276" t="s">
        <v>90</v>
      </c>
      <c r="F276" s="12" t="str">
        <f>VLOOKUP(C276,Paramètres!$C$2:$G$2,5,FALSE)&amp;"*P*"&amp;"WIIZ*"&amp;B276&amp;"*_*_*_"</f>
        <v>FR*M06*P*WIIZ*60*_*_*_</v>
      </c>
      <c r="G276" t="s">
        <v>149</v>
      </c>
      <c r="H276" s="12" t="str">
        <f>VLOOKUP(G276,'[1]chargers_Mon Dec 09 2019 12_58_'!$F:$K,6,FALSE)</f>
        <v>Avenue Fleurs</v>
      </c>
      <c r="I276" s="17" t="s">
        <v>71</v>
      </c>
      <c r="J276" s="12" t="s">
        <v>318</v>
      </c>
      <c r="K276" s="12" t="s">
        <v>317</v>
      </c>
      <c r="L276">
        <v>3</v>
      </c>
      <c r="M276" s="12" t="str">
        <f>VLOOKUP(C276,Paramètres!$C$2:$G$2,5,FALSE)&amp;"*E*"&amp;"WIIZ*"&amp;B276&amp;"*1*"&amp;A276&amp;"*_"</f>
        <v>FR*M06*E*WIIZ*60*1*1*_</v>
      </c>
      <c r="N276">
        <v>3</v>
      </c>
      <c r="O276" t="s">
        <v>363</v>
      </c>
      <c r="P276" t="s">
        <v>51</v>
      </c>
      <c r="Q276" t="s">
        <v>52</v>
      </c>
      <c r="R276" t="str">
        <f>IF(OR(COUNTIF(G276,"*AP*")),"auto partage Renault mobility","badge, application IZIVIA")</f>
        <v>auto partage Renault mobility</v>
      </c>
      <c r="S276" s="10">
        <v>43808</v>
      </c>
    </row>
    <row r="277" spans="1:19">
      <c r="A277" s="8">
        <v>2</v>
      </c>
      <c r="B277" s="8">
        <v>60</v>
      </c>
      <c r="C277" s="12" t="str">
        <f>Paramètres!$C$2</f>
        <v>MNCA</v>
      </c>
      <c r="D277" t="s">
        <v>84</v>
      </c>
      <c r="E277" t="s">
        <v>90</v>
      </c>
      <c r="F277" s="12" t="str">
        <f>VLOOKUP(C277,Paramètres!$C$2:$G$2,5,FALSE)&amp;"*P*"&amp;"WIIZ*"&amp;B277&amp;"*_*_*_"</f>
        <v>FR*M06*P*WIIZ*60*_*_*_</v>
      </c>
      <c r="G277" t="s">
        <v>149</v>
      </c>
      <c r="H277" s="12" t="str">
        <f>VLOOKUP(G277,'[1]chargers_Mon Dec 09 2019 12_58_'!$F:$K,6,FALSE)</f>
        <v>Avenue Fleurs</v>
      </c>
      <c r="I277" s="17" t="s">
        <v>71</v>
      </c>
      <c r="J277" s="12" t="s">
        <v>318</v>
      </c>
      <c r="K277" s="12" t="s">
        <v>317</v>
      </c>
      <c r="L277">
        <v>3</v>
      </c>
      <c r="M277" s="12" t="str">
        <f>VLOOKUP(C277,Paramètres!$C$2:$G$2,5,FALSE)&amp;"*E*"&amp;"WIIZ*"&amp;B277&amp;"*1*"&amp;A277&amp;"*_"</f>
        <v>FR*M06*E*WIIZ*60*1*2*_</v>
      </c>
      <c r="N277">
        <v>3</v>
      </c>
      <c r="O277" t="s">
        <v>363</v>
      </c>
      <c r="P277" t="s">
        <v>51</v>
      </c>
      <c r="Q277" t="s">
        <v>52</v>
      </c>
      <c r="R277" t="str">
        <f>IF(OR(COUNTIF(G277,"*AP*")),"auto partage Renault mobility","badge, application IZIVIA")</f>
        <v>auto partage Renault mobility</v>
      </c>
      <c r="S277" s="10">
        <v>43808</v>
      </c>
    </row>
    <row r="278" spans="1:19">
      <c r="A278" s="8">
        <v>3</v>
      </c>
      <c r="B278" s="8">
        <v>60</v>
      </c>
      <c r="C278" s="12" t="str">
        <f>Paramètres!$C$2</f>
        <v>MNCA</v>
      </c>
      <c r="D278" t="s">
        <v>84</v>
      </c>
      <c r="E278" t="s">
        <v>90</v>
      </c>
      <c r="F278" s="12" t="str">
        <f>VLOOKUP(C278,Paramètres!$C$2:$G$2,5,FALSE)&amp;"*P*"&amp;"WIIZ*"&amp;B278&amp;"*_*_*_"</f>
        <v>FR*M06*P*WIIZ*60*_*_*_</v>
      </c>
      <c r="G278" t="s">
        <v>149</v>
      </c>
      <c r="H278" s="12" t="str">
        <f>VLOOKUP(G278,'[1]chargers_Mon Dec 09 2019 12_58_'!$F:$K,6,FALSE)</f>
        <v>Avenue Fleurs</v>
      </c>
      <c r="I278" s="17" t="s">
        <v>71</v>
      </c>
      <c r="J278" s="12" t="s">
        <v>318</v>
      </c>
      <c r="K278" s="12" t="s">
        <v>317</v>
      </c>
      <c r="L278">
        <v>3</v>
      </c>
      <c r="M278" s="12" t="str">
        <f>VLOOKUP(C278,Paramètres!$C$2:$G$2,5,FALSE)&amp;"*E*"&amp;"WIIZ*"&amp;B278&amp;"*1*"&amp;A278&amp;"*_"</f>
        <v>FR*M06*E*WIIZ*60*1*3*_</v>
      </c>
      <c r="N278">
        <v>3</v>
      </c>
      <c r="O278" t="s">
        <v>363</v>
      </c>
      <c r="P278" t="s">
        <v>51</v>
      </c>
      <c r="Q278" t="s">
        <v>52</v>
      </c>
      <c r="R278" t="str">
        <f>IF(OR(COUNTIF(G278,"*AP*")),"auto partage Renault mobility","badge, application IZIVIA")</f>
        <v>auto partage Renault mobility</v>
      </c>
      <c r="S278" s="10">
        <v>43808</v>
      </c>
    </row>
    <row r="279" spans="1:19">
      <c r="A279" s="8">
        <v>4</v>
      </c>
      <c r="B279" s="8">
        <v>60</v>
      </c>
      <c r="C279" s="12" t="str">
        <f>Paramètres!$C$2</f>
        <v>MNCA</v>
      </c>
      <c r="D279" t="s">
        <v>84</v>
      </c>
      <c r="E279" t="s">
        <v>90</v>
      </c>
      <c r="F279" s="12" t="str">
        <f>VLOOKUP(C279,Paramètres!$C$2:$G$2,5,FALSE)&amp;"*P*"&amp;"WIIZ*"&amp;B279&amp;"*_*_*_"</f>
        <v>FR*M06*P*WIIZ*60*_*_*_</v>
      </c>
      <c r="G279" t="s">
        <v>150</v>
      </c>
      <c r="H279" s="12" t="str">
        <f>VLOOKUP(G279,'[1]chargers_Mon Dec 09 2019 12_58_'!$F:$K,6,FALSE)</f>
        <v>Avenue Fleurs</v>
      </c>
      <c r="I279" s="17" t="s">
        <v>71</v>
      </c>
      <c r="J279" s="12" t="s">
        <v>318</v>
      </c>
      <c r="K279" s="12" t="s">
        <v>317</v>
      </c>
      <c r="L279">
        <v>2</v>
      </c>
      <c r="M279" s="12" t="str">
        <f>VLOOKUP(C279,Paramètres!$C$2:$G$2,5,FALSE)&amp;"*E*"&amp;"WIIZ*"&amp;B279&amp;"*1*"&amp;A279&amp;"*_"</f>
        <v>FR*M06*E*WIIZ*60*1*4*_</v>
      </c>
      <c r="N279">
        <v>3</v>
      </c>
      <c r="O279" t="s">
        <v>233</v>
      </c>
      <c r="P279" t="s">
        <v>51</v>
      </c>
      <c r="Q279" t="s">
        <v>52</v>
      </c>
      <c r="R279" t="str">
        <f>IF(OR(COUNTIF(G279,"*AP*")),"auto partage Renault mobility","badge, application IZIVIA")</f>
        <v>badge, application IZIVIA</v>
      </c>
      <c r="S279" s="10">
        <v>43808</v>
      </c>
    </row>
    <row r="280" spans="1:19">
      <c r="A280" s="8">
        <v>5</v>
      </c>
      <c r="B280" s="8">
        <v>60</v>
      </c>
      <c r="C280" s="12" t="str">
        <f>Paramètres!$C$2</f>
        <v>MNCA</v>
      </c>
      <c r="D280" t="s">
        <v>84</v>
      </c>
      <c r="E280" t="s">
        <v>90</v>
      </c>
      <c r="F280" s="12" t="str">
        <f>VLOOKUP(C280,Paramètres!$C$2:$G$2,5,FALSE)&amp;"*P*"&amp;"WIIZ*"&amp;B280&amp;"*_*_*_"</f>
        <v>FR*M06*P*WIIZ*60*_*_*_</v>
      </c>
      <c r="G280" t="s">
        <v>150</v>
      </c>
      <c r="H280" s="12" t="str">
        <f>VLOOKUP(G280,'[1]chargers_Mon Dec 09 2019 12_58_'!$F:$K,6,FALSE)</f>
        <v>Avenue Fleurs</v>
      </c>
      <c r="I280" s="17" t="s">
        <v>71</v>
      </c>
      <c r="J280" s="12" t="s">
        <v>318</v>
      </c>
      <c r="K280" s="12" t="s">
        <v>317</v>
      </c>
      <c r="L280">
        <v>2</v>
      </c>
      <c r="M280" s="12" t="str">
        <f>VLOOKUP(C280,Paramètres!$C$2:$G$2,5,FALSE)&amp;"*E*"&amp;"WIIZ*"&amp;B280&amp;"*1*"&amp;A280&amp;"*_"</f>
        <v>FR*M06*E*WIIZ*60*1*5*_</v>
      </c>
      <c r="N280">
        <v>3</v>
      </c>
      <c r="O280" t="s">
        <v>233</v>
      </c>
      <c r="P280" t="s">
        <v>51</v>
      </c>
      <c r="Q280" t="s">
        <v>52</v>
      </c>
      <c r="R280" t="str">
        <f>IF(OR(COUNTIF(G280,"*AP*")),"auto partage Renault mobility","badge, application IZIVIA")</f>
        <v>badge, application IZIVIA</v>
      </c>
      <c r="S280" s="10">
        <v>43808</v>
      </c>
    </row>
    <row r="281" spans="1:19">
      <c r="A281" s="8">
        <v>1</v>
      </c>
      <c r="B281" s="8">
        <v>61</v>
      </c>
      <c r="C281" s="12" t="str">
        <f>Paramètres!$C$2</f>
        <v>MNCA</v>
      </c>
      <c r="D281" t="s">
        <v>84</v>
      </c>
      <c r="E281" t="s">
        <v>90</v>
      </c>
      <c r="F281" s="12" t="str">
        <f>VLOOKUP(C281,Paramètres!$C$2:$G$2,5,FALSE)&amp;"*P*"&amp;"WIIZ*"&amp;B281&amp;"*_*_*_"</f>
        <v>FR*M06*P*WIIZ*61*_*_*_</v>
      </c>
      <c r="G281" t="s">
        <v>181</v>
      </c>
      <c r="H281" s="12" t="str">
        <f>VLOOKUP(G281,'[1]chargers_Mon Dec 09 2019 12_58_'!$F:$K,6,FALSE)</f>
        <v>Rue Provana de Leyni</v>
      </c>
      <c r="I281" s="17" t="s">
        <v>71</v>
      </c>
      <c r="J281" s="12" t="s">
        <v>320</v>
      </c>
      <c r="K281" s="12" t="s">
        <v>319</v>
      </c>
      <c r="L281">
        <v>3</v>
      </c>
      <c r="M281" s="12" t="str">
        <f>VLOOKUP(C281,Paramètres!$C$2:$G$2,5,FALSE)&amp;"*E*"&amp;"WIIZ*"&amp;B281&amp;"*1*"&amp;A281&amp;"*_"</f>
        <v>FR*M06*E*WIIZ*61*1*1*_</v>
      </c>
      <c r="N281">
        <v>3</v>
      </c>
      <c r="O281" t="s">
        <v>363</v>
      </c>
      <c r="P281" t="s">
        <v>51</v>
      </c>
      <c r="Q281" t="s">
        <v>52</v>
      </c>
      <c r="R281" t="str">
        <f>IF(OR(COUNTIF(G281,"*AP*")),"auto partage Renault mobility","badge, application IZIVIA")</f>
        <v>auto partage Renault mobility</v>
      </c>
      <c r="S281" s="10">
        <v>43808</v>
      </c>
    </row>
    <row r="282" spans="1:19">
      <c r="A282" s="8">
        <v>2</v>
      </c>
      <c r="B282" s="8">
        <v>61</v>
      </c>
      <c r="C282" s="12" t="str">
        <f>Paramètres!$C$2</f>
        <v>MNCA</v>
      </c>
      <c r="D282" t="s">
        <v>84</v>
      </c>
      <c r="E282" t="s">
        <v>90</v>
      </c>
      <c r="F282" s="12" t="str">
        <f>VLOOKUP(C282,Paramètres!$C$2:$G$2,5,FALSE)&amp;"*P*"&amp;"WIIZ*"&amp;B282&amp;"*_*_*_"</f>
        <v>FR*M06*P*WIIZ*61*_*_*_</v>
      </c>
      <c r="G282" t="s">
        <v>181</v>
      </c>
      <c r="H282" s="12" t="str">
        <f>VLOOKUP(G282,'[1]chargers_Mon Dec 09 2019 12_58_'!$F:$K,6,FALSE)</f>
        <v>Rue Provana de Leyni</v>
      </c>
      <c r="I282" s="17" t="s">
        <v>71</v>
      </c>
      <c r="J282" s="12" t="s">
        <v>320</v>
      </c>
      <c r="K282" s="12" t="s">
        <v>319</v>
      </c>
      <c r="L282">
        <v>3</v>
      </c>
      <c r="M282" s="12" t="str">
        <f>VLOOKUP(C282,Paramètres!$C$2:$G$2,5,FALSE)&amp;"*E*"&amp;"WIIZ*"&amp;B282&amp;"*1*"&amp;A282&amp;"*_"</f>
        <v>FR*M06*E*WIIZ*61*1*2*_</v>
      </c>
      <c r="N282">
        <v>3</v>
      </c>
      <c r="O282" t="s">
        <v>363</v>
      </c>
      <c r="P282" t="s">
        <v>51</v>
      </c>
      <c r="Q282" t="s">
        <v>52</v>
      </c>
      <c r="R282" t="str">
        <f>IF(OR(COUNTIF(G282,"*AP*")),"auto partage Renault mobility","badge, application IZIVIA")</f>
        <v>auto partage Renault mobility</v>
      </c>
      <c r="S282" s="10">
        <v>43808</v>
      </c>
    </row>
    <row r="283" spans="1:19">
      <c r="A283" s="8">
        <v>3</v>
      </c>
      <c r="B283" s="8">
        <v>61</v>
      </c>
      <c r="C283" s="12" t="str">
        <f>Paramètres!$C$2</f>
        <v>MNCA</v>
      </c>
      <c r="D283" t="s">
        <v>84</v>
      </c>
      <c r="E283" t="s">
        <v>90</v>
      </c>
      <c r="F283" s="12" t="str">
        <f>VLOOKUP(C283,Paramètres!$C$2:$G$2,5,FALSE)&amp;"*P*"&amp;"WIIZ*"&amp;B283&amp;"*_*_*_"</f>
        <v>FR*M06*P*WIIZ*61*_*_*_</v>
      </c>
      <c r="G283" t="s">
        <v>181</v>
      </c>
      <c r="H283" s="12" t="str">
        <f>VLOOKUP(G283,'[1]chargers_Mon Dec 09 2019 12_58_'!$F:$K,6,FALSE)</f>
        <v>Rue Provana de Leyni</v>
      </c>
      <c r="I283" s="17" t="s">
        <v>71</v>
      </c>
      <c r="J283" s="12" t="s">
        <v>320</v>
      </c>
      <c r="K283" s="12" t="s">
        <v>319</v>
      </c>
      <c r="L283">
        <v>3</v>
      </c>
      <c r="M283" s="12" t="str">
        <f>VLOOKUP(C283,Paramètres!$C$2:$G$2,5,FALSE)&amp;"*E*"&amp;"WIIZ*"&amp;B283&amp;"*1*"&amp;A283&amp;"*_"</f>
        <v>FR*M06*E*WIIZ*61*1*3*_</v>
      </c>
      <c r="N283">
        <v>3</v>
      </c>
      <c r="O283" t="s">
        <v>363</v>
      </c>
      <c r="P283" t="s">
        <v>51</v>
      </c>
      <c r="Q283" t="s">
        <v>52</v>
      </c>
      <c r="R283" t="str">
        <f>IF(OR(COUNTIF(G283,"*AP*")),"auto partage Renault mobility","badge, application IZIVIA")</f>
        <v>auto partage Renault mobility</v>
      </c>
      <c r="S283" s="10">
        <v>43808</v>
      </c>
    </row>
    <row r="284" spans="1:19">
      <c r="A284" s="8">
        <v>4</v>
      </c>
      <c r="B284" s="8">
        <v>61</v>
      </c>
      <c r="C284" s="12" t="str">
        <f>Paramètres!$C$2</f>
        <v>MNCA</v>
      </c>
      <c r="D284" t="s">
        <v>84</v>
      </c>
      <c r="E284" t="s">
        <v>90</v>
      </c>
      <c r="F284" s="12" t="str">
        <f>VLOOKUP(C284,Paramètres!$C$2:$G$2,5,FALSE)&amp;"*P*"&amp;"WIIZ*"&amp;B284&amp;"*_*_*_"</f>
        <v>FR*M06*P*WIIZ*61*_*_*_</v>
      </c>
      <c r="G284" t="s">
        <v>182</v>
      </c>
      <c r="H284" s="12" t="str">
        <f>VLOOKUP(G284,'[1]chargers_Mon Dec 09 2019 12_58_'!$F:$K,6,FALSE)</f>
        <v>Rue Provana de Leyni</v>
      </c>
      <c r="I284" s="17" t="s">
        <v>71</v>
      </c>
      <c r="J284" s="12" t="s">
        <v>320</v>
      </c>
      <c r="K284" s="12" t="s">
        <v>319</v>
      </c>
      <c r="L284">
        <v>2</v>
      </c>
      <c r="M284" s="12" t="str">
        <f>VLOOKUP(C284,Paramètres!$C$2:$G$2,5,FALSE)&amp;"*E*"&amp;"WIIZ*"&amp;B284&amp;"*1*"&amp;A284&amp;"*_"</f>
        <v>FR*M06*E*WIIZ*61*1*4*_</v>
      </c>
      <c r="N284">
        <v>3</v>
      </c>
      <c r="O284" t="s">
        <v>233</v>
      </c>
      <c r="P284" t="s">
        <v>51</v>
      </c>
      <c r="Q284" t="s">
        <v>52</v>
      </c>
      <c r="R284" t="str">
        <f>IF(OR(COUNTIF(G284,"*AP*")),"auto partage Renault mobility","badge, application IZIVIA")</f>
        <v>badge, application IZIVIA</v>
      </c>
      <c r="S284" s="10">
        <v>43808</v>
      </c>
    </row>
    <row r="285" spans="1:19">
      <c r="A285" s="8">
        <v>5</v>
      </c>
      <c r="B285" s="8">
        <v>61</v>
      </c>
      <c r="C285" s="12" t="str">
        <f>Paramètres!$C$2</f>
        <v>MNCA</v>
      </c>
      <c r="D285" t="s">
        <v>84</v>
      </c>
      <c r="E285" t="s">
        <v>90</v>
      </c>
      <c r="F285" s="12" t="str">
        <f>VLOOKUP(C285,Paramètres!$C$2:$G$2,5,FALSE)&amp;"*P*"&amp;"WIIZ*"&amp;B285&amp;"*_*_*_"</f>
        <v>FR*M06*P*WIIZ*61*_*_*_</v>
      </c>
      <c r="G285" t="s">
        <v>182</v>
      </c>
      <c r="H285" s="12" t="str">
        <f>VLOOKUP(G285,'[1]chargers_Mon Dec 09 2019 12_58_'!$F:$K,6,FALSE)</f>
        <v>Rue Provana de Leyni</v>
      </c>
      <c r="I285" s="17" t="s">
        <v>71</v>
      </c>
      <c r="J285" s="12" t="s">
        <v>320</v>
      </c>
      <c r="K285" s="12" t="s">
        <v>319</v>
      </c>
      <c r="L285">
        <v>2</v>
      </c>
      <c r="M285" s="12" t="str">
        <f>VLOOKUP(C285,Paramètres!$C$2:$G$2,5,FALSE)&amp;"*E*"&amp;"WIIZ*"&amp;B285&amp;"*1*"&amp;A285&amp;"*_"</f>
        <v>FR*M06*E*WIIZ*61*1*5*_</v>
      </c>
      <c r="N285">
        <v>3</v>
      </c>
      <c r="O285" t="s">
        <v>233</v>
      </c>
      <c r="P285" t="s">
        <v>51</v>
      </c>
      <c r="Q285" t="s">
        <v>52</v>
      </c>
      <c r="R285" t="str">
        <f>IF(OR(COUNTIF(G285,"*AP*")),"auto partage Renault mobility","badge, application IZIVIA")</f>
        <v>badge, application IZIVIA</v>
      </c>
      <c r="S285" s="10">
        <v>43808</v>
      </c>
    </row>
    <row r="286" spans="1:19">
      <c r="A286" s="8">
        <v>1</v>
      </c>
      <c r="B286" s="8">
        <v>62</v>
      </c>
      <c r="C286" s="12" t="str">
        <f>Paramètres!$C$2</f>
        <v>MNCA</v>
      </c>
      <c r="D286" t="s">
        <v>84</v>
      </c>
      <c r="E286" t="s">
        <v>90</v>
      </c>
      <c r="F286" s="12" t="str">
        <f>VLOOKUP(C286,Paramètres!$C$2:$G$2,5,FALSE)&amp;"*P*"&amp;"WIIZ*"&amp;B286&amp;"*_*_*_"</f>
        <v>FR*M06*P*WIIZ*62*_*_*_</v>
      </c>
      <c r="G286" t="s">
        <v>112</v>
      </c>
      <c r="H286" s="12" t="str">
        <f>VLOOKUP(G286,'[1]chargers_Mon Dec 09 2019 12_58_'!$F:$K,6,FALSE)</f>
        <v>Rue Alberti</v>
      </c>
      <c r="I286" s="17" t="s">
        <v>71</v>
      </c>
      <c r="J286" s="12" t="s">
        <v>321</v>
      </c>
      <c r="K286" s="12" t="s">
        <v>322</v>
      </c>
      <c r="L286">
        <v>3</v>
      </c>
      <c r="M286" s="12" t="str">
        <f>VLOOKUP(C286,Paramètres!$C$2:$G$2,5,FALSE)&amp;"*E*"&amp;"WIIZ*"&amp;B286&amp;"*1*"&amp;A286&amp;"*_"</f>
        <v>FR*M06*E*WIIZ*62*1*1*_</v>
      </c>
      <c r="N286">
        <v>3</v>
      </c>
      <c r="O286" t="s">
        <v>363</v>
      </c>
      <c r="P286" t="s">
        <v>51</v>
      </c>
      <c r="Q286" t="s">
        <v>52</v>
      </c>
      <c r="R286" t="str">
        <f>IF(OR(COUNTIF(G286,"*AP*")),"auto partage Renault mobility","badge, application IZIVIA")</f>
        <v>auto partage Renault mobility</v>
      </c>
      <c r="S286" s="10">
        <v>43808</v>
      </c>
    </row>
    <row r="287" spans="1:19">
      <c r="A287" s="8">
        <v>2</v>
      </c>
      <c r="B287" s="8">
        <v>62</v>
      </c>
      <c r="C287" s="12" t="str">
        <f>Paramètres!$C$2</f>
        <v>MNCA</v>
      </c>
      <c r="D287" t="s">
        <v>84</v>
      </c>
      <c r="E287" t="s">
        <v>90</v>
      </c>
      <c r="F287" s="12" t="str">
        <f>VLOOKUP(C287,Paramètres!$C$2:$G$2,5,FALSE)&amp;"*P*"&amp;"WIIZ*"&amp;B287&amp;"*_*_*_"</f>
        <v>FR*M06*P*WIIZ*62*_*_*_</v>
      </c>
      <c r="G287" t="s">
        <v>112</v>
      </c>
      <c r="H287" s="12" t="str">
        <f>VLOOKUP(G287,'[1]chargers_Mon Dec 09 2019 12_58_'!$F:$K,6,FALSE)</f>
        <v>Rue Alberti</v>
      </c>
      <c r="I287" s="17" t="s">
        <v>71</v>
      </c>
      <c r="J287" s="12" t="s">
        <v>321</v>
      </c>
      <c r="K287" s="12" t="s">
        <v>322</v>
      </c>
      <c r="L287">
        <v>3</v>
      </c>
      <c r="M287" s="12" t="str">
        <f>VLOOKUP(C287,Paramètres!$C$2:$G$2,5,FALSE)&amp;"*E*"&amp;"WIIZ*"&amp;B287&amp;"*1*"&amp;A287&amp;"*_"</f>
        <v>FR*M06*E*WIIZ*62*1*2*_</v>
      </c>
      <c r="N287">
        <v>3</v>
      </c>
      <c r="O287" t="s">
        <v>363</v>
      </c>
      <c r="P287" t="s">
        <v>51</v>
      </c>
      <c r="Q287" t="s">
        <v>52</v>
      </c>
      <c r="R287" t="str">
        <f>IF(OR(COUNTIF(G287,"*AP*")),"auto partage Renault mobility","badge, application IZIVIA")</f>
        <v>auto partage Renault mobility</v>
      </c>
      <c r="S287" s="10">
        <v>43808</v>
      </c>
    </row>
    <row r="288" spans="1:19">
      <c r="A288" s="8">
        <v>3</v>
      </c>
      <c r="B288" s="8">
        <v>62</v>
      </c>
      <c r="C288" s="12" t="str">
        <f>Paramètres!$C$2</f>
        <v>MNCA</v>
      </c>
      <c r="D288" t="s">
        <v>84</v>
      </c>
      <c r="E288" t="s">
        <v>90</v>
      </c>
      <c r="F288" s="12" t="str">
        <f>VLOOKUP(C288,Paramètres!$C$2:$G$2,5,FALSE)&amp;"*P*"&amp;"WIIZ*"&amp;B288&amp;"*_*_*_"</f>
        <v>FR*M06*P*WIIZ*62*_*_*_</v>
      </c>
      <c r="G288" t="s">
        <v>112</v>
      </c>
      <c r="H288" s="12" t="str">
        <f>VLOOKUP(G288,'[1]chargers_Mon Dec 09 2019 12_58_'!$F:$K,6,FALSE)</f>
        <v>Rue Alberti</v>
      </c>
      <c r="I288" s="17" t="s">
        <v>71</v>
      </c>
      <c r="J288" s="12" t="s">
        <v>321</v>
      </c>
      <c r="K288" s="12" t="s">
        <v>322</v>
      </c>
      <c r="L288">
        <v>3</v>
      </c>
      <c r="M288" s="12" t="str">
        <f>VLOOKUP(C288,Paramètres!$C$2:$G$2,5,FALSE)&amp;"*E*"&amp;"WIIZ*"&amp;B288&amp;"*1*"&amp;A288&amp;"*_"</f>
        <v>FR*M06*E*WIIZ*62*1*3*_</v>
      </c>
      <c r="N288">
        <v>3</v>
      </c>
      <c r="O288" t="s">
        <v>363</v>
      </c>
      <c r="P288" t="s">
        <v>51</v>
      </c>
      <c r="Q288" t="s">
        <v>52</v>
      </c>
      <c r="R288" t="str">
        <f>IF(OR(COUNTIF(G288,"*AP*")),"auto partage Renault mobility","badge, application IZIVIA")</f>
        <v>auto partage Renault mobility</v>
      </c>
      <c r="S288" s="10">
        <v>43808</v>
      </c>
    </row>
    <row r="289" spans="1:19">
      <c r="A289" s="8">
        <v>4</v>
      </c>
      <c r="B289" s="8">
        <v>62</v>
      </c>
      <c r="C289" s="12" t="str">
        <f>Paramètres!$C$2</f>
        <v>MNCA</v>
      </c>
      <c r="D289" t="s">
        <v>84</v>
      </c>
      <c r="E289" t="s">
        <v>90</v>
      </c>
      <c r="F289" s="12" t="str">
        <f>VLOOKUP(C289,Paramètres!$C$2:$G$2,5,FALSE)&amp;"*P*"&amp;"WIIZ*"&amp;B289&amp;"*_*_*_"</f>
        <v>FR*M06*P*WIIZ*62*_*_*_</v>
      </c>
      <c r="G289" t="s">
        <v>113</v>
      </c>
      <c r="H289" s="12" t="str">
        <f>VLOOKUP(G289,'[1]chargers_Mon Dec 09 2019 12_58_'!$F:$K,6,FALSE)</f>
        <v>Rue Alberti</v>
      </c>
      <c r="I289" s="17" t="s">
        <v>71</v>
      </c>
      <c r="J289" s="12" t="s">
        <v>321</v>
      </c>
      <c r="K289" s="12" t="s">
        <v>322</v>
      </c>
      <c r="L289">
        <v>2</v>
      </c>
      <c r="M289" s="12" t="str">
        <f>VLOOKUP(C289,Paramètres!$C$2:$G$2,5,FALSE)&amp;"*E*"&amp;"WIIZ*"&amp;B289&amp;"*1*"&amp;A289&amp;"*_"</f>
        <v>FR*M06*E*WIIZ*62*1*4*_</v>
      </c>
      <c r="N289">
        <v>3</v>
      </c>
      <c r="O289" t="s">
        <v>233</v>
      </c>
      <c r="P289" t="s">
        <v>51</v>
      </c>
      <c r="Q289" t="s">
        <v>52</v>
      </c>
      <c r="R289" t="str">
        <f>IF(OR(COUNTIF(G289,"*AP*")),"auto partage Renault mobility","badge, application IZIVIA")</f>
        <v>badge, application IZIVIA</v>
      </c>
      <c r="S289" s="10">
        <v>43808</v>
      </c>
    </row>
    <row r="290" spans="1:19">
      <c r="A290" s="8">
        <v>5</v>
      </c>
      <c r="B290" s="8">
        <v>62</v>
      </c>
      <c r="C290" s="12" t="str">
        <f>Paramètres!$C$2</f>
        <v>MNCA</v>
      </c>
      <c r="D290" t="s">
        <v>84</v>
      </c>
      <c r="E290" t="s">
        <v>90</v>
      </c>
      <c r="F290" s="12" t="str">
        <f>VLOOKUP(C290,Paramètres!$C$2:$G$2,5,FALSE)&amp;"*P*"&amp;"WIIZ*"&amp;B290&amp;"*_*_*_"</f>
        <v>FR*M06*P*WIIZ*62*_*_*_</v>
      </c>
      <c r="G290" t="s">
        <v>113</v>
      </c>
      <c r="H290" s="12" t="str">
        <f>VLOOKUP(G290,'[1]chargers_Mon Dec 09 2019 12_58_'!$F:$K,6,FALSE)</f>
        <v>Rue Alberti</v>
      </c>
      <c r="I290" s="17" t="s">
        <v>71</v>
      </c>
      <c r="J290" s="12" t="s">
        <v>321</v>
      </c>
      <c r="K290" s="12" t="s">
        <v>322</v>
      </c>
      <c r="L290">
        <v>2</v>
      </c>
      <c r="M290" s="12" t="str">
        <f>VLOOKUP(C290,Paramètres!$C$2:$G$2,5,FALSE)&amp;"*E*"&amp;"WIIZ*"&amp;B290&amp;"*1*"&amp;A290&amp;"*_"</f>
        <v>FR*M06*E*WIIZ*62*1*5*_</v>
      </c>
      <c r="N290">
        <v>3</v>
      </c>
      <c r="O290" t="s">
        <v>233</v>
      </c>
      <c r="P290" t="s">
        <v>51</v>
      </c>
      <c r="Q290" t="s">
        <v>52</v>
      </c>
      <c r="R290" t="str">
        <f>IF(OR(COUNTIF(G290,"*AP*")),"auto partage Renault mobility","badge, application IZIVIA")</f>
        <v>badge, application IZIVIA</v>
      </c>
      <c r="S290" s="10">
        <v>43808</v>
      </c>
    </row>
    <row r="291" spans="1:19">
      <c r="A291" s="8">
        <v>1</v>
      </c>
      <c r="B291" s="8">
        <v>63</v>
      </c>
      <c r="C291" s="12" t="str">
        <f>Paramètres!$C$2</f>
        <v>MNCA</v>
      </c>
      <c r="D291" t="s">
        <v>84</v>
      </c>
      <c r="E291" t="s">
        <v>90</v>
      </c>
      <c r="F291" s="12" t="str">
        <f>VLOOKUP(C291,Paramètres!$C$2:$G$2,5,FALSE)&amp;"*P*"&amp;"WIIZ*"&amp;B291&amp;"*_*_*_"</f>
        <v>FR*M06*P*WIIZ*63*_*_*_</v>
      </c>
      <c r="G291" t="s">
        <v>145</v>
      </c>
      <c r="H291" s="12" t="str">
        <f>VLOOKUP(G291,'[1]chargers_Mon Dec 09 2019 12_58_'!$F:$K,6,FALSE)</f>
        <v>Eglise Saint-Pierre d'Arène</v>
      </c>
      <c r="I291" s="17" t="s">
        <v>71</v>
      </c>
      <c r="J291" s="18" t="str">
        <f>VLOOKUP(G291,'[2]Annuaire Input'!$I:$T,3,FALSE)</f>
        <v>7.27976</v>
      </c>
      <c r="K291" s="18" t="str">
        <f>VLOOKUP(G291,'[2]Annuaire Input'!$I:$T,2,FALSE)</f>
        <v>43.699473</v>
      </c>
      <c r="L291">
        <v>3</v>
      </c>
      <c r="M291" s="12" t="str">
        <f>VLOOKUP(C291,Paramètres!$C$2:$G$2,5,FALSE)&amp;"*E*"&amp;"WIIZ*"&amp;B291&amp;"*1*"&amp;A291&amp;"*_"</f>
        <v>FR*M06*E*WIIZ*63*1*1*_</v>
      </c>
      <c r="N291">
        <v>3</v>
      </c>
      <c r="O291" t="s">
        <v>363</v>
      </c>
      <c r="P291" t="s">
        <v>51</v>
      </c>
      <c r="Q291" t="s">
        <v>52</v>
      </c>
      <c r="R291" t="str">
        <f>IF(OR(COUNTIF(G291,"*AP*")),"auto partage Renault mobility","badge, application IZIVIA")</f>
        <v>auto partage Renault mobility</v>
      </c>
      <c r="S291" s="10">
        <v>43808</v>
      </c>
    </row>
    <row r="292" spans="1:19">
      <c r="A292" s="8">
        <v>2</v>
      </c>
      <c r="B292" s="8">
        <v>63</v>
      </c>
      <c r="C292" s="12" t="str">
        <f>Paramètres!$C$2</f>
        <v>MNCA</v>
      </c>
      <c r="D292" t="s">
        <v>84</v>
      </c>
      <c r="E292" t="s">
        <v>90</v>
      </c>
      <c r="F292" s="12" t="str">
        <f>VLOOKUP(C292,Paramètres!$C$2:$G$2,5,FALSE)&amp;"*P*"&amp;"WIIZ*"&amp;B292&amp;"*_*_*_"</f>
        <v>FR*M06*P*WIIZ*63*_*_*_</v>
      </c>
      <c r="G292" t="s">
        <v>145</v>
      </c>
      <c r="H292" s="12" t="str">
        <f>VLOOKUP(G292,'[1]chargers_Mon Dec 09 2019 12_58_'!$F:$K,6,FALSE)</f>
        <v>Eglise Saint-Pierre d'Arène</v>
      </c>
      <c r="I292" s="17" t="s">
        <v>71</v>
      </c>
      <c r="J292" s="18" t="str">
        <f>VLOOKUP(G292,'[2]Annuaire Input'!$I:$T,3,FALSE)</f>
        <v>7.27976</v>
      </c>
      <c r="K292" s="18" t="str">
        <f>VLOOKUP(G292,'[2]Annuaire Input'!$I:$T,2,FALSE)</f>
        <v>43.699473</v>
      </c>
      <c r="L292">
        <v>3</v>
      </c>
      <c r="M292" s="12" t="str">
        <f>VLOOKUP(C292,Paramètres!$C$2:$G$2,5,FALSE)&amp;"*E*"&amp;"WIIZ*"&amp;B292&amp;"*1*"&amp;A292&amp;"*_"</f>
        <v>FR*M06*E*WIIZ*63*1*2*_</v>
      </c>
      <c r="N292">
        <v>3</v>
      </c>
      <c r="O292" t="s">
        <v>363</v>
      </c>
      <c r="P292" t="s">
        <v>51</v>
      </c>
      <c r="Q292" t="s">
        <v>52</v>
      </c>
      <c r="R292" t="str">
        <f>IF(OR(COUNTIF(G292,"*AP*")),"auto partage Renault mobility","badge, application IZIVIA")</f>
        <v>auto partage Renault mobility</v>
      </c>
      <c r="S292" s="10">
        <v>43808</v>
      </c>
    </row>
    <row r="293" spans="1:19">
      <c r="A293" s="8">
        <v>3</v>
      </c>
      <c r="B293" s="8">
        <v>63</v>
      </c>
      <c r="C293" s="12" t="str">
        <f>Paramètres!$C$2</f>
        <v>MNCA</v>
      </c>
      <c r="D293" t="s">
        <v>84</v>
      </c>
      <c r="E293" t="s">
        <v>90</v>
      </c>
      <c r="F293" s="12" t="str">
        <f>VLOOKUP(C293,Paramètres!$C$2:$G$2,5,FALSE)&amp;"*P*"&amp;"WIIZ*"&amp;B293&amp;"*_*_*_"</f>
        <v>FR*M06*P*WIIZ*63*_*_*_</v>
      </c>
      <c r="G293" t="s">
        <v>145</v>
      </c>
      <c r="H293" s="12" t="str">
        <f>VLOOKUP(G293,'[1]chargers_Mon Dec 09 2019 12_58_'!$F:$K,6,FALSE)</f>
        <v>Eglise Saint-Pierre d'Arène</v>
      </c>
      <c r="I293" s="17" t="s">
        <v>71</v>
      </c>
      <c r="J293" s="18" t="str">
        <f>VLOOKUP(G293,'[2]Annuaire Input'!$I:$T,3,FALSE)</f>
        <v>7.27976</v>
      </c>
      <c r="K293" s="18" t="str">
        <f>VLOOKUP(G293,'[2]Annuaire Input'!$I:$T,2,FALSE)</f>
        <v>43.699473</v>
      </c>
      <c r="L293">
        <v>3</v>
      </c>
      <c r="M293" s="12" t="str">
        <f>VLOOKUP(C293,Paramètres!$C$2:$G$2,5,FALSE)&amp;"*E*"&amp;"WIIZ*"&amp;B293&amp;"*1*"&amp;A293&amp;"*_"</f>
        <v>FR*M06*E*WIIZ*63*1*3*_</v>
      </c>
      <c r="N293">
        <v>3</v>
      </c>
      <c r="O293" t="s">
        <v>363</v>
      </c>
      <c r="P293" t="s">
        <v>51</v>
      </c>
      <c r="Q293" t="s">
        <v>52</v>
      </c>
      <c r="R293" t="str">
        <f>IF(OR(COUNTIF(G293,"*AP*")),"auto partage Renault mobility","badge, application IZIVIA")</f>
        <v>auto partage Renault mobility</v>
      </c>
      <c r="S293" s="10">
        <v>43808</v>
      </c>
    </row>
    <row r="294" spans="1:19">
      <c r="A294" s="8">
        <v>4</v>
      </c>
      <c r="B294" s="8">
        <v>63</v>
      </c>
      <c r="C294" s="12" t="str">
        <f>Paramètres!$C$2</f>
        <v>MNCA</v>
      </c>
      <c r="D294" t="s">
        <v>84</v>
      </c>
      <c r="E294" t="s">
        <v>90</v>
      </c>
      <c r="F294" s="12" t="str">
        <f>VLOOKUP(C294,Paramètres!$C$2:$G$2,5,FALSE)&amp;"*P*"&amp;"WIIZ*"&amp;B294&amp;"*_*_*_"</f>
        <v>FR*M06*P*WIIZ*63*_*_*_</v>
      </c>
      <c r="G294" t="s">
        <v>146</v>
      </c>
      <c r="H294" s="12" t="str">
        <f>VLOOKUP(G294,'[1]chargers_Mon Dec 09 2019 12_58_'!$F:$K,6,FALSE)</f>
        <v>Eglise Saint-Pierre d'Arène</v>
      </c>
      <c r="I294" s="17" t="s">
        <v>71</v>
      </c>
      <c r="J294" s="18" t="str">
        <f>VLOOKUP(G294,'[2]Annuaire Input'!$I:$T,3,FALSE)</f>
        <v>7.25731</v>
      </c>
      <c r="K294" s="18" t="str">
        <f>VLOOKUP(G294,'[2]Annuaire Input'!$I:$T,2,FALSE)</f>
        <v>43.71783</v>
      </c>
      <c r="L294">
        <v>2</v>
      </c>
      <c r="M294" s="12" t="str">
        <f>VLOOKUP(C294,Paramètres!$C$2:$G$2,5,FALSE)&amp;"*E*"&amp;"WIIZ*"&amp;B294&amp;"*1*"&amp;A294&amp;"*_"</f>
        <v>FR*M06*E*WIIZ*63*1*4*_</v>
      </c>
      <c r="N294">
        <v>3</v>
      </c>
      <c r="O294" t="s">
        <v>233</v>
      </c>
      <c r="P294" t="s">
        <v>51</v>
      </c>
      <c r="Q294" t="s">
        <v>52</v>
      </c>
      <c r="R294" t="str">
        <f>IF(OR(COUNTIF(G294,"*AP*")),"auto partage Renault mobility","badge, application IZIVIA")</f>
        <v>badge, application IZIVIA</v>
      </c>
      <c r="S294" s="10">
        <v>43808</v>
      </c>
    </row>
    <row r="295" spans="1:19">
      <c r="A295" s="8">
        <v>5</v>
      </c>
      <c r="B295" s="8">
        <v>63</v>
      </c>
      <c r="C295" s="12" t="str">
        <f>Paramètres!$C$2</f>
        <v>MNCA</v>
      </c>
      <c r="D295" t="s">
        <v>84</v>
      </c>
      <c r="E295" t="s">
        <v>90</v>
      </c>
      <c r="F295" s="12" t="str">
        <f>VLOOKUP(C295,Paramètres!$C$2:$G$2,5,FALSE)&amp;"*P*"&amp;"WIIZ*"&amp;B295&amp;"*_*_*_"</f>
        <v>FR*M06*P*WIIZ*63*_*_*_</v>
      </c>
      <c r="G295" t="s">
        <v>146</v>
      </c>
      <c r="H295" s="12" t="str">
        <f>VLOOKUP(G295,'[1]chargers_Mon Dec 09 2019 12_58_'!$F:$K,6,FALSE)</f>
        <v>Eglise Saint-Pierre d'Arène</v>
      </c>
      <c r="I295" s="17" t="s">
        <v>71</v>
      </c>
      <c r="J295" s="18" t="str">
        <f>VLOOKUP(G295,'[2]Annuaire Input'!$I:$T,3,FALSE)</f>
        <v>7.25731</v>
      </c>
      <c r="K295" s="18" t="str">
        <f>VLOOKUP(G295,'[2]Annuaire Input'!$I:$T,2,FALSE)</f>
        <v>43.71783</v>
      </c>
      <c r="L295">
        <v>2</v>
      </c>
      <c r="M295" s="12" t="str">
        <f>VLOOKUP(C295,Paramètres!$C$2:$G$2,5,FALSE)&amp;"*E*"&amp;"WIIZ*"&amp;B295&amp;"*1*"&amp;A295&amp;"*_"</f>
        <v>FR*M06*E*WIIZ*63*1*5*_</v>
      </c>
      <c r="N295">
        <v>3</v>
      </c>
      <c r="O295" t="s">
        <v>233</v>
      </c>
      <c r="P295" t="s">
        <v>51</v>
      </c>
      <c r="Q295" t="s">
        <v>52</v>
      </c>
      <c r="R295" t="str">
        <f>IF(OR(COUNTIF(G295,"*AP*")),"auto partage Renault mobility","badge, application IZIVIA")</f>
        <v>badge, application IZIVIA</v>
      </c>
      <c r="S295" s="10">
        <v>43808</v>
      </c>
    </row>
    <row r="296" spans="1:19">
      <c r="A296" s="8">
        <v>1</v>
      </c>
      <c r="B296" s="8">
        <v>64</v>
      </c>
      <c r="C296" s="12" t="str">
        <f>Paramètres!$C$2</f>
        <v>MNCA</v>
      </c>
      <c r="D296" t="s">
        <v>84</v>
      </c>
      <c r="E296" t="s">
        <v>90</v>
      </c>
      <c r="F296" s="12" t="str">
        <f>VLOOKUP(C296,Paramètres!$C$2:$G$2,5,FALSE)&amp;"*P*"&amp;"WIIZ*"&amp;B296&amp;"*_*_*_"</f>
        <v>FR*M06*P*WIIZ*64*_*_*_</v>
      </c>
      <c r="G296" t="s">
        <v>201</v>
      </c>
      <c r="H296" s="12" t="str">
        <f>VLOOKUP(G296,'[1]chargers_Mon Dec 09 2019 12_58_'!$F:$K,6,FALSE)</f>
        <v>Segurane</v>
      </c>
      <c r="I296" s="17" t="s">
        <v>71</v>
      </c>
      <c r="J296" s="18" t="str">
        <f>VLOOKUP(G296,'[2]Annuaire Input'!$I:$T,3,FALSE)</f>
        <v>7.25731</v>
      </c>
      <c r="K296" s="18" t="str">
        <f>VLOOKUP(G296,'[2]Annuaire Input'!$I:$T,2,FALSE)</f>
        <v>43.71783</v>
      </c>
      <c r="L296">
        <v>3</v>
      </c>
      <c r="M296" s="12" t="str">
        <f>VLOOKUP(C296,Paramètres!$C$2:$G$2,5,FALSE)&amp;"*E*"&amp;"WIIZ*"&amp;B296&amp;"*1*"&amp;A296&amp;"*_"</f>
        <v>FR*M06*E*WIIZ*64*1*1*_</v>
      </c>
      <c r="N296">
        <v>3</v>
      </c>
      <c r="O296" t="s">
        <v>363</v>
      </c>
      <c r="P296" t="s">
        <v>51</v>
      </c>
      <c r="Q296" t="s">
        <v>52</v>
      </c>
      <c r="R296" t="str">
        <f>IF(OR(COUNTIF(G296,"*AP*")),"auto partage Renault mobility","badge, application IZIVIA")</f>
        <v>auto partage Renault mobility</v>
      </c>
      <c r="S296" s="10">
        <v>43808</v>
      </c>
    </row>
    <row r="297" spans="1:19">
      <c r="A297" s="8">
        <v>2</v>
      </c>
      <c r="B297" s="8">
        <v>64</v>
      </c>
      <c r="C297" s="12" t="str">
        <f>Paramètres!$C$2</f>
        <v>MNCA</v>
      </c>
      <c r="D297" t="s">
        <v>84</v>
      </c>
      <c r="E297" t="s">
        <v>90</v>
      </c>
      <c r="F297" s="12" t="str">
        <f>VLOOKUP(C297,Paramètres!$C$2:$G$2,5,FALSE)&amp;"*P*"&amp;"WIIZ*"&amp;B297&amp;"*_*_*_"</f>
        <v>FR*M06*P*WIIZ*64*_*_*_</v>
      </c>
      <c r="G297" t="s">
        <v>201</v>
      </c>
      <c r="H297" s="12" t="str">
        <f>VLOOKUP(G297,'[1]chargers_Mon Dec 09 2019 12_58_'!$F:$K,6,FALSE)</f>
        <v>Segurane</v>
      </c>
      <c r="I297" s="17" t="s">
        <v>71</v>
      </c>
      <c r="J297" s="18" t="str">
        <f>VLOOKUP(G297,'[2]Annuaire Input'!$I:$T,3,FALSE)</f>
        <v>7.25731</v>
      </c>
      <c r="K297" s="18" t="str">
        <f>VLOOKUP(G297,'[2]Annuaire Input'!$I:$T,2,FALSE)</f>
        <v>43.71783</v>
      </c>
      <c r="L297">
        <v>3</v>
      </c>
      <c r="M297" s="12" t="str">
        <f>VLOOKUP(C297,Paramètres!$C$2:$G$2,5,FALSE)&amp;"*E*"&amp;"WIIZ*"&amp;B297&amp;"*1*"&amp;A297&amp;"*_"</f>
        <v>FR*M06*E*WIIZ*64*1*2*_</v>
      </c>
      <c r="N297">
        <v>3</v>
      </c>
      <c r="O297" t="s">
        <v>363</v>
      </c>
      <c r="P297" t="s">
        <v>51</v>
      </c>
      <c r="Q297" t="s">
        <v>52</v>
      </c>
      <c r="R297" t="str">
        <f>IF(OR(COUNTIF(G297,"*AP*")),"auto partage Renault mobility","badge, application IZIVIA")</f>
        <v>auto partage Renault mobility</v>
      </c>
      <c r="S297" s="10">
        <v>43808</v>
      </c>
    </row>
    <row r="298" spans="1:19">
      <c r="A298" s="8">
        <v>3</v>
      </c>
      <c r="B298" s="8">
        <v>64</v>
      </c>
      <c r="C298" s="12" t="str">
        <f>Paramètres!$C$2</f>
        <v>MNCA</v>
      </c>
      <c r="D298" t="s">
        <v>84</v>
      </c>
      <c r="E298" t="s">
        <v>90</v>
      </c>
      <c r="F298" s="12" t="str">
        <f>VLOOKUP(C298,Paramètres!$C$2:$G$2,5,FALSE)&amp;"*P*"&amp;"WIIZ*"&amp;B298&amp;"*_*_*_"</f>
        <v>FR*M06*P*WIIZ*64*_*_*_</v>
      </c>
      <c r="G298" t="s">
        <v>201</v>
      </c>
      <c r="H298" s="12" t="str">
        <f>VLOOKUP(G298,'[1]chargers_Mon Dec 09 2019 12_58_'!$F:$K,6,FALSE)</f>
        <v>Segurane</v>
      </c>
      <c r="I298" s="17" t="s">
        <v>71</v>
      </c>
      <c r="J298" s="18" t="str">
        <f>VLOOKUP(G298,'[2]Annuaire Input'!$I:$T,3,FALSE)</f>
        <v>7.25731</v>
      </c>
      <c r="K298" s="18" t="str">
        <f>VLOOKUP(G298,'[2]Annuaire Input'!$I:$T,2,FALSE)</f>
        <v>43.71783</v>
      </c>
      <c r="L298">
        <v>3</v>
      </c>
      <c r="M298" s="12" t="str">
        <f>VLOOKUP(C298,Paramètres!$C$2:$G$2,5,FALSE)&amp;"*E*"&amp;"WIIZ*"&amp;B298&amp;"*1*"&amp;A298&amp;"*_"</f>
        <v>FR*M06*E*WIIZ*64*1*3*_</v>
      </c>
      <c r="N298">
        <v>3</v>
      </c>
      <c r="O298" t="s">
        <v>363</v>
      </c>
      <c r="P298" t="s">
        <v>51</v>
      </c>
      <c r="Q298" t="s">
        <v>52</v>
      </c>
      <c r="R298" t="str">
        <f>IF(OR(COUNTIF(G298,"*AP*")),"auto partage Renault mobility","badge, application IZIVIA")</f>
        <v>auto partage Renault mobility</v>
      </c>
      <c r="S298" s="10">
        <v>43808</v>
      </c>
    </row>
    <row r="299" spans="1:19">
      <c r="A299" s="8">
        <v>4</v>
      </c>
      <c r="B299" s="8">
        <v>64</v>
      </c>
      <c r="C299" s="12" t="str">
        <f>Paramètres!$C$2</f>
        <v>MNCA</v>
      </c>
      <c r="D299" t="s">
        <v>84</v>
      </c>
      <c r="E299" t="s">
        <v>90</v>
      </c>
      <c r="F299" s="12" t="str">
        <f>VLOOKUP(C299,Paramètres!$C$2:$G$2,5,FALSE)&amp;"*P*"&amp;"WIIZ*"&amp;B299&amp;"*_*_*_"</f>
        <v>FR*M06*P*WIIZ*64*_*_*_</v>
      </c>
      <c r="G299" t="s">
        <v>202</v>
      </c>
      <c r="H299" s="12" t="str">
        <f>VLOOKUP(G299,'[1]chargers_Mon Dec 09 2019 12_58_'!$F:$K,6,FALSE)</f>
        <v>Segurane</v>
      </c>
      <c r="I299" s="17" t="s">
        <v>71</v>
      </c>
      <c r="J299" s="18" t="str">
        <f>VLOOKUP(G299,'[2]Annuaire Input'!$I:$T,3,FALSE)</f>
        <v>7.16375</v>
      </c>
      <c r="K299" s="18" t="str">
        <f>VLOOKUP(G299,'[2]Annuaire Input'!$I:$T,2,FALSE)</f>
        <v>43.658232</v>
      </c>
      <c r="L299">
        <v>2</v>
      </c>
      <c r="M299" s="12" t="str">
        <f>VLOOKUP(C299,Paramètres!$C$2:$G$2,5,FALSE)&amp;"*E*"&amp;"WIIZ*"&amp;B299&amp;"*1*"&amp;A299&amp;"*_"</f>
        <v>FR*M06*E*WIIZ*64*1*4*_</v>
      </c>
      <c r="N299">
        <v>3</v>
      </c>
      <c r="O299" t="s">
        <v>233</v>
      </c>
      <c r="P299" t="s">
        <v>51</v>
      </c>
      <c r="Q299" t="s">
        <v>52</v>
      </c>
      <c r="R299" t="str">
        <f>IF(OR(COUNTIF(G299,"*AP*")),"auto partage Renault mobility","badge, application IZIVIA")</f>
        <v>badge, application IZIVIA</v>
      </c>
      <c r="S299" s="10">
        <v>43808</v>
      </c>
    </row>
    <row r="300" spans="1:19">
      <c r="A300" s="8">
        <v>5</v>
      </c>
      <c r="B300" s="8">
        <v>64</v>
      </c>
      <c r="C300" s="12" t="str">
        <f>Paramètres!$C$2</f>
        <v>MNCA</v>
      </c>
      <c r="D300" t="s">
        <v>84</v>
      </c>
      <c r="E300" t="s">
        <v>90</v>
      </c>
      <c r="F300" s="12" t="str">
        <f>VLOOKUP(C300,Paramètres!$C$2:$G$2,5,FALSE)&amp;"*P*"&amp;"WIIZ*"&amp;B300&amp;"*_*_*_"</f>
        <v>FR*M06*P*WIIZ*64*_*_*_</v>
      </c>
      <c r="G300" t="s">
        <v>202</v>
      </c>
      <c r="H300" s="12" t="str">
        <f>VLOOKUP(G300,'[1]chargers_Mon Dec 09 2019 12_58_'!$F:$K,6,FALSE)</f>
        <v>Segurane</v>
      </c>
      <c r="I300" s="17" t="s">
        <v>71</v>
      </c>
      <c r="J300" s="18" t="str">
        <f>VLOOKUP(G300,'[2]Annuaire Input'!$I:$T,3,FALSE)</f>
        <v>7.16375</v>
      </c>
      <c r="K300" s="18" t="str">
        <f>VLOOKUP(G300,'[2]Annuaire Input'!$I:$T,2,FALSE)</f>
        <v>43.658232</v>
      </c>
      <c r="L300">
        <v>2</v>
      </c>
      <c r="M300" s="12" t="str">
        <f>VLOOKUP(C300,Paramètres!$C$2:$G$2,5,FALSE)&amp;"*E*"&amp;"WIIZ*"&amp;B300&amp;"*1*"&amp;A300&amp;"*_"</f>
        <v>FR*M06*E*WIIZ*64*1*5*_</v>
      </c>
      <c r="N300">
        <v>3</v>
      </c>
      <c r="O300" t="s">
        <v>233</v>
      </c>
      <c r="P300" t="s">
        <v>51</v>
      </c>
      <c r="Q300" t="s">
        <v>52</v>
      </c>
      <c r="R300" t="str">
        <f>IF(OR(COUNTIF(G300,"*AP*")),"auto partage Renault mobility","badge, application IZIVIA")</f>
        <v>badge, application IZIVIA</v>
      </c>
      <c r="S300" s="10">
        <v>43808</v>
      </c>
    </row>
    <row r="301" spans="1:19">
      <c r="A301" s="8">
        <v>1</v>
      </c>
      <c r="B301" s="8">
        <v>65</v>
      </c>
      <c r="C301" s="12" t="str">
        <f>Paramètres!$C$2</f>
        <v>MNCA</v>
      </c>
      <c r="D301" t="s">
        <v>84</v>
      </c>
      <c r="E301" t="s">
        <v>90</v>
      </c>
      <c r="F301" s="12" t="str">
        <f>VLOOKUP(C301,Paramètres!$C$2:$G$2,5,FALSE)&amp;"*P*"&amp;"WIIZ*"&amp;B301&amp;"*_*_*_"</f>
        <v>FR*M06*P*WIIZ*65*_*_*_</v>
      </c>
      <c r="G301" t="s">
        <v>132</v>
      </c>
      <c r="H301" s="12" t="str">
        <f>VLOOKUP(G301,'[1]chargers_Mon Dec 09 2019 12_58_'!$F:$K,6,FALSE)</f>
        <v>Boulevard Comte de Falicon</v>
      </c>
      <c r="I301" s="17" t="s">
        <v>71</v>
      </c>
      <c r="J301" s="12" t="s">
        <v>324</v>
      </c>
      <c r="K301" s="12" t="s">
        <v>323</v>
      </c>
      <c r="L301">
        <v>3</v>
      </c>
      <c r="M301" s="12" t="str">
        <f>VLOOKUP(C301,Paramètres!$C$2:$G$2,5,FALSE)&amp;"*E*"&amp;"WIIZ*"&amp;B301&amp;"*1*"&amp;A301&amp;"*_"</f>
        <v>FR*M06*E*WIIZ*65*1*1*_</v>
      </c>
      <c r="N301">
        <v>3</v>
      </c>
      <c r="O301" t="s">
        <v>363</v>
      </c>
      <c r="P301" t="s">
        <v>51</v>
      </c>
      <c r="Q301" t="s">
        <v>52</v>
      </c>
      <c r="R301" t="str">
        <f>IF(OR(COUNTIF(G301,"*AP*")),"auto partage Renault mobility","badge, application IZIVIA")</f>
        <v>auto partage Renault mobility</v>
      </c>
      <c r="S301" s="10">
        <v>43808</v>
      </c>
    </row>
    <row r="302" spans="1:19">
      <c r="A302" s="8">
        <v>2</v>
      </c>
      <c r="B302" s="8">
        <v>65</v>
      </c>
      <c r="C302" s="12" t="str">
        <f>Paramètres!$C$2</f>
        <v>MNCA</v>
      </c>
      <c r="D302" t="s">
        <v>84</v>
      </c>
      <c r="E302" t="s">
        <v>90</v>
      </c>
      <c r="F302" s="12" t="str">
        <f>VLOOKUP(C302,Paramètres!$C$2:$G$2,5,FALSE)&amp;"*P*"&amp;"WIIZ*"&amp;B302&amp;"*_*_*_"</f>
        <v>FR*M06*P*WIIZ*65*_*_*_</v>
      </c>
      <c r="G302" t="s">
        <v>132</v>
      </c>
      <c r="H302" s="12" t="str">
        <f>VLOOKUP(G302,'[1]chargers_Mon Dec 09 2019 12_58_'!$F:$K,6,FALSE)</f>
        <v>Boulevard Comte de Falicon</v>
      </c>
      <c r="I302" s="17" t="s">
        <v>71</v>
      </c>
      <c r="J302" s="12" t="s">
        <v>324</v>
      </c>
      <c r="K302" s="12" t="s">
        <v>323</v>
      </c>
      <c r="L302">
        <v>3</v>
      </c>
      <c r="M302" s="12" t="str">
        <f>VLOOKUP(C302,Paramètres!$C$2:$G$2,5,FALSE)&amp;"*E*"&amp;"WIIZ*"&amp;B302&amp;"*1*"&amp;A302&amp;"*_"</f>
        <v>FR*M06*E*WIIZ*65*1*2*_</v>
      </c>
      <c r="N302">
        <v>3</v>
      </c>
      <c r="O302" t="s">
        <v>363</v>
      </c>
      <c r="P302" t="s">
        <v>51</v>
      </c>
      <c r="Q302" t="s">
        <v>52</v>
      </c>
      <c r="R302" t="str">
        <f>IF(OR(COUNTIF(G302,"*AP*")),"auto partage Renault mobility","badge, application IZIVIA")</f>
        <v>auto partage Renault mobility</v>
      </c>
      <c r="S302" s="10">
        <v>43808</v>
      </c>
    </row>
    <row r="303" spans="1:19">
      <c r="A303" s="8">
        <v>3</v>
      </c>
      <c r="B303" s="8">
        <v>65</v>
      </c>
      <c r="C303" s="12" t="str">
        <f>Paramètres!$C$2</f>
        <v>MNCA</v>
      </c>
      <c r="D303" t="s">
        <v>84</v>
      </c>
      <c r="E303" t="s">
        <v>90</v>
      </c>
      <c r="F303" s="12" t="str">
        <f>VLOOKUP(C303,Paramètres!$C$2:$G$2,5,FALSE)&amp;"*P*"&amp;"WIIZ*"&amp;B303&amp;"*_*_*_"</f>
        <v>FR*M06*P*WIIZ*65*_*_*_</v>
      </c>
      <c r="G303" t="s">
        <v>132</v>
      </c>
      <c r="H303" s="12" t="str">
        <f>VLOOKUP(G303,'[1]chargers_Mon Dec 09 2019 12_58_'!$F:$K,6,FALSE)</f>
        <v>Boulevard Comte de Falicon</v>
      </c>
      <c r="I303" s="17" t="s">
        <v>71</v>
      </c>
      <c r="J303" s="12" t="s">
        <v>324</v>
      </c>
      <c r="K303" s="12" t="s">
        <v>323</v>
      </c>
      <c r="L303">
        <v>3</v>
      </c>
      <c r="M303" s="12" t="str">
        <f>VLOOKUP(C303,Paramètres!$C$2:$G$2,5,FALSE)&amp;"*E*"&amp;"WIIZ*"&amp;B303&amp;"*1*"&amp;A303&amp;"*_"</f>
        <v>FR*M06*E*WIIZ*65*1*3*_</v>
      </c>
      <c r="N303">
        <v>3</v>
      </c>
      <c r="O303" t="s">
        <v>363</v>
      </c>
      <c r="P303" t="s">
        <v>51</v>
      </c>
      <c r="Q303" t="s">
        <v>52</v>
      </c>
      <c r="R303" t="str">
        <f>IF(OR(COUNTIF(G303,"*AP*")),"auto partage Renault mobility","badge, application IZIVIA")</f>
        <v>auto partage Renault mobility</v>
      </c>
      <c r="S303" s="10">
        <v>43808</v>
      </c>
    </row>
    <row r="304" spans="1:19">
      <c r="A304" s="8">
        <v>4</v>
      </c>
      <c r="B304" s="8">
        <v>65</v>
      </c>
      <c r="C304" s="12" t="str">
        <f>Paramètres!$C$2</f>
        <v>MNCA</v>
      </c>
      <c r="D304" t="s">
        <v>84</v>
      </c>
      <c r="E304" t="s">
        <v>90</v>
      </c>
      <c r="F304" s="12" t="str">
        <f>VLOOKUP(C304,Paramètres!$C$2:$G$2,5,FALSE)&amp;"*P*"&amp;"WIIZ*"&amp;B304&amp;"*_*_*_"</f>
        <v>FR*M06*P*WIIZ*65*_*_*_</v>
      </c>
      <c r="G304" t="s">
        <v>133</v>
      </c>
      <c r="H304" s="12" t="str">
        <f>VLOOKUP(G304,'[1]chargers_Mon Dec 09 2019 12_58_'!$F:$K,6,FALSE)</f>
        <v>Boulevard Comte de Falicon</v>
      </c>
      <c r="I304" s="17" t="s">
        <v>71</v>
      </c>
      <c r="J304" s="12" t="s">
        <v>324</v>
      </c>
      <c r="K304" s="12" t="s">
        <v>323</v>
      </c>
      <c r="L304">
        <v>2</v>
      </c>
      <c r="M304" s="12" t="str">
        <f>VLOOKUP(C304,Paramètres!$C$2:$G$2,5,FALSE)&amp;"*E*"&amp;"WIIZ*"&amp;B304&amp;"*1*"&amp;A304&amp;"*_"</f>
        <v>FR*M06*E*WIIZ*65*1*4*_</v>
      </c>
      <c r="N304">
        <v>3</v>
      </c>
      <c r="O304" t="s">
        <v>233</v>
      </c>
      <c r="P304" t="s">
        <v>51</v>
      </c>
      <c r="Q304" t="s">
        <v>52</v>
      </c>
      <c r="R304" t="str">
        <f>IF(OR(COUNTIF(G304,"*AP*")),"auto partage Renault mobility","badge, application IZIVIA")</f>
        <v>badge, application IZIVIA</v>
      </c>
      <c r="S304" s="10">
        <v>43808</v>
      </c>
    </row>
    <row r="305" spans="1:19">
      <c r="A305" s="8">
        <v>5</v>
      </c>
      <c r="B305" s="8">
        <v>65</v>
      </c>
      <c r="C305" s="12" t="str">
        <f>Paramètres!$C$2</f>
        <v>MNCA</v>
      </c>
      <c r="D305" t="s">
        <v>84</v>
      </c>
      <c r="E305" t="s">
        <v>90</v>
      </c>
      <c r="F305" s="12" t="str">
        <f>VLOOKUP(C305,Paramètres!$C$2:$G$2,5,FALSE)&amp;"*P*"&amp;"WIIZ*"&amp;B305&amp;"*_*_*_"</f>
        <v>FR*M06*P*WIIZ*65*_*_*_</v>
      </c>
      <c r="G305" t="s">
        <v>133</v>
      </c>
      <c r="H305" s="12" t="str">
        <f>VLOOKUP(G305,'[1]chargers_Mon Dec 09 2019 12_58_'!$F:$K,6,FALSE)</f>
        <v>Boulevard Comte de Falicon</v>
      </c>
      <c r="I305" s="17" t="s">
        <v>71</v>
      </c>
      <c r="J305" s="12" t="s">
        <v>324</v>
      </c>
      <c r="K305" s="12" t="s">
        <v>323</v>
      </c>
      <c r="L305">
        <v>2</v>
      </c>
      <c r="M305" s="12" t="str">
        <f>VLOOKUP(C305,Paramètres!$C$2:$G$2,5,FALSE)&amp;"*E*"&amp;"WIIZ*"&amp;B305&amp;"*1*"&amp;A305&amp;"*_"</f>
        <v>FR*M06*E*WIIZ*65*1*5*_</v>
      </c>
      <c r="N305">
        <v>3</v>
      </c>
      <c r="O305" t="s">
        <v>233</v>
      </c>
      <c r="P305" t="s">
        <v>51</v>
      </c>
      <c r="Q305" t="s">
        <v>52</v>
      </c>
      <c r="R305" t="str">
        <f>IF(OR(COUNTIF(G305,"*AP*")),"auto partage Renault mobility","badge, application IZIVIA")</f>
        <v>badge, application IZIVIA</v>
      </c>
      <c r="S305" s="10">
        <v>43808</v>
      </c>
    </row>
    <row r="306" spans="1:19">
      <c r="A306" s="8">
        <v>1</v>
      </c>
      <c r="B306" s="8">
        <v>66</v>
      </c>
      <c r="C306" s="12" t="str">
        <f>Paramètres!$C$2</f>
        <v>MNCA</v>
      </c>
      <c r="D306" t="s">
        <v>84</v>
      </c>
      <c r="E306" t="s">
        <v>90</v>
      </c>
      <c r="F306" s="12" t="str">
        <f>VLOOKUP(C306,Paramètres!$C$2:$G$2,5,FALSE)&amp;"*P*"&amp;"WIIZ*"&amp;B306&amp;"*_*_*_"</f>
        <v>FR*M06*P*WIIZ*66*_*_*_</v>
      </c>
      <c r="G306" t="s">
        <v>167</v>
      </c>
      <c r="H306" s="12" t="str">
        <f>VLOOKUP(G306,'[1]chargers_Mon Dec 09 2019 12_58_'!$F:$K,6,FALSE)</f>
        <v>Place Max Barel</v>
      </c>
      <c r="I306" s="17" t="s">
        <v>71</v>
      </c>
      <c r="J306" s="18" t="str">
        <f>VLOOKUP(G306,'[2]Annuaire Input'!$I:$T,3,FALSE)</f>
        <v>7.16375</v>
      </c>
      <c r="K306" s="18" t="str">
        <f>VLOOKUP(G306,'[2]Annuaire Input'!$I:$T,2,FALSE)</f>
        <v>43.658232</v>
      </c>
      <c r="L306">
        <v>3</v>
      </c>
      <c r="M306" s="12" t="str">
        <f>VLOOKUP(C306,Paramètres!$C$2:$G$2,5,FALSE)&amp;"*E*"&amp;"WIIZ*"&amp;B306&amp;"*1*"&amp;A306&amp;"*_"</f>
        <v>FR*M06*E*WIIZ*66*1*1*_</v>
      </c>
      <c r="N306">
        <v>3</v>
      </c>
      <c r="O306" t="s">
        <v>363</v>
      </c>
      <c r="P306" t="s">
        <v>51</v>
      </c>
      <c r="Q306" t="s">
        <v>52</v>
      </c>
      <c r="R306" t="str">
        <f>IF(OR(COUNTIF(G306,"*AP*")),"auto partage Renault mobility","badge, application IZIVIA")</f>
        <v>auto partage Renault mobility</v>
      </c>
      <c r="S306" s="10">
        <v>43808</v>
      </c>
    </row>
    <row r="307" spans="1:19">
      <c r="A307" s="8">
        <v>2</v>
      </c>
      <c r="B307" s="8">
        <v>66</v>
      </c>
      <c r="C307" s="12" t="str">
        <f>Paramètres!$C$2</f>
        <v>MNCA</v>
      </c>
      <c r="D307" t="s">
        <v>84</v>
      </c>
      <c r="E307" t="s">
        <v>90</v>
      </c>
      <c r="F307" s="12" t="str">
        <f>VLOOKUP(C307,Paramètres!$C$2:$G$2,5,FALSE)&amp;"*P*"&amp;"WIIZ*"&amp;B307&amp;"*_*_*_"</f>
        <v>FR*M06*P*WIIZ*66*_*_*_</v>
      </c>
      <c r="G307" t="s">
        <v>167</v>
      </c>
      <c r="H307" s="12" t="str">
        <f>VLOOKUP(G307,'[1]chargers_Mon Dec 09 2019 12_58_'!$F:$K,6,FALSE)</f>
        <v>Place Max Barel</v>
      </c>
      <c r="I307" s="17" t="s">
        <v>71</v>
      </c>
      <c r="J307" s="18" t="str">
        <f>VLOOKUP(G307,'[2]Annuaire Input'!$I:$T,3,FALSE)</f>
        <v>7.16375</v>
      </c>
      <c r="K307" s="18" t="str">
        <f>VLOOKUP(G307,'[2]Annuaire Input'!$I:$T,2,FALSE)</f>
        <v>43.658232</v>
      </c>
      <c r="L307">
        <v>3</v>
      </c>
      <c r="M307" s="12" t="str">
        <f>VLOOKUP(C307,Paramètres!$C$2:$G$2,5,FALSE)&amp;"*E*"&amp;"WIIZ*"&amp;B307&amp;"*1*"&amp;A307&amp;"*_"</f>
        <v>FR*M06*E*WIIZ*66*1*2*_</v>
      </c>
      <c r="N307">
        <v>3</v>
      </c>
      <c r="O307" t="s">
        <v>363</v>
      </c>
      <c r="P307" t="s">
        <v>51</v>
      </c>
      <c r="Q307" t="s">
        <v>52</v>
      </c>
      <c r="R307" t="str">
        <f>IF(OR(COUNTIF(G307,"*AP*")),"auto partage Renault mobility","badge, application IZIVIA")</f>
        <v>auto partage Renault mobility</v>
      </c>
      <c r="S307" s="10">
        <v>43808</v>
      </c>
    </row>
    <row r="308" spans="1:19">
      <c r="A308" s="8">
        <v>3</v>
      </c>
      <c r="B308" s="8">
        <v>66</v>
      </c>
      <c r="C308" s="12" t="str">
        <f>Paramètres!$C$2</f>
        <v>MNCA</v>
      </c>
      <c r="D308" t="s">
        <v>84</v>
      </c>
      <c r="E308" t="s">
        <v>90</v>
      </c>
      <c r="F308" s="12" t="str">
        <f>VLOOKUP(C308,Paramètres!$C$2:$G$2,5,FALSE)&amp;"*P*"&amp;"WIIZ*"&amp;B308&amp;"*_*_*_"</f>
        <v>FR*M06*P*WIIZ*66*_*_*_</v>
      </c>
      <c r="G308" t="s">
        <v>167</v>
      </c>
      <c r="H308" s="12" t="str">
        <f>VLOOKUP(G308,'[1]chargers_Mon Dec 09 2019 12_58_'!$F:$K,6,FALSE)</f>
        <v>Place Max Barel</v>
      </c>
      <c r="I308" s="17" t="s">
        <v>71</v>
      </c>
      <c r="J308" s="18" t="str">
        <f>VLOOKUP(G308,'[2]Annuaire Input'!$I:$T,3,FALSE)</f>
        <v>7.16375</v>
      </c>
      <c r="K308" s="18" t="str">
        <f>VLOOKUP(G308,'[2]Annuaire Input'!$I:$T,2,FALSE)</f>
        <v>43.658232</v>
      </c>
      <c r="L308">
        <v>3</v>
      </c>
      <c r="M308" s="12" t="str">
        <f>VLOOKUP(C308,Paramètres!$C$2:$G$2,5,FALSE)&amp;"*E*"&amp;"WIIZ*"&amp;B308&amp;"*1*"&amp;A308&amp;"*_"</f>
        <v>FR*M06*E*WIIZ*66*1*3*_</v>
      </c>
      <c r="N308">
        <v>3</v>
      </c>
      <c r="O308" t="s">
        <v>363</v>
      </c>
      <c r="P308" t="s">
        <v>51</v>
      </c>
      <c r="Q308" t="s">
        <v>52</v>
      </c>
      <c r="R308" t="str">
        <f>IF(OR(COUNTIF(G308,"*AP*")),"auto partage Renault mobility","badge, application IZIVIA")</f>
        <v>auto partage Renault mobility</v>
      </c>
      <c r="S308" s="10">
        <v>43808</v>
      </c>
    </row>
    <row r="309" spans="1:19">
      <c r="A309" s="8">
        <v>4</v>
      </c>
      <c r="B309" s="8">
        <v>66</v>
      </c>
      <c r="C309" s="12" t="str">
        <f>Paramètres!$C$2</f>
        <v>MNCA</v>
      </c>
      <c r="D309" t="s">
        <v>84</v>
      </c>
      <c r="E309" t="s">
        <v>90</v>
      </c>
      <c r="F309" s="12" t="str">
        <f>VLOOKUP(C309,Paramètres!$C$2:$G$2,5,FALSE)&amp;"*P*"&amp;"WIIZ*"&amp;B309&amp;"*_*_*_"</f>
        <v>FR*M06*P*WIIZ*66*_*_*_</v>
      </c>
      <c r="G309" t="s">
        <v>168</v>
      </c>
      <c r="H309" s="12" t="str">
        <f>VLOOKUP(G309,'[1]chargers_Mon Dec 09 2019 12_58_'!$F:$K,6,FALSE)</f>
        <v>Place Max Barel</v>
      </c>
      <c r="I309" s="17" t="s">
        <v>71</v>
      </c>
      <c r="J309" s="18" t="str">
        <f>VLOOKUP(G309,'[2]Annuaire Input'!$I:$T,3,FALSE)</f>
        <v>7.14907</v>
      </c>
      <c r="K309" s="18" t="str">
        <f>VLOOKUP(G309,'[2]Annuaire Input'!$I:$T,2,FALSE)</f>
        <v>43.65168</v>
      </c>
      <c r="L309">
        <v>2</v>
      </c>
      <c r="M309" s="12" t="str">
        <f>VLOOKUP(C309,Paramètres!$C$2:$G$2,5,FALSE)&amp;"*E*"&amp;"WIIZ*"&amp;B309&amp;"*1*"&amp;A309&amp;"*_"</f>
        <v>FR*M06*E*WIIZ*66*1*4*_</v>
      </c>
      <c r="N309">
        <v>3</v>
      </c>
      <c r="O309" t="s">
        <v>233</v>
      </c>
      <c r="P309" t="s">
        <v>51</v>
      </c>
      <c r="Q309" t="s">
        <v>52</v>
      </c>
      <c r="R309" t="str">
        <f>IF(OR(COUNTIF(G309,"*AP*")),"auto partage Renault mobility","badge, application IZIVIA")</f>
        <v>badge, application IZIVIA</v>
      </c>
      <c r="S309" s="10">
        <v>43808</v>
      </c>
    </row>
    <row r="310" spans="1:19">
      <c r="A310" s="8">
        <v>5</v>
      </c>
      <c r="B310" s="8">
        <v>66</v>
      </c>
      <c r="C310" s="12" t="str">
        <f>Paramètres!$C$2</f>
        <v>MNCA</v>
      </c>
      <c r="D310" t="s">
        <v>84</v>
      </c>
      <c r="E310" t="s">
        <v>90</v>
      </c>
      <c r="F310" s="12" t="str">
        <f>VLOOKUP(C310,Paramètres!$C$2:$G$2,5,FALSE)&amp;"*P*"&amp;"WIIZ*"&amp;B310&amp;"*_*_*_"</f>
        <v>FR*M06*P*WIIZ*66*_*_*_</v>
      </c>
      <c r="G310" t="s">
        <v>168</v>
      </c>
      <c r="H310" s="12" t="str">
        <f>VLOOKUP(G310,'[1]chargers_Mon Dec 09 2019 12_58_'!$F:$K,6,FALSE)</f>
        <v>Place Max Barel</v>
      </c>
      <c r="I310" s="17" t="s">
        <v>71</v>
      </c>
      <c r="J310" s="18" t="str">
        <f>VLOOKUP(G310,'[2]Annuaire Input'!$I:$T,3,FALSE)</f>
        <v>7.14907</v>
      </c>
      <c r="K310" s="18" t="str">
        <f>VLOOKUP(G310,'[2]Annuaire Input'!$I:$T,2,FALSE)</f>
        <v>43.65168</v>
      </c>
      <c r="L310">
        <v>2</v>
      </c>
      <c r="M310" s="12" t="str">
        <f>VLOOKUP(C310,Paramètres!$C$2:$G$2,5,FALSE)&amp;"*E*"&amp;"WIIZ*"&amp;B310&amp;"*1*"&amp;A310&amp;"*_"</f>
        <v>FR*M06*E*WIIZ*66*1*5*_</v>
      </c>
      <c r="N310">
        <v>3</v>
      </c>
      <c r="O310" t="s">
        <v>233</v>
      </c>
      <c r="P310" t="s">
        <v>51</v>
      </c>
      <c r="Q310" t="s">
        <v>52</v>
      </c>
      <c r="R310" t="str">
        <f>IF(OR(COUNTIF(G310,"*AP*")),"auto partage Renault mobility","badge, application IZIVIA")</f>
        <v>badge, application IZIVIA</v>
      </c>
      <c r="S310" s="10">
        <v>43808</v>
      </c>
    </row>
    <row r="311" spans="1:19">
      <c r="A311" s="8">
        <v>1</v>
      </c>
      <c r="B311" s="8">
        <v>67</v>
      </c>
      <c r="C311" s="12" t="str">
        <f>Paramètres!$C$2</f>
        <v>MNCA</v>
      </c>
      <c r="D311" t="s">
        <v>84</v>
      </c>
      <c r="E311" t="s">
        <v>90</v>
      </c>
      <c r="F311" s="12" t="str">
        <f>VLOOKUP(C311,Paramètres!$C$2:$G$2,5,FALSE)&amp;"*P*"&amp;"WIIZ*"&amp;B311&amp;"*_*_*_"</f>
        <v>FR*M06*P*WIIZ*67*_*_*_</v>
      </c>
      <c r="G311" t="s">
        <v>96</v>
      </c>
      <c r="H311" s="12" t="str">
        <f>VLOOKUP(G311,'[1]chargers_Mon Dec 09 2019 12_58_'!$F:$K,6,FALSE)</f>
        <v>Avenue Général Leclerc</v>
      </c>
      <c r="I311" s="17" t="s">
        <v>73</v>
      </c>
      <c r="J311" s="18" t="str">
        <f>VLOOKUP(G311,'[2]Annuaire Input'!$I:$T,3,FALSE)</f>
        <v>7.14907</v>
      </c>
      <c r="K311" s="18" t="str">
        <f>VLOOKUP(G311,'[2]Annuaire Input'!$I:$T,2,FALSE)</f>
        <v>43.65168</v>
      </c>
      <c r="L311">
        <v>3</v>
      </c>
      <c r="M311" s="12" t="str">
        <f>VLOOKUP(C311,Paramètres!$C$2:$G$2,5,FALSE)&amp;"*E*"&amp;"WIIZ*"&amp;B311&amp;"*1*"&amp;A311&amp;"*_"</f>
        <v>FR*M06*E*WIIZ*67*1*1*_</v>
      </c>
      <c r="N311">
        <v>3</v>
      </c>
      <c r="O311" t="s">
        <v>363</v>
      </c>
      <c r="P311" t="s">
        <v>51</v>
      </c>
      <c r="Q311" t="s">
        <v>52</v>
      </c>
      <c r="R311" t="str">
        <f>IF(OR(COUNTIF(G311,"*AP*")),"auto partage Renault mobility","badge, application IZIVIA")</f>
        <v>auto partage Renault mobility</v>
      </c>
      <c r="S311" s="10">
        <v>43808</v>
      </c>
    </row>
    <row r="312" spans="1:19">
      <c r="A312" s="8">
        <v>2</v>
      </c>
      <c r="B312" s="8">
        <v>67</v>
      </c>
      <c r="C312" s="12" t="str">
        <f>Paramètres!$C$2</f>
        <v>MNCA</v>
      </c>
      <c r="D312" t="s">
        <v>84</v>
      </c>
      <c r="E312" t="s">
        <v>90</v>
      </c>
      <c r="F312" s="12" t="str">
        <f>VLOOKUP(C312,Paramètres!$C$2:$G$2,5,FALSE)&amp;"*P*"&amp;"WIIZ*"&amp;B312&amp;"*_*_*_"</f>
        <v>FR*M06*P*WIIZ*67*_*_*_</v>
      </c>
      <c r="G312" t="s">
        <v>96</v>
      </c>
      <c r="H312" s="12" t="str">
        <f>VLOOKUP(G312,'[1]chargers_Mon Dec 09 2019 12_58_'!$F:$K,6,FALSE)</f>
        <v>Avenue Général Leclerc</v>
      </c>
      <c r="I312" s="17" t="s">
        <v>73</v>
      </c>
      <c r="J312" s="18" t="str">
        <f>VLOOKUP(G312,'[2]Annuaire Input'!$I:$T,3,FALSE)</f>
        <v>7.14907</v>
      </c>
      <c r="K312" s="18" t="str">
        <f>VLOOKUP(G312,'[2]Annuaire Input'!$I:$T,2,FALSE)</f>
        <v>43.65168</v>
      </c>
      <c r="L312">
        <v>3</v>
      </c>
      <c r="M312" s="12" t="str">
        <f>VLOOKUP(C312,Paramètres!$C$2:$G$2,5,FALSE)&amp;"*E*"&amp;"WIIZ*"&amp;B312&amp;"*1*"&amp;A312&amp;"*_"</f>
        <v>FR*M06*E*WIIZ*67*1*2*_</v>
      </c>
      <c r="N312">
        <v>3</v>
      </c>
      <c r="O312" t="s">
        <v>363</v>
      </c>
      <c r="P312" t="s">
        <v>51</v>
      </c>
      <c r="Q312" t="s">
        <v>52</v>
      </c>
      <c r="R312" t="str">
        <f>IF(OR(COUNTIF(G312,"*AP*")),"auto partage Renault mobility","badge, application IZIVIA")</f>
        <v>auto partage Renault mobility</v>
      </c>
      <c r="S312" s="10">
        <v>43808</v>
      </c>
    </row>
    <row r="313" spans="1:19">
      <c r="A313" s="8">
        <v>3</v>
      </c>
      <c r="B313" s="8">
        <v>67</v>
      </c>
      <c r="C313" s="12" t="str">
        <f>Paramètres!$C$2</f>
        <v>MNCA</v>
      </c>
      <c r="D313" t="s">
        <v>84</v>
      </c>
      <c r="E313" t="s">
        <v>90</v>
      </c>
      <c r="F313" s="12" t="str">
        <f>VLOOKUP(C313,Paramètres!$C$2:$G$2,5,FALSE)&amp;"*P*"&amp;"WIIZ*"&amp;B313&amp;"*_*_*_"</f>
        <v>FR*M06*P*WIIZ*67*_*_*_</v>
      </c>
      <c r="G313" t="s">
        <v>96</v>
      </c>
      <c r="H313" s="12" t="str">
        <f>VLOOKUP(G313,'[1]chargers_Mon Dec 09 2019 12_58_'!$F:$K,6,FALSE)</f>
        <v>Avenue Général Leclerc</v>
      </c>
      <c r="I313" s="17" t="s">
        <v>73</v>
      </c>
      <c r="J313" s="18" t="str">
        <f>VLOOKUP(G313,'[2]Annuaire Input'!$I:$T,3,FALSE)</f>
        <v>7.14907</v>
      </c>
      <c r="K313" s="18" t="str">
        <f>VLOOKUP(G313,'[2]Annuaire Input'!$I:$T,2,FALSE)</f>
        <v>43.65168</v>
      </c>
      <c r="L313">
        <v>3</v>
      </c>
      <c r="M313" s="12" t="str">
        <f>VLOOKUP(C313,Paramètres!$C$2:$G$2,5,FALSE)&amp;"*E*"&amp;"WIIZ*"&amp;B313&amp;"*1*"&amp;A313&amp;"*_"</f>
        <v>FR*M06*E*WIIZ*67*1*3*_</v>
      </c>
      <c r="N313">
        <v>3</v>
      </c>
      <c r="O313" t="s">
        <v>363</v>
      </c>
      <c r="P313" t="s">
        <v>51</v>
      </c>
      <c r="Q313" t="s">
        <v>52</v>
      </c>
      <c r="R313" t="str">
        <f>IF(OR(COUNTIF(G313,"*AP*")),"auto partage Renault mobility","badge, application IZIVIA")</f>
        <v>auto partage Renault mobility</v>
      </c>
      <c r="S313" s="10">
        <v>43808</v>
      </c>
    </row>
    <row r="314" spans="1:19">
      <c r="A314" s="8">
        <v>4</v>
      </c>
      <c r="B314" s="8">
        <v>67</v>
      </c>
      <c r="C314" s="12" t="str">
        <f>Paramètres!$C$2</f>
        <v>MNCA</v>
      </c>
      <c r="D314" t="s">
        <v>84</v>
      </c>
      <c r="E314" t="s">
        <v>90</v>
      </c>
      <c r="F314" s="12" t="str">
        <f>VLOOKUP(C314,Paramètres!$C$2:$G$2,5,FALSE)&amp;"*P*"&amp;"WIIZ*"&amp;B314&amp;"*_*_*_"</f>
        <v>FR*M06*P*WIIZ*67*_*_*_</v>
      </c>
      <c r="G314" t="s">
        <v>97</v>
      </c>
      <c r="H314" s="12" t="str">
        <f>VLOOKUP(G314,'[1]chargers_Mon Dec 09 2019 12_58_'!$F:$K,6,FALSE)</f>
        <v>Avenue Général Leclerc</v>
      </c>
      <c r="I314" s="17" t="s">
        <v>73</v>
      </c>
      <c r="J314" s="18" t="str">
        <f>VLOOKUP(G314,'[2]Annuaire Input'!$I:$T,3,FALSE)</f>
        <v>7.13253</v>
      </c>
      <c r="K314" s="18" t="str">
        <f>VLOOKUP(G314,'[2]Annuaire Input'!$I:$T,2,FALSE)</f>
        <v>43.661958</v>
      </c>
      <c r="L314">
        <v>2</v>
      </c>
      <c r="M314" s="12" t="str">
        <f>VLOOKUP(C314,Paramètres!$C$2:$G$2,5,FALSE)&amp;"*E*"&amp;"WIIZ*"&amp;B314&amp;"*1*"&amp;A314&amp;"*_"</f>
        <v>FR*M06*E*WIIZ*67*1*4*_</v>
      </c>
      <c r="N314">
        <v>3</v>
      </c>
      <c r="O314" t="s">
        <v>233</v>
      </c>
      <c r="P314" t="s">
        <v>51</v>
      </c>
      <c r="Q314" t="s">
        <v>52</v>
      </c>
      <c r="R314" t="str">
        <f>IF(OR(COUNTIF(G314,"*AP*")),"auto partage Renault mobility","badge, application IZIVIA")</f>
        <v>badge, application IZIVIA</v>
      </c>
      <c r="S314" s="10">
        <v>43808</v>
      </c>
    </row>
    <row r="315" spans="1:19">
      <c r="A315" s="8">
        <v>5</v>
      </c>
      <c r="B315" s="8">
        <v>67</v>
      </c>
      <c r="C315" s="12" t="str">
        <f>Paramètres!$C$2</f>
        <v>MNCA</v>
      </c>
      <c r="D315" t="s">
        <v>84</v>
      </c>
      <c r="E315" t="s">
        <v>90</v>
      </c>
      <c r="F315" s="12" t="str">
        <f>VLOOKUP(C315,Paramètres!$C$2:$G$2,5,FALSE)&amp;"*P*"&amp;"WIIZ*"&amp;B315&amp;"*_*_*_"</f>
        <v>FR*M06*P*WIIZ*67*_*_*_</v>
      </c>
      <c r="G315" t="s">
        <v>97</v>
      </c>
      <c r="H315" s="12" t="str">
        <f>VLOOKUP(G315,'[1]chargers_Mon Dec 09 2019 12_58_'!$F:$K,6,FALSE)</f>
        <v>Avenue Général Leclerc</v>
      </c>
      <c r="I315" s="17" t="s">
        <v>73</v>
      </c>
      <c r="J315" s="18" t="str">
        <f>VLOOKUP(G315,'[2]Annuaire Input'!$I:$T,3,FALSE)</f>
        <v>7.13253</v>
      </c>
      <c r="K315" s="18" t="str">
        <f>VLOOKUP(G315,'[2]Annuaire Input'!$I:$T,2,FALSE)</f>
        <v>43.661958</v>
      </c>
      <c r="L315">
        <v>2</v>
      </c>
      <c r="M315" s="12" t="str">
        <f>VLOOKUP(C315,Paramètres!$C$2:$G$2,5,FALSE)&amp;"*E*"&amp;"WIIZ*"&amp;B315&amp;"*1*"&amp;A315&amp;"*_"</f>
        <v>FR*M06*E*WIIZ*67*1*5*_</v>
      </c>
      <c r="N315">
        <v>3</v>
      </c>
      <c r="O315" t="s">
        <v>233</v>
      </c>
      <c r="P315" t="s">
        <v>51</v>
      </c>
      <c r="Q315" t="s">
        <v>52</v>
      </c>
      <c r="R315" t="str">
        <f>IF(OR(COUNTIF(G315,"*AP*")),"auto partage Renault mobility","badge, application IZIVIA")</f>
        <v>badge, application IZIVIA</v>
      </c>
      <c r="S315" s="10">
        <v>43808</v>
      </c>
    </row>
    <row r="316" spans="1:19">
      <c r="A316" s="8">
        <v>1</v>
      </c>
      <c r="B316" s="8">
        <v>68</v>
      </c>
      <c r="C316" s="12" t="str">
        <f>Paramètres!$C$2</f>
        <v>MNCA</v>
      </c>
      <c r="D316" t="s">
        <v>84</v>
      </c>
      <c r="E316" t="s">
        <v>90</v>
      </c>
      <c r="F316" s="12" t="str">
        <f>VLOOKUP(C316,Paramètres!$C$2:$G$2,5,FALSE)&amp;"*P*"&amp;"WIIZ*"&amp;B316&amp;"*_*_*_"</f>
        <v>FR*M06*P*WIIZ*68*_*_*_</v>
      </c>
      <c r="G316" t="s">
        <v>99</v>
      </c>
      <c r="H316" s="12" t="str">
        <f>VLOOKUP(G316,'[1]chargers_Mon Dec 09 2019 12_58_'!$F:$K,6,FALSE)</f>
        <v>Les Muriers</v>
      </c>
      <c r="I316" s="17" t="s">
        <v>73</v>
      </c>
      <c r="J316" s="18" t="str">
        <f>VLOOKUP(G316,'[2]Annuaire Input'!$I:$T,3,FALSE)</f>
        <v>7.13253</v>
      </c>
      <c r="K316" s="18" t="str">
        <f>VLOOKUP(G316,'[2]Annuaire Input'!$I:$T,2,FALSE)</f>
        <v>43.661958</v>
      </c>
      <c r="L316">
        <v>3</v>
      </c>
      <c r="M316" s="12" t="str">
        <f>VLOOKUP(C316,Paramètres!$C$2:$G$2,5,FALSE)&amp;"*E*"&amp;"WIIZ*"&amp;B316&amp;"*1*"&amp;A316&amp;"*_"</f>
        <v>FR*M06*E*WIIZ*68*1*1*_</v>
      </c>
      <c r="N316">
        <v>3</v>
      </c>
      <c r="O316" t="s">
        <v>363</v>
      </c>
      <c r="P316" t="s">
        <v>51</v>
      </c>
      <c r="Q316" t="s">
        <v>52</v>
      </c>
      <c r="R316" t="str">
        <f>IF(OR(COUNTIF(G316,"*AP*")),"auto partage Renault mobility","badge, application IZIVIA")</f>
        <v>auto partage Renault mobility</v>
      </c>
      <c r="S316" s="10">
        <v>43808</v>
      </c>
    </row>
    <row r="317" spans="1:19">
      <c r="A317" s="8">
        <v>2</v>
      </c>
      <c r="B317" s="8">
        <v>68</v>
      </c>
      <c r="C317" s="12" t="str">
        <f>Paramètres!$C$2</f>
        <v>MNCA</v>
      </c>
      <c r="D317" t="s">
        <v>84</v>
      </c>
      <c r="E317" t="s">
        <v>90</v>
      </c>
      <c r="F317" s="12" t="str">
        <f>VLOOKUP(C317,Paramètres!$C$2:$G$2,5,FALSE)&amp;"*P*"&amp;"WIIZ*"&amp;B317&amp;"*_*_*_"</f>
        <v>FR*M06*P*WIIZ*68*_*_*_</v>
      </c>
      <c r="G317" t="s">
        <v>99</v>
      </c>
      <c r="H317" s="12" t="str">
        <f>VLOOKUP(G317,'[1]chargers_Mon Dec 09 2019 12_58_'!$F:$K,6,FALSE)</f>
        <v>Les Muriers</v>
      </c>
      <c r="I317" s="17" t="s">
        <v>73</v>
      </c>
      <c r="J317" s="18" t="str">
        <f>VLOOKUP(G317,'[2]Annuaire Input'!$I:$T,3,FALSE)</f>
        <v>7.13253</v>
      </c>
      <c r="K317" s="18" t="str">
        <f>VLOOKUP(G317,'[2]Annuaire Input'!$I:$T,2,FALSE)</f>
        <v>43.661958</v>
      </c>
      <c r="L317">
        <v>3</v>
      </c>
      <c r="M317" s="12" t="str">
        <f>VLOOKUP(C317,Paramètres!$C$2:$G$2,5,FALSE)&amp;"*E*"&amp;"WIIZ*"&amp;B317&amp;"*1*"&amp;A317&amp;"*_"</f>
        <v>FR*M06*E*WIIZ*68*1*2*_</v>
      </c>
      <c r="N317">
        <v>3</v>
      </c>
      <c r="O317" t="s">
        <v>363</v>
      </c>
      <c r="P317" t="s">
        <v>51</v>
      </c>
      <c r="Q317" t="s">
        <v>52</v>
      </c>
      <c r="R317" t="str">
        <f>IF(OR(COUNTIF(G317,"*AP*")),"auto partage Renault mobility","badge, application IZIVIA")</f>
        <v>auto partage Renault mobility</v>
      </c>
      <c r="S317" s="10">
        <v>43808</v>
      </c>
    </row>
    <row r="318" spans="1:19">
      <c r="A318" s="8">
        <v>3</v>
      </c>
      <c r="B318" s="8">
        <v>68</v>
      </c>
      <c r="C318" s="12" t="str">
        <f>Paramètres!$C$2</f>
        <v>MNCA</v>
      </c>
      <c r="D318" t="s">
        <v>84</v>
      </c>
      <c r="E318" t="s">
        <v>90</v>
      </c>
      <c r="F318" s="12" t="str">
        <f>VLOOKUP(C318,Paramètres!$C$2:$G$2,5,FALSE)&amp;"*P*"&amp;"WIIZ*"&amp;B318&amp;"*_*_*_"</f>
        <v>FR*M06*P*WIIZ*68*_*_*_</v>
      </c>
      <c r="G318" t="s">
        <v>99</v>
      </c>
      <c r="H318" s="12" t="str">
        <f>VLOOKUP(G318,'[1]chargers_Mon Dec 09 2019 12_58_'!$F:$K,6,FALSE)</f>
        <v>Les Muriers</v>
      </c>
      <c r="I318" s="17" t="s">
        <v>73</v>
      </c>
      <c r="J318" s="18" t="str">
        <f>VLOOKUP(G318,'[2]Annuaire Input'!$I:$T,3,FALSE)</f>
        <v>7.13253</v>
      </c>
      <c r="K318" s="18" t="str">
        <f>VLOOKUP(G318,'[2]Annuaire Input'!$I:$T,2,FALSE)</f>
        <v>43.661958</v>
      </c>
      <c r="L318">
        <v>3</v>
      </c>
      <c r="M318" s="12" t="str">
        <f>VLOOKUP(C318,Paramètres!$C$2:$G$2,5,FALSE)&amp;"*E*"&amp;"WIIZ*"&amp;B318&amp;"*1*"&amp;A318&amp;"*_"</f>
        <v>FR*M06*E*WIIZ*68*1*3*_</v>
      </c>
      <c r="N318">
        <v>3</v>
      </c>
      <c r="O318" t="s">
        <v>363</v>
      </c>
      <c r="P318" t="s">
        <v>51</v>
      </c>
      <c r="Q318" t="s">
        <v>52</v>
      </c>
      <c r="R318" t="str">
        <f>IF(OR(COUNTIF(G318,"*AP*")),"auto partage Renault mobility","badge, application IZIVIA")</f>
        <v>auto partage Renault mobility</v>
      </c>
      <c r="S318" s="10">
        <v>43808</v>
      </c>
    </row>
    <row r="319" spans="1:19">
      <c r="A319" s="8">
        <v>4</v>
      </c>
      <c r="B319" s="8">
        <v>68</v>
      </c>
      <c r="C319" s="12" t="str">
        <f>Paramètres!$C$2</f>
        <v>MNCA</v>
      </c>
      <c r="D319" t="s">
        <v>84</v>
      </c>
      <c r="E319" t="s">
        <v>90</v>
      </c>
      <c r="F319" s="12" t="str">
        <f>VLOOKUP(C319,Paramètres!$C$2:$G$2,5,FALSE)&amp;"*P*"&amp;"WIIZ*"&amp;B319&amp;"*_*_*_"</f>
        <v>FR*M06*P*WIIZ*68*_*_*_</v>
      </c>
      <c r="G319" t="s">
        <v>100</v>
      </c>
      <c r="H319" s="12" t="str">
        <f>VLOOKUP(G319,'[1]chargers_Mon Dec 09 2019 12_58_'!$F:$K,6,FALSE)</f>
        <v>Les Muriers</v>
      </c>
      <c r="I319" s="17" t="s">
        <v>73</v>
      </c>
      <c r="J319" s="18" t="str">
        <f>VLOOKUP(G319,'[2]Annuaire Input'!$I:$T,3,FALSE)</f>
        <v>6.921645</v>
      </c>
      <c r="K319" s="18" t="str">
        <f>VLOOKUP(G319,'[2]Annuaire Input'!$I:$T,2,FALSE)</f>
        <v>44.256669</v>
      </c>
      <c r="L319">
        <v>2</v>
      </c>
      <c r="M319" s="12" t="str">
        <f>VLOOKUP(C319,Paramètres!$C$2:$G$2,5,FALSE)&amp;"*E*"&amp;"WIIZ*"&amp;B319&amp;"*1*"&amp;A319&amp;"*_"</f>
        <v>FR*M06*E*WIIZ*68*1*4*_</v>
      </c>
      <c r="N319">
        <v>3</v>
      </c>
      <c r="O319" t="s">
        <v>233</v>
      </c>
      <c r="P319" t="s">
        <v>51</v>
      </c>
      <c r="Q319" t="s">
        <v>52</v>
      </c>
      <c r="R319" t="str">
        <f>IF(OR(COUNTIF(G319,"*AP*")),"auto partage Renault mobility","badge, application IZIVIA")</f>
        <v>badge, application IZIVIA</v>
      </c>
      <c r="S319" s="10">
        <v>43808</v>
      </c>
    </row>
    <row r="320" spans="1:19">
      <c r="A320" s="8">
        <v>5</v>
      </c>
      <c r="B320" s="8">
        <v>68</v>
      </c>
      <c r="C320" s="12" t="str">
        <f>Paramètres!$C$2</f>
        <v>MNCA</v>
      </c>
      <c r="D320" t="s">
        <v>84</v>
      </c>
      <c r="E320" t="s">
        <v>90</v>
      </c>
      <c r="F320" s="12" t="str">
        <f>VLOOKUP(C320,Paramètres!$C$2:$G$2,5,FALSE)&amp;"*P*"&amp;"WIIZ*"&amp;B320&amp;"*_*_*_"</f>
        <v>FR*M06*P*WIIZ*68*_*_*_</v>
      </c>
      <c r="G320" t="s">
        <v>100</v>
      </c>
      <c r="H320" s="12" t="str">
        <f>VLOOKUP(G320,'[1]chargers_Mon Dec 09 2019 12_58_'!$F:$K,6,FALSE)</f>
        <v>Les Muriers</v>
      </c>
      <c r="I320" s="17" t="s">
        <v>73</v>
      </c>
      <c r="J320" s="18" t="str">
        <f>VLOOKUP(G320,'[2]Annuaire Input'!$I:$T,3,FALSE)</f>
        <v>6.921645</v>
      </c>
      <c r="K320" s="18" t="str">
        <f>VLOOKUP(G320,'[2]Annuaire Input'!$I:$T,2,FALSE)</f>
        <v>44.256669</v>
      </c>
      <c r="L320">
        <v>2</v>
      </c>
      <c r="M320" s="12" t="str">
        <f>VLOOKUP(C320,Paramètres!$C$2:$G$2,5,FALSE)&amp;"*E*"&amp;"WIIZ*"&amp;B320&amp;"*1*"&amp;A320&amp;"*_"</f>
        <v>FR*M06*E*WIIZ*68*1*5*_</v>
      </c>
      <c r="N320">
        <v>3</v>
      </c>
      <c r="O320" t="s">
        <v>233</v>
      </c>
      <c r="P320" t="s">
        <v>51</v>
      </c>
      <c r="Q320" t="s">
        <v>52</v>
      </c>
      <c r="R320" t="str">
        <f>IF(OR(COUNTIF(G320,"*AP*")),"auto partage Renault mobility","badge, application IZIVIA")</f>
        <v>badge, application IZIVIA</v>
      </c>
      <c r="S320" s="10">
        <v>43808</v>
      </c>
    </row>
    <row r="321" spans="1:19">
      <c r="A321" s="8">
        <v>1</v>
      </c>
      <c r="B321" s="8">
        <v>69</v>
      </c>
      <c r="C321" s="12" t="str">
        <f>Paramètres!$C$2</f>
        <v>MNCA</v>
      </c>
      <c r="D321" t="s">
        <v>84</v>
      </c>
      <c r="E321" t="s">
        <v>90</v>
      </c>
      <c r="F321" s="12" t="str">
        <f>VLOOKUP(C321,Paramètres!$C$2:$G$2,5,FALSE)&amp;"*P*"&amp;"WIIZ*"&amp;B321&amp;"*_*_*_"</f>
        <v>FR*M06*P*WIIZ*69*_*_*_</v>
      </c>
      <c r="G321" t="s">
        <v>189</v>
      </c>
      <c r="H321" s="12" t="str">
        <f>VLOOKUP(G321,'[1]chargers_Mon Dec 09 2019 12_58_'!$F:$K,6,FALSE)</f>
        <v>Rue de France</v>
      </c>
      <c r="I321" s="17" t="s">
        <v>71</v>
      </c>
      <c r="J321" s="12" t="s">
        <v>326</v>
      </c>
      <c r="K321" s="12" t="s">
        <v>325</v>
      </c>
      <c r="L321">
        <v>3</v>
      </c>
      <c r="M321" s="12" t="str">
        <f>VLOOKUP(C321,Paramètres!$C$2:$G$2,5,FALSE)&amp;"*E*"&amp;"WIIZ*"&amp;B321&amp;"*1*"&amp;A321&amp;"*_"</f>
        <v>FR*M06*E*WIIZ*69*1*1*_</v>
      </c>
      <c r="N321">
        <v>3</v>
      </c>
      <c r="O321" t="s">
        <v>363</v>
      </c>
      <c r="P321" t="s">
        <v>51</v>
      </c>
      <c r="Q321" t="s">
        <v>52</v>
      </c>
      <c r="R321" t="str">
        <f>IF(OR(COUNTIF(G321,"*AP*")),"auto partage Renault mobility","badge, application IZIVIA")</f>
        <v>auto partage Renault mobility</v>
      </c>
      <c r="S321" s="10">
        <v>43808</v>
      </c>
    </row>
    <row r="322" spans="1:19">
      <c r="A322" s="8">
        <v>2</v>
      </c>
      <c r="B322" s="8">
        <v>69</v>
      </c>
      <c r="C322" s="12" t="str">
        <f>Paramètres!$C$2</f>
        <v>MNCA</v>
      </c>
      <c r="D322" t="s">
        <v>84</v>
      </c>
      <c r="E322" t="s">
        <v>90</v>
      </c>
      <c r="F322" s="12" t="str">
        <f>VLOOKUP(C322,Paramètres!$C$2:$G$2,5,FALSE)&amp;"*P*"&amp;"WIIZ*"&amp;B322&amp;"*_*_*_"</f>
        <v>FR*M06*P*WIIZ*69*_*_*_</v>
      </c>
      <c r="G322" t="s">
        <v>189</v>
      </c>
      <c r="H322" s="12" t="str">
        <f>VLOOKUP(G322,'[1]chargers_Mon Dec 09 2019 12_58_'!$F:$K,6,FALSE)</f>
        <v>Rue de France</v>
      </c>
      <c r="I322" s="17" t="s">
        <v>71</v>
      </c>
      <c r="J322" s="12" t="s">
        <v>326</v>
      </c>
      <c r="K322" s="12" t="s">
        <v>325</v>
      </c>
      <c r="L322">
        <v>3</v>
      </c>
      <c r="M322" s="12" t="str">
        <f>VLOOKUP(C322,Paramètres!$C$2:$G$2,5,FALSE)&amp;"*E*"&amp;"WIIZ*"&amp;B322&amp;"*1*"&amp;A322&amp;"*_"</f>
        <v>FR*M06*E*WIIZ*69*1*2*_</v>
      </c>
      <c r="N322">
        <v>3</v>
      </c>
      <c r="O322" t="s">
        <v>363</v>
      </c>
      <c r="P322" t="s">
        <v>51</v>
      </c>
      <c r="Q322" t="s">
        <v>52</v>
      </c>
      <c r="R322" t="str">
        <f>IF(OR(COUNTIF(G322,"*AP*")),"auto partage Renault mobility","badge, application IZIVIA")</f>
        <v>auto partage Renault mobility</v>
      </c>
      <c r="S322" s="10">
        <v>43808</v>
      </c>
    </row>
    <row r="323" spans="1:19">
      <c r="A323" s="8">
        <v>3</v>
      </c>
      <c r="B323" s="8">
        <v>69</v>
      </c>
      <c r="C323" s="12" t="str">
        <f>Paramètres!$C$2</f>
        <v>MNCA</v>
      </c>
      <c r="D323" t="s">
        <v>84</v>
      </c>
      <c r="E323" t="s">
        <v>90</v>
      </c>
      <c r="F323" s="12" t="str">
        <f>VLOOKUP(C323,Paramètres!$C$2:$G$2,5,FALSE)&amp;"*P*"&amp;"WIIZ*"&amp;B323&amp;"*_*_*_"</f>
        <v>FR*M06*P*WIIZ*69*_*_*_</v>
      </c>
      <c r="G323" t="s">
        <v>189</v>
      </c>
      <c r="H323" s="12" t="str">
        <f>VLOOKUP(G323,'[1]chargers_Mon Dec 09 2019 12_58_'!$F:$K,6,FALSE)</f>
        <v>Rue de France</v>
      </c>
      <c r="I323" s="17" t="s">
        <v>71</v>
      </c>
      <c r="J323" s="12" t="s">
        <v>326</v>
      </c>
      <c r="K323" s="12" t="s">
        <v>325</v>
      </c>
      <c r="L323">
        <v>3</v>
      </c>
      <c r="M323" s="12" t="str">
        <f>VLOOKUP(C323,Paramètres!$C$2:$G$2,5,FALSE)&amp;"*E*"&amp;"WIIZ*"&amp;B323&amp;"*1*"&amp;A323&amp;"*_"</f>
        <v>FR*M06*E*WIIZ*69*1*3*_</v>
      </c>
      <c r="N323">
        <v>3</v>
      </c>
      <c r="O323" t="s">
        <v>363</v>
      </c>
      <c r="P323" t="s">
        <v>51</v>
      </c>
      <c r="Q323" t="s">
        <v>52</v>
      </c>
      <c r="R323" t="str">
        <f>IF(OR(COUNTIF(G323,"*AP*")),"auto partage Renault mobility","badge, application IZIVIA")</f>
        <v>auto partage Renault mobility</v>
      </c>
      <c r="S323" s="10">
        <v>43808</v>
      </c>
    </row>
    <row r="324" spans="1:19">
      <c r="A324" s="8">
        <v>4</v>
      </c>
      <c r="B324" s="8">
        <v>69</v>
      </c>
      <c r="C324" s="12" t="str">
        <f>Paramètres!$C$2</f>
        <v>MNCA</v>
      </c>
      <c r="D324" t="s">
        <v>84</v>
      </c>
      <c r="E324" t="s">
        <v>90</v>
      </c>
      <c r="F324" s="12" t="str">
        <f>VLOOKUP(C324,Paramètres!$C$2:$G$2,5,FALSE)&amp;"*P*"&amp;"WIIZ*"&amp;B324&amp;"*_*_*_"</f>
        <v>FR*M06*P*WIIZ*69*_*_*_</v>
      </c>
      <c r="G324" t="s">
        <v>190</v>
      </c>
      <c r="H324" s="12" t="str">
        <f>VLOOKUP(G324,'[1]chargers_Mon Dec 09 2019 12_58_'!$F:$K,6,FALSE)</f>
        <v>Rue de France</v>
      </c>
      <c r="I324" s="17" t="s">
        <v>71</v>
      </c>
      <c r="J324" s="12" t="s">
        <v>326</v>
      </c>
      <c r="K324" s="12" t="s">
        <v>325</v>
      </c>
      <c r="L324">
        <v>2</v>
      </c>
      <c r="M324" s="12" t="str">
        <f>VLOOKUP(C324,Paramètres!$C$2:$G$2,5,FALSE)&amp;"*E*"&amp;"WIIZ*"&amp;B324&amp;"*1*"&amp;A324&amp;"*_"</f>
        <v>FR*M06*E*WIIZ*69*1*4*_</v>
      </c>
      <c r="N324">
        <v>3</v>
      </c>
      <c r="O324" t="s">
        <v>233</v>
      </c>
      <c r="P324" t="s">
        <v>51</v>
      </c>
      <c r="Q324" t="s">
        <v>52</v>
      </c>
      <c r="R324" t="str">
        <f>IF(OR(COUNTIF(G324,"*AP*")),"auto partage Renault mobility","badge, application IZIVIA")</f>
        <v>badge, application IZIVIA</v>
      </c>
      <c r="S324" s="10">
        <v>43808</v>
      </c>
    </row>
    <row r="325" spans="1:19">
      <c r="A325" s="8">
        <v>5</v>
      </c>
      <c r="B325" s="8">
        <v>69</v>
      </c>
      <c r="C325" s="12" t="str">
        <f>Paramètres!$C$2</f>
        <v>MNCA</v>
      </c>
      <c r="D325" t="s">
        <v>84</v>
      </c>
      <c r="E325" t="s">
        <v>90</v>
      </c>
      <c r="F325" s="12" t="str">
        <f>VLOOKUP(C325,Paramètres!$C$2:$G$2,5,FALSE)&amp;"*P*"&amp;"WIIZ*"&amp;B325&amp;"*_*_*_"</f>
        <v>FR*M06*P*WIIZ*69*_*_*_</v>
      </c>
      <c r="G325" t="s">
        <v>190</v>
      </c>
      <c r="H325" s="12" t="str">
        <f>VLOOKUP(G325,'[1]chargers_Mon Dec 09 2019 12_58_'!$F:$K,6,FALSE)</f>
        <v>Rue de France</v>
      </c>
      <c r="I325" s="17" t="s">
        <v>71</v>
      </c>
      <c r="J325" s="12" t="s">
        <v>326</v>
      </c>
      <c r="K325" s="12" t="s">
        <v>325</v>
      </c>
      <c r="L325">
        <v>2</v>
      </c>
      <c r="M325" s="12" t="str">
        <f>VLOOKUP(C325,Paramètres!$C$2:$G$2,5,FALSE)&amp;"*E*"&amp;"WIIZ*"&amp;B325&amp;"*1*"&amp;A325&amp;"*_"</f>
        <v>FR*M06*E*WIIZ*69*1*5*_</v>
      </c>
      <c r="N325">
        <v>3</v>
      </c>
      <c r="O325" t="s">
        <v>233</v>
      </c>
      <c r="P325" t="s">
        <v>51</v>
      </c>
      <c r="Q325" t="s">
        <v>52</v>
      </c>
      <c r="R325" t="str">
        <f>IF(OR(COUNTIF(G325,"*AP*")),"auto partage Renault mobility","badge, application IZIVIA")</f>
        <v>badge, application IZIVIA</v>
      </c>
      <c r="S325" s="10">
        <v>43808</v>
      </c>
    </row>
    <row r="326" spans="1:19">
      <c r="A326" s="8">
        <v>1</v>
      </c>
      <c r="B326" s="8">
        <v>70</v>
      </c>
      <c r="C326" s="12" t="str">
        <f>Paramètres!$C$2</f>
        <v>MNCA</v>
      </c>
      <c r="D326" t="s">
        <v>84</v>
      </c>
      <c r="E326" t="s">
        <v>90</v>
      </c>
      <c r="F326" s="12" t="str">
        <f>VLOOKUP(C326,Paramètres!$C$2:$G$2,5,FALSE)&amp;"*P*"&amp;"WIIZ*"&amp;B326&amp;"*_*_*_"</f>
        <v>FR*M06*P*WIIZ*70*_*_*_</v>
      </c>
      <c r="G326" t="s">
        <v>101</v>
      </c>
      <c r="H326" s="12" t="str">
        <f>VLOOKUP(G326,'[1]chargers_Mon Dec 09 2019 12_58_'!$F:$K,6,FALSE)</f>
        <v>Avenue des Alpes</v>
      </c>
      <c r="I326" s="17" t="s">
        <v>73</v>
      </c>
      <c r="J326" s="12" t="s">
        <v>357</v>
      </c>
      <c r="K326" s="12" t="s">
        <v>358</v>
      </c>
      <c r="L326">
        <v>3</v>
      </c>
      <c r="M326" s="12" t="str">
        <f>VLOOKUP(C326,Paramètres!$C$2:$G$2,5,FALSE)&amp;"*E*"&amp;"WIIZ*"&amp;B326&amp;"*1*"&amp;A326&amp;"*_"</f>
        <v>FR*M06*E*WIIZ*70*1*1*_</v>
      </c>
      <c r="N326">
        <v>3</v>
      </c>
      <c r="O326" t="s">
        <v>363</v>
      </c>
      <c r="P326" t="s">
        <v>51</v>
      </c>
      <c r="Q326" t="s">
        <v>52</v>
      </c>
      <c r="R326" t="str">
        <f>IF(OR(COUNTIF(G326,"*AP*")),"auto partage Renault mobility","badge, application IZIVIA")</f>
        <v>auto partage Renault mobility</v>
      </c>
      <c r="S326" s="10">
        <v>43808</v>
      </c>
    </row>
    <row r="327" spans="1:19">
      <c r="A327" s="8">
        <v>2</v>
      </c>
      <c r="B327" s="8">
        <v>70</v>
      </c>
      <c r="C327" s="12" t="str">
        <f>Paramètres!$C$2</f>
        <v>MNCA</v>
      </c>
      <c r="D327" t="s">
        <v>84</v>
      </c>
      <c r="E327" t="s">
        <v>90</v>
      </c>
      <c r="F327" s="12" t="str">
        <f>VLOOKUP(C327,Paramètres!$C$2:$G$2,5,FALSE)&amp;"*P*"&amp;"WIIZ*"&amp;B327&amp;"*_*_*_"</f>
        <v>FR*M06*P*WIIZ*70*_*_*_</v>
      </c>
      <c r="G327" t="s">
        <v>101</v>
      </c>
      <c r="H327" s="12" t="str">
        <f>VLOOKUP(G327,'[1]chargers_Mon Dec 09 2019 12_58_'!$F:$K,6,FALSE)</f>
        <v>Avenue des Alpes</v>
      </c>
      <c r="I327" s="17" t="s">
        <v>73</v>
      </c>
      <c r="J327" s="12" t="s">
        <v>359</v>
      </c>
      <c r="K327" s="12" t="s">
        <v>360</v>
      </c>
      <c r="L327">
        <v>3</v>
      </c>
      <c r="M327" s="12" t="str">
        <f>VLOOKUP(C327,Paramètres!$C$2:$G$2,5,FALSE)&amp;"*E*"&amp;"WIIZ*"&amp;B327&amp;"*1*"&amp;A327&amp;"*_"</f>
        <v>FR*M06*E*WIIZ*70*1*2*_</v>
      </c>
      <c r="N327">
        <v>3</v>
      </c>
      <c r="O327" t="s">
        <v>363</v>
      </c>
      <c r="P327" t="s">
        <v>51</v>
      </c>
      <c r="Q327" t="s">
        <v>52</v>
      </c>
      <c r="R327" t="str">
        <f>IF(OR(COUNTIF(G327,"*AP*")),"auto partage Renault mobility","badge, application IZIVIA")</f>
        <v>auto partage Renault mobility</v>
      </c>
      <c r="S327" s="10">
        <v>43808</v>
      </c>
    </row>
    <row r="328" spans="1:19">
      <c r="A328" s="8">
        <v>3</v>
      </c>
      <c r="B328" s="8">
        <v>70</v>
      </c>
      <c r="C328" s="12" t="str">
        <f>Paramètres!$C$2</f>
        <v>MNCA</v>
      </c>
      <c r="D328" t="s">
        <v>84</v>
      </c>
      <c r="E328" t="s">
        <v>90</v>
      </c>
      <c r="F328" s="12" t="str">
        <f>VLOOKUP(C328,Paramètres!$C$2:$G$2,5,FALSE)&amp;"*P*"&amp;"WIIZ*"&amp;B328&amp;"*_*_*_"</f>
        <v>FR*M06*P*WIIZ*70*_*_*_</v>
      </c>
      <c r="G328" t="s">
        <v>101</v>
      </c>
      <c r="H328" s="12" t="str">
        <f>VLOOKUP(G328,'[1]chargers_Mon Dec 09 2019 12_58_'!$F:$K,6,FALSE)</f>
        <v>Avenue des Alpes</v>
      </c>
      <c r="I328" s="17" t="s">
        <v>73</v>
      </c>
      <c r="J328" s="12" t="s">
        <v>361</v>
      </c>
      <c r="K328" s="12" t="s">
        <v>362</v>
      </c>
      <c r="L328">
        <v>3</v>
      </c>
      <c r="M328" s="12" t="str">
        <f>VLOOKUP(C328,Paramètres!$C$2:$G$2,5,FALSE)&amp;"*E*"&amp;"WIIZ*"&amp;B328&amp;"*1*"&amp;A328&amp;"*_"</f>
        <v>FR*M06*E*WIIZ*70*1*3*_</v>
      </c>
      <c r="N328">
        <v>3</v>
      </c>
      <c r="O328" t="s">
        <v>363</v>
      </c>
      <c r="P328" t="s">
        <v>51</v>
      </c>
      <c r="Q328" t="s">
        <v>52</v>
      </c>
      <c r="R328" t="str">
        <f>IF(OR(COUNTIF(G328,"*AP*")),"auto partage Renault mobility","badge, application IZIVIA")</f>
        <v>auto partage Renault mobility</v>
      </c>
      <c r="S328" s="10">
        <v>43808</v>
      </c>
    </row>
    <row r="329" spans="1:19">
      <c r="A329" s="8">
        <v>4</v>
      </c>
      <c r="B329" s="8">
        <v>70</v>
      </c>
      <c r="C329" s="12" t="str">
        <f>Paramètres!$C$2</f>
        <v>MNCA</v>
      </c>
      <c r="D329" t="s">
        <v>84</v>
      </c>
      <c r="E329" t="s">
        <v>90</v>
      </c>
      <c r="F329" s="12" t="str">
        <f>VLOOKUP(C329,Paramètres!$C$2:$G$2,5,FALSE)&amp;"*P*"&amp;"WIIZ*"&amp;B329&amp;"*_*_*_"</f>
        <v>FR*M06*P*WIIZ*70*_*_*_</v>
      </c>
      <c r="G329" t="s">
        <v>102</v>
      </c>
      <c r="H329" s="12" t="str">
        <f>VLOOKUP(G329,'[1]chargers_Mon Dec 09 2019 12_58_'!$F:$K,6,FALSE)</f>
        <v>Avenue des Alpes</v>
      </c>
      <c r="I329" s="17" t="s">
        <v>73</v>
      </c>
      <c r="J329" s="12" t="s">
        <v>328</v>
      </c>
      <c r="K329" s="12" t="s">
        <v>327</v>
      </c>
      <c r="L329">
        <v>2</v>
      </c>
      <c r="M329" s="12" t="str">
        <f>VLOOKUP(C329,Paramètres!$C$2:$G$2,5,FALSE)&amp;"*E*"&amp;"WIIZ*"&amp;B329&amp;"*1*"&amp;A329&amp;"*_"</f>
        <v>FR*M06*E*WIIZ*70*1*4*_</v>
      </c>
      <c r="N329">
        <v>3</v>
      </c>
      <c r="O329" t="s">
        <v>233</v>
      </c>
      <c r="P329" t="s">
        <v>51</v>
      </c>
      <c r="Q329" t="s">
        <v>52</v>
      </c>
      <c r="R329" t="str">
        <f>IF(OR(COUNTIF(G329,"*AP*")),"auto partage Renault mobility","badge, application IZIVIA")</f>
        <v>badge, application IZIVIA</v>
      </c>
      <c r="S329" s="10">
        <v>43808</v>
      </c>
    </row>
    <row r="330" spans="1:19">
      <c r="A330" s="8">
        <v>5</v>
      </c>
      <c r="B330" s="8">
        <v>70</v>
      </c>
      <c r="C330" s="12" t="str">
        <f>Paramètres!$C$2</f>
        <v>MNCA</v>
      </c>
      <c r="D330" t="s">
        <v>84</v>
      </c>
      <c r="E330" t="s">
        <v>90</v>
      </c>
      <c r="F330" s="12" t="str">
        <f>VLOOKUP(C330,Paramètres!$C$2:$G$2,5,FALSE)&amp;"*P*"&amp;"WIIZ*"&amp;B330&amp;"*_*_*_"</f>
        <v>FR*M06*P*WIIZ*70*_*_*_</v>
      </c>
      <c r="G330" t="s">
        <v>102</v>
      </c>
      <c r="H330" s="12" t="str">
        <f>VLOOKUP(G330,'[1]chargers_Mon Dec 09 2019 12_58_'!$F:$K,6,FALSE)</f>
        <v>Avenue des Alpes</v>
      </c>
      <c r="I330" s="17" t="s">
        <v>73</v>
      </c>
      <c r="J330" s="12" t="s">
        <v>328</v>
      </c>
      <c r="K330" s="12" t="s">
        <v>327</v>
      </c>
      <c r="L330">
        <v>2</v>
      </c>
      <c r="M330" s="12" t="str">
        <f>VLOOKUP(C330,Paramètres!$C$2:$G$2,5,FALSE)&amp;"*E*"&amp;"WIIZ*"&amp;B330&amp;"*1*"&amp;A330&amp;"*_"</f>
        <v>FR*M06*E*WIIZ*70*1*5*_</v>
      </c>
      <c r="N330">
        <v>3</v>
      </c>
      <c r="O330" t="s">
        <v>233</v>
      </c>
      <c r="P330" t="s">
        <v>51</v>
      </c>
      <c r="Q330" t="s">
        <v>52</v>
      </c>
      <c r="R330" t="str">
        <f>IF(OR(COUNTIF(G330,"*AP*")),"auto partage Renault mobility","badge, application IZIVIA")</f>
        <v>badge, application IZIVIA</v>
      </c>
      <c r="S330" s="10">
        <v>43808</v>
      </c>
    </row>
    <row r="331" spans="1:19">
      <c r="A331" s="8">
        <v>1</v>
      </c>
      <c r="B331" s="8">
        <v>71</v>
      </c>
      <c r="C331" s="12" t="str">
        <f>Paramètres!$C$2</f>
        <v>MNCA</v>
      </c>
      <c r="D331" t="s">
        <v>84</v>
      </c>
      <c r="E331" t="s">
        <v>90</v>
      </c>
      <c r="F331" s="12" t="str">
        <f>VLOOKUP(C331,Paramètres!$C$2:$G$2,5,FALSE)&amp;"*P*"&amp;"WIIZ*"&amp;B331&amp;"*_*_*_"</f>
        <v>FR*M06*P*WIIZ*71*_*_*_</v>
      </c>
      <c r="G331" t="s">
        <v>93</v>
      </c>
      <c r="H331" s="12" t="str">
        <f>VLOOKUP(G331,'[1]chargers_Mon Dec 09 2019 12_58_'!$F:$K,6,FALSE)</f>
        <v xml:space="preserve">Boulevard Georges Pompidou </v>
      </c>
      <c r="I331" s="17" t="s">
        <v>65</v>
      </c>
      <c r="J331" s="12" t="s">
        <v>338</v>
      </c>
      <c r="K331" s="12" t="s">
        <v>337</v>
      </c>
      <c r="L331">
        <v>2</v>
      </c>
      <c r="M331" s="12" t="str">
        <f>VLOOKUP(C331,Paramètres!$C$2:$G$2,5,FALSE)&amp;"*E*"&amp;"WIIZ*"&amp;B331&amp;"*1*"&amp;A331&amp;"*_"</f>
        <v>FR*M06*E*WIIZ*71*1*1*_</v>
      </c>
      <c r="N331">
        <v>22</v>
      </c>
      <c r="O331" t="s">
        <v>50</v>
      </c>
      <c r="P331" t="s">
        <v>51</v>
      </c>
      <c r="Q331" t="s">
        <v>52</v>
      </c>
      <c r="R331" t="str">
        <f>IF(OR(COUNTIF(G331,"*AP*")),"auto partage Renault mobility","badge, application IZIVIA")</f>
        <v>badge, application IZIVIA</v>
      </c>
      <c r="S331" s="10">
        <v>43808</v>
      </c>
    </row>
    <row r="332" spans="1:19">
      <c r="A332" s="8">
        <v>2</v>
      </c>
      <c r="B332" s="8">
        <v>71</v>
      </c>
      <c r="C332" s="12" t="str">
        <f>Paramètres!$C$2</f>
        <v>MNCA</v>
      </c>
      <c r="D332" t="s">
        <v>84</v>
      </c>
      <c r="E332" t="s">
        <v>90</v>
      </c>
      <c r="F332" s="12" t="str">
        <f>VLOOKUP(C332,Paramètres!$C$2:$G$2,5,FALSE)&amp;"*P*"&amp;"WIIZ*"&amp;B332&amp;"*_*_*_"</f>
        <v>FR*M06*P*WIIZ*71*_*_*_</v>
      </c>
      <c r="G332" t="s">
        <v>93</v>
      </c>
      <c r="H332" s="12" t="str">
        <f>VLOOKUP(G332,'[1]chargers_Mon Dec 09 2019 12_58_'!$F:$K,6,FALSE)</f>
        <v xml:space="preserve">Boulevard Georges Pompidou </v>
      </c>
      <c r="I332" s="17" t="s">
        <v>65</v>
      </c>
      <c r="J332" s="12" t="s">
        <v>338</v>
      </c>
      <c r="K332" s="12" t="s">
        <v>337</v>
      </c>
      <c r="L332">
        <v>2</v>
      </c>
      <c r="M332" s="12" t="str">
        <f>VLOOKUP(C332,Paramètres!$C$2:$G$2,5,FALSE)&amp;"*E*"&amp;"WIIZ*"&amp;B332&amp;"*1*"&amp;A332&amp;"*_"</f>
        <v>FR*M06*E*WIIZ*71*1*2*_</v>
      </c>
      <c r="N332">
        <v>22</v>
      </c>
      <c r="O332" t="s">
        <v>50</v>
      </c>
      <c r="P332" t="s">
        <v>51</v>
      </c>
      <c r="Q332" t="s">
        <v>52</v>
      </c>
      <c r="R332" t="str">
        <f>IF(OR(COUNTIF(G332,"*AP*")),"auto partage Renault mobility","badge, application IZIVIA")</f>
        <v>badge, application IZIVIA</v>
      </c>
      <c r="S332" s="10">
        <v>43808</v>
      </c>
    </row>
    <row r="333" spans="1:19">
      <c r="A333" s="8">
        <v>1</v>
      </c>
      <c r="B333" s="8">
        <v>72</v>
      </c>
      <c r="C333" s="12" t="str">
        <f>Paramètres!$C$2</f>
        <v>MNCA</v>
      </c>
      <c r="D333" t="s">
        <v>84</v>
      </c>
      <c r="E333" t="s">
        <v>90</v>
      </c>
      <c r="F333" s="12" t="str">
        <f>VLOOKUP(C333,Paramètres!$C$2:$G$2,5,FALSE)&amp;"*P*"&amp;"WIIZ*"&amp;B333&amp;"*_*_*_"</f>
        <v>FR*M06*P*WIIZ*72*_*_*_</v>
      </c>
      <c r="G333" t="s">
        <v>230</v>
      </c>
      <c r="H333" s="12" t="str">
        <f>VLOOKUP(G333,'[1]chargers_Mon Dec 09 2019 12_58_'!$F:$K,6,FALSE)</f>
        <v>Rue de la Beilouno</v>
      </c>
      <c r="I333" s="17" t="s">
        <v>74</v>
      </c>
      <c r="J333" s="12" t="s">
        <v>342</v>
      </c>
      <c r="K333" s="12" t="s">
        <v>341</v>
      </c>
      <c r="L333">
        <v>2</v>
      </c>
      <c r="M333" s="12" t="str">
        <f>VLOOKUP(C333,Paramètres!$C$2:$G$2,5,FALSE)&amp;"*E*"&amp;"WIIZ*"&amp;B333&amp;"*1*"&amp;A333&amp;"*_"</f>
        <v>FR*M06*E*WIIZ*72*1*1*_</v>
      </c>
      <c r="N333">
        <v>22</v>
      </c>
      <c r="O333" t="s">
        <v>50</v>
      </c>
      <c r="P333" t="s">
        <v>51</v>
      </c>
      <c r="Q333" t="s">
        <v>52</v>
      </c>
      <c r="R333" t="str">
        <f>IF(OR(COUNTIF(G333,"*AP*")),"auto partage Renault mobility","badge, application IZIVIA")</f>
        <v>badge, application IZIVIA</v>
      </c>
      <c r="S333" s="10">
        <v>43808</v>
      </c>
    </row>
    <row r="334" spans="1:19">
      <c r="A334" s="8">
        <v>2</v>
      </c>
      <c r="B334" s="8">
        <v>72</v>
      </c>
      <c r="C334" s="12" t="str">
        <f>Paramètres!$C$2</f>
        <v>MNCA</v>
      </c>
      <c r="D334" t="s">
        <v>84</v>
      </c>
      <c r="E334" t="s">
        <v>90</v>
      </c>
      <c r="F334" s="12" t="str">
        <f>VLOOKUP(C334,Paramètres!$C$2:$G$2,5,FALSE)&amp;"*P*"&amp;"WIIZ*"&amp;B334&amp;"*_*_*_"</f>
        <v>FR*M06*P*WIIZ*72*_*_*_</v>
      </c>
      <c r="G334" t="s">
        <v>230</v>
      </c>
      <c r="H334" s="12" t="str">
        <f>VLOOKUP(G334,'[1]chargers_Mon Dec 09 2019 12_58_'!$F:$K,6,FALSE)</f>
        <v>Rue de la Beilouno</v>
      </c>
      <c r="I334" s="17" t="s">
        <v>74</v>
      </c>
      <c r="J334" s="12" t="s">
        <v>342</v>
      </c>
      <c r="K334" s="12" t="s">
        <v>341</v>
      </c>
      <c r="L334">
        <v>2</v>
      </c>
      <c r="M334" s="12" t="str">
        <f>VLOOKUP(C334,Paramètres!$C$2:$G$2,5,FALSE)&amp;"*E*"&amp;"WIIZ*"&amp;B334&amp;"*1*"&amp;A334&amp;"*_"</f>
        <v>FR*M06*E*WIIZ*72*1*2*_</v>
      </c>
      <c r="N334">
        <v>22</v>
      </c>
      <c r="O334" t="s">
        <v>50</v>
      </c>
      <c r="P334" t="s">
        <v>51</v>
      </c>
      <c r="Q334" t="s">
        <v>52</v>
      </c>
      <c r="R334" t="str">
        <f>IF(OR(COUNTIF(G334,"*AP*")),"auto partage Renault mobility","badge, application IZIVIA")</f>
        <v>badge, application IZIVIA</v>
      </c>
      <c r="S334" s="10">
        <v>43808</v>
      </c>
    </row>
    <row r="335" spans="1:19">
      <c r="A335" s="8">
        <v>1</v>
      </c>
      <c r="B335" s="8">
        <f>IF(G335=G334,B334,B334+1)</f>
        <v>73</v>
      </c>
      <c r="C335" s="12" t="str">
        <f>Paramètres!$C$2</f>
        <v>MNCA</v>
      </c>
      <c r="D335" t="s">
        <v>84</v>
      </c>
      <c r="E335" t="s">
        <v>90</v>
      </c>
      <c r="F335" s="12" t="str">
        <f>VLOOKUP(C335,Paramètres!$C$2:$G$2,5,FALSE)&amp;"*P*"&amp;"WIIZ*"&amp;B335&amp;"*_*_*_"</f>
        <v>FR*M06*P*WIIZ*73*_*_*_</v>
      </c>
      <c r="G335" t="s">
        <v>105</v>
      </c>
      <c r="H335" s="12" t="str">
        <f>VLOOKUP(G335,'[1]chargers_Mon Dec 09 2019 12_58_'!$F:$K,6,FALSE)</f>
        <v>Placo Antoine Colmars</v>
      </c>
      <c r="I335" s="17" t="s">
        <v>74</v>
      </c>
      <c r="J335" s="12" t="s">
        <v>336</v>
      </c>
      <c r="K335" s="12" t="s">
        <v>335</v>
      </c>
      <c r="L335">
        <v>2</v>
      </c>
      <c r="M335" s="12" t="str">
        <f>VLOOKUP(C335,Paramètres!$C$2:$G$2,5,FALSE)&amp;"*E*"&amp;"WIIZ*"&amp;B335&amp;"*1*"&amp;A335&amp;"*_"</f>
        <v>FR*M06*E*WIIZ*73*1*1*_</v>
      </c>
      <c r="N335">
        <v>22</v>
      </c>
      <c r="O335" t="s">
        <v>50</v>
      </c>
      <c r="P335" t="s">
        <v>51</v>
      </c>
      <c r="Q335" t="s">
        <v>52</v>
      </c>
      <c r="R335" t="str">
        <f>IF(OR(COUNTIF(G335,"*AP*")),"auto partage Renault mobility","badge, application IZIVIA")</f>
        <v>badge, application IZIVIA</v>
      </c>
      <c r="S335" s="10">
        <v>43808</v>
      </c>
    </row>
    <row r="336" spans="1:19">
      <c r="A336" s="8">
        <v>2</v>
      </c>
      <c r="B336" s="8">
        <f>IF(G336=G335,B335,B335+1)</f>
        <v>73</v>
      </c>
      <c r="C336" s="12" t="str">
        <f>Paramètres!$C$2</f>
        <v>MNCA</v>
      </c>
      <c r="D336" t="s">
        <v>84</v>
      </c>
      <c r="E336" t="s">
        <v>90</v>
      </c>
      <c r="F336" s="12" t="str">
        <f>VLOOKUP(C336,Paramètres!$C$2:$G$2,5,FALSE)&amp;"*P*"&amp;"WIIZ*"&amp;B336&amp;"*_*_*_"</f>
        <v>FR*M06*P*WIIZ*73*_*_*_</v>
      </c>
      <c r="G336" t="s">
        <v>105</v>
      </c>
      <c r="H336" s="12" t="str">
        <f>VLOOKUP(G336,'[1]chargers_Mon Dec 09 2019 12_58_'!$F:$K,6,FALSE)</f>
        <v>Placo Antoine Colmars</v>
      </c>
      <c r="I336" s="17" t="s">
        <v>74</v>
      </c>
      <c r="J336" s="12" t="s">
        <v>336</v>
      </c>
      <c r="K336" s="12" t="s">
        <v>335</v>
      </c>
      <c r="L336">
        <v>2</v>
      </c>
      <c r="M336" s="12" t="str">
        <f>VLOOKUP(C336,Paramètres!$C$2:$G$2,5,FALSE)&amp;"*E*"&amp;"WIIZ*"&amp;B336&amp;"*1*"&amp;A336&amp;"*_"</f>
        <v>FR*M06*E*WIIZ*73*1*2*_</v>
      </c>
      <c r="N336">
        <v>22</v>
      </c>
      <c r="O336" t="s">
        <v>50</v>
      </c>
      <c r="P336" t="s">
        <v>51</v>
      </c>
      <c r="Q336" t="s">
        <v>52</v>
      </c>
      <c r="R336" t="str">
        <f>IF(OR(COUNTIF(G336,"*AP*")),"auto partage Renault mobility","badge, application IZIVIA")</f>
        <v>badge, application IZIVIA</v>
      </c>
      <c r="S336" s="10">
        <v>43808</v>
      </c>
    </row>
    <row r="337" spans="1:19">
      <c r="A337" s="8">
        <v>1</v>
      </c>
      <c r="B337" s="8">
        <f>IF(G337=G336,B336,B336+1)</f>
        <v>74</v>
      </c>
      <c r="C337" s="12" t="str">
        <f>Paramètres!$C$2</f>
        <v>MNCA</v>
      </c>
      <c r="D337" t="s">
        <v>84</v>
      </c>
      <c r="E337" t="s">
        <v>90</v>
      </c>
      <c r="F337" s="12" t="str">
        <f>VLOOKUP(C337,Paramètres!$C$2:$G$2,5,FALSE)&amp;"*P*"&amp;"WIIZ*"&amp;B337&amp;"*_*_*_"</f>
        <v>FR*M06*P*WIIZ*74*_*_*_</v>
      </c>
      <c r="G337" t="s">
        <v>106</v>
      </c>
      <c r="H337" s="12" t="str">
        <f>VLOOKUP(G337,'[1]chargers_Mon Dec 09 2019 12_58_'!$F:$K,6,FALSE)</f>
        <v>Chemin de la Calade</v>
      </c>
      <c r="I337" s="17" t="s">
        <v>74</v>
      </c>
      <c r="J337" s="12" t="s">
        <v>334</v>
      </c>
      <c r="K337" s="12" t="s">
        <v>333</v>
      </c>
      <c r="L337">
        <v>2</v>
      </c>
      <c r="M337" s="12" t="str">
        <f>VLOOKUP(C337,Paramètres!$C$2:$G$2,5,FALSE)&amp;"*E*"&amp;"WIIZ*"&amp;B337&amp;"*1*"&amp;A337&amp;"*_"</f>
        <v>FR*M06*E*WIIZ*74*1*1*_</v>
      </c>
      <c r="N337">
        <v>22</v>
      </c>
      <c r="O337" t="s">
        <v>50</v>
      </c>
      <c r="P337" t="s">
        <v>51</v>
      </c>
      <c r="Q337" t="s">
        <v>52</v>
      </c>
      <c r="R337" t="str">
        <f>IF(OR(COUNTIF(G337,"*AP*")),"auto partage Renault mobility","badge, application IZIVIA")</f>
        <v>badge, application IZIVIA</v>
      </c>
      <c r="S337" s="10">
        <v>43808</v>
      </c>
    </row>
    <row r="338" spans="1:19">
      <c r="A338" s="8">
        <v>2</v>
      </c>
      <c r="B338" s="8">
        <f>IF(G338=G337,B337,B337+1)</f>
        <v>74</v>
      </c>
      <c r="C338" s="12" t="str">
        <f>Paramètres!$C$2</f>
        <v>MNCA</v>
      </c>
      <c r="D338" t="s">
        <v>84</v>
      </c>
      <c r="E338" t="s">
        <v>90</v>
      </c>
      <c r="F338" s="12" t="str">
        <f>VLOOKUP(C338,Paramètres!$C$2:$G$2,5,FALSE)&amp;"*P*"&amp;"WIIZ*"&amp;B338&amp;"*_*_*_"</f>
        <v>FR*M06*P*WIIZ*74*_*_*_</v>
      </c>
      <c r="G338" t="s">
        <v>106</v>
      </c>
      <c r="H338" s="12" t="str">
        <f>VLOOKUP(G338,'[1]chargers_Mon Dec 09 2019 12_58_'!$F:$K,6,FALSE)</f>
        <v>Chemin de la Calade</v>
      </c>
      <c r="I338" s="17" t="s">
        <v>74</v>
      </c>
      <c r="J338" s="12" t="s">
        <v>334</v>
      </c>
      <c r="K338" s="12" t="s">
        <v>333</v>
      </c>
      <c r="L338">
        <v>2</v>
      </c>
      <c r="M338" s="12" t="str">
        <f>VLOOKUP(C338,Paramètres!$C$2:$G$2,5,FALSE)&amp;"*E*"&amp;"WIIZ*"&amp;B338&amp;"*1*"&amp;A338&amp;"*_"</f>
        <v>FR*M06*E*WIIZ*74*1*2*_</v>
      </c>
      <c r="N338">
        <v>22</v>
      </c>
      <c r="O338" t="s">
        <v>50</v>
      </c>
      <c r="P338" t="s">
        <v>51</v>
      </c>
      <c r="Q338" t="s">
        <v>52</v>
      </c>
      <c r="R338" t="str">
        <f>IF(OR(COUNTIF(G338,"*AP*")),"auto partage Renault mobility","badge, application IZIVIA")</f>
        <v>badge, application IZIVIA</v>
      </c>
      <c r="S338" s="10">
        <v>43808</v>
      </c>
    </row>
    <row r="339" spans="1:19">
      <c r="A339" s="8">
        <v>1</v>
      </c>
      <c r="B339" s="8">
        <f>IF(G339=G338,B338,B338+1)</f>
        <v>75</v>
      </c>
      <c r="C339" s="12" t="str">
        <f>Paramètres!$C$2</f>
        <v>MNCA</v>
      </c>
      <c r="D339" t="s">
        <v>84</v>
      </c>
      <c r="E339" t="s">
        <v>90</v>
      </c>
      <c r="F339" s="12" t="str">
        <f>VLOOKUP(C339,Paramètres!$C$2:$G$2,5,FALSE)&amp;"*P*"&amp;"WIIZ*"&amp;B339&amp;"*_*_*_"</f>
        <v>FR*M06*P*WIIZ*75*_*_*_</v>
      </c>
      <c r="G339" t="s">
        <v>107</v>
      </c>
      <c r="H339" s="12" t="str">
        <f>VLOOKUP(G339,'[1]chargers_Mon Dec 09 2019 12_58_'!$F:$K,6,FALSE)</f>
        <v>Route d'Aspremont</v>
      </c>
      <c r="I339" s="17" t="s">
        <v>235</v>
      </c>
      <c r="J339" s="12" t="s">
        <v>344</v>
      </c>
      <c r="K339" s="12" t="s">
        <v>343</v>
      </c>
      <c r="L339">
        <v>2</v>
      </c>
      <c r="M339" s="12" t="str">
        <f>VLOOKUP(C339,Paramètres!$C$2:$G$2,5,FALSE)&amp;"*E*"&amp;"WIIZ*"&amp;B339&amp;"*1*"&amp;A339&amp;"*_"</f>
        <v>FR*M06*E*WIIZ*75*1*1*_</v>
      </c>
      <c r="N339">
        <v>22</v>
      </c>
      <c r="O339" t="s">
        <v>50</v>
      </c>
      <c r="P339" t="s">
        <v>51</v>
      </c>
      <c r="Q339" t="s">
        <v>52</v>
      </c>
      <c r="R339" t="str">
        <f>IF(OR(COUNTIF(G339,"*AP*")),"auto partage Renault mobility","badge, application IZIVIA")</f>
        <v>badge, application IZIVIA</v>
      </c>
      <c r="S339" s="10">
        <v>43808</v>
      </c>
    </row>
    <row r="340" spans="1:19">
      <c r="A340" s="8">
        <v>2</v>
      </c>
      <c r="B340" s="8">
        <f>IF(G340=G339,B339,B339+1)</f>
        <v>75</v>
      </c>
      <c r="C340" s="12" t="str">
        <f>Paramètres!$C$2</f>
        <v>MNCA</v>
      </c>
      <c r="D340" t="s">
        <v>84</v>
      </c>
      <c r="E340" t="s">
        <v>90</v>
      </c>
      <c r="F340" s="12" t="str">
        <f>VLOOKUP(C340,Paramètres!$C$2:$G$2,5,FALSE)&amp;"*P*"&amp;"WIIZ*"&amp;B340&amp;"*_*_*_"</f>
        <v>FR*M06*P*WIIZ*75*_*_*_</v>
      </c>
      <c r="G340" t="s">
        <v>107</v>
      </c>
      <c r="H340" s="12" t="str">
        <f>VLOOKUP(G340,'[1]chargers_Mon Dec 09 2019 12_58_'!$F:$K,6,FALSE)</f>
        <v>Route d'Aspremont</v>
      </c>
      <c r="I340" s="17" t="s">
        <v>235</v>
      </c>
      <c r="J340" s="12" t="s">
        <v>344</v>
      </c>
      <c r="K340" s="12" t="s">
        <v>343</v>
      </c>
      <c r="L340">
        <v>2</v>
      </c>
      <c r="M340" s="12" t="str">
        <f>VLOOKUP(C340,Paramètres!$C$2:$G$2,5,FALSE)&amp;"*E*"&amp;"WIIZ*"&amp;B340&amp;"*1*"&amp;A340&amp;"*_"</f>
        <v>FR*M06*E*WIIZ*75*1*2*_</v>
      </c>
      <c r="N340">
        <v>22</v>
      </c>
      <c r="O340" t="s">
        <v>50</v>
      </c>
      <c r="P340" t="s">
        <v>51</v>
      </c>
      <c r="Q340" t="s">
        <v>52</v>
      </c>
      <c r="R340" t="str">
        <f>IF(OR(COUNTIF(G340,"*AP*")),"auto partage Renault mobility","badge, application IZIVIA")</f>
        <v>badge, application IZIVIA</v>
      </c>
      <c r="S340" s="10">
        <v>43808</v>
      </c>
    </row>
    <row r="341" spans="1:19">
      <c r="A341" s="8">
        <v>1</v>
      </c>
      <c r="B341" s="8">
        <f>IF(G341=G340,B340,B340+1)</f>
        <v>76</v>
      </c>
      <c r="C341" s="12" t="str">
        <f>Paramètres!$C$2</f>
        <v>MNCA</v>
      </c>
      <c r="D341" t="s">
        <v>84</v>
      </c>
      <c r="E341" t="s">
        <v>90</v>
      </c>
      <c r="F341" s="12" t="str">
        <f>VLOOKUP(C341,Paramètres!$C$2:$G$2,5,FALSE)&amp;"*P*"&amp;"WIIZ*"&amp;B341&amp;"*_*_*_"</f>
        <v>FR*M06*P*WIIZ*76*_*_*_</v>
      </c>
      <c r="G341" t="s">
        <v>221</v>
      </c>
      <c r="H341" s="12" t="str">
        <f>VLOOKUP(G341,'[1]chargers_Mon Dec 09 2019 12_58_'!$F:$K,6,FALSE)</f>
        <v>Rue du Plateau Carlon</v>
      </c>
      <c r="I341" s="17" t="s">
        <v>238</v>
      </c>
      <c r="J341" s="12" t="s">
        <v>346</v>
      </c>
      <c r="K341" s="12" t="s">
        <v>345</v>
      </c>
      <c r="L341">
        <v>2</v>
      </c>
      <c r="M341" s="12" t="str">
        <f>VLOOKUP(C341,Paramètres!$C$2:$G$2,5,FALSE)&amp;"*E*"&amp;"WIIZ*"&amp;B341&amp;"*1*"&amp;A341&amp;"*_"</f>
        <v>FR*M06*E*WIIZ*76*1*1*_</v>
      </c>
      <c r="N341">
        <v>22</v>
      </c>
      <c r="O341" t="s">
        <v>50</v>
      </c>
      <c r="P341" t="s">
        <v>51</v>
      </c>
      <c r="Q341" t="s">
        <v>52</v>
      </c>
      <c r="R341" t="str">
        <f>IF(OR(COUNTIF(G341,"*AP*")),"auto partage Renault mobility","badge, application IZIVIA")</f>
        <v>badge, application IZIVIA</v>
      </c>
      <c r="S341" s="10">
        <v>43808</v>
      </c>
    </row>
    <row r="342" spans="1:19">
      <c r="A342" s="8">
        <v>2</v>
      </c>
      <c r="B342" s="8">
        <f>IF(G342=G341,B341,B341+1)</f>
        <v>76</v>
      </c>
      <c r="C342" s="12" t="str">
        <f>Paramètres!$C$2</f>
        <v>MNCA</v>
      </c>
      <c r="D342" t="s">
        <v>84</v>
      </c>
      <c r="E342" t="s">
        <v>90</v>
      </c>
      <c r="F342" s="12" t="str">
        <f>VLOOKUP(C342,Paramètres!$C$2:$G$2,5,FALSE)&amp;"*P*"&amp;"WIIZ*"&amp;B342&amp;"*_*_*_"</f>
        <v>FR*M06*P*WIIZ*76*_*_*_</v>
      </c>
      <c r="G342" t="s">
        <v>221</v>
      </c>
      <c r="H342" s="12" t="str">
        <f>VLOOKUP(G342,'[1]chargers_Mon Dec 09 2019 12_58_'!$F:$K,6,FALSE)</f>
        <v>Rue du Plateau Carlon</v>
      </c>
      <c r="I342" s="17" t="s">
        <v>238</v>
      </c>
      <c r="J342" s="12" t="s">
        <v>346</v>
      </c>
      <c r="K342" s="12" t="s">
        <v>345</v>
      </c>
      <c r="L342">
        <v>2</v>
      </c>
      <c r="M342" s="12" t="str">
        <f>VLOOKUP(C342,Paramètres!$C$2:$G$2,5,FALSE)&amp;"*E*"&amp;"WIIZ*"&amp;B342&amp;"*1*"&amp;A342&amp;"*_"</f>
        <v>FR*M06*E*WIIZ*76*1*2*_</v>
      </c>
      <c r="N342">
        <v>22</v>
      </c>
      <c r="O342" t="s">
        <v>50</v>
      </c>
      <c r="P342" t="s">
        <v>51</v>
      </c>
      <c r="Q342" t="s">
        <v>52</v>
      </c>
      <c r="R342" t="str">
        <f>IF(OR(COUNTIF(G342,"*AP*")),"auto partage Renault mobility","badge, application IZIVIA")</f>
        <v>badge, application IZIVIA</v>
      </c>
      <c r="S342" s="10">
        <v>43808</v>
      </c>
    </row>
    <row r="343" spans="1:19">
      <c r="A343" s="8">
        <v>1</v>
      </c>
      <c r="B343" s="8">
        <f>IF(G343=G342,B342,B342+1)</f>
        <v>77</v>
      </c>
      <c r="C343" s="12" t="str">
        <f>Paramètres!$C$2</f>
        <v>MNCA</v>
      </c>
      <c r="D343" t="s">
        <v>84</v>
      </c>
      <c r="E343" t="s">
        <v>90</v>
      </c>
      <c r="F343" s="12" t="str">
        <f>VLOOKUP(C343,Paramètres!$C$2:$G$2,5,FALSE)&amp;"*P*"&amp;"WIIZ*"&amp;B343&amp;"*_*_*_"</f>
        <v>FR*M06*P*WIIZ*77*_*_*_</v>
      </c>
      <c r="G343" t="s">
        <v>225</v>
      </c>
      <c r="H343" s="12" t="str">
        <f>VLOOKUP(G343,'[1]chargers_Mon Dec 09 2019 12_58_'!$F:$K,6,FALSE)</f>
        <v>Avenue du Général de Gaulle</v>
      </c>
      <c r="I343" s="17" t="s">
        <v>241</v>
      </c>
      <c r="J343" s="12" t="s">
        <v>348</v>
      </c>
      <c r="K343" s="12" t="s">
        <v>347</v>
      </c>
      <c r="L343">
        <v>2</v>
      </c>
      <c r="M343" s="12" t="str">
        <f>VLOOKUP(C343,Paramètres!$C$2:$G$2,5,FALSE)&amp;"*E*"&amp;"WIIZ*"&amp;B343&amp;"*1*"&amp;A343&amp;"*_"</f>
        <v>FR*M06*E*WIIZ*77*1*1*_</v>
      </c>
      <c r="N343">
        <v>22</v>
      </c>
      <c r="O343" t="s">
        <v>50</v>
      </c>
      <c r="P343" t="s">
        <v>51</v>
      </c>
      <c r="Q343" t="s">
        <v>52</v>
      </c>
      <c r="R343" t="str">
        <f>IF(OR(COUNTIF(G343,"*AP*")),"auto partage Renault mobility","badge, application IZIVIA")</f>
        <v>badge, application IZIVIA</v>
      </c>
      <c r="S343" s="10">
        <v>43808</v>
      </c>
    </row>
    <row r="344" spans="1:19">
      <c r="A344" s="8">
        <v>2</v>
      </c>
      <c r="B344" s="8">
        <f>IF(G344=G343,B343,B343+1)</f>
        <v>77</v>
      </c>
      <c r="C344" s="12" t="str">
        <f>Paramètres!$C$2</f>
        <v>MNCA</v>
      </c>
      <c r="D344" t="s">
        <v>84</v>
      </c>
      <c r="E344" t="s">
        <v>90</v>
      </c>
      <c r="F344" s="12" t="str">
        <f>VLOOKUP(C344,Paramètres!$C$2:$G$2,5,FALSE)&amp;"*P*"&amp;"WIIZ*"&amp;B344&amp;"*_*_*_"</f>
        <v>FR*M06*P*WIIZ*77*_*_*_</v>
      </c>
      <c r="G344" t="s">
        <v>225</v>
      </c>
      <c r="H344" s="12" t="str">
        <f>VLOOKUP(G344,'[1]chargers_Mon Dec 09 2019 12_58_'!$F:$K,6,FALSE)</f>
        <v>Avenue du Général de Gaulle</v>
      </c>
      <c r="I344" s="17" t="s">
        <v>241</v>
      </c>
      <c r="J344" s="12" t="s">
        <v>348</v>
      </c>
      <c r="K344" s="12" t="s">
        <v>347</v>
      </c>
      <c r="L344">
        <v>2</v>
      </c>
      <c r="M344" s="12" t="str">
        <f>VLOOKUP(C344,Paramètres!$C$2:$G$2,5,FALSE)&amp;"*E*"&amp;"WIIZ*"&amp;B344&amp;"*1*"&amp;A344&amp;"*_"</f>
        <v>FR*M06*E*WIIZ*77*1*2*_</v>
      </c>
      <c r="N344">
        <v>22</v>
      </c>
      <c r="O344" t="s">
        <v>50</v>
      </c>
      <c r="P344" t="s">
        <v>51</v>
      </c>
      <c r="Q344" t="s">
        <v>52</v>
      </c>
      <c r="R344" t="str">
        <f>IF(OR(COUNTIF(G344,"*AP*")),"auto partage Renault mobility","badge, application IZIVIA")</f>
        <v>badge, application IZIVIA</v>
      </c>
      <c r="S344" s="10">
        <v>43808</v>
      </c>
    </row>
    <row r="345" spans="1:19">
      <c r="A345" s="8">
        <v>1</v>
      </c>
      <c r="B345" s="8">
        <f>IF(G345=G344,B344,B344+1)</f>
        <v>78</v>
      </c>
      <c r="C345" s="12" t="str">
        <f>Paramètres!$C$2</f>
        <v>MNCA</v>
      </c>
      <c r="D345" t="s">
        <v>84</v>
      </c>
      <c r="E345" t="s">
        <v>90</v>
      </c>
      <c r="F345" s="12" t="str">
        <f>VLOOKUP(C345,Paramètres!$C$2:$G$2,5,FALSE)&amp;"*P*"&amp;"WIIZ*"&amp;B345&amp;"*_*_*_"</f>
        <v>FR*M06*P*WIIZ*78*_*_*_</v>
      </c>
      <c r="G345" t="s">
        <v>231</v>
      </c>
      <c r="H345" s="12" t="str">
        <f>VLOOKUP(G345,'[1]chargers_Mon Dec 09 2019 12_58_'!$F:$K,6,FALSE)</f>
        <v xml:space="preserve"> Chemin de l'Ardon</v>
      </c>
      <c r="I345" s="17" t="s">
        <v>77</v>
      </c>
      <c r="J345" s="12" t="s">
        <v>350</v>
      </c>
      <c r="K345" s="12" t="s">
        <v>349</v>
      </c>
      <c r="L345">
        <v>2</v>
      </c>
      <c r="M345" s="12" t="str">
        <f>VLOOKUP(C345,Paramètres!$C$2:$G$2,5,FALSE)&amp;"*E*"&amp;"WIIZ*"&amp;B345&amp;"*1*"&amp;A345&amp;"*_"</f>
        <v>FR*M06*E*WIIZ*78*1*1*_</v>
      </c>
      <c r="N345">
        <v>22</v>
      </c>
      <c r="O345" t="s">
        <v>50</v>
      </c>
      <c r="P345" t="s">
        <v>51</v>
      </c>
      <c r="Q345" t="s">
        <v>52</v>
      </c>
      <c r="R345" t="str">
        <f>IF(OR(COUNTIF(G345,"*AP*")),"auto partage Renault mobility","badge, application IZIVIA")</f>
        <v>badge, application IZIVIA</v>
      </c>
      <c r="S345" s="10">
        <v>43808</v>
      </c>
    </row>
    <row r="346" spans="1:19">
      <c r="A346" s="8">
        <v>2</v>
      </c>
      <c r="B346" s="8">
        <f>IF(G346=G345,B345,B345+1)</f>
        <v>78</v>
      </c>
      <c r="C346" s="12" t="str">
        <f>Paramètres!$C$2</f>
        <v>MNCA</v>
      </c>
      <c r="D346" t="s">
        <v>84</v>
      </c>
      <c r="E346" t="s">
        <v>90</v>
      </c>
      <c r="F346" s="12" t="str">
        <f>VLOOKUP(C346,Paramètres!$C$2:$G$2,5,FALSE)&amp;"*P*"&amp;"WIIZ*"&amp;B346&amp;"*_*_*_"</f>
        <v>FR*M06*P*WIIZ*78*_*_*_</v>
      </c>
      <c r="G346" t="s">
        <v>231</v>
      </c>
      <c r="H346" s="12" t="str">
        <f>VLOOKUP(G346,'[1]chargers_Mon Dec 09 2019 12_58_'!$F:$K,6,FALSE)</f>
        <v xml:space="preserve"> Chemin de l'Ardon</v>
      </c>
      <c r="I346" s="17" t="s">
        <v>77</v>
      </c>
      <c r="J346" s="12" t="s">
        <v>350</v>
      </c>
      <c r="K346" s="12" t="s">
        <v>349</v>
      </c>
      <c r="L346">
        <v>2</v>
      </c>
      <c r="M346" s="12" t="str">
        <f>VLOOKUP(C346,Paramètres!$C$2:$G$2,5,FALSE)&amp;"*E*"&amp;"WIIZ*"&amp;B346&amp;"*1*"&amp;A346&amp;"*_"</f>
        <v>FR*M06*E*WIIZ*78*1*2*_</v>
      </c>
      <c r="N346">
        <v>22</v>
      </c>
      <c r="O346" t="s">
        <v>50</v>
      </c>
      <c r="P346" t="s">
        <v>51</v>
      </c>
      <c r="Q346" t="s">
        <v>52</v>
      </c>
      <c r="R346" t="str">
        <f>IF(OR(COUNTIF(G346,"*AP*")),"auto partage Renault mobility","badge, application IZIVIA")</f>
        <v>badge, application IZIVIA</v>
      </c>
      <c r="S346" s="10">
        <v>43808</v>
      </c>
    </row>
    <row r="347" spans="1:19">
      <c r="A347" s="8">
        <v>1</v>
      </c>
      <c r="B347" s="8">
        <f>IF(G347=G346,B346,B346+1)</f>
        <v>79</v>
      </c>
      <c r="C347" s="12" t="str">
        <f>Paramètres!$C$2</f>
        <v>MNCA</v>
      </c>
      <c r="D347" t="s">
        <v>84</v>
      </c>
      <c r="E347" t="s">
        <v>90</v>
      </c>
      <c r="F347" s="12" t="str">
        <f>VLOOKUP(C347,Paramètres!$C$2:$G$2,5,FALSE)&amp;"*P*"&amp;"WIIZ*"&amp;B347&amp;"*_*_*_"</f>
        <v>FR*M06*P*WIIZ*79*_*_*_</v>
      </c>
      <c r="G347" t="s">
        <v>232</v>
      </c>
      <c r="H347" s="12" t="str">
        <f>VLOOKUP(G347,'[1]chargers_Mon Dec 09 2019 12_58_'!$F:$K,6,FALSE)</f>
        <v>Esplanade du Levant</v>
      </c>
      <c r="I347" s="17" t="s">
        <v>79</v>
      </c>
      <c r="J347" s="12" t="s">
        <v>352</v>
      </c>
      <c r="K347" s="12" t="s">
        <v>351</v>
      </c>
      <c r="L347">
        <v>2</v>
      </c>
      <c r="M347" s="12" t="str">
        <f>VLOOKUP(C347,Paramètres!$C$2:$G$2,5,FALSE)&amp;"*E*"&amp;"WIIZ*"&amp;B347&amp;"*1*"&amp;A347&amp;"*_"</f>
        <v>FR*M06*E*WIIZ*79*1*1*_</v>
      </c>
      <c r="N347">
        <v>22</v>
      </c>
      <c r="O347" t="s">
        <v>50</v>
      </c>
      <c r="P347" t="s">
        <v>51</v>
      </c>
      <c r="Q347" t="s">
        <v>52</v>
      </c>
      <c r="R347" t="str">
        <f>IF(OR(COUNTIF(G347,"*AP*")),"auto partage Renault mobility","badge, application IZIVIA")</f>
        <v>badge, application IZIVIA</v>
      </c>
      <c r="S347" s="10">
        <v>43808</v>
      </c>
    </row>
    <row r="348" spans="1:19">
      <c r="A348" s="8">
        <v>2</v>
      </c>
      <c r="B348" s="8">
        <f>IF(G348=G347,B347,B347+1)</f>
        <v>79</v>
      </c>
      <c r="C348" s="12" t="str">
        <f>Paramètres!$C$2</f>
        <v>MNCA</v>
      </c>
      <c r="D348" t="s">
        <v>84</v>
      </c>
      <c r="E348" t="s">
        <v>90</v>
      </c>
      <c r="F348" s="12" t="str">
        <f>VLOOKUP(C348,Paramètres!$C$2:$G$2,5,FALSE)&amp;"*P*"&amp;"WIIZ*"&amp;B348&amp;"*_*_*_"</f>
        <v>FR*M06*P*WIIZ*79*_*_*_</v>
      </c>
      <c r="G348" t="s">
        <v>232</v>
      </c>
      <c r="H348" s="12" t="str">
        <f>VLOOKUP(G348,'[1]chargers_Mon Dec 09 2019 12_58_'!$F:$K,6,FALSE)</f>
        <v>Esplanade du Levant</v>
      </c>
      <c r="I348" s="17" t="s">
        <v>79</v>
      </c>
      <c r="J348" s="12" t="s">
        <v>352</v>
      </c>
      <c r="K348" s="12" t="s">
        <v>351</v>
      </c>
      <c r="L348">
        <v>2</v>
      </c>
      <c r="M348" s="12" t="str">
        <f>VLOOKUP(C348,Paramètres!$C$2:$G$2,5,FALSE)&amp;"*E*"&amp;"WIIZ*"&amp;B348&amp;"*1*"&amp;A348&amp;"*_"</f>
        <v>FR*M06*E*WIIZ*79*1*2*_</v>
      </c>
      <c r="N348">
        <v>22</v>
      </c>
      <c r="O348" t="s">
        <v>50</v>
      </c>
      <c r="P348" t="s">
        <v>51</v>
      </c>
      <c r="Q348" t="s">
        <v>52</v>
      </c>
      <c r="R348" t="str">
        <f>IF(OR(COUNTIF(G348,"*AP*")),"auto partage Renault mobility","badge, application IZIVIA")</f>
        <v>badge, application IZIVIA</v>
      </c>
      <c r="S348" s="10">
        <v>43808</v>
      </c>
    </row>
  </sheetData>
  <autoFilter ref="A1:S348" xr:uid="{00000000-0009-0000-0000-000002000000}">
    <sortState xmlns:xlrd2="http://schemas.microsoft.com/office/spreadsheetml/2017/richdata2" ref="A2:S348">
      <sortCondition ref="B1:B348"/>
    </sortState>
  </autoFilter>
  <sortState xmlns:xlrd2="http://schemas.microsoft.com/office/spreadsheetml/2017/richdata2" ref="A3:S25">
    <sortCondition ref="B3:B25"/>
  </sortState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k 5 V 0 T H P U V m y p A A A A + A A A A B I A H A B D b 2 5 m a W c v U G F j a 2 F n Z S 5 4 b W w g o h g A K K A U A A A A A A A A A A A A A A A A A A A A A A A A A A A A h Y 9 N D o I w F I S v Q r q n j 7 8 F k k d Z m L i S x G h i 3 D a l Q C M U Q 4 t w N x c e y S t I o q g 7 l z P 5 J v n m c b t j N r W N c 5 W 9 U Z 1 O i U 8 9 4 k g t u k L p K i W D L d 2 Y Z A x 3 X J x 5 J Z 0 Z 1 i a Z j E p J b e 0 l A R j H k Y 4 h 7 f o K A s / z 4 Z R v D 6 K W L X e V N p Z r I c l n V f x f E Y b H l w w L a L S i U R z 6 N I x 9 h K X G X O k v E s z G 1 E P 4 K X E 9 N H b o J S t 7 d 7 N H W C L C + w V 7 A l B L A w Q U A A I A C A C T l X R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5 V 0 T C i K R 7 g O A A A A E Q A A A B M A H A B G b 3 J t d W x h c y 9 T Z W N 0 a W 9 u M S 5 t I K I Y A C i g F A A A A A A A A A A A A A A A A A A A A A A A A A A A A C t O T S 7 J z M 9 T C I b Q h t Y A U E s B A i 0 A F A A C A A g A k 5 V 0 T H P U V m y p A A A A + A A A A B I A A A A A A A A A A A A A A A A A A A A A A E N v b m Z p Z y 9 Q Y W N r Y W d l L n h t b F B L A Q I t A B Q A A g A I A J O V d E w P y u m r p A A A A O k A A A A T A A A A A A A A A A A A A A A A A P U A A A B b Q 2 9 u d G V u d F 9 U e X B l c 1 0 u e G 1 s U E s B A i 0 A F A A C A A g A k 5 V 0 T C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U c y o 8 6 0 c N J o + g w l J P 9 n 2 4 A A A A A A g A A A A A A A 2 Y A A M A A A A A Q A A A A 2 U 8 F 8 W w s p l x 9 R C 9 C I y k 3 w A A A A A A E g A A A o A A A A B A A A A C G s 8 s 2 w 8 Q H O C t L L C W w x 3 o F U A A A A F p r a Y q O l C i c 2 b P i Q C k O i o 5 g P A d a m X F J 4 6 4 l H W M m l D 0 H J K 0 y 5 A F w + 3 j D C l W D L i b K 8 X N v n 2 q G / h c N d z 5 E b H v z 9 1 U g H d D j V 8 y u j F L C 7 F X L U Y 8 d F A A A A P k / A n a 0 J q f f S L 5 j h a F 8 j r d p + h 1 F < / D a t a M a s h u p > 
</file>

<file path=customXml/itemProps1.xml><?xml version="1.0" encoding="utf-8"?>
<ds:datastoreItem xmlns:ds="http://schemas.openxmlformats.org/officeDocument/2006/customXml" ds:itemID="{A2590FD9-4697-4D7C-83F7-1BAF7247F4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Descriptions des données</vt:lpstr>
      <vt:lpstr>Paramètres</vt:lpstr>
      <vt:lpstr>Jeu de données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 LEMAIRE</dc:creator>
  <cp:keywords/>
  <dc:description/>
  <cp:lastModifiedBy>Vladimir GOUBO</cp:lastModifiedBy>
  <cp:revision/>
  <dcterms:created xsi:type="dcterms:W3CDTF">2018-03-20T17:27:38Z</dcterms:created>
  <dcterms:modified xsi:type="dcterms:W3CDTF">2019-12-11T20:20:07Z</dcterms:modified>
  <cp:category/>
  <cp:contentStatus/>
</cp:coreProperties>
</file>