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activeTab="0"/>
  </bookViews>
  <sheets>
    <sheet name="Notice" sheetId="1" r:id="rId1"/>
    <sheet name="tableau 1" sheetId="2" r:id="rId2"/>
    <sheet name="tableau 2" sheetId="3" r:id="rId3"/>
  </sheets>
  <definedNames/>
  <calcPr fullCalcOnLoad="1"/>
</workbook>
</file>

<file path=xl/sharedStrings.xml><?xml version="1.0" encoding="utf-8"?>
<sst xmlns="http://schemas.openxmlformats.org/spreadsheetml/2006/main" count="57" uniqueCount="56">
  <si>
    <t>Nombre de places dans les restaurants universitaires</t>
  </si>
  <si>
    <t>nd</t>
  </si>
  <si>
    <t>54  935</t>
  </si>
  <si>
    <t>54  950</t>
  </si>
  <si>
    <t>55  070</t>
  </si>
  <si>
    <t>Nombre de places gérées par les CROUS</t>
  </si>
  <si>
    <t>(France métropolitaine + DOM)</t>
  </si>
  <si>
    <t>Nature des aides</t>
  </si>
  <si>
    <t xml:space="preserve">          - Allocation de logement social (ALS)</t>
  </si>
  <si>
    <t xml:space="preserve">          - Aide personnalisée au logement (APL) - Part de l'Etat</t>
  </si>
  <si>
    <t xml:space="preserve">          - Majoration du quotient familial pour enfants étudiants rattachés au foyer fiscal de leurs parents</t>
  </si>
  <si>
    <t xml:space="preserve">          - Réduction d'impôt pour frais de scolarité des enfants poursuivant des études supérieures</t>
  </si>
  <si>
    <r>
      <t>[1] Moyens pour l'action sociale en faveur des étudiants</t>
    </r>
    <r>
      <rPr>
        <sz val="9"/>
        <rFont val="Arial"/>
        <family val="2"/>
      </rPr>
      <t xml:space="preserve"> </t>
    </r>
    <r>
      <rPr>
        <sz val="8"/>
        <rFont val="Arial"/>
        <family val="2"/>
      </rPr>
      <t>(millions d'euros, %)</t>
    </r>
  </si>
  <si>
    <t>Total général</t>
  </si>
  <si>
    <t>2006  2007</t>
  </si>
  <si>
    <t>2007  2008</t>
  </si>
  <si>
    <t>2008  2009</t>
  </si>
  <si>
    <t>2009  2010</t>
  </si>
  <si>
    <t>1995  1996</t>
  </si>
  <si>
    <t>2001  2002</t>
  </si>
  <si>
    <t>2002  2003</t>
  </si>
  <si>
    <t>2003  2004</t>
  </si>
  <si>
    <t>2004  2005</t>
  </si>
  <si>
    <t>2005  2006</t>
  </si>
  <si>
    <t>Versements des régimes sociaux</t>
  </si>
  <si>
    <t>Versements des universités</t>
  </si>
  <si>
    <t xml:space="preserve">         Aides Directes</t>
  </si>
  <si>
    <t xml:space="preserve">         Aides indirectes</t>
  </si>
  <si>
    <t>Aides budgétaires de l'Etat</t>
  </si>
  <si>
    <t xml:space="preserve">Total aides de l'Etat  </t>
  </si>
  <si>
    <t xml:space="preserve">Total autres aides </t>
  </si>
  <si>
    <t>2010  2011</t>
  </si>
  <si>
    <t>Nombre de repas servis aux étudiants (en milliers) (1)</t>
  </si>
  <si>
    <t>Nombre "d'équivalents repas étudiant" (en milliers) (1)</t>
  </si>
  <si>
    <t>Source : CNOUS</t>
  </si>
  <si>
    <t xml:space="preserve">          - Aide au transport (carte Imagine R) - Part de l'Etat</t>
  </si>
  <si>
    <t>Aides fiscales de l'Etat</t>
  </si>
  <si>
    <t xml:space="preserve">          - Contribution des différents régimes au financement des assurances sociales des étudiants</t>
  </si>
  <si>
    <t xml:space="preserve">          - Fonds de solidarité et de développement des initiatives étudiantes FSDIE</t>
  </si>
  <si>
    <t>(1) Le nombre de repas servis n'est plus suivi depuis 2008 et a été remplacé par le nombre "d'équivalents repas" (recettes étudiantes / prix du ticket étudiant)</t>
  </si>
  <si>
    <t>Source : MENJVA-MESR-DEPP-DGESIP, CNAF, Ministère du budget, des comptes publics et de la réforme de l'État - DGFIP</t>
  </si>
  <si>
    <t xml:space="preserve">          - Bourses et prêts (programme 231 action 1) (1)</t>
  </si>
  <si>
    <t xml:space="preserve">         - Œuvres universitaires (1)</t>
  </si>
  <si>
    <t>(1) Y compris plan de relance 2010 et Fonds national d'aide d'urgence</t>
  </si>
  <si>
    <t xml:space="preserve">         - Aides aux associations et medecine universitaire (2)</t>
  </si>
  <si>
    <t>(2) Les crédits de services universitaires (ou interuniversitaires) de médecine préventive et de promotion de la santé (SUMPPS) ne sont plus "fléchés" depuis la mise en place de budgets globaux pour les universités</t>
  </si>
  <si>
    <t xml:space="preserve">         - Compensation de l'exonération des droits d'inscription dont bénéficient les étudiants boursiers (3)</t>
  </si>
  <si>
    <t>(3) Sur le champ des universités et des écoles d'ingénieurs</t>
  </si>
  <si>
    <t>en € courants</t>
  </si>
  <si>
    <t>en € constants</t>
  </si>
  <si>
    <t>Evol 2010/1995 (%)</t>
  </si>
  <si>
    <t>Structure 2010</t>
  </si>
  <si>
    <t>(%)</t>
  </si>
  <si>
    <t>RERS 10.10 - L'action sociale en faveur des étudiants</t>
  </si>
  <si>
    <t xml:space="preserve">[2] Evolution de divers indicateurs sur les œuvres universitaires </t>
  </si>
  <si>
    <t>http://www.education.gouv.fr/statistiques/rers</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</si>
</sst>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numFmt numFmtId="167" formatCode="#,##0.000"/>
    <numFmt numFmtId="168" formatCode="00,000,000"/>
    <numFmt numFmtId="169" formatCode="&quot;Vrai&quot;;&quot;Vrai&quot;;&quot;Faux&quot;"/>
    <numFmt numFmtId="170" formatCode="&quot;Actif&quot;;&quot;Actif&quot;;&quot;Inactif&quot;"/>
  </numFmts>
  <fonts count="15">
    <font>
      <sz val="10"/>
      <name val="Arial"/>
      <family val="0"/>
    </font>
    <font>
      <b/>
      <sz val="9"/>
      <name val="Arial"/>
      <family val="2"/>
    </font>
    <font>
      <sz val="9"/>
      <name val="Arial"/>
      <family val="2"/>
    </font>
    <font>
      <sz val="8"/>
      <name val="Arial"/>
      <family val="0"/>
    </font>
    <font>
      <b/>
      <sz val="8"/>
      <name val="Arial"/>
      <family val="0"/>
    </font>
    <font>
      <b/>
      <sz val="11"/>
      <name val="Arial"/>
      <family val="2"/>
    </font>
    <font>
      <b/>
      <sz val="8"/>
      <color indexed="9"/>
      <name val="Arial"/>
      <family val="2"/>
    </font>
    <font>
      <u val="single"/>
      <sz val="10"/>
      <color indexed="12"/>
      <name val="Arial"/>
      <family val="0"/>
    </font>
    <font>
      <u val="single"/>
      <sz val="10"/>
      <color indexed="36"/>
      <name val="Arial"/>
      <family val="0"/>
    </font>
    <font>
      <b/>
      <sz val="8"/>
      <color indexed="12"/>
      <name val="Arial"/>
      <family val="2"/>
    </font>
    <font>
      <sz val="7"/>
      <name val="Arial"/>
      <family val="2"/>
    </font>
    <font>
      <b/>
      <sz val="12"/>
      <color indexed="10"/>
      <name val="Arial"/>
      <family val="2"/>
    </font>
    <font>
      <b/>
      <sz val="9"/>
      <color indexed="9"/>
      <name val="Arial"/>
      <family val="2"/>
    </font>
    <font>
      <b/>
      <sz val="10"/>
      <name val="Univers 47 CondensedLight"/>
      <family val="2"/>
    </font>
    <font>
      <sz val="10"/>
      <color indexed="12"/>
      <name val="Arial"/>
      <family val="0"/>
    </font>
  </fonts>
  <fills count="5">
    <fill>
      <patternFill/>
    </fill>
    <fill>
      <patternFill patternType="gray125"/>
    </fill>
    <fill>
      <patternFill patternType="solid">
        <fgColor indexed="48"/>
        <bgColor indexed="64"/>
      </patternFill>
    </fill>
    <fill>
      <patternFill patternType="solid">
        <fgColor indexed="41"/>
        <bgColor indexed="64"/>
      </patternFill>
    </fill>
    <fill>
      <patternFill patternType="solid">
        <fgColor indexed="40"/>
        <bgColor indexed="64"/>
      </patternFill>
    </fill>
  </fills>
  <borders count="7">
    <border>
      <left/>
      <right/>
      <top/>
      <bottom/>
      <diagonal/>
    </border>
    <border>
      <left>
        <color indexed="63"/>
      </left>
      <right style="thin">
        <color indexed="9"/>
      </right>
      <top>
        <color indexed="63"/>
      </top>
      <bottom>
        <color indexed="63"/>
      </bottom>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medium">
        <color indexed="12"/>
      </bottom>
    </border>
    <border>
      <left style="thin">
        <color indexed="9"/>
      </left>
      <right>
        <color indexed="63"/>
      </right>
      <top>
        <color indexed="63"/>
      </top>
      <bottom style="thin">
        <color indexed="9"/>
      </bottom>
    </border>
    <border>
      <left>
        <color indexed="63"/>
      </left>
      <right style="thin">
        <color indexed="9"/>
      </right>
      <top>
        <color indexed="63"/>
      </top>
      <bottom style="thin">
        <color indexed="9"/>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8">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xf>
    <xf numFmtId="0" fontId="3" fillId="0" borderId="0" xfId="0" applyFont="1" applyFill="1" applyBorder="1" applyAlignment="1">
      <alignment vertical="center"/>
    </xf>
    <xf numFmtId="0" fontId="1" fillId="0" borderId="0" xfId="0" applyFont="1" applyAlignment="1">
      <alignment/>
    </xf>
    <xf numFmtId="0" fontId="5" fillId="0" borderId="0" xfId="0" applyFont="1" applyAlignment="1">
      <alignment/>
    </xf>
    <xf numFmtId="0" fontId="2" fillId="0" borderId="0" xfId="0" applyFont="1" applyBorder="1" applyAlignment="1">
      <alignment/>
    </xf>
    <xf numFmtId="0" fontId="3" fillId="0" borderId="0" xfId="0" applyFont="1" applyBorder="1" applyAlignment="1">
      <alignment/>
    </xf>
    <xf numFmtId="0" fontId="6" fillId="2" borderId="1" xfId="0" applyFont="1" applyFill="1" applyBorder="1" applyAlignment="1">
      <alignment horizontal="center" vertical="top" wrapText="1"/>
    </xf>
    <xf numFmtId="168" fontId="6" fillId="2" borderId="2" xfId="0" applyNumberFormat="1" applyFont="1" applyFill="1" applyBorder="1" applyAlignment="1">
      <alignment horizontal="right" vertical="top" wrapText="1"/>
    </xf>
    <xf numFmtId="0" fontId="9" fillId="0" borderId="0" xfId="0" applyFont="1" applyBorder="1" applyAlignment="1">
      <alignment vertical="center"/>
    </xf>
    <xf numFmtId="0" fontId="3" fillId="0" borderId="0" xfId="0" applyFont="1" applyBorder="1" applyAlignment="1" quotePrefix="1">
      <alignment horizontal="left" vertical="center"/>
    </xf>
    <xf numFmtId="0" fontId="3" fillId="0" borderId="0" xfId="0" applyFont="1" applyBorder="1" applyAlignment="1">
      <alignment vertical="center"/>
    </xf>
    <xf numFmtId="0" fontId="6" fillId="2" borderId="0" xfId="0" applyFont="1" applyFill="1" applyBorder="1" applyAlignment="1">
      <alignment vertical="center"/>
    </xf>
    <xf numFmtId="1" fontId="6" fillId="2" borderId="2" xfId="0" applyNumberFormat="1" applyFont="1" applyFill="1" applyBorder="1" applyAlignment="1">
      <alignment horizontal="right" vertical="center"/>
    </xf>
    <xf numFmtId="165" fontId="3" fillId="0" borderId="2" xfId="0" applyNumberFormat="1" applyFont="1" applyBorder="1" applyAlignment="1">
      <alignment/>
    </xf>
    <xf numFmtId="165" fontId="3" fillId="0" borderId="2" xfId="0" applyNumberFormat="1" applyFont="1" applyFill="1" applyBorder="1" applyAlignment="1">
      <alignment/>
    </xf>
    <xf numFmtId="166" fontId="3" fillId="0" borderId="2" xfId="0" applyNumberFormat="1" applyFont="1" applyBorder="1" applyAlignment="1">
      <alignment/>
    </xf>
    <xf numFmtId="165" fontId="9" fillId="0" borderId="2" xfId="0" applyNumberFormat="1" applyFont="1" applyBorder="1" applyAlignment="1">
      <alignment/>
    </xf>
    <xf numFmtId="165" fontId="9" fillId="0" borderId="2" xfId="0" applyNumberFormat="1" applyFont="1" applyFill="1" applyBorder="1" applyAlignment="1">
      <alignment/>
    </xf>
    <xf numFmtId="166" fontId="9" fillId="0" borderId="2" xfId="0" applyNumberFormat="1" applyFont="1" applyBorder="1" applyAlignment="1">
      <alignment/>
    </xf>
    <xf numFmtId="165" fontId="4" fillId="3" borderId="2" xfId="0" applyNumberFormat="1" applyFont="1" applyFill="1" applyBorder="1" applyAlignment="1">
      <alignment/>
    </xf>
    <xf numFmtId="166" fontId="4" fillId="3" borderId="2" xfId="0" applyNumberFormat="1" applyFont="1" applyFill="1" applyBorder="1" applyAlignment="1">
      <alignment/>
    </xf>
    <xf numFmtId="165" fontId="6" fillId="2" borderId="2" xfId="0" applyNumberFormat="1" applyFont="1" applyFill="1" applyBorder="1" applyAlignment="1">
      <alignment/>
    </xf>
    <xf numFmtId="166" fontId="6" fillId="2" borderId="2" xfId="0" applyNumberFormat="1" applyFont="1" applyFill="1" applyBorder="1" applyAlignment="1">
      <alignment/>
    </xf>
    <xf numFmtId="0" fontId="11" fillId="0" borderId="0" xfId="0" applyFont="1" applyFill="1" applyAlignment="1">
      <alignment/>
    </xf>
    <xf numFmtId="165" fontId="3" fillId="0" borderId="2" xfId="0" applyNumberFormat="1" applyFont="1" applyBorder="1" applyAlignment="1">
      <alignment/>
    </xf>
    <xf numFmtId="0" fontId="2" fillId="0" borderId="0" xfId="0" applyFont="1" applyAlignment="1">
      <alignment/>
    </xf>
    <xf numFmtId="0" fontId="0" fillId="0" borderId="0" xfId="0" applyAlignment="1">
      <alignment/>
    </xf>
    <xf numFmtId="0" fontId="6" fillId="2" borderId="0" xfId="0" applyFont="1" applyFill="1" applyBorder="1" applyAlignment="1">
      <alignment horizontal="left" vertical="center"/>
    </xf>
    <xf numFmtId="0" fontId="4" fillId="4" borderId="2" xfId="0" applyFont="1" applyFill="1" applyBorder="1" applyAlignment="1">
      <alignment vertical="center"/>
    </xf>
    <xf numFmtId="165" fontId="4" fillId="4" borderId="2" xfId="0" applyNumberFormat="1" applyFont="1" applyFill="1" applyBorder="1" applyAlignment="1">
      <alignment/>
    </xf>
    <xf numFmtId="166" fontId="4" fillId="4" borderId="2" xfId="0" applyNumberFormat="1" applyFont="1" applyFill="1" applyBorder="1" applyAlignment="1">
      <alignment/>
    </xf>
    <xf numFmtId="0" fontId="4" fillId="3" borderId="0" xfId="0" applyFont="1" applyFill="1" applyBorder="1" applyAlignment="1">
      <alignment vertical="center"/>
    </xf>
    <xf numFmtId="165" fontId="3" fillId="3" borderId="2" xfId="0" applyNumberFormat="1" applyFont="1" applyFill="1" applyBorder="1" applyAlignment="1">
      <alignment/>
    </xf>
    <xf numFmtId="166" fontId="3" fillId="3" borderId="2" xfId="0" applyNumberFormat="1" applyFont="1" applyFill="1" applyBorder="1" applyAlignment="1">
      <alignment/>
    </xf>
    <xf numFmtId="166" fontId="3" fillId="0" borderId="2" xfId="0" applyNumberFormat="1" applyFont="1" applyFill="1" applyBorder="1" applyAlignment="1">
      <alignment/>
    </xf>
    <xf numFmtId="166" fontId="3" fillId="0" borderId="2" xfId="0" applyNumberFormat="1" applyFont="1" applyFill="1" applyBorder="1" applyAlignment="1">
      <alignment/>
    </xf>
    <xf numFmtId="2" fontId="3" fillId="0" borderId="0" xfId="0" applyNumberFormat="1" applyFont="1" applyFill="1" applyBorder="1" applyAlignment="1">
      <alignment vertical="center"/>
    </xf>
    <xf numFmtId="2" fontId="3" fillId="0" borderId="0" xfId="0" applyNumberFormat="1" applyFont="1" applyAlignment="1">
      <alignment/>
    </xf>
    <xf numFmtId="0" fontId="3" fillId="0" borderId="1" xfId="0" applyFont="1" applyBorder="1" applyAlignment="1">
      <alignment vertical="center"/>
    </xf>
    <xf numFmtId="166" fontId="3" fillId="0" borderId="3" xfId="0" applyNumberFormat="1" applyFont="1" applyBorder="1" applyAlignment="1">
      <alignment/>
    </xf>
    <xf numFmtId="0" fontId="3" fillId="0" borderId="2" xfId="0" applyFont="1" applyBorder="1" applyAlignment="1">
      <alignment/>
    </xf>
    <xf numFmtId="164" fontId="3" fillId="3" borderId="2" xfId="0" applyNumberFormat="1" applyFont="1" applyFill="1" applyBorder="1" applyAlignment="1">
      <alignment/>
    </xf>
    <xf numFmtId="166" fontId="3" fillId="0" borderId="2" xfId="21" applyNumberFormat="1" applyFont="1" applyFill="1" applyBorder="1" applyAlignment="1">
      <alignment/>
    </xf>
    <xf numFmtId="0" fontId="6" fillId="2" borderId="2" xfId="0" applyNumberFormat="1" applyFont="1" applyFill="1" applyBorder="1" applyAlignment="1">
      <alignment horizontal="center" vertical="center" wrapText="1"/>
    </xf>
    <xf numFmtId="166" fontId="3" fillId="3" borderId="2" xfId="21" applyNumberFormat="1" applyFont="1" applyFill="1" applyBorder="1" applyAlignment="1">
      <alignment/>
    </xf>
    <xf numFmtId="166" fontId="4" fillId="3" borderId="2" xfId="21" applyNumberFormat="1" applyFont="1" applyFill="1" applyBorder="1" applyAlignment="1">
      <alignment/>
    </xf>
    <xf numFmtId="1" fontId="6" fillId="2" borderId="2" xfId="0" applyNumberFormat="1" applyFont="1" applyFill="1" applyBorder="1" applyAlignment="1">
      <alignment horizontal="right" vertical="top"/>
    </xf>
    <xf numFmtId="0" fontId="6" fillId="2" borderId="2" xfId="0" applyNumberFormat="1" applyFont="1" applyFill="1" applyBorder="1" applyAlignment="1">
      <alignment horizontal="center" vertical="top" wrapText="1"/>
    </xf>
    <xf numFmtId="0" fontId="12" fillId="2" borderId="2" xfId="0" applyNumberFormat="1" applyFont="1" applyFill="1" applyBorder="1" applyAlignment="1">
      <alignment horizontal="center" vertical="center" wrapText="1"/>
    </xf>
    <xf numFmtId="0" fontId="3" fillId="0" borderId="0" xfId="0" applyFont="1" applyBorder="1" applyAlignment="1">
      <alignment vertical="center" wrapText="1"/>
    </xf>
    <xf numFmtId="3" fontId="3" fillId="0" borderId="0" xfId="0" applyNumberFormat="1" applyFont="1" applyBorder="1" applyAlignment="1">
      <alignment horizontal="right" vertical="center" wrapText="1"/>
    </xf>
    <xf numFmtId="3" fontId="3" fillId="0" borderId="0" xfId="0" applyNumberFormat="1" applyFont="1" applyAlignment="1">
      <alignment vertical="center"/>
    </xf>
    <xf numFmtId="0" fontId="3" fillId="0" borderId="0" xfId="0" applyFont="1" applyAlignment="1">
      <alignment vertical="center"/>
    </xf>
    <xf numFmtId="3" fontId="10" fillId="0" borderId="0" xfId="0" applyNumberFormat="1" applyFont="1" applyBorder="1" applyAlignment="1">
      <alignment horizontal="right" vertical="center" wrapText="1"/>
    </xf>
    <xf numFmtId="0" fontId="3" fillId="0" borderId="4" xfId="0" applyFont="1" applyBorder="1" applyAlignment="1">
      <alignment vertical="center" wrapText="1"/>
    </xf>
    <xf numFmtId="3" fontId="3" fillId="0" borderId="4" xfId="0" applyNumberFormat="1" applyFont="1" applyBorder="1" applyAlignment="1">
      <alignment vertical="center"/>
    </xf>
    <xf numFmtId="2" fontId="3" fillId="0" borderId="0" xfId="0" applyNumberFormat="1" applyFont="1" applyFill="1" applyBorder="1" applyAlignment="1">
      <alignment horizontal="left" vertical="center" wrapText="1"/>
    </xf>
    <xf numFmtId="0" fontId="6" fillId="2" borderId="5" xfId="0" applyNumberFormat="1" applyFont="1" applyFill="1" applyBorder="1" applyAlignment="1">
      <alignment horizontal="center" vertical="top" wrapText="1"/>
    </xf>
    <xf numFmtId="0" fontId="0" fillId="0" borderId="6" xfId="0" applyBorder="1" applyAlignment="1">
      <alignment vertical="top"/>
    </xf>
    <xf numFmtId="0" fontId="3" fillId="0" borderId="0" xfId="0" applyFont="1" applyBorder="1" applyAlignment="1">
      <alignment horizontal="left" vertical="center" wrapText="1"/>
    </xf>
    <xf numFmtId="0" fontId="13" fillId="0" borderId="0" xfId="0" applyFont="1" applyAlignment="1">
      <alignment wrapText="1"/>
    </xf>
    <xf numFmtId="0" fontId="0" fillId="0" borderId="0" xfId="0" applyAlignment="1">
      <alignment horizontal="right" indent="4"/>
    </xf>
    <xf numFmtId="0" fontId="7" fillId="0" borderId="0" xfId="15" applyAlignment="1">
      <alignment vertical="center" wrapText="1"/>
    </xf>
    <xf numFmtId="0" fontId="14" fillId="0" borderId="0" xfId="0" applyFont="1" applyAlignment="1">
      <alignment/>
    </xf>
    <xf numFmtId="0" fontId="0" fillId="0" borderId="0" xfId="0" applyAlignment="1">
      <alignment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3571875</xdr:colOff>
      <xdr:row>0</xdr:row>
      <xdr:rowOff>0</xdr:rowOff>
    </xdr:from>
    <xdr:to>
      <xdr:col>1</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3571875" y="0"/>
          <a:ext cx="2171700" cy="0"/>
        </a:xfrm>
        <a:prstGeom prst="rect">
          <a:avLst/>
        </a:prstGeom>
        <a:noFill/>
        <a:ln w="9525" cmpd="sng">
          <a:noFill/>
        </a:ln>
      </xdr:spPr>
    </xdr:pic>
    <xdr:clientData/>
  </xdr:twoCellAnchor>
  <xdr:twoCellAnchor>
    <xdr:from>
      <xdr:col>0</xdr:col>
      <xdr:colOff>2209800</xdr:colOff>
      <xdr:row>0</xdr:row>
      <xdr:rowOff>0</xdr:rowOff>
    </xdr:from>
    <xdr:to>
      <xdr:col>0</xdr:col>
      <xdr:colOff>3314700</xdr:colOff>
      <xdr:row>0</xdr:row>
      <xdr:rowOff>0</xdr:rowOff>
    </xdr:to>
    <xdr:pic>
      <xdr:nvPicPr>
        <xdr:cNvPr id="2" name="Picture 2"/>
        <xdr:cNvPicPr preferRelativeResize="1">
          <a:picLocks noChangeAspect="1"/>
        </xdr:cNvPicPr>
      </xdr:nvPicPr>
      <xdr:blipFill>
        <a:blip r:embed="rId2"/>
        <a:stretch>
          <a:fillRect/>
        </a:stretch>
      </xdr:blipFill>
      <xdr:spPr>
        <a:xfrm>
          <a:off x="2209800" y="0"/>
          <a:ext cx="1104900" cy="0"/>
        </a:xfrm>
        <a:prstGeom prst="rect">
          <a:avLst/>
        </a:prstGeom>
        <a:noFill/>
        <a:ln w="9525" cmpd="sng">
          <a:noFill/>
        </a:ln>
      </xdr:spPr>
    </xdr:pic>
    <xdr:clientData/>
  </xdr:twoCellAnchor>
  <xdr:twoCellAnchor>
    <xdr:from>
      <xdr:col>0</xdr:col>
      <xdr:colOff>3571875</xdr:colOff>
      <xdr:row>0</xdr:row>
      <xdr:rowOff>0</xdr:rowOff>
    </xdr:from>
    <xdr:to>
      <xdr:col>1</xdr:col>
      <xdr:colOff>0</xdr:colOff>
      <xdr:row>0</xdr:row>
      <xdr:rowOff>0</xdr:rowOff>
    </xdr:to>
    <xdr:pic>
      <xdr:nvPicPr>
        <xdr:cNvPr id="3" name="Picture 3"/>
        <xdr:cNvPicPr preferRelativeResize="1">
          <a:picLocks noChangeAspect="1"/>
        </xdr:cNvPicPr>
      </xdr:nvPicPr>
      <xdr:blipFill>
        <a:blip r:embed="rId1"/>
        <a:stretch>
          <a:fillRect/>
        </a:stretch>
      </xdr:blipFill>
      <xdr:spPr>
        <a:xfrm>
          <a:off x="3571875" y="0"/>
          <a:ext cx="2171700" cy="0"/>
        </a:xfrm>
        <a:prstGeom prst="rect">
          <a:avLst/>
        </a:prstGeom>
        <a:noFill/>
        <a:ln w="9525" cmpd="sng">
          <a:noFill/>
        </a:ln>
      </xdr:spPr>
    </xdr:pic>
    <xdr:clientData/>
  </xdr:twoCellAnchor>
  <xdr:twoCellAnchor>
    <xdr:from>
      <xdr:col>0</xdr:col>
      <xdr:colOff>2209800</xdr:colOff>
      <xdr:row>0</xdr:row>
      <xdr:rowOff>0</xdr:rowOff>
    </xdr:from>
    <xdr:to>
      <xdr:col>0</xdr:col>
      <xdr:colOff>3314700</xdr:colOff>
      <xdr:row>0</xdr:row>
      <xdr:rowOff>0</xdr:rowOff>
    </xdr:to>
    <xdr:pic>
      <xdr:nvPicPr>
        <xdr:cNvPr id="4" name="Picture 4"/>
        <xdr:cNvPicPr preferRelativeResize="1">
          <a:picLocks noChangeAspect="1"/>
        </xdr:cNvPicPr>
      </xdr:nvPicPr>
      <xdr:blipFill>
        <a:blip r:embed="rId2"/>
        <a:stretch>
          <a:fillRect/>
        </a:stretch>
      </xdr:blipFill>
      <xdr:spPr>
        <a:xfrm>
          <a:off x="2209800" y="0"/>
          <a:ext cx="1104900" cy="0"/>
        </a:xfrm>
        <a:prstGeom prst="rect">
          <a:avLst/>
        </a:prstGeom>
        <a:noFill/>
        <a:ln w="9525" cmpd="sng">
          <a:noFill/>
        </a:ln>
      </xdr:spPr>
    </xdr:pic>
    <xdr:clientData/>
  </xdr:twoCellAnchor>
  <xdr:twoCellAnchor>
    <xdr:from>
      <xdr:col>0</xdr:col>
      <xdr:colOff>0</xdr:colOff>
      <xdr:row>0</xdr:row>
      <xdr:rowOff>0</xdr:rowOff>
    </xdr:from>
    <xdr:to>
      <xdr:col>0</xdr:col>
      <xdr:colOff>1228725</xdr:colOff>
      <xdr:row>0</xdr:row>
      <xdr:rowOff>0</xdr:rowOff>
    </xdr:to>
    <xdr:pic>
      <xdr:nvPicPr>
        <xdr:cNvPr id="5" name="Picture 5"/>
        <xdr:cNvPicPr preferRelativeResize="1">
          <a:picLocks noChangeAspect="1"/>
        </xdr:cNvPicPr>
      </xdr:nvPicPr>
      <xdr:blipFill>
        <a:blip r:embed="rId3"/>
        <a:stretch>
          <a:fillRect/>
        </a:stretch>
      </xdr:blipFill>
      <xdr:spPr>
        <a:xfrm>
          <a:off x="0" y="0"/>
          <a:ext cx="1228725" cy="0"/>
        </a:xfrm>
        <a:prstGeom prst="rect">
          <a:avLst/>
        </a:prstGeom>
        <a:noFill/>
        <a:ln w="9525" cmpd="sng">
          <a:noFill/>
        </a:ln>
      </xdr:spPr>
    </xdr:pic>
    <xdr:clientData/>
  </xdr:twoCellAnchor>
  <xdr:twoCellAnchor>
    <xdr:from>
      <xdr:col>0</xdr:col>
      <xdr:colOff>3571875</xdr:colOff>
      <xdr:row>0</xdr:row>
      <xdr:rowOff>0</xdr:rowOff>
    </xdr:from>
    <xdr:to>
      <xdr:col>1</xdr:col>
      <xdr:colOff>0</xdr:colOff>
      <xdr:row>0</xdr:row>
      <xdr:rowOff>0</xdr:rowOff>
    </xdr:to>
    <xdr:pic>
      <xdr:nvPicPr>
        <xdr:cNvPr id="6" name="Picture 6"/>
        <xdr:cNvPicPr preferRelativeResize="1">
          <a:picLocks noChangeAspect="1"/>
        </xdr:cNvPicPr>
      </xdr:nvPicPr>
      <xdr:blipFill>
        <a:blip r:embed="rId1"/>
        <a:stretch>
          <a:fillRect/>
        </a:stretch>
      </xdr:blipFill>
      <xdr:spPr>
        <a:xfrm>
          <a:off x="3571875" y="0"/>
          <a:ext cx="2171700" cy="0"/>
        </a:xfrm>
        <a:prstGeom prst="rect">
          <a:avLst/>
        </a:prstGeom>
        <a:noFill/>
        <a:ln w="9525" cmpd="sng">
          <a:noFill/>
        </a:ln>
      </xdr:spPr>
    </xdr:pic>
    <xdr:clientData/>
  </xdr:twoCellAnchor>
  <xdr:twoCellAnchor>
    <xdr:from>
      <xdr:col>0</xdr:col>
      <xdr:colOff>2209800</xdr:colOff>
      <xdr:row>0</xdr:row>
      <xdr:rowOff>0</xdr:rowOff>
    </xdr:from>
    <xdr:to>
      <xdr:col>0</xdr:col>
      <xdr:colOff>3314700</xdr:colOff>
      <xdr:row>0</xdr:row>
      <xdr:rowOff>0</xdr:rowOff>
    </xdr:to>
    <xdr:pic>
      <xdr:nvPicPr>
        <xdr:cNvPr id="7" name="Picture 7"/>
        <xdr:cNvPicPr preferRelativeResize="1">
          <a:picLocks noChangeAspect="1"/>
        </xdr:cNvPicPr>
      </xdr:nvPicPr>
      <xdr:blipFill>
        <a:blip r:embed="rId2"/>
        <a:stretch>
          <a:fillRect/>
        </a:stretch>
      </xdr:blipFill>
      <xdr:spPr>
        <a:xfrm>
          <a:off x="2209800" y="0"/>
          <a:ext cx="1104900" cy="0"/>
        </a:xfrm>
        <a:prstGeom prst="rect">
          <a:avLst/>
        </a:prstGeom>
        <a:noFill/>
        <a:ln w="9525" cmpd="sng">
          <a:noFill/>
        </a:ln>
      </xdr:spPr>
    </xdr:pic>
    <xdr:clientData/>
  </xdr:twoCellAnchor>
  <xdr:twoCellAnchor>
    <xdr:from>
      <xdr:col>0</xdr:col>
      <xdr:colOff>19050</xdr:colOff>
      <xdr:row>0</xdr:row>
      <xdr:rowOff>0</xdr:rowOff>
    </xdr:from>
    <xdr:to>
      <xdr:col>0</xdr:col>
      <xdr:colOff>1247775</xdr:colOff>
      <xdr:row>0</xdr:row>
      <xdr:rowOff>0</xdr:rowOff>
    </xdr:to>
    <xdr:pic>
      <xdr:nvPicPr>
        <xdr:cNvPr id="8" name="Picture 8"/>
        <xdr:cNvPicPr preferRelativeResize="1">
          <a:picLocks noChangeAspect="1"/>
        </xdr:cNvPicPr>
      </xdr:nvPicPr>
      <xdr:blipFill>
        <a:blip r:embed="rId3"/>
        <a:stretch>
          <a:fillRect/>
        </a:stretch>
      </xdr:blipFill>
      <xdr:spPr>
        <a:xfrm>
          <a:off x="19050" y="0"/>
          <a:ext cx="1228725" cy="0"/>
        </a:xfrm>
        <a:prstGeom prst="rect">
          <a:avLst/>
        </a:prstGeom>
        <a:noFill/>
        <a:ln w="9525" cmpd="sng">
          <a:noFill/>
        </a:ln>
      </xdr:spPr>
    </xdr:pic>
    <xdr:clientData/>
  </xdr:twoCellAnchor>
  <xdr:twoCellAnchor editAs="oneCell">
    <xdr:from>
      <xdr:col>0</xdr:col>
      <xdr:colOff>28575</xdr:colOff>
      <xdr:row>0</xdr:row>
      <xdr:rowOff>28575</xdr:rowOff>
    </xdr:from>
    <xdr:to>
      <xdr:col>0</xdr:col>
      <xdr:colOff>5591175</xdr:colOff>
      <xdr:row>0</xdr:row>
      <xdr:rowOff>3552825</xdr:rowOff>
    </xdr:to>
    <xdr:pic>
      <xdr:nvPicPr>
        <xdr:cNvPr id="9" name="Picture 9"/>
        <xdr:cNvPicPr preferRelativeResize="1">
          <a:picLocks noChangeAspect="1"/>
        </xdr:cNvPicPr>
      </xdr:nvPicPr>
      <xdr:blipFill>
        <a:blip r:embed="rId4"/>
        <a:stretch>
          <a:fillRect/>
        </a:stretch>
      </xdr:blipFill>
      <xdr:spPr>
        <a:xfrm>
          <a:off x="28575" y="28575"/>
          <a:ext cx="5562600" cy="3524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statistiques/rer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2"/>
  <sheetViews>
    <sheetView tabSelected="1" workbookViewId="0" topLeftCell="A1">
      <selection activeCell="A2" sqref="A2"/>
    </sheetView>
  </sheetViews>
  <sheetFormatPr defaultColWidth="11.421875" defaultRowHeight="12.75"/>
  <cols>
    <col min="1" max="1" width="86.140625" style="67" customWidth="1"/>
  </cols>
  <sheetData>
    <row r="1" s="64" customFormat="1" ht="282.75" customHeight="1">
      <c r="A1" s="63"/>
    </row>
    <row r="2" s="66" customFormat="1" ht="12.75">
      <c r="A2" s="65" t="s">
        <v>55</v>
      </c>
    </row>
  </sheetData>
  <hyperlinks>
    <hyperlink ref="A2" r:id="rId1" display="http://www.education.gouv.fr/statistiques/rers"/>
  </hyperlinks>
  <printOptions horizontalCentered="1"/>
  <pageMargins left="0.984251968503937" right="0.984251968503937" top="0.984251968503937" bottom="0.984251968503937" header="0.5118110236220472" footer="0.5118110236220472"/>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K35"/>
  <sheetViews>
    <sheetView workbookViewId="0" topLeftCell="A1">
      <selection activeCell="A1" sqref="A1"/>
    </sheetView>
  </sheetViews>
  <sheetFormatPr defaultColWidth="11.421875" defaultRowHeight="12.75"/>
  <cols>
    <col min="1" max="1" width="72.140625" style="29" customWidth="1"/>
    <col min="2" max="3" width="8.7109375" style="2" customWidth="1"/>
    <col min="4" max="4" width="9.7109375" style="2" customWidth="1"/>
    <col min="5" max="5" width="9.00390625" style="2" customWidth="1"/>
    <col min="6" max="6" width="9.140625" style="2" customWidth="1"/>
    <col min="7" max="11" width="8.421875" style="2" customWidth="1"/>
  </cols>
  <sheetData>
    <row r="1" spans="1:2" ht="15.75">
      <c r="A1" s="6" t="s">
        <v>53</v>
      </c>
      <c r="B1" s="26"/>
    </row>
    <row r="2" ht="12.75">
      <c r="A2"/>
    </row>
    <row r="3" ht="12.75">
      <c r="A3" s="5" t="s">
        <v>12</v>
      </c>
    </row>
    <row r="4" ht="12.75">
      <c r="A4" s="2" t="s">
        <v>6</v>
      </c>
    </row>
    <row r="6" spans="1:11" s="1" customFormat="1" ht="22.5" customHeight="1">
      <c r="A6" s="30" t="s">
        <v>7</v>
      </c>
      <c r="B6" s="49">
        <v>1995</v>
      </c>
      <c r="C6" s="49">
        <v>2010</v>
      </c>
      <c r="D6" s="50" t="s">
        <v>51</v>
      </c>
      <c r="E6" s="60" t="s">
        <v>50</v>
      </c>
      <c r="F6" s="61"/>
      <c r="G6" s="2"/>
      <c r="H6" s="2"/>
      <c r="I6" s="2"/>
      <c r="J6" s="2"/>
      <c r="K6" s="2"/>
    </row>
    <row r="7" spans="1:11" s="1" customFormat="1" ht="25.5" customHeight="1">
      <c r="A7" s="30"/>
      <c r="B7" s="15"/>
      <c r="C7" s="15"/>
      <c r="D7" s="51" t="s">
        <v>52</v>
      </c>
      <c r="E7" s="46" t="s">
        <v>48</v>
      </c>
      <c r="F7" s="46" t="s">
        <v>49</v>
      </c>
      <c r="G7" s="2"/>
      <c r="H7" s="2"/>
      <c r="I7" s="2"/>
      <c r="J7" s="2"/>
      <c r="K7" s="2"/>
    </row>
    <row r="8" spans="1:11" s="1" customFormat="1" ht="12">
      <c r="A8" s="34" t="s">
        <v>28</v>
      </c>
      <c r="B8" s="22">
        <v>2062.4</v>
      </c>
      <c r="C8" s="22">
        <f>C9+C14</f>
        <v>3544.3749999999995</v>
      </c>
      <c r="D8" s="48">
        <f>(C8/$C$27)*100</f>
        <v>64.79038761537737</v>
      </c>
      <c r="E8" s="23">
        <f>(C8/B8-1)*100</f>
        <v>71.8568173002327</v>
      </c>
      <c r="F8" s="23">
        <v>37.236011209370766</v>
      </c>
      <c r="G8" s="2"/>
      <c r="H8" s="2"/>
      <c r="I8" s="2"/>
      <c r="J8" s="2"/>
      <c r="K8" s="2"/>
    </row>
    <row r="9" spans="1:11" s="1" customFormat="1" ht="12">
      <c r="A9" s="11" t="s">
        <v>26</v>
      </c>
      <c r="B9" s="19">
        <v>1787.8</v>
      </c>
      <c r="C9" s="20">
        <f>C10+C11+C12+C13</f>
        <v>3051.0899999999997</v>
      </c>
      <c r="D9" s="20">
        <f aca="true" t="shared" si="0" ref="D9:D26">(C9/$C$27)*100</f>
        <v>55.77324739887901</v>
      </c>
      <c r="E9" s="21">
        <f aca="true" t="shared" si="1" ref="E9:E27">(C9/B9-1)*100</f>
        <v>70.66170712607673</v>
      </c>
      <c r="F9" s="21">
        <v>36.28165772003334</v>
      </c>
      <c r="G9" s="2"/>
      <c r="H9" s="2"/>
      <c r="I9" s="2"/>
      <c r="J9" s="2"/>
      <c r="K9" s="2"/>
    </row>
    <row r="10" spans="1:11" s="1" customFormat="1" ht="12">
      <c r="A10" s="13" t="s">
        <v>41</v>
      </c>
      <c r="B10" s="27">
        <v>927.7</v>
      </c>
      <c r="C10" s="17">
        <v>1679.62</v>
      </c>
      <c r="D10" s="45">
        <f t="shared" si="0"/>
        <v>30.703080471603645</v>
      </c>
      <c r="E10" s="18">
        <f t="shared" si="1"/>
        <v>81.05206424490675</v>
      </c>
      <c r="F10" s="18">
        <v>44.57886226757262</v>
      </c>
      <c r="G10" s="3"/>
      <c r="H10" s="3"/>
      <c r="I10" s="3"/>
      <c r="J10" s="3"/>
      <c r="K10" s="3"/>
    </row>
    <row r="11" spans="1:11" s="1" customFormat="1" ht="12">
      <c r="A11" s="13" t="s">
        <v>8</v>
      </c>
      <c r="B11" s="27">
        <v>672.6</v>
      </c>
      <c r="C11" s="17">
        <v>1158.6</v>
      </c>
      <c r="D11" s="45">
        <f t="shared" si="0"/>
        <v>21.178950616448947</v>
      </c>
      <c r="E11" s="18">
        <f t="shared" si="1"/>
        <v>72.25691347011596</v>
      </c>
      <c r="F11" s="18">
        <v>37.5555074232393</v>
      </c>
      <c r="G11" s="3"/>
      <c r="H11" s="3"/>
      <c r="I11" s="3"/>
      <c r="J11" s="3"/>
      <c r="K11" s="3"/>
    </row>
    <row r="12" spans="1:11" s="1" customFormat="1" ht="12">
      <c r="A12" s="13" t="s">
        <v>9</v>
      </c>
      <c r="B12" s="27">
        <v>187.5</v>
      </c>
      <c r="C12" s="17">
        <v>199.6</v>
      </c>
      <c r="D12" s="45">
        <f t="shared" si="0"/>
        <v>3.6486436587633437</v>
      </c>
      <c r="E12" s="18">
        <f t="shared" si="1"/>
        <v>6.453333333333333</v>
      </c>
      <c r="F12" s="18">
        <v>-14.991845676473892</v>
      </c>
      <c r="G12" s="3"/>
      <c r="H12" s="3"/>
      <c r="I12" s="3"/>
      <c r="J12" s="3"/>
      <c r="K12" s="3"/>
    </row>
    <row r="13" spans="1:11" s="1" customFormat="1" ht="12">
      <c r="A13" s="41" t="s">
        <v>35</v>
      </c>
      <c r="B13" s="27"/>
      <c r="C13" s="17">
        <v>13.27</v>
      </c>
      <c r="D13" s="45">
        <f t="shared" si="0"/>
        <v>0.242572652063074</v>
      </c>
      <c r="E13" s="18"/>
      <c r="F13" s="42"/>
      <c r="G13" s="43"/>
      <c r="H13" s="3"/>
      <c r="I13" s="3"/>
      <c r="J13" s="3"/>
      <c r="K13" s="3"/>
    </row>
    <row r="14" spans="1:11" s="1" customFormat="1" ht="12">
      <c r="A14" s="11" t="s">
        <v>27</v>
      </c>
      <c r="B14" s="19">
        <v>274.6</v>
      </c>
      <c r="C14" s="20">
        <f>C15+C16+C17</f>
        <v>493.28499999999997</v>
      </c>
      <c r="D14" s="20">
        <f t="shared" si="0"/>
        <v>9.017140216498376</v>
      </c>
      <c r="E14" s="21">
        <f t="shared" si="1"/>
        <v>79.63765477057537</v>
      </c>
      <c r="F14" s="21">
        <v>43.44938764140822</v>
      </c>
      <c r="G14" s="3"/>
      <c r="H14" s="3"/>
      <c r="I14" s="3"/>
      <c r="J14" s="3"/>
      <c r="K14" s="3"/>
    </row>
    <row r="15" spans="1:11" s="7" customFormat="1" ht="12">
      <c r="A15" s="13" t="s">
        <v>42</v>
      </c>
      <c r="B15" s="16">
        <v>253.4</v>
      </c>
      <c r="C15" s="37">
        <v>382.65</v>
      </c>
      <c r="D15" s="45">
        <f t="shared" si="0"/>
        <v>6.994756994117202</v>
      </c>
      <c r="E15" s="18">
        <f t="shared" si="1"/>
        <v>51.006314127861074</v>
      </c>
      <c r="F15" s="18">
        <v>20.58587226209989</v>
      </c>
      <c r="G15" s="8"/>
      <c r="H15" s="8"/>
      <c r="I15" s="8"/>
      <c r="J15" s="8"/>
      <c r="K15" s="8"/>
    </row>
    <row r="16" spans="1:11" s="7" customFormat="1" ht="12">
      <c r="A16" s="12" t="s">
        <v>44</v>
      </c>
      <c r="B16" s="16">
        <v>12.8</v>
      </c>
      <c r="C16" s="37">
        <v>25.835</v>
      </c>
      <c r="D16" s="45">
        <f t="shared" si="0"/>
        <v>0.4722580607422394</v>
      </c>
      <c r="E16" s="18">
        <f t="shared" si="1"/>
        <v>101.83593749999997</v>
      </c>
      <c r="F16" s="18">
        <v>61.17579399142261</v>
      </c>
      <c r="G16" s="8"/>
      <c r="H16" s="8"/>
      <c r="I16" s="8"/>
      <c r="J16" s="8"/>
      <c r="K16" s="8"/>
    </row>
    <row r="17" spans="1:11" s="7" customFormat="1" ht="12">
      <c r="A17" s="13" t="s">
        <v>46</v>
      </c>
      <c r="B17" s="16">
        <v>8.4</v>
      </c>
      <c r="C17" s="38">
        <v>84.8</v>
      </c>
      <c r="D17" s="45">
        <f t="shared" si="0"/>
        <v>1.5501251616389358</v>
      </c>
      <c r="E17" s="18">
        <f t="shared" si="1"/>
        <v>909.5238095238095</v>
      </c>
      <c r="F17" s="18">
        <v>706.1537680981398</v>
      </c>
      <c r="G17" s="8"/>
      <c r="H17" s="8"/>
      <c r="I17" s="8"/>
      <c r="J17" s="8"/>
      <c r="K17" s="8"/>
    </row>
    <row r="18" spans="1:11" s="7" customFormat="1" ht="12">
      <c r="A18" s="34" t="s">
        <v>36</v>
      </c>
      <c r="B18" s="22">
        <v>1067.1</v>
      </c>
      <c r="C18" s="22">
        <f>C19+C20</f>
        <v>1417</v>
      </c>
      <c r="D18" s="22">
        <f t="shared" si="0"/>
        <v>25.90244521276382</v>
      </c>
      <c r="E18" s="23">
        <f t="shared" si="1"/>
        <v>32.78980414206729</v>
      </c>
      <c r="F18" s="23">
        <v>6.039104738536394</v>
      </c>
      <c r="G18" s="8"/>
      <c r="H18" s="8"/>
      <c r="I18" s="8"/>
      <c r="J18" s="8"/>
      <c r="K18" s="8"/>
    </row>
    <row r="19" spans="1:11" s="7" customFormat="1" ht="12">
      <c r="A19" s="13" t="s">
        <v>10</v>
      </c>
      <c r="B19" s="16">
        <v>942.1</v>
      </c>
      <c r="C19" s="17">
        <v>1217</v>
      </c>
      <c r="D19" s="45">
        <f t="shared" si="0"/>
        <v>22.24648964286067</v>
      </c>
      <c r="E19" s="18">
        <f t="shared" si="1"/>
        <v>29.179492622863812</v>
      </c>
      <c r="F19" s="18">
        <v>3.1560957319564986</v>
      </c>
      <c r="G19" s="8"/>
      <c r="H19" s="8"/>
      <c r="I19" s="8"/>
      <c r="J19" s="8"/>
      <c r="K19" s="8"/>
    </row>
    <row r="20" spans="1:11" s="7" customFormat="1" ht="12">
      <c r="A20" s="13" t="s">
        <v>11</v>
      </c>
      <c r="B20" s="16">
        <v>125</v>
      </c>
      <c r="C20" s="17">
        <v>200</v>
      </c>
      <c r="D20" s="45">
        <f t="shared" si="0"/>
        <v>3.65595556990315</v>
      </c>
      <c r="E20" s="18">
        <f t="shared" si="1"/>
        <v>60.00000000000001</v>
      </c>
      <c r="F20" s="18">
        <v>27.767767019327838</v>
      </c>
      <c r="G20" s="8"/>
      <c r="H20" s="8"/>
      <c r="I20" s="8"/>
      <c r="J20" s="8"/>
      <c r="K20" s="8"/>
    </row>
    <row r="21" spans="1:11" s="7" customFormat="1" ht="12">
      <c r="A21" s="31" t="s">
        <v>29</v>
      </c>
      <c r="B21" s="32">
        <v>3129.5</v>
      </c>
      <c r="C21" s="32">
        <f>C8+C18</f>
        <v>4961.375</v>
      </c>
      <c r="D21" s="32">
        <f t="shared" si="0"/>
        <v>90.6928328281412</v>
      </c>
      <c r="E21" s="33">
        <f t="shared" si="1"/>
        <v>58.535708579645316</v>
      </c>
      <c r="F21" s="33">
        <v>26.598459237801087</v>
      </c>
      <c r="G21" s="8"/>
      <c r="H21" s="8"/>
      <c r="I21" s="8"/>
      <c r="J21" s="8"/>
      <c r="K21" s="8"/>
    </row>
    <row r="22" spans="1:11" s="7" customFormat="1" ht="12">
      <c r="A22" s="34" t="s">
        <v>24</v>
      </c>
      <c r="B22" s="35"/>
      <c r="C22" s="35"/>
      <c r="D22" s="44"/>
      <c r="E22" s="36"/>
      <c r="F22" s="36"/>
      <c r="G22" s="8"/>
      <c r="H22" s="8"/>
      <c r="I22" s="8"/>
      <c r="J22" s="8"/>
      <c r="K22" s="8"/>
    </row>
    <row r="23" spans="1:11" s="7" customFormat="1" ht="12">
      <c r="A23" s="13" t="s">
        <v>37</v>
      </c>
      <c r="B23" s="16">
        <v>375.1</v>
      </c>
      <c r="C23" s="17">
        <v>493.051</v>
      </c>
      <c r="D23" s="45">
        <f t="shared" si="0"/>
        <v>9.01286274848159</v>
      </c>
      <c r="E23" s="18">
        <f t="shared" si="1"/>
        <v>31.44521460943748</v>
      </c>
      <c r="F23" s="18">
        <v>4.965384725150956</v>
      </c>
      <c r="G23" s="8"/>
      <c r="H23" s="8"/>
      <c r="I23" s="8"/>
      <c r="J23" s="8"/>
      <c r="K23" s="8"/>
    </row>
    <row r="24" spans="1:11" s="7" customFormat="1" ht="12">
      <c r="A24" s="34" t="s">
        <v>25</v>
      </c>
      <c r="B24" s="35"/>
      <c r="C24" s="35"/>
      <c r="D24" s="47"/>
      <c r="E24" s="36"/>
      <c r="F24" s="36"/>
      <c r="G24" s="8"/>
      <c r="H24" s="8"/>
      <c r="I24" s="8"/>
      <c r="J24" s="8"/>
      <c r="K24" s="8"/>
    </row>
    <row r="25" spans="1:11" s="7" customFormat="1" ht="12">
      <c r="A25" s="13" t="s">
        <v>38</v>
      </c>
      <c r="B25" s="16">
        <v>6.1</v>
      </c>
      <c r="C25" s="17">
        <v>16.1</v>
      </c>
      <c r="D25" s="45">
        <f t="shared" si="0"/>
        <v>0.29430442337720364</v>
      </c>
      <c r="E25" s="18">
        <f t="shared" si="1"/>
        <v>163.93442622950823</v>
      </c>
      <c r="F25" s="18">
        <v>110.7644517429486</v>
      </c>
      <c r="G25" s="8"/>
      <c r="H25" s="8"/>
      <c r="I25" s="8"/>
      <c r="J25" s="8"/>
      <c r="K25" s="8"/>
    </row>
    <row r="26" spans="1:11" s="7" customFormat="1" ht="12">
      <c r="A26" s="31" t="s">
        <v>30</v>
      </c>
      <c r="B26" s="32">
        <v>381.2</v>
      </c>
      <c r="C26" s="32">
        <f>C23+C25</f>
        <v>509.151</v>
      </c>
      <c r="D26" s="32">
        <f t="shared" si="0"/>
        <v>9.307167171858795</v>
      </c>
      <c r="E26" s="33">
        <f t="shared" si="1"/>
        <v>33.565320041972726</v>
      </c>
      <c r="F26" s="33">
        <v>6.658391831154553</v>
      </c>
      <c r="G26" s="8"/>
      <c r="H26" s="8"/>
      <c r="I26" s="8"/>
      <c r="J26" s="8"/>
      <c r="K26" s="8"/>
    </row>
    <row r="27" spans="1:11" s="7" customFormat="1" ht="15.75" customHeight="1">
      <c r="A27" s="14" t="s">
        <v>13</v>
      </c>
      <c r="B27" s="24">
        <v>3510.7</v>
      </c>
      <c r="C27" s="24">
        <f>C21+C26</f>
        <v>5470.526</v>
      </c>
      <c r="D27" s="24">
        <f>D21+D26</f>
        <v>100</v>
      </c>
      <c r="E27" s="25">
        <f t="shared" si="1"/>
        <v>55.82436551115162</v>
      </c>
      <c r="F27" s="25">
        <v>24.433320178521246</v>
      </c>
      <c r="G27" s="8"/>
      <c r="H27" s="8"/>
      <c r="I27" s="8"/>
      <c r="J27" s="8"/>
      <c r="K27" s="8"/>
    </row>
    <row r="28" spans="1:11" s="1" customFormat="1" ht="12">
      <c r="A28" s="39" t="s">
        <v>43</v>
      </c>
      <c r="B28" s="8"/>
      <c r="C28" s="2"/>
      <c r="D28" s="2"/>
      <c r="E28" s="2"/>
      <c r="F28" s="2"/>
      <c r="G28" s="2"/>
      <c r="H28" s="2"/>
      <c r="I28" s="2"/>
      <c r="J28" s="2"/>
      <c r="K28" s="2"/>
    </row>
    <row r="29" spans="1:11" s="1" customFormat="1" ht="25.5" customHeight="1">
      <c r="A29" s="59" t="s">
        <v>45</v>
      </c>
      <c r="B29" s="59"/>
      <c r="C29" s="59"/>
      <c r="D29" s="59"/>
      <c r="E29" s="59"/>
      <c r="F29" s="59"/>
      <c r="G29" s="2"/>
      <c r="H29" s="2"/>
      <c r="I29" s="2"/>
      <c r="J29" s="2"/>
      <c r="K29" s="2"/>
    </row>
    <row r="30" spans="1:11" s="1" customFormat="1" ht="12">
      <c r="A30" s="40" t="s">
        <v>47</v>
      </c>
      <c r="B30" s="2"/>
      <c r="C30" s="2"/>
      <c r="D30" s="2"/>
      <c r="E30" s="2"/>
      <c r="F30" s="2"/>
      <c r="G30" s="2"/>
      <c r="H30" s="2"/>
      <c r="I30" s="2"/>
      <c r="J30" s="2"/>
      <c r="K30" s="2"/>
    </row>
    <row r="31" spans="1:11" s="1" customFormat="1" ht="12">
      <c r="A31" s="3"/>
      <c r="B31" s="2"/>
      <c r="C31" s="2"/>
      <c r="D31" s="2"/>
      <c r="E31" s="2"/>
      <c r="F31" s="2"/>
      <c r="G31" s="2"/>
      <c r="H31" s="2"/>
      <c r="I31" s="2"/>
      <c r="J31" s="2"/>
      <c r="K31" s="2"/>
    </row>
    <row r="32" spans="1:11" s="1" customFormat="1" ht="12">
      <c r="A32" s="4" t="s">
        <v>40</v>
      </c>
      <c r="B32" s="2"/>
      <c r="C32" s="2"/>
      <c r="D32" s="2"/>
      <c r="E32" s="2"/>
      <c r="F32" s="2"/>
      <c r="G32" s="2"/>
      <c r="H32" s="2"/>
      <c r="I32" s="2"/>
      <c r="J32" s="2"/>
      <c r="K32" s="2"/>
    </row>
    <row r="33" spans="1:11" s="1" customFormat="1" ht="12">
      <c r="A33" s="28"/>
      <c r="B33" s="2"/>
      <c r="C33" s="2"/>
      <c r="D33" s="2"/>
      <c r="E33" s="2"/>
      <c r="F33" s="2"/>
      <c r="G33" s="2"/>
      <c r="H33" s="2"/>
      <c r="I33" s="2"/>
      <c r="J33" s="2"/>
      <c r="K33" s="2"/>
    </row>
    <row r="34" spans="1:11" s="1" customFormat="1" ht="12">
      <c r="A34" s="28"/>
      <c r="B34" s="2"/>
      <c r="C34" s="2"/>
      <c r="D34" s="2"/>
      <c r="E34" s="2"/>
      <c r="F34" s="2"/>
      <c r="G34" s="2"/>
      <c r="H34" s="2"/>
      <c r="I34" s="2"/>
      <c r="J34" s="2"/>
      <c r="K34" s="2"/>
    </row>
    <row r="35" spans="1:11" s="1" customFormat="1" ht="12">
      <c r="A35" s="28"/>
      <c r="B35" s="2"/>
      <c r="C35" s="2"/>
      <c r="D35" s="2"/>
      <c r="E35" s="2"/>
      <c r="F35" s="2"/>
      <c r="G35" s="2"/>
      <c r="H35" s="2"/>
      <c r="I35" s="2"/>
      <c r="J35" s="2"/>
      <c r="K35" s="2"/>
    </row>
  </sheetData>
  <mergeCells count="2">
    <mergeCell ref="A29:F29"/>
    <mergeCell ref="E6:F6"/>
  </mergeCells>
  <printOptions/>
  <pageMargins left="0" right="0" top="0.5905511811023623" bottom="0.3937007874015748" header="0.5118110236220472" footer="0.5118110236220472"/>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L11"/>
  <sheetViews>
    <sheetView workbookViewId="0" topLeftCell="A1">
      <selection activeCell="A1" sqref="A1:IV2"/>
    </sheetView>
  </sheetViews>
  <sheetFormatPr defaultColWidth="11.421875" defaultRowHeight="12.75"/>
  <cols>
    <col min="1" max="1" width="39.140625" style="3" customWidth="1"/>
    <col min="2" max="3" width="6.7109375" style="3" customWidth="1"/>
    <col min="4" max="4" width="6.57421875" style="3" customWidth="1"/>
    <col min="5" max="10" width="6.7109375" style="3" customWidth="1"/>
    <col min="11" max="11" width="7.00390625" style="3" customWidth="1"/>
    <col min="12" max="12" width="6.7109375" style="3" customWidth="1"/>
    <col min="13" max="16384" width="11.421875" style="3" customWidth="1"/>
  </cols>
  <sheetData>
    <row r="1" ht="15.75" customHeight="1">
      <c r="A1" s="5" t="s">
        <v>54</v>
      </c>
    </row>
    <row r="2" ht="15.75" customHeight="1">
      <c r="A2" s="3" t="s">
        <v>6</v>
      </c>
    </row>
    <row r="3" spans="1:12" ht="24.75" customHeight="1">
      <c r="A3" s="9"/>
      <c r="B3" s="10" t="s">
        <v>18</v>
      </c>
      <c r="C3" s="10" t="s">
        <v>19</v>
      </c>
      <c r="D3" s="10" t="s">
        <v>20</v>
      </c>
      <c r="E3" s="10" t="s">
        <v>21</v>
      </c>
      <c r="F3" s="10" t="s">
        <v>22</v>
      </c>
      <c r="G3" s="10" t="s">
        <v>23</v>
      </c>
      <c r="H3" s="10" t="s">
        <v>14</v>
      </c>
      <c r="I3" s="10" t="s">
        <v>15</v>
      </c>
      <c r="J3" s="10" t="s">
        <v>16</v>
      </c>
      <c r="K3" s="10" t="s">
        <v>17</v>
      </c>
      <c r="L3" s="10" t="s">
        <v>31</v>
      </c>
    </row>
    <row r="4" spans="1:12" s="55" customFormat="1" ht="23.25" customHeight="1">
      <c r="A4" s="52" t="s">
        <v>5</v>
      </c>
      <c r="B4" s="53">
        <v>146712</v>
      </c>
      <c r="C4" s="53">
        <v>148145</v>
      </c>
      <c r="D4" s="53">
        <v>148155</v>
      </c>
      <c r="E4" s="53">
        <v>149414</v>
      </c>
      <c r="F4" s="53">
        <v>150025</v>
      </c>
      <c r="G4" s="53">
        <v>151256</v>
      </c>
      <c r="H4" s="53">
        <v>152483</v>
      </c>
      <c r="I4" s="53">
        <v>153994</v>
      </c>
      <c r="J4" s="53">
        <v>156538</v>
      </c>
      <c r="K4" s="53">
        <v>158520</v>
      </c>
      <c r="L4" s="54">
        <v>161500</v>
      </c>
    </row>
    <row r="5" spans="1:12" s="55" customFormat="1" ht="23.25" customHeight="1">
      <c r="A5" s="52" t="s">
        <v>0</v>
      </c>
      <c r="B5" s="53">
        <v>172930</v>
      </c>
      <c r="C5" s="53">
        <v>187421</v>
      </c>
      <c r="D5" s="53">
        <v>189655</v>
      </c>
      <c r="E5" s="53">
        <v>190851</v>
      </c>
      <c r="F5" s="53">
        <v>191262</v>
      </c>
      <c r="G5" s="53">
        <v>190887</v>
      </c>
      <c r="H5" s="53">
        <v>190085</v>
      </c>
      <c r="I5" s="53">
        <v>190100</v>
      </c>
      <c r="J5" s="53" t="s">
        <v>1</v>
      </c>
      <c r="K5" s="53">
        <v>187297</v>
      </c>
      <c r="L5" s="54">
        <v>188351</v>
      </c>
    </row>
    <row r="6" spans="1:12" s="55" customFormat="1" ht="23.25" customHeight="1">
      <c r="A6" s="52" t="s">
        <v>32</v>
      </c>
      <c r="B6" s="53">
        <v>67990</v>
      </c>
      <c r="C6" s="53">
        <v>57060</v>
      </c>
      <c r="D6" s="53">
        <v>55785</v>
      </c>
      <c r="E6" s="53" t="s">
        <v>2</v>
      </c>
      <c r="F6" s="53" t="s">
        <v>3</v>
      </c>
      <c r="G6" s="53" t="s">
        <v>4</v>
      </c>
      <c r="H6" s="53">
        <v>55100</v>
      </c>
      <c r="I6" s="53">
        <v>54400</v>
      </c>
      <c r="J6" s="53">
        <v>56500</v>
      </c>
      <c r="K6" s="56"/>
      <c r="L6" s="54"/>
    </row>
    <row r="7" spans="1:12" s="55" customFormat="1" ht="19.5" customHeight="1" thickBot="1">
      <c r="A7" s="57" t="s">
        <v>33</v>
      </c>
      <c r="B7" s="58"/>
      <c r="C7" s="58"/>
      <c r="D7" s="58"/>
      <c r="E7" s="58"/>
      <c r="F7" s="58"/>
      <c r="G7" s="58"/>
      <c r="H7" s="58"/>
      <c r="I7" s="58"/>
      <c r="J7" s="58">
        <v>52910</v>
      </c>
      <c r="K7" s="58">
        <v>50900</v>
      </c>
      <c r="L7" s="58">
        <v>49247</v>
      </c>
    </row>
    <row r="9" spans="1:12" ht="23.25" customHeight="1">
      <c r="A9" s="62" t="s">
        <v>39</v>
      </c>
      <c r="B9" s="62"/>
      <c r="C9" s="62"/>
      <c r="D9" s="62"/>
      <c r="E9" s="62"/>
      <c r="F9" s="62"/>
      <c r="G9" s="62"/>
      <c r="H9" s="62"/>
      <c r="I9" s="62"/>
      <c r="J9" s="62"/>
      <c r="K9" s="62"/>
      <c r="L9" s="62"/>
    </row>
    <row r="11" ht="11.25">
      <c r="A11" s="3" t="s">
        <v>34</v>
      </c>
    </row>
  </sheetData>
  <mergeCells count="1">
    <mergeCell ref="A9:L9"/>
  </mergeCells>
  <printOptions/>
  <pageMargins left="0.17" right="0.24"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brierelu</dc:creator>
  <cp:keywords/>
  <dc:description/>
  <cp:lastModifiedBy>annick vialla</cp:lastModifiedBy>
  <cp:lastPrinted>2011-07-18T08:57:57Z</cp:lastPrinted>
  <dcterms:created xsi:type="dcterms:W3CDTF">2010-07-13T14:45:45Z</dcterms:created>
  <dcterms:modified xsi:type="dcterms:W3CDTF">2011-09-06T09:24:22Z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