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59" activeTab="0"/>
  </bookViews>
  <sheets>
    <sheet name="RECJOrec2013" sheetId="1" r:id="rId1"/>
  </sheets>
  <definedNames>
    <definedName name="Excel_BuiltIn_Print_Area_1_1">'RECJOrec2013'!$A$1:$V$119</definedName>
    <definedName name="Excel_BuiltIn_Print_Titles_1_1">'RECJOrec2013'!$A$11:$IT$21</definedName>
    <definedName name="Excel_BuiltIn_Print_Titles_1_1_1">'RECJOrec2013'!$A$11:$B$21</definedName>
    <definedName name="_xlnm.Print_Titles" localSheetId="0">'RECJOrec2013'!$11:$21</definedName>
    <definedName name="_xlnm.Print_Area" localSheetId="0">'RECJOrec2013'!$A$1:$V$121</definedName>
  </definedNames>
  <calcPr fullCalcOnLoad="1"/>
</workbook>
</file>

<file path=xl/sharedStrings.xml><?xml version="1.0" encoding="utf-8"?>
<sst xmlns="http://schemas.openxmlformats.org/spreadsheetml/2006/main" count="182" uniqueCount="155">
  <si>
    <t>MINISTERE DES FINANCES ET DES COMPTES PUBLICS</t>
  </si>
  <si>
    <t>DIRECTION GENERALE DES DOUANES ET DROITS INDIRECTS</t>
  </si>
  <si>
    <t>SUPERFICIE DES VIGNES</t>
  </si>
  <si>
    <t>NOMBRE DE</t>
  </si>
  <si>
    <t>SUPERFICIE</t>
  </si>
  <si>
    <t xml:space="preserve"> A.O.P</t>
  </si>
  <si>
    <t xml:space="preserve">I.G.P </t>
  </si>
  <si>
    <t>VSIG</t>
  </si>
  <si>
    <t>DECLARATIONS</t>
  </si>
  <si>
    <t>TOTALE</t>
  </si>
  <si>
    <t>APTES</t>
  </si>
  <si>
    <t>DEPARTEMENTS</t>
  </si>
  <si>
    <t>DES VIGNES</t>
  </si>
  <si>
    <t>A.O.P</t>
  </si>
  <si>
    <t>AU</t>
  </si>
  <si>
    <t>IGP</t>
  </si>
  <si>
    <t>TOTAL</t>
  </si>
  <si>
    <t>DE RECOLTE</t>
  </si>
  <si>
    <t>EN</t>
  </si>
  <si>
    <t>COGNAC</t>
  </si>
  <si>
    <t>PRODUCTION</t>
  </si>
  <si>
    <t>ou</t>
  </si>
  <si>
    <t>Blanc</t>
  </si>
  <si>
    <t>Rouge</t>
  </si>
  <si>
    <t>Rosé</t>
  </si>
  <si>
    <t>SOUSCRITES</t>
  </si>
  <si>
    <t>ARMAGNAC</t>
  </si>
  <si>
    <t>(ha)</t>
  </si>
  <si>
    <t>(hl)</t>
  </si>
  <si>
    <t xml:space="preserve">      1</t>
  </si>
  <si>
    <t xml:space="preserve">      2 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</si>
  <si>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</si>
  <si>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</si>
  <si>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</si>
  <si>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</si>
  <si>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</si>
  <si>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</si>
  <si>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</si>
  <si>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</si>
  <si>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</si>
  <si>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</si>
  <si>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</si>
  <si>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</si>
  <si>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</si>
  <si>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</si>
  <si>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</si>
  <si>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</si>
  <si>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</si>
  <si>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O1 AIN</t>
  </si>
  <si>
    <t>O2 AISNE</t>
  </si>
  <si>
    <t>O3 ALLIER</t>
  </si>
  <si>
    <t>04 ALPES-HTE-PR</t>
  </si>
  <si>
    <t>O5 ALPES-HAUTES</t>
  </si>
  <si>
    <t>O6 ALPES-Mmes</t>
  </si>
  <si>
    <t>O7 ARDECHE</t>
  </si>
  <si>
    <t>O8 ARDENNES</t>
  </si>
  <si>
    <t>O9 ARIEGE</t>
  </si>
  <si>
    <t>10 AUBE</t>
  </si>
  <si>
    <t>11 AUDE</t>
  </si>
  <si>
    <t>12 AVEYRON</t>
  </si>
  <si>
    <t>13 BOUCHES-DU-R</t>
  </si>
  <si>
    <t>14 CALVADOS</t>
  </si>
  <si>
    <t>15 CANTAL</t>
  </si>
  <si>
    <t>16 CHARENTE</t>
  </si>
  <si>
    <t>17 CHARENTE-MAR</t>
  </si>
  <si>
    <t>18 CHER</t>
  </si>
  <si>
    <t>19 CORREZE</t>
  </si>
  <si>
    <t>2A CORSE SUD</t>
  </si>
  <si>
    <t>2B CORSE(HTE)</t>
  </si>
  <si>
    <t>21 COTE D'OR</t>
  </si>
  <si>
    <t>22 COTES-D'ARMOR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</si>
  <si>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</si>
  <si>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</si>
  <si>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</si>
  <si>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</si>
  <si>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</si>
  <si>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</si>
  <si>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</si>
  <si>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</si>
  <si>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GARONNE(HTE)</t>
  </si>
  <si>
    <t>32 GERS</t>
  </si>
  <si>
    <t>33 GIRONDE</t>
  </si>
  <si>
    <t>34 HERAULT</t>
  </si>
  <si>
    <t>35 ILLE-ET-VIL</t>
  </si>
  <si>
    <t>36 INDRE</t>
  </si>
  <si>
    <t>37 INDRE-ET-L</t>
  </si>
  <si>
    <t>38 ISERE</t>
  </si>
  <si>
    <t>39 JURA</t>
  </si>
  <si>
    <t>40 LANDES</t>
  </si>
  <si>
    <t>41 LOIR-ET-CHER</t>
  </si>
  <si>
    <t>42 LOIRE</t>
  </si>
  <si>
    <t>43 LOIRE(HAUTE)</t>
  </si>
  <si>
    <t>44 LOIRE ATLAN</t>
  </si>
  <si>
    <t>45 LOIRET</t>
  </si>
  <si>
    <t>46 LOT</t>
  </si>
  <si>
    <t>47 LOT-ET-GAR</t>
  </si>
  <si>
    <t>48 LOZERE</t>
  </si>
  <si>
    <t>49 MAINE-ET-L</t>
  </si>
  <si>
    <t>50 MANCHE</t>
  </si>
  <si>
    <t>51 MARNE</t>
  </si>
  <si>
    <t>52 MARNE(HAUTE)</t>
  </si>
  <si>
    <t>53 MAYENNE</t>
  </si>
  <si>
    <t>54 MEURTHE-&amp;-M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</si>
  <si>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</si>
  <si>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</si>
  <si>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</si>
  <si>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</si>
  <si>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</si>
  <si>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</si>
  <si>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</si>
  <si>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</t>
  </si>
  <si>
    <t>63 PUY-DE-DOME</t>
  </si>
  <si>
    <t>64 PYRENEES-AT</t>
  </si>
  <si>
    <t>65 PYRENEES(HTE)</t>
  </si>
  <si>
    <t>66 PYRENEES-OR</t>
  </si>
  <si>
    <t>67 RHIN(BAS)</t>
  </si>
  <si>
    <t>68 RHIN (HAUT)</t>
  </si>
  <si>
    <t>69 RHONE</t>
  </si>
  <si>
    <t>70 SAONE(HAUTE)</t>
  </si>
  <si>
    <t>71 SAONE-ET-L</t>
  </si>
  <si>
    <t>72 SARTHE</t>
  </si>
  <si>
    <t>73 SAVOIE</t>
  </si>
  <si>
    <t>74 SAVOIE(HTE)</t>
  </si>
  <si>
    <t>75 PARIS</t>
  </si>
  <si>
    <t>76 SEINE-MAR</t>
  </si>
  <si>
    <t>77 SEINE ET MARNE</t>
  </si>
  <si>
    <t>78 YVELINES</t>
  </si>
  <si>
    <t>79 SEVRES(DEUX)</t>
  </si>
  <si>
    <t>80 SOMME</t>
  </si>
  <si>
    <t>81 TARN</t>
  </si>
  <si>
    <t>82 TARN-ET-G</t>
  </si>
  <si>
    <t>83 VAR</t>
  </si>
  <si>
    <t>84 VAUCLUSE</t>
  </si>
  <si>
    <t>85 VENDEE</t>
  </si>
  <si>
    <t>86 VIENNE</t>
  </si>
  <si>
    <t>87 VIENNE(HTE)</t>
  </si>
  <si>
    <t>88 VOSGES</t>
  </si>
  <si>
    <t>89 YONNE</t>
  </si>
  <si>
    <t>90 T. de BELFORT</t>
  </si>
  <si>
    <t>91 ESSONNE</t>
  </si>
  <si>
    <t>92 HAUTS-DE-S</t>
  </si>
  <si>
    <t>93 SEINE-ST-D</t>
  </si>
  <si>
    <t>94 VAL-DE-MARNE</t>
  </si>
  <si>
    <t>95 VAL-D'OISE</t>
  </si>
  <si>
    <t>TOTAUX</t>
  </si>
  <si>
    <t>RECOLTE 2013 DES VINS PAR DEPARTEMENT</t>
  </si>
  <si>
    <t>20</t>
  </si>
  <si>
    <t>21</t>
  </si>
  <si>
    <t>QUANTITES DE VINS PAR CATEGORIE (hors Cognac, Armagnac)</t>
  </si>
  <si>
    <t>BUREAU F 3 - SECTION VITICULTURE</t>
  </si>
  <si>
    <t xml:space="preserve">QUANTITES DE VINS APTES  A LA PRODUCTION DE  COGNAC OU D'ARMAGNAC </t>
  </si>
  <si>
    <t>Production non commercialisable (hl)*</t>
  </si>
  <si>
    <t>QUANTITES TOTALES DE VINS PRODUITES PAR COULEUR          (hors Cognac, Armagnac)</t>
  </si>
  <si>
    <r>
      <t xml:space="preserve">* </t>
    </r>
    <r>
      <rPr>
        <b/>
        <i/>
        <sz val="7"/>
        <rFont val="MS Sans Serif"/>
        <family val="2"/>
      </rPr>
      <t xml:space="preserve">Cette rubrique contient les lies et/ou les vins en dépassement de rendement. </t>
    </r>
  </si>
  <si>
    <t>NOR: FCPD1409676B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</si>
</sst>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 &quot;_€_-;_-@_-"/>
    <numFmt numFmtId="165" formatCode="&quot;Vrai&quot;;&quot;Vrai&quot;;&quot;Faux&quot;"/>
    <numFmt numFmtId="166" formatCode="&quot;Actif&quot;;&quot;Actif&quot;;&quot;Inactif&quot;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name val="MS Sans Serif"/>
      <family val="2"/>
    </font>
    <font>
      <sz val="7"/>
      <color indexed="8"/>
      <name val="MS Sans Serif"/>
      <family val="2"/>
    </font>
    <font>
      <sz val="12"/>
      <name val="MS Sans Serif"/>
      <family val="2"/>
    </font>
    <font>
      <sz val="12"/>
      <color indexed="8"/>
      <name val="MS Sans Serif"/>
      <family val="2"/>
    </font>
    <font>
      <b/>
      <sz val="12"/>
      <name val="MS Sans Serif"/>
      <family val="2"/>
    </font>
    <font>
      <b/>
      <sz val="7"/>
      <name val="MS Sans Serif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.5"/>
      <name val="MS Sans Serif"/>
      <family val="2"/>
    </font>
    <font>
      <sz val="8.5"/>
      <color indexed="8"/>
      <name val="MS Sans Serif"/>
      <family val="2"/>
    </font>
    <font>
      <sz val="8"/>
      <color indexed="10"/>
      <name val="Arial"/>
      <family val="2"/>
    </font>
    <font>
      <b/>
      <i/>
      <sz val="10"/>
      <name val="MS Sans Serif"/>
      <family val="2"/>
    </font>
    <font>
      <b/>
      <i/>
      <sz val="7"/>
      <name val="MS Sans Serif"/>
      <family val="2"/>
    </font>
    <font>
      <b/>
      <sz val="7"/>
      <color indexed="8"/>
      <name val="Arial"/>
      <family val="2"/>
    </font>
    <font>
      <b/>
      <sz val="8.5"/>
      <name val="MS Sans Serif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164" fontId="11" fillId="0" borderId="5">
      <alignment horizontal="right"/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23" borderId="10" applyNumberFormat="0" applyAlignment="0" applyProtection="0"/>
  </cellStyleXfs>
  <cellXfs count="118">
    <xf numFmtId="0" fontId="0" fillId="0" borderId="0" xfId="0" applyAlignment="1">
      <alignment/>
    </xf>
    <xf numFmtId="0" fontId="19" fillId="0" borderId="0" xfId="0" applyFont="1" applyBorder="1" applyAlignment="1" applyProtection="1">
      <alignment/>
      <protection locked="0"/>
    </xf>
    <xf numFmtId="0" fontId="19" fillId="24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/>
      <protection locked="0"/>
    </xf>
    <xf numFmtId="49" fontId="19" fillId="0" borderId="0" xfId="0" applyNumberFormat="1" applyFont="1" applyBorder="1" applyAlignment="1" applyProtection="1">
      <alignment horizontal="center"/>
      <protection locked="0"/>
    </xf>
    <xf numFmtId="49" fontId="19" fillId="24" borderId="0" xfId="0" applyNumberFormat="1" applyFont="1" applyFill="1" applyBorder="1" applyAlignment="1" applyProtection="1">
      <alignment horizontal="center"/>
      <protection locked="0"/>
    </xf>
    <xf numFmtId="49" fontId="20" fillId="0" borderId="0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Fill="1" applyBorder="1" applyAlignment="1" applyProtection="1">
      <alignment horizontal="center"/>
      <protection locked="0"/>
    </xf>
    <xf numFmtId="49" fontId="21" fillId="0" borderId="0" xfId="0" applyNumberFormat="1" applyFont="1" applyBorder="1" applyAlignment="1" applyProtection="1">
      <alignment horizontal="center"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49" fontId="21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/>
      <protection locked="0"/>
    </xf>
    <xf numFmtId="49" fontId="26" fillId="25" borderId="5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Border="1" applyAlignment="1" applyProtection="1">
      <alignment/>
      <protection locked="0"/>
    </xf>
    <xf numFmtId="49" fontId="27" fillId="0" borderId="11" xfId="0" applyNumberFormat="1" applyFont="1" applyFill="1" applyBorder="1" applyAlignment="1" applyProtection="1">
      <alignment horizontal="center"/>
      <protection locked="0"/>
    </xf>
    <xf numFmtId="49" fontId="27" fillId="0" borderId="5" xfId="0" applyNumberFormat="1" applyFont="1" applyFill="1" applyBorder="1" applyAlignment="1" applyProtection="1">
      <alignment horizontal="center"/>
      <protection locked="0"/>
    </xf>
    <xf numFmtId="49" fontId="29" fillId="0" borderId="5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49" fontId="29" fillId="0" borderId="12" xfId="0" applyNumberFormat="1" applyFont="1" applyFill="1" applyBorder="1" applyAlignment="1" applyProtection="1">
      <alignment horizontal="center"/>
      <protection locked="0"/>
    </xf>
    <xf numFmtId="0" fontId="30" fillId="0" borderId="11" xfId="0" applyFont="1" applyBorder="1" applyAlignment="1" applyProtection="1">
      <alignment/>
      <protection locked="0"/>
    </xf>
    <xf numFmtId="3" fontId="30" fillId="0" borderId="11" xfId="0" applyNumberFormat="1" applyFont="1" applyBorder="1" applyAlignment="1" applyProtection="1">
      <alignment/>
      <protection locked="0"/>
    </xf>
    <xf numFmtId="3" fontId="31" fillId="0" borderId="11" xfId="0" applyNumberFormat="1" applyFont="1" applyFill="1" applyBorder="1" applyAlignment="1" applyProtection="1">
      <alignment/>
      <protection locked="0"/>
    </xf>
    <xf numFmtId="3" fontId="31" fillId="24" borderId="11" xfId="0" applyNumberFormat="1" applyFont="1" applyFill="1" applyBorder="1" applyAlignment="1" applyProtection="1">
      <alignment horizontal="center"/>
      <protection locked="0"/>
    </xf>
    <xf numFmtId="3" fontId="31" fillId="0" borderId="11" xfId="0" applyNumberFormat="1" applyFont="1" applyFill="1" applyBorder="1" applyAlignment="1" applyProtection="1">
      <alignment horizontal="center"/>
      <protection locked="0"/>
    </xf>
    <xf numFmtId="3" fontId="31" fillId="24" borderId="13" xfId="0" applyNumberFormat="1" applyFont="1" applyFill="1" applyBorder="1" applyAlignment="1" applyProtection="1">
      <alignment horizontal="center"/>
      <protection locked="0"/>
    </xf>
    <xf numFmtId="0" fontId="30" fillId="0" borderId="5" xfId="0" applyFont="1" applyBorder="1" applyAlignment="1" applyProtection="1">
      <alignment/>
      <protection locked="0"/>
    </xf>
    <xf numFmtId="3" fontId="28" fillId="24" borderId="5" xfId="0" applyNumberFormat="1" applyFont="1" applyFill="1" applyBorder="1" applyAlignment="1">
      <alignment horizontal="right"/>
    </xf>
    <xf numFmtId="3" fontId="28" fillId="0" borderId="5" xfId="0" applyNumberFormat="1" applyFont="1" applyFill="1" applyBorder="1" applyAlignment="1" applyProtection="1">
      <alignment/>
      <protection locked="0"/>
    </xf>
    <xf numFmtId="3" fontId="28" fillId="0" borderId="0" xfId="0" applyNumberFormat="1" applyFont="1" applyFill="1" applyBorder="1" applyAlignment="1">
      <alignment/>
    </xf>
    <xf numFmtId="3" fontId="28" fillId="24" borderId="14" xfId="0" applyNumberFormat="1" applyFont="1" applyFill="1" applyBorder="1" applyAlignment="1">
      <alignment horizontal="right"/>
    </xf>
    <xf numFmtId="3" fontId="28" fillId="24" borderId="5" xfId="0" applyNumberFormat="1" applyFont="1" applyFill="1" applyBorder="1" applyAlignment="1" applyProtection="1">
      <alignment/>
      <protection locked="0"/>
    </xf>
    <xf numFmtId="3" fontId="28" fillId="0" borderId="15" xfId="0" applyNumberFormat="1" applyFont="1" applyFill="1" applyBorder="1" applyAlignment="1" applyProtection="1">
      <alignment/>
      <protection locked="0"/>
    </xf>
    <xf numFmtId="3" fontId="28" fillId="0" borderId="0" xfId="0" applyNumberFormat="1" applyFont="1" applyAlignment="1">
      <alignment/>
    </xf>
    <xf numFmtId="3" fontId="11" fillId="0" borderId="5" xfId="0" applyNumberFormat="1" applyFont="1" applyBorder="1" applyAlignment="1">
      <alignment/>
    </xf>
    <xf numFmtId="0" fontId="31" fillId="24" borderId="5" xfId="0" applyFont="1" applyFill="1" applyBorder="1" applyAlignment="1" applyProtection="1">
      <alignment/>
      <protection locked="0"/>
    </xf>
    <xf numFmtId="3" fontId="19" fillId="24" borderId="0" xfId="0" applyNumberFormat="1" applyFont="1" applyFill="1" applyBorder="1" applyAlignment="1" applyProtection="1">
      <alignment/>
      <protection locked="0"/>
    </xf>
    <xf numFmtId="0" fontId="30" fillId="0" borderId="5" xfId="0" applyFont="1" applyFill="1" applyBorder="1" applyAlignment="1" applyProtection="1">
      <alignment/>
      <protection locked="0"/>
    </xf>
    <xf numFmtId="3" fontId="19" fillId="0" borderId="0" xfId="0" applyNumberFormat="1" applyFont="1" applyFill="1" applyBorder="1" applyAlignment="1" applyProtection="1">
      <alignment/>
      <protection locked="0"/>
    </xf>
    <xf numFmtId="0" fontId="30" fillId="24" borderId="5" xfId="0" applyFont="1" applyFill="1" applyBorder="1" applyAlignment="1" applyProtection="1">
      <alignment/>
      <protection locked="0"/>
    </xf>
    <xf numFmtId="3" fontId="28" fillId="24" borderId="5" xfId="51" applyNumberFormat="1" applyFont="1" applyFill="1" applyBorder="1" applyAlignment="1" applyProtection="1">
      <alignment/>
      <protection/>
    </xf>
    <xf numFmtId="3" fontId="32" fillId="0" borderId="5" xfId="0" applyNumberFormat="1" applyFont="1" applyBorder="1" applyAlignment="1" applyProtection="1">
      <alignment/>
      <protection locked="0"/>
    </xf>
    <xf numFmtId="0" fontId="11" fillId="0" borderId="0" xfId="0" applyFont="1" applyAlignment="1">
      <alignment/>
    </xf>
    <xf numFmtId="3" fontId="32" fillId="24" borderId="5" xfId="0" applyNumberFormat="1" applyFont="1" applyFill="1" applyBorder="1" applyAlignment="1" applyProtection="1">
      <alignment/>
      <protection locked="0"/>
    </xf>
    <xf numFmtId="3" fontId="28" fillId="0" borderId="12" xfId="0" applyNumberFormat="1" applyFont="1" applyFill="1" applyBorder="1" applyAlignment="1" applyProtection="1">
      <alignment/>
      <protection locked="0"/>
    </xf>
    <xf numFmtId="3" fontId="11" fillId="0" borderId="12" xfId="0" applyNumberFormat="1" applyFont="1" applyFill="1" applyBorder="1" applyAlignment="1" applyProtection="1">
      <alignment/>
      <protection locked="0"/>
    </xf>
    <xf numFmtId="3" fontId="11" fillId="0" borderId="5" xfId="0" applyNumberFormat="1" applyFont="1" applyFill="1" applyBorder="1" applyAlignment="1" applyProtection="1">
      <alignment/>
      <protection locked="0"/>
    </xf>
    <xf numFmtId="3" fontId="25" fillId="24" borderId="12" xfId="0" applyNumberFormat="1" applyFont="1" applyFill="1" applyBorder="1" applyAlignment="1">
      <alignment horizontal="right"/>
    </xf>
    <xf numFmtId="3" fontId="25" fillId="24" borderId="16" xfId="0" applyNumberFormat="1" applyFont="1" applyFill="1" applyBorder="1" applyAlignment="1">
      <alignment horizontal="right"/>
    </xf>
    <xf numFmtId="3" fontId="11" fillId="24" borderId="17" xfId="0" applyNumberFormat="1" applyFont="1" applyFill="1" applyBorder="1" applyAlignment="1">
      <alignment horizontal="right"/>
    </xf>
    <xf numFmtId="3" fontId="11" fillId="24" borderId="12" xfId="0" applyNumberFormat="1" applyFont="1" applyFill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3" fontId="11" fillId="24" borderId="18" xfId="0" applyNumberFormat="1" applyFont="1" applyFill="1" applyBorder="1" applyAlignment="1">
      <alignment horizontal="right" vertical="top" wrapText="1"/>
    </xf>
    <xf numFmtId="3" fontId="28" fillId="24" borderId="18" xfId="0" applyNumberFormat="1" applyFont="1" applyFill="1" applyBorder="1" applyAlignment="1">
      <alignment horizontal="right" vertical="top" wrapText="1"/>
    </xf>
    <xf numFmtId="3" fontId="11" fillId="24" borderId="19" xfId="0" applyNumberFormat="1" applyFont="1" applyFill="1" applyBorder="1" applyAlignment="1">
      <alignment horizontal="right" vertical="top" wrapText="1"/>
    </xf>
    <xf numFmtId="3" fontId="28" fillId="0" borderId="20" xfId="0" applyNumberFormat="1" applyFont="1" applyFill="1" applyBorder="1" applyAlignment="1" applyProtection="1">
      <alignment/>
      <protection locked="0"/>
    </xf>
    <xf numFmtId="3" fontId="32" fillId="0" borderId="0" xfId="0" applyNumberFormat="1" applyFont="1" applyFill="1" applyBorder="1" applyAlignment="1" applyProtection="1">
      <alignment/>
      <protection locked="0"/>
    </xf>
    <xf numFmtId="3" fontId="28" fillId="0" borderId="21" xfId="0" applyNumberFormat="1" applyFont="1" applyFill="1" applyBorder="1" applyAlignment="1" applyProtection="1">
      <alignment/>
      <protection locked="0"/>
    </xf>
    <xf numFmtId="3" fontId="30" fillId="0" borderId="22" xfId="0" applyNumberFormat="1" applyFont="1" applyFill="1" applyBorder="1" applyAlignment="1" applyProtection="1">
      <alignment horizontal="center"/>
      <protection locked="0"/>
    </xf>
    <xf numFmtId="3" fontId="30" fillId="0" borderId="21" xfId="0" applyNumberFormat="1" applyFont="1" applyFill="1" applyBorder="1" applyAlignment="1" applyProtection="1">
      <alignment horizontal="center"/>
      <protection locked="0"/>
    </xf>
    <xf numFmtId="3" fontId="30" fillId="0" borderId="0" xfId="0" applyNumberFormat="1" applyFont="1" applyFill="1" applyBorder="1" applyAlignment="1" applyProtection="1">
      <alignment horizontal="center"/>
      <protection locked="0"/>
    </xf>
    <xf numFmtId="3" fontId="28" fillId="0" borderId="0" xfId="0" applyNumberFormat="1" applyFont="1" applyFill="1" applyBorder="1" applyAlignment="1" applyProtection="1">
      <alignment/>
      <protection locked="0"/>
    </xf>
    <xf numFmtId="3" fontId="28" fillId="24" borderId="0" xfId="0" applyNumberFormat="1" applyFont="1" applyFill="1" applyBorder="1" applyAlignment="1">
      <alignment horizontal="right"/>
    </xf>
    <xf numFmtId="3" fontId="28" fillId="24" borderId="0" xfId="0" applyNumberFormat="1" applyFont="1" applyFill="1" applyBorder="1" applyAlignment="1" applyProtection="1">
      <alignment/>
      <protection locked="0"/>
    </xf>
    <xf numFmtId="3" fontId="28" fillId="0" borderId="23" xfId="0" applyNumberFormat="1" applyFont="1" applyFill="1" applyBorder="1" applyAlignment="1" applyProtection="1">
      <alignment/>
      <protection locked="0"/>
    </xf>
    <xf numFmtId="49" fontId="27" fillId="26" borderId="21" xfId="0" applyNumberFormat="1" applyFont="1" applyFill="1" applyBorder="1" applyAlignment="1" applyProtection="1">
      <alignment horizontal="center" vertical="center" wrapText="1"/>
      <protection locked="0"/>
    </xf>
    <xf numFmtId="3" fontId="28" fillId="0" borderId="20" xfId="0" applyNumberFormat="1" applyFont="1" applyFill="1" applyBorder="1" applyAlignment="1" applyProtection="1">
      <alignment/>
      <protection locked="0"/>
    </xf>
    <xf numFmtId="3" fontId="11" fillId="0" borderId="20" xfId="0" applyNumberFormat="1" applyFont="1" applyFill="1" applyBorder="1" applyAlignment="1" applyProtection="1">
      <alignment/>
      <protection locked="0"/>
    </xf>
    <xf numFmtId="3" fontId="11" fillId="24" borderId="17" xfId="0" applyNumberFormat="1" applyFont="1" applyFill="1" applyBorder="1" applyAlignment="1">
      <alignment horizontal="right" vertical="top" wrapText="1"/>
    </xf>
    <xf numFmtId="3" fontId="28" fillId="24" borderId="21" xfId="0" applyNumberFormat="1" applyFont="1" applyFill="1" applyBorder="1" applyAlignment="1">
      <alignment horizontal="right"/>
    </xf>
    <xf numFmtId="3" fontId="28" fillId="24" borderId="21" xfId="0" applyNumberFormat="1" applyFont="1" applyFill="1" applyBorder="1" applyAlignment="1" applyProtection="1">
      <alignment/>
      <protection locked="0"/>
    </xf>
    <xf numFmtId="3" fontId="32" fillId="0" borderId="24" xfId="0" applyNumberFormat="1" applyFont="1" applyFill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26" fillId="25" borderId="5" xfId="0" applyFont="1" applyFill="1" applyBorder="1" applyAlignment="1" applyProtection="1">
      <alignment horizontal="center"/>
      <protection locked="0"/>
    </xf>
    <xf numFmtId="49" fontId="26" fillId="25" borderId="11" xfId="0" applyNumberFormat="1" applyFont="1" applyFill="1" applyBorder="1" applyAlignment="1" applyProtection="1">
      <alignment horizontal="center"/>
      <protection locked="0"/>
    </xf>
    <xf numFmtId="49" fontId="26" fillId="27" borderId="22" xfId="0" applyNumberFormat="1" applyFont="1" applyFill="1" applyBorder="1" applyAlignment="1" applyProtection="1">
      <alignment vertical="center" wrapText="1"/>
      <protection locked="0"/>
    </xf>
    <xf numFmtId="0" fontId="26" fillId="25" borderId="5" xfId="0" applyFont="1" applyFill="1" applyBorder="1" applyAlignment="1" applyProtection="1">
      <alignment/>
      <protection locked="0"/>
    </xf>
    <xf numFmtId="49" fontId="26" fillId="27" borderId="21" xfId="0" applyNumberFormat="1" applyFont="1" applyFill="1" applyBorder="1" applyAlignment="1" applyProtection="1">
      <alignment vertical="center" wrapText="1"/>
      <protection locked="0"/>
    </xf>
    <xf numFmtId="49" fontId="27" fillId="24" borderId="5" xfId="0" applyNumberFormat="1" applyFont="1" applyFill="1" applyBorder="1" applyAlignment="1" applyProtection="1">
      <alignment horizontal="center"/>
      <protection locked="0"/>
    </xf>
    <xf numFmtId="0" fontId="27" fillId="0" borderId="5" xfId="0" applyFont="1" applyBorder="1" applyAlignment="1" applyProtection="1">
      <alignment/>
      <protection locked="0"/>
    </xf>
    <xf numFmtId="49" fontId="27" fillId="0" borderId="20" xfId="0" applyNumberFormat="1" applyFont="1" applyFill="1" applyBorder="1" applyAlignment="1" applyProtection="1">
      <alignment horizontal="center"/>
      <protection locked="0"/>
    </xf>
    <xf numFmtId="49" fontId="26" fillId="26" borderId="21" xfId="0" applyNumberFormat="1" applyFont="1" applyFill="1" applyBorder="1" applyAlignment="1" applyProtection="1">
      <alignment horizontal="center"/>
      <protection locked="0"/>
    </xf>
    <xf numFmtId="49" fontId="29" fillId="24" borderId="5" xfId="0" applyNumberFormat="1" applyFont="1" applyFill="1" applyBorder="1" applyAlignment="1" applyProtection="1">
      <alignment horizontal="center"/>
      <protection locked="0"/>
    </xf>
    <xf numFmtId="49" fontId="29" fillId="0" borderId="20" xfId="0" applyNumberFormat="1" applyFont="1" applyFill="1" applyBorder="1" applyAlignment="1" applyProtection="1">
      <alignment horizontal="center"/>
      <protection locked="0"/>
    </xf>
    <xf numFmtId="0" fontId="26" fillId="25" borderId="12" xfId="0" applyFont="1" applyFill="1" applyBorder="1" applyAlignment="1" applyProtection="1">
      <alignment/>
      <protection locked="0"/>
    </xf>
    <xf numFmtId="0" fontId="27" fillId="25" borderId="12" xfId="0" applyFont="1" applyFill="1" applyBorder="1" applyAlignment="1" applyProtection="1">
      <alignment horizontal="center"/>
      <protection locked="0"/>
    </xf>
    <xf numFmtId="0" fontId="29" fillId="0" borderId="12" xfId="0" applyFont="1" applyFill="1" applyBorder="1" applyAlignment="1" applyProtection="1">
      <alignment horizontal="center"/>
      <protection locked="0"/>
    </xf>
    <xf numFmtId="49" fontId="29" fillId="24" borderId="12" xfId="0" applyNumberFormat="1" applyFont="1" applyFill="1" applyBorder="1" applyAlignment="1" applyProtection="1">
      <alignment horizontal="center"/>
      <protection locked="0"/>
    </xf>
    <xf numFmtId="49" fontId="29" fillId="0" borderId="17" xfId="0" applyNumberFormat="1" applyFont="1" applyFill="1" applyBorder="1" applyAlignment="1" applyProtection="1">
      <alignment horizontal="center"/>
      <protection locked="0"/>
    </xf>
    <xf numFmtId="49" fontId="29" fillId="26" borderId="20" xfId="0" applyNumberFormat="1" applyFont="1" applyFill="1" applyBorder="1" applyAlignment="1" applyProtection="1">
      <alignment horizontal="center"/>
      <protection locked="0"/>
    </xf>
    <xf numFmtId="49" fontId="29" fillId="26" borderId="17" xfId="0" applyNumberFormat="1" applyFont="1" applyFill="1" applyBorder="1" applyAlignment="1" applyProtection="1">
      <alignment horizontal="center"/>
      <protection locked="0"/>
    </xf>
    <xf numFmtId="49" fontId="26" fillId="26" borderId="25" xfId="0" applyNumberFormat="1" applyFont="1" applyFill="1" applyBorder="1" applyAlignment="1" applyProtection="1">
      <alignment vertical="center" wrapText="1"/>
      <protection locked="0"/>
    </xf>
    <xf numFmtId="0" fontId="19" fillId="26" borderId="21" xfId="0" applyFont="1" applyFill="1" applyBorder="1" applyAlignment="1" applyProtection="1">
      <alignment horizontal="center"/>
      <protection locked="0"/>
    </xf>
    <xf numFmtId="49" fontId="29" fillId="26" borderId="24" xfId="0" applyNumberFormat="1" applyFont="1" applyFill="1" applyBorder="1" applyAlignment="1" applyProtection="1">
      <alignment horizontal="center"/>
      <protection locked="0"/>
    </xf>
    <xf numFmtId="49" fontId="21" fillId="0" borderId="0" xfId="0" applyNumberFormat="1" applyFont="1" applyBorder="1" applyAlignment="1" applyProtection="1">
      <alignment horizontal="center"/>
      <protection locked="0"/>
    </xf>
    <xf numFmtId="0" fontId="36" fillId="0" borderId="0" xfId="0" applyFont="1" applyBorder="1" applyAlignment="1">
      <alignment horizontal="center"/>
    </xf>
    <xf numFmtId="49" fontId="23" fillId="0" borderId="0" xfId="0" applyNumberFormat="1" applyFont="1" applyBorder="1" applyAlignment="1" applyProtection="1">
      <alignment horizontal="center"/>
      <protection locked="0"/>
    </xf>
    <xf numFmtId="49" fontId="26" fillId="25" borderId="26" xfId="0" applyNumberFormat="1" applyFont="1" applyFill="1" applyBorder="1" applyAlignment="1" applyProtection="1">
      <alignment horizontal="center" vertical="center"/>
      <protection locked="0"/>
    </xf>
    <xf numFmtId="49" fontId="26" fillId="25" borderId="27" xfId="0" applyNumberFormat="1" applyFont="1" applyFill="1" applyBorder="1" applyAlignment="1" applyProtection="1">
      <alignment horizontal="center" vertical="center" wrapText="1"/>
      <protection locked="0"/>
    </xf>
    <xf numFmtId="49" fontId="26" fillId="25" borderId="28" xfId="0" applyNumberFormat="1" applyFont="1" applyFill="1" applyBorder="1" applyAlignment="1" applyProtection="1">
      <alignment horizontal="center" vertical="center" wrapText="1"/>
      <protection locked="0"/>
    </xf>
    <xf numFmtId="49" fontId="26" fillId="25" borderId="29" xfId="0" applyNumberFormat="1" applyFont="1" applyFill="1" applyBorder="1" applyAlignment="1" applyProtection="1">
      <alignment horizontal="center" vertical="center" wrapText="1"/>
      <protection locked="0"/>
    </xf>
    <xf numFmtId="49" fontId="26" fillId="25" borderId="30" xfId="0" applyNumberFormat="1" applyFont="1" applyFill="1" applyBorder="1" applyAlignment="1" applyProtection="1">
      <alignment horizontal="center" vertical="center" wrapText="1"/>
      <protection locked="0"/>
    </xf>
    <xf numFmtId="49" fontId="26" fillId="25" borderId="31" xfId="0" applyNumberFormat="1" applyFont="1" applyFill="1" applyBorder="1" applyAlignment="1" applyProtection="1">
      <alignment horizontal="center" vertical="center" wrapText="1"/>
      <protection locked="0"/>
    </xf>
    <xf numFmtId="49" fontId="26" fillId="25" borderId="32" xfId="0" applyNumberFormat="1" applyFont="1" applyFill="1" applyBorder="1" applyAlignment="1" applyProtection="1">
      <alignment horizontal="center" vertical="center" wrapText="1"/>
      <protection locked="0"/>
    </xf>
    <xf numFmtId="49" fontId="35" fillId="25" borderId="33" xfId="0" applyNumberFormat="1" applyFont="1" applyFill="1" applyBorder="1" applyAlignment="1" applyProtection="1">
      <alignment horizontal="center" vertical="center"/>
      <protection locked="0"/>
    </xf>
    <xf numFmtId="49" fontId="35" fillId="25" borderId="34" xfId="0" applyNumberFormat="1" applyFont="1" applyFill="1" applyBorder="1" applyAlignment="1" applyProtection="1">
      <alignment horizontal="center" vertical="center"/>
      <protection locked="0"/>
    </xf>
    <xf numFmtId="49" fontId="35" fillId="25" borderId="35" xfId="0" applyNumberFormat="1" applyFont="1" applyFill="1" applyBorder="1" applyAlignment="1" applyProtection="1">
      <alignment horizontal="center" vertical="center"/>
      <protection locked="0"/>
    </xf>
    <xf numFmtId="49" fontId="35" fillId="25" borderId="17" xfId="0" applyNumberFormat="1" applyFont="1" applyFill="1" applyBorder="1" applyAlignment="1" applyProtection="1">
      <alignment horizontal="center" vertical="center"/>
      <protection locked="0"/>
    </xf>
    <xf numFmtId="49" fontId="35" fillId="25" borderId="36" xfId="0" applyNumberFormat="1" applyFont="1" applyFill="1" applyBorder="1" applyAlignment="1" applyProtection="1">
      <alignment horizontal="center" vertical="center"/>
      <protection locked="0"/>
    </xf>
    <xf numFmtId="49" fontId="35" fillId="25" borderId="37" xfId="0" applyNumberFormat="1" applyFont="1" applyFill="1" applyBorder="1" applyAlignment="1" applyProtection="1">
      <alignment horizontal="center" vertical="center"/>
      <protection locked="0"/>
    </xf>
    <xf numFmtId="49" fontId="26" fillId="26" borderId="22" xfId="0" applyNumberFormat="1" applyFont="1" applyFill="1" applyBorder="1" applyAlignment="1" applyProtection="1">
      <alignment horizontal="center" vertical="center" wrapText="1"/>
      <protection locked="0"/>
    </xf>
    <xf numFmtId="49" fontId="26" fillId="26" borderId="21" xfId="0" applyNumberFormat="1" applyFont="1" applyFill="1" applyBorder="1" applyAlignment="1" applyProtection="1">
      <alignment horizontal="center" vertical="center" wrapText="1"/>
      <protection locked="0"/>
    </xf>
    <xf numFmtId="49" fontId="26" fillId="26" borderId="27" xfId="0" applyNumberFormat="1" applyFont="1" applyFill="1" applyBorder="1" applyAlignment="1" applyProtection="1">
      <alignment horizontal="center" vertical="center" wrapText="1"/>
      <protection locked="0"/>
    </xf>
    <xf numFmtId="49" fontId="26" fillId="26" borderId="25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36" xfId="0" applyNumberFormat="1" applyFont="1" applyBorder="1" applyAlignment="1" applyProtection="1">
      <alignment horizontal="center"/>
      <protection locked="0"/>
    </xf>
    <xf numFmtId="49" fontId="26" fillId="24" borderId="12" xfId="0" applyNumberFormat="1" applyFont="1" applyFill="1" applyBorder="1" applyAlignment="1" applyProtection="1">
      <alignment horizontal="center" vertical="center"/>
      <protection locked="0"/>
    </xf>
    <xf numFmtId="49" fontId="26" fillId="0" borderId="12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ilote de données - Résultat" xfId="50"/>
    <cellStyle name="Pilote de données - Valeur" xfId="51"/>
    <cellStyle name="Percent" xfId="52"/>
    <cellStyle name="Satisfaisant" xfId="53"/>
    <cellStyle name="Sortie" xfId="54"/>
    <cellStyle name="Style 1" xfId="55"/>
    <cellStyle name="Texte explicatif" xfId="56"/>
    <cellStyle name="Titre 1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21"/>
  <sheetViews>
    <sheetView showGridLines="0" tabSelected="1" workbookViewId="0" topLeftCell="A1">
      <pane ySplit="20" topLeftCell="BM21" activePane="bottomLeft" state="frozen"/>
      <selection pane="topLeft" activeCell="A1" sqref="A1"/>
      <selection pane="bottomLeft" activeCell="T7" sqref="T7"/>
    </sheetView>
  </sheetViews>
  <sheetFormatPr defaultColWidth="11.421875" defaultRowHeight="16.5" customHeight="1"/>
  <cols>
    <col min="1" max="2" width="11.140625" style="1" customWidth="1"/>
    <col min="3" max="3" width="9.57421875" style="1" customWidth="1"/>
    <col min="4" max="4" width="6.28125" style="2" customWidth="1"/>
    <col min="5" max="5" width="7.8515625" style="3" customWidth="1"/>
    <col min="6" max="6" width="6.28125" style="4" customWidth="1"/>
    <col min="7" max="7" width="5.7109375" style="4" customWidth="1"/>
    <col min="8" max="11" width="7.8515625" style="2" bestFit="1" customWidth="1"/>
    <col min="12" max="12" width="7.57421875" style="2" customWidth="1"/>
    <col min="13" max="13" width="7.8515625" style="2" bestFit="1" customWidth="1"/>
    <col min="14" max="14" width="6.57421875" style="4" bestFit="1" customWidth="1"/>
    <col min="15" max="15" width="7.57421875" style="4" customWidth="1"/>
    <col min="16" max="16" width="6.57421875" style="4" bestFit="1" customWidth="1"/>
    <col min="17" max="18" width="8.7109375" style="1" bestFit="1" customWidth="1"/>
    <col min="19" max="19" width="7.7109375" style="1" customWidth="1"/>
    <col min="20" max="20" width="11.8515625" style="4" customWidth="1"/>
    <col min="21" max="21" width="13.57421875" style="4" customWidth="1"/>
    <col min="22" max="22" width="8.421875" style="1" customWidth="1"/>
    <col min="23" max="16384" width="10.7109375" style="1" customWidth="1"/>
  </cols>
  <sheetData>
    <row r="1" spans="1:22" ht="12" customHeight="1">
      <c r="A1" s="5"/>
      <c r="B1" s="5"/>
      <c r="C1" s="5"/>
      <c r="D1" s="6"/>
      <c r="E1" s="7"/>
      <c r="F1" s="8"/>
      <c r="G1" s="8"/>
      <c r="H1" s="6"/>
      <c r="I1" s="6"/>
      <c r="J1" s="6"/>
      <c r="K1" s="6"/>
      <c r="L1" s="6"/>
      <c r="M1" s="6"/>
      <c r="N1" s="8"/>
      <c r="O1" s="8"/>
      <c r="P1" s="8"/>
      <c r="Q1" s="5"/>
      <c r="R1" s="5"/>
      <c r="S1" s="5"/>
      <c r="T1" s="8"/>
      <c r="U1" s="8"/>
      <c r="V1" s="5"/>
    </row>
    <row r="2" spans="1:22" ht="18" customHeight="1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</row>
    <row r="3" spans="1:22" ht="12.75" customHeight="1">
      <c r="A3" s="5"/>
      <c r="B3" s="9"/>
      <c r="C3" s="9"/>
      <c r="D3" s="9"/>
      <c r="E3" s="10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S3" s="5"/>
      <c r="T3" s="8"/>
      <c r="U3" s="8"/>
      <c r="V3" s="5"/>
    </row>
    <row r="4" spans="1:22" ht="15.75" customHeight="1">
      <c r="A4" s="95" t="s">
        <v>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</row>
    <row r="5" spans="1:22" ht="18" customHeight="1">
      <c r="A5" s="95" t="s">
        <v>149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</row>
    <row r="6" spans="1:22" ht="16.5" customHeight="1">
      <c r="A6" s="96" t="s">
        <v>154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</row>
    <row r="7" spans="1:22" ht="9.75" customHeight="1">
      <c r="A7" s="5"/>
      <c r="B7" s="5"/>
      <c r="C7" s="5"/>
      <c r="D7" s="6"/>
      <c r="E7" s="7"/>
      <c r="F7" s="8"/>
      <c r="G7" s="11"/>
      <c r="H7" s="6"/>
      <c r="I7" s="6"/>
      <c r="J7" s="6"/>
      <c r="K7" s="6"/>
      <c r="L7" s="6"/>
      <c r="M7" s="6"/>
      <c r="N7" s="8"/>
      <c r="O7" s="8"/>
      <c r="S7" s="5"/>
      <c r="T7" s="8"/>
      <c r="U7" s="8"/>
      <c r="V7" s="5"/>
    </row>
    <row r="8" spans="1:22" s="12" customFormat="1" ht="18" customHeight="1">
      <c r="A8" s="97" t="s">
        <v>145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</row>
    <row r="9" spans="1:22" ht="12" customHeight="1">
      <c r="A9" s="5"/>
      <c r="B9" s="5"/>
      <c r="C9" s="5"/>
      <c r="D9" s="6"/>
      <c r="E9" s="7"/>
      <c r="F9" s="8"/>
      <c r="G9" s="8"/>
      <c r="H9" s="6"/>
      <c r="I9" s="6"/>
      <c r="J9" s="6"/>
      <c r="K9" s="6"/>
      <c r="L9" s="6"/>
      <c r="M9" s="6"/>
      <c r="N9" s="8"/>
      <c r="O9" s="8"/>
      <c r="P9" s="8"/>
      <c r="Q9" s="5"/>
      <c r="R9" s="5"/>
      <c r="S9" s="5"/>
      <c r="T9" s="8"/>
      <c r="U9" s="8"/>
      <c r="V9" s="5"/>
    </row>
    <row r="10" spans="1:22" ht="12" customHeight="1" thickBot="1">
      <c r="A10" s="115"/>
      <c r="B10" s="115"/>
      <c r="C10" s="5"/>
      <c r="D10" s="6"/>
      <c r="E10" s="7"/>
      <c r="F10" s="8"/>
      <c r="G10" s="8"/>
      <c r="H10" s="6"/>
      <c r="I10" s="6"/>
      <c r="J10" s="6"/>
      <c r="K10" s="6"/>
      <c r="L10" s="6"/>
      <c r="M10" s="6"/>
      <c r="N10" s="8"/>
      <c r="O10" s="8"/>
      <c r="P10" s="8"/>
      <c r="Q10" s="5"/>
      <c r="R10" s="5"/>
      <c r="S10" s="5"/>
      <c r="T10" s="8"/>
      <c r="U10" s="8"/>
      <c r="V10" s="5"/>
    </row>
    <row r="11" spans="1:22" ht="12" customHeight="1" thickBot="1">
      <c r="A11" s="75"/>
      <c r="B11" s="75"/>
      <c r="C11" s="98" t="s">
        <v>2</v>
      </c>
      <c r="D11" s="98"/>
      <c r="E11" s="98"/>
      <c r="F11" s="98"/>
      <c r="G11" s="98"/>
      <c r="H11" s="105" t="s">
        <v>148</v>
      </c>
      <c r="I11" s="106"/>
      <c r="J11" s="106"/>
      <c r="K11" s="106"/>
      <c r="L11" s="106"/>
      <c r="M11" s="106"/>
      <c r="N11" s="106"/>
      <c r="O11" s="106"/>
      <c r="P11" s="107"/>
      <c r="Q11" s="99" t="s">
        <v>152</v>
      </c>
      <c r="R11" s="100"/>
      <c r="S11" s="101"/>
      <c r="T11" s="111" t="s">
        <v>150</v>
      </c>
      <c r="U11" s="113" t="s">
        <v>151</v>
      </c>
      <c r="V11" s="76"/>
    </row>
    <row r="12" spans="1:50" ht="26.25" customHeight="1" thickBot="1">
      <c r="A12" s="77"/>
      <c r="B12" s="13" t="s">
        <v>3</v>
      </c>
      <c r="C12" s="98"/>
      <c r="D12" s="98"/>
      <c r="E12" s="98"/>
      <c r="F12" s="98"/>
      <c r="G12" s="98"/>
      <c r="H12" s="108"/>
      <c r="I12" s="109"/>
      <c r="J12" s="109"/>
      <c r="K12" s="109"/>
      <c r="L12" s="109"/>
      <c r="M12" s="109"/>
      <c r="N12" s="109"/>
      <c r="O12" s="109"/>
      <c r="P12" s="110"/>
      <c r="Q12" s="102"/>
      <c r="R12" s="103"/>
      <c r="S12" s="104"/>
      <c r="T12" s="112"/>
      <c r="U12" s="114"/>
      <c r="V12" s="78"/>
      <c r="X12" s="14"/>
      <c r="Y12" s="14"/>
      <c r="Z12" s="14"/>
      <c r="AA12" s="14"/>
      <c r="AB12" s="14"/>
      <c r="AC12" s="14"/>
      <c r="AD12" s="14"/>
      <c r="AE12" s="14"/>
      <c r="AF12" s="14"/>
      <c r="AP12" s="14"/>
      <c r="AQ12" s="14"/>
      <c r="AR12" s="14"/>
      <c r="AS12" s="14"/>
      <c r="AT12" s="14"/>
      <c r="AU12" s="14"/>
      <c r="AV12" s="14"/>
      <c r="AW12" s="14"/>
      <c r="AX12" s="14"/>
    </row>
    <row r="13" spans="1:54" ht="12" customHeight="1" thickBot="1">
      <c r="A13" s="74"/>
      <c r="B13" s="13"/>
      <c r="C13" s="15" t="s">
        <v>4</v>
      </c>
      <c r="D13" s="79"/>
      <c r="E13" s="17"/>
      <c r="F13" s="16"/>
      <c r="G13" s="16"/>
      <c r="H13" s="116" t="s">
        <v>5</v>
      </c>
      <c r="I13" s="116"/>
      <c r="J13" s="116"/>
      <c r="K13" s="116" t="s">
        <v>6</v>
      </c>
      <c r="L13" s="116"/>
      <c r="M13" s="116"/>
      <c r="N13" s="117" t="s">
        <v>7</v>
      </c>
      <c r="O13" s="117"/>
      <c r="P13" s="117"/>
      <c r="Q13" s="80"/>
      <c r="R13" s="80"/>
      <c r="S13" s="81"/>
      <c r="T13" s="112"/>
      <c r="U13" s="114"/>
      <c r="V13" s="82"/>
      <c r="W13" s="5"/>
      <c r="X13" s="5"/>
      <c r="Z13" s="5"/>
      <c r="AA13" s="5"/>
      <c r="AB13" s="5"/>
      <c r="AC13" s="5"/>
      <c r="AD13" s="5"/>
      <c r="AF13" s="5"/>
      <c r="AG13" s="5"/>
      <c r="AH13" s="5"/>
      <c r="AI13" s="5"/>
      <c r="AJ13" s="5"/>
      <c r="AL13" s="5"/>
      <c r="AM13" s="5"/>
      <c r="AN13" s="5"/>
      <c r="AO13" s="5"/>
      <c r="AP13" s="5"/>
      <c r="AR13" s="5"/>
      <c r="AS13" s="5"/>
      <c r="AT13" s="5"/>
      <c r="AU13" s="5"/>
      <c r="AV13" s="5"/>
      <c r="AX13" s="5"/>
      <c r="AY13" s="5"/>
      <c r="AZ13" s="5"/>
      <c r="BA13" s="5"/>
      <c r="BB13" s="5"/>
    </row>
    <row r="14" spans="1:54" ht="12" customHeight="1" thickBot="1">
      <c r="A14" s="74"/>
      <c r="B14" s="13" t="s">
        <v>8</v>
      </c>
      <c r="C14" s="16" t="s">
        <v>9</v>
      </c>
      <c r="D14" s="79"/>
      <c r="E14" s="17" t="s">
        <v>10</v>
      </c>
      <c r="F14" s="16"/>
      <c r="G14" s="16"/>
      <c r="H14" s="116"/>
      <c r="I14" s="116"/>
      <c r="J14" s="116"/>
      <c r="K14" s="116"/>
      <c r="L14" s="116"/>
      <c r="M14" s="116"/>
      <c r="N14" s="117"/>
      <c r="O14" s="117"/>
      <c r="P14" s="117"/>
      <c r="Q14" s="16"/>
      <c r="R14" s="16"/>
      <c r="S14" s="81"/>
      <c r="T14" s="112"/>
      <c r="U14" s="114"/>
      <c r="V14" s="82"/>
      <c r="X14" s="18"/>
      <c r="Z14" s="18"/>
      <c r="AB14" s="18"/>
      <c r="AD14" s="18"/>
      <c r="AF14" s="18"/>
      <c r="AH14" s="18"/>
      <c r="AJ14" s="18"/>
      <c r="AL14" s="18"/>
      <c r="AN14" s="18"/>
      <c r="AP14" s="18"/>
      <c r="AR14" s="18"/>
      <c r="AT14" s="18"/>
      <c r="AV14" s="18"/>
      <c r="AX14" s="18"/>
      <c r="AZ14" s="18"/>
      <c r="BB14" s="18"/>
    </row>
    <row r="15" spans="1:54" ht="12" customHeight="1" thickBot="1">
      <c r="A15" s="74" t="s">
        <v>11</v>
      </c>
      <c r="B15" s="13"/>
      <c r="C15" s="16" t="s">
        <v>12</v>
      </c>
      <c r="D15" s="79" t="s">
        <v>13</v>
      </c>
      <c r="E15" s="17" t="s">
        <v>14</v>
      </c>
      <c r="F15" s="16" t="s">
        <v>15</v>
      </c>
      <c r="G15" s="16" t="s">
        <v>7</v>
      </c>
      <c r="H15" s="116"/>
      <c r="I15" s="116"/>
      <c r="J15" s="116"/>
      <c r="K15" s="116"/>
      <c r="L15" s="116"/>
      <c r="M15" s="116"/>
      <c r="N15" s="117"/>
      <c r="O15" s="117"/>
      <c r="P15" s="117"/>
      <c r="Q15" s="16"/>
      <c r="R15" s="16"/>
      <c r="S15" s="81"/>
      <c r="T15" s="112"/>
      <c r="U15" s="114"/>
      <c r="V15" s="82" t="s">
        <v>16</v>
      </c>
      <c r="X15" s="18"/>
      <c r="Z15" s="18"/>
      <c r="AB15" s="18"/>
      <c r="AD15" s="18"/>
      <c r="AF15" s="18"/>
      <c r="AH15" s="18"/>
      <c r="AJ15" s="18"/>
      <c r="AL15" s="18"/>
      <c r="AN15" s="18"/>
      <c r="AP15" s="18"/>
      <c r="AR15" s="18"/>
      <c r="AT15" s="18"/>
      <c r="AV15" s="18"/>
      <c r="AX15" s="18"/>
      <c r="AZ15" s="18"/>
      <c r="BB15" s="18"/>
    </row>
    <row r="16" spans="1:54" ht="12" customHeight="1">
      <c r="A16" s="74"/>
      <c r="B16" s="13" t="s">
        <v>17</v>
      </c>
      <c r="C16" s="16" t="s">
        <v>18</v>
      </c>
      <c r="D16" s="79"/>
      <c r="E16" s="17" t="s">
        <v>19</v>
      </c>
      <c r="F16" s="16"/>
      <c r="G16" s="16"/>
      <c r="H16" s="79"/>
      <c r="I16" s="79"/>
      <c r="J16" s="79"/>
      <c r="K16" s="79"/>
      <c r="L16" s="79"/>
      <c r="M16" s="79"/>
      <c r="N16" s="16"/>
      <c r="O16" s="16"/>
      <c r="P16" s="16"/>
      <c r="Q16" s="16"/>
      <c r="R16" s="16"/>
      <c r="S16" s="81"/>
      <c r="T16" s="112"/>
      <c r="U16" s="114"/>
      <c r="V16" s="82"/>
      <c r="X16" s="18"/>
      <c r="AB16" s="18"/>
      <c r="AD16" s="18"/>
      <c r="AH16" s="18"/>
      <c r="AJ16" s="18"/>
      <c r="AN16" s="18"/>
      <c r="AP16" s="18"/>
      <c r="AT16" s="18"/>
      <c r="AV16" s="18"/>
      <c r="AZ16" s="18"/>
      <c r="BB16" s="18"/>
    </row>
    <row r="17" spans="1:52" ht="12" customHeight="1">
      <c r="A17" s="74"/>
      <c r="B17" s="13"/>
      <c r="C17" s="16" t="s">
        <v>20</v>
      </c>
      <c r="D17" s="79"/>
      <c r="E17" s="17" t="s">
        <v>21</v>
      </c>
      <c r="F17" s="16"/>
      <c r="G17" s="16"/>
      <c r="H17" s="79" t="s">
        <v>22</v>
      </c>
      <c r="I17" s="79" t="s">
        <v>23</v>
      </c>
      <c r="J17" s="79" t="s">
        <v>24</v>
      </c>
      <c r="K17" s="79" t="s">
        <v>22</v>
      </c>
      <c r="L17" s="79" t="s">
        <v>23</v>
      </c>
      <c r="M17" s="79" t="s">
        <v>24</v>
      </c>
      <c r="N17" s="16" t="s">
        <v>22</v>
      </c>
      <c r="O17" s="16" t="s">
        <v>23</v>
      </c>
      <c r="P17" s="16" t="s">
        <v>24</v>
      </c>
      <c r="Q17" s="16" t="s">
        <v>22</v>
      </c>
      <c r="R17" s="16" t="s">
        <v>23</v>
      </c>
      <c r="S17" s="81" t="s">
        <v>24</v>
      </c>
      <c r="T17" s="112"/>
      <c r="U17" s="114"/>
      <c r="V17" s="82"/>
      <c r="Z17" s="18"/>
      <c r="AB17" s="18"/>
      <c r="AF17" s="18"/>
      <c r="AH17" s="18"/>
      <c r="AL17" s="18"/>
      <c r="AN17" s="18"/>
      <c r="AR17" s="18"/>
      <c r="AT17" s="18"/>
      <c r="AX17" s="18"/>
      <c r="AZ17" s="18"/>
    </row>
    <row r="18" spans="1:52" ht="12" customHeight="1">
      <c r="A18" s="77"/>
      <c r="B18" s="13" t="s">
        <v>25</v>
      </c>
      <c r="C18" s="16"/>
      <c r="D18" s="79"/>
      <c r="E18" s="17" t="s">
        <v>26</v>
      </c>
      <c r="F18" s="16"/>
      <c r="G18" s="16"/>
      <c r="H18" s="79"/>
      <c r="I18" s="79"/>
      <c r="J18" s="79"/>
      <c r="K18" s="79"/>
      <c r="L18" s="79"/>
      <c r="M18" s="79"/>
      <c r="N18" s="16"/>
      <c r="O18" s="16"/>
      <c r="P18" s="16"/>
      <c r="Q18" s="16"/>
      <c r="R18" s="16"/>
      <c r="S18" s="81"/>
      <c r="T18" s="112"/>
      <c r="U18" s="114"/>
      <c r="V18" s="82"/>
      <c r="Z18" s="18"/>
      <c r="AB18" s="18"/>
      <c r="AF18" s="18"/>
      <c r="AH18" s="18"/>
      <c r="AL18" s="18"/>
      <c r="AN18" s="18"/>
      <c r="AR18" s="18"/>
      <c r="AT18" s="18"/>
      <c r="AX18" s="18"/>
      <c r="AZ18" s="18"/>
    </row>
    <row r="19" spans="1:22" ht="12" customHeight="1">
      <c r="A19" s="77"/>
      <c r="B19" s="13"/>
      <c r="C19" s="17" t="s">
        <v>27</v>
      </c>
      <c r="D19" s="83" t="s">
        <v>27</v>
      </c>
      <c r="E19" s="17" t="s">
        <v>27</v>
      </c>
      <c r="F19" s="17" t="s">
        <v>27</v>
      </c>
      <c r="G19" s="17" t="s">
        <v>27</v>
      </c>
      <c r="H19" s="83" t="s">
        <v>28</v>
      </c>
      <c r="I19" s="17" t="s">
        <v>28</v>
      </c>
      <c r="J19" s="83" t="s">
        <v>28</v>
      </c>
      <c r="K19" s="83" t="s">
        <v>28</v>
      </c>
      <c r="L19" s="17" t="s">
        <v>28</v>
      </c>
      <c r="M19" s="83" t="s">
        <v>28</v>
      </c>
      <c r="N19" s="17" t="s">
        <v>28</v>
      </c>
      <c r="O19" s="17" t="s">
        <v>28</v>
      </c>
      <c r="P19" s="17" t="s">
        <v>28</v>
      </c>
      <c r="Q19" s="17" t="s">
        <v>28</v>
      </c>
      <c r="R19" s="17" t="s">
        <v>28</v>
      </c>
      <c r="S19" s="84" t="s">
        <v>28</v>
      </c>
      <c r="T19" s="66" t="s">
        <v>28</v>
      </c>
      <c r="U19" s="92"/>
      <c r="V19" s="93" t="s">
        <v>28</v>
      </c>
    </row>
    <row r="20" spans="1:54" ht="12" customHeight="1" thickBot="1">
      <c r="A20" s="85"/>
      <c r="B20" s="86" t="s">
        <v>29</v>
      </c>
      <c r="C20" s="87" t="s">
        <v>30</v>
      </c>
      <c r="D20" s="88" t="s">
        <v>31</v>
      </c>
      <c r="E20" s="20" t="s">
        <v>32</v>
      </c>
      <c r="F20" s="20" t="s">
        <v>33</v>
      </c>
      <c r="G20" s="20" t="s">
        <v>34</v>
      </c>
      <c r="H20" s="88" t="s">
        <v>35</v>
      </c>
      <c r="I20" s="88" t="s">
        <v>36</v>
      </c>
      <c r="J20" s="88" t="s">
        <v>37</v>
      </c>
      <c r="K20" s="88" t="s">
        <v>38</v>
      </c>
      <c r="L20" s="88" t="s">
        <v>39</v>
      </c>
      <c r="M20" s="88" t="s">
        <v>40</v>
      </c>
      <c r="N20" s="20" t="s">
        <v>41</v>
      </c>
      <c r="O20" s="20" t="s">
        <v>42</v>
      </c>
      <c r="P20" s="20" t="s">
        <v>43</v>
      </c>
      <c r="Q20" s="20" t="s">
        <v>44</v>
      </c>
      <c r="R20" s="20" t="s">
        <v>45</v>
      </c>
      <c r="S20" s="89" t="s">
        <v>46</v>
      </c>
      <c r="T20" s="90" t="s">
        <v>47</v>
      </c>
      <c r="U20" s="91" t="s">
        <v>146</v>
      </c>
      <c r="V20" s="94" t="s">
        <v>147</v>
      </c>
      <c r="X20" s="18"/>
      <c r="Z20" s="18"/>
      <c r="AB20" s="18"/>
      <c r="AD20" s="18"/>
      <c r="AF20" s="18"/>
      <c r="AH20" s="18"/>
      <c r="AJ20" s="18"/>
      <c r="AL20" s="18"/>
      <c r="AN20" s="18"/>
      <c r="AP20" s="18"/>
      <c r="AR20" s="18"/>
      <c r="AT20" s="18"/>
      <c r="AV20" s="18"/>
      <c r="AX20" s="18"/>
      <c r="AZ20" s="18"/>
      <c r="BB20" s="18"/>
    </row>
    <row r="21" spans="1:54" ht="12" customHeight="1">
      <c r="A21" s="21"/>
      <c r="B21" s="22"/>
      <c r="C21" s="23"/>
      <c r="D21" s="24"/>
      <c r="E21" s="25"/>
      <c r="F21" s="25"/>
      <c r="G21" s="25"/>
      <c r="H21" s="24"/>
      <c r="I21" s="24"/>
      <c r="J21" s="26"/>
      <c r="K21" s="24"/>
      <c r="L21" s="24"/>
      <c r="M21" s="24"/>
      <c r="N21" s="25"/>
      <c r="O21" s="25"/>
      <c r="P21" s="25"/>
      <c r="Q21" s="25"/>
      <c r="R21" s="25"/>
      <c r="S21" s="67"/>
      <c r="T21" s="59"/>
      <c r="U21" s="61"/>
      <c r="V21" s="60"/>
      <c r="X21" s="18"/>
      <c r="Z21" s="18"/>
      <c r="AB21" s="18"/>
      <c r="AD21" s="18"/>
      <c r="AF21" s="18"/>
      <c r="AH21" s="18"/>
      <c r="AJ21" s="18"/>
      <c r="AL21" s="18"/>
      <c r="AN21" s="18"/>
      <c r="AP21" s="18"/>
      <c r="AR21" s="18"/>
      <c r="AT21" s="18"/>
      <c r="AV21" s="18"/>
      <c r="AX21" s="18"/>
      <c r="AZ21" s="18"/>
      <c r="BB21" s="18"/>
    </row>
    <row r="22" spans="1:24" ht="12" customHeight="1">
      <c r="A22" s="27" t="s">
        <v>48</v>
      </c>
      <c r="B22" s="28">
        <v>755</v>
      </c>
      <c r="C22" s="28">
        <f>SUM(D22:G22)</f>
        <v>803.3812</v>
      </c>
      <c r="D22" s="28">
        <v>544.5911</v>
      </c>
      <c r="E22" s="29"/>
      <c r="F22" s="29">
        <v>16.4401</v>
      </c>
      <c r="G22" s="28">
        <v>242.35</v>
      </c>
      <c r="H22" s="28">
        <v>11081.07</v>
      </c>
      <c r="I22" s="28">
        <v>2799.54</v>
      </c>
      <c r="J22" s="30">
        <v>11286.6</v>
      </c>
      <c r="K22" s="28">
        <v>433.12</v>
      </c>
      <c r="L22" s="28">
        <v>101.5</v>
      </c>
      <c r="M22" s="28">
        <v>90.2</v>
      </c>
      <c r="N22" s="28">
        <v>3856.58</v>
      </c>
      <c r="O22" s="28">
        <v>2549.92</v>
      </c>
      <c r="P22" s="28">
        <v>6142.02</v>
      </c>
      <c r="Q22" s="29">
        <f>SUM(H22+K22+N22)</f>
        <v>15370.77</v>
      </c>
      <c r="R22" s="29">
        <f>SUM(I22+L22+O22)</f>
        <v>5450.96</v>
      </c>
      <c r="S22" s="56">
        <f>SUM(J22+M22+P22)</f>
        <v>17518.82</v>
      </c>
      <c r="T22" s="58"/>
      <c r="U22" s="62">
        <v>218.83</v>
      </c>
      <c r="V22" s="58">
        <f>SUM(Q22:U22)</f>
        <v>38559.380000000005</v>
      </c>
      <c r="W22" s="19"/>
      <c r="X22" s="19"/>
    </row>
    <row r="23" spans="1:24" ht="12" customHeight="1">
      <c r="A23" s="27" t="s">
        <v>49</v>
      </c>
      <c r="B23" s="28">
        <v>829</v>
      </c>
      <c r="C23" s="28">
        <f aca="true" t="shared" si="0" ref="C23:C86">SUM(D23:G23)</f>
        <v>2473.6868</v>
      </c>
      <c r="D23" s="28">
        <v>2466.927</v>
      </c>
      <c r="E23" s="29"/>
      <c r="F23" s="29">
        <v>0</v>
      </c>
      <c r="G23" s="28">
        <v>6.7598</v>
      </c>
      <c r="H23" s="28">
        <v>202515.29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8">
        <v>422.7</v>
      </c>
      <c r="O23" s="28">
        <v>13.62</v>
      </c>
      <c r="P23" s="28">
        <v>2.8</v>
      </c>
      <c r="Q23" s="29">
        <f aca="true" t="shared" si="1" ref="Q23:Q86">SUM(H23+K23+N23)</f>
        <v>202937.99000000002</v>
      </c>
      <c r="R23" s="29">
        <f aca="true" t="shared" si="2" ref="R23:R86">SUM(I23+L23+O23)</f>
        <v>13.62</v>
      </c>
      <c r="S23" s="56">
        <f aca="true" t="shared" si="3" ref="S23:S86">SUM(J23+M23+P23)</f>
        <v>2.8</v>
      </c>
      <c r="T23" s="58"/>
      <c r="U23" s="62">
        <v>16672.53</v>
      </c>
      <c r="V23" s="58">
        <f aca="true" t="shared" si="4" ref="V23:V86">SUM(Q23:U23)</f>
        <v>219626.94</v>
      </c>
      <c r="W23" s="19"/>
      <c r="X23" s="19"/>
    </row>
    <row r="24" spans="1:24" ht="12" customHeight="1">
      <c r="A24" s="27" t="s">
        <v>50</v>
      </c>
      <c r="B24" s="28">
        <v>306</v>
      </c>
      <c r="C24" s="28">
        <f t="shared" si="0"/>
        <v>684.8664</v>
      </c>
      <c r="D24" s="28">
        <v>553.0877</v>
      </c>
      <c r="E24" s="29"/>
      <c r="F24" s="29">
        <v>6.4649</v>
      </c>
      <c r="G24" s="28">
        <v>125.3138</v>
      </c>
      <c r="H24" s="28">
        <v>4436.49</v>
      </c>
      <c r="I24" s="28">
        <v>9390.98</v>
      </c>
      <c r="J24" s="28">
        <v>3150.26</v>
      </c>
      <c r="K24" s="28">
        <v>41.85</v>
      </c>
      <c r="L24" s="28">
        <v>132.02</v>
      </c>
      <c r="M24" s="28">
        <v>0</v>
      </c>
      <c r="N24" s="28">
        <v>436.03</v>
      </c>
      <c r="O24" s="28">
        <v>873.98</v>
      </c>
      <c r="P24" s="28">
        <v>1219.85</v>
      </c>
      <c r="Q24" s="29">
        <f t="shared" si="1"/>
        <v>4914.37</v>
      </c>
      <c r="R24" s="29">
        <f t="shared" si="2"/>
        <v>10396.98</v>
      </c>
      <c r="S24" s="56">
        <f t="shared" si="3"/>
        <v>4370.110000000001</v>
      </c>
      <c r="T24" s="58"/>
      <c r="U24" s="62">
        <v>350.97</v>
      </c>
      <c r="V24" s="58">
        <f t="shared" si="4"/>
        <v>20032.43</v>
      </c>
      <c r="W24" s="19"/>
      <c r="X24" s="19"/>
    </row>
    <row r="25" spans="1:24" ht="12" customHeight="1">
      <c r="A25" s="27" t="s">
        <v>51</v>
      </c>
      <c r="B25" s="28">
        <v>114</v>
      </c>
      <c r="C25" s="28">
        <f t="shared" si="0"/>
        <v>710.924</v>
      </c>
      <c r="D25" s="28">
        <v>266.7967</v>
      </c>
      <c r="E25" s="29"/>
      <c r="F25" s="29">
        <v>338.39</v>
      </c>
      <c r="G25" s="28">
        <v>105.7373</v>
      </c>
      <c r="H25" s="28">
        <v>1576.88</v>
      </c>
      <c r="I25" s="28">
        <v>3767.84</v>
      </c>
      <c r="J25" s="28">
        <v>7057.84</v>
      </c>
      <c r="K25" s="28">
        <v>2715.61</v>
      </c>
      <c r="L25" s="28">
        <v>4518.04</v>
      </c>
      <c r="M25" s="28">
        <v>10831.34</v>
      </c>
      <c r="N25" s="28">
        <v>424.38</v>
      </c>
      <c r="O25" s="28">
        <v>921.95</v>
      </c>
      <c r="P25" s="28">
        <v>3430.5</v>
      </c>
      <c r="Q25" s="29">
        <f t="shared" si="1"/>
        <v>4716.87</v>
      </c>
      <c r="R25" s="29">
        <f t="shared" si="2"/>
        <v>9207.830000000002</v>
      </c>
      <c r="S25" s="56">
        <f t="shared" si="3"/>
        <v>21319.68</v>
      </c>
      <c r="T25" s="58"/>
      <c r="U25" s="62">
        <v>1021.61</v>
      </c>
      <c r="V25" s="58">
        <f t="shared" si="4"/>
        <v>36265.990000000005</v>
      </c>
      <c r="W25" s="19"/>
      <c r="X25" s="19"/>
    </row>
    <row r="26" spans="1:24" ht="12" customHeight="1">
      <c r="A26" s="27" t="s">
        <v>52</v>
      </c>
      <c r="B26" s="28">
        <v>153</v>
      </c>
      <c r="C26" s="28">
        <f t="shared" si="0"/>
        <v>143.904</v>
      </c>
      <c r="D26" s="28">
        <v>0</v>
      </c>
      <c r="E26" s="29"/>
      <c r="F26" s="29">
        <v>102.4518</v>
      </c>
      <c r="G26" s="28">
        <v>41.4522</v>
      </c>
      <c r="H26" s="28">
        <v>0</v>
      </c>
      <c r="I26" s="28">
        <v>0</v>
      </c>
      <c r="J26" s="31">
        <v>0</v>
      </c>
      <c r="K26" s="28">
        <v>1196.7</v>
      </c>
      <c r="L26" s="28">
        <v>2022.61</v>
      </c>
      <c r="M26" s="28">
        <v>1611.12</v>
      </c>
      <c r="N26" s="28">
        <v>61.72</v>
      </c>
      <c r="O26" s="28">
        <v>329.77</v>
      </c>
      <c r="P26" s="28">
        <v>10</v>
      </c>
      <c r="Q26" s="29">
        <f t="shared" si="1"/>
        <v>1258.42</v>
      </c>
      <c r="R26" s="29">
        <f t="shared" si="2"/>
        <v>2352.38</v>
      </c>
      <c r="S26" s="56">
        <f t="shared" si="3"/>
        <v>1621.12</v>
      </c>
      <c r="T26" s="58"/>
      <c r="U26" s="62">
        <v>223.25</v>
      </c>
      <c r="V26" s="58">
        <f t="shared" si="4"/>
        <v>5455.17</v>
      </c>
      <c r="W26" s="19"/>
      <c r="X26" s="19"/>
    </row>
    <row r="27" spans="1:24" ht="12" customHeight="1">
      <c r="A27" s="27" t="s">
        <v>53</v>
      </c>
      <c r="B27" s="28">
        <v>106</v>
      </c>
      <c r="C27" s="28">
        <f t="shared" si="0"/>
        <v>125.3108</v>
      </c>
      <c r="D27" s="28">
        <v>55.5587</v>
      </c>
      <c r="E27" s="29"/>
      <c r="F27" s="29">
        <v>25.3821</v>
      </c>
      <c r="G27" s="28">
        <v>44.37</v>
      </c>
      <c r="H27" s="28">
        <v>425.83</v>
      </c>
      <c r="I27" s="28">
        <v>367.9</v>
      </c>
      <c r="J27" s="28">
        <v>206.3</v>
      </c>
      <c r="K27" s="28">
        <v>167.5</v>
      </c>
      <c r="L27" s="28">
        <v>257.3</v>
      </c>
      <c r="M27" s="28">
        <v>191.2</v>
      </c>
      <c r="N27" s="28">
        <v>13.68</v>
      </c>
      <c r="O27" s="28">
        <v>196.08</v>
      </c>
      <c r="P27" s="28">
        <v>27.3</v>
      </c>
      <c r="Q27" s="29">
        <f t="shared" si="1"/>
        <v>607.0099999999999</v>
      </c>
      <c r="R27" s="29">
        <f t="shared" si="2"/>
        <v>821.2800000000001</v>
      </c>
      <c r="S27" s="56">
        <f t="shared" si="3"/>
        <v>424.8</v>
      </c>
      <c r="T27" s="58"/>
      <c r="U27" s="62">
        <v>26.12</v>
      </c>
      <c r="V27" s="58">
        <f t="shared" si="4"/>
        <v>1879.2099999999998</v>
      </c>
      <c r="W27" s="19"/>
      <c r="X27" s="19"/>
    </row>
    <row r="28" spans="1:24" ht="12" customHeight="1">
      <c r="A28" s="27" t="s">
        <v>54</v>
      </c>
      <c r="B28" s="28">
        <v>2147</v>
      </c>
      <c r="C28" s="28">
        <f t="shared" si="0"/>
        <v>10404.818</v>
      </c>
      <c r="D28" s="28">
        <v>2692.549</v>
      </c>
      <c r="E28" s="29"/>
      <c r="F28" s="29">
        <v>7094.959</v>
      </c>
      <c r="G28" s="28">
        <v>617.31</v>
      </c>
      <c r="H28" s="28">
        <v>6519.52</v>
      </c>
      <c r="I28" s="28">
        <v>84371.03</v>
      </c>
      <c r="J28" s="28">
        <v>5963.78</v>
      </c>
      <c r="K28" s="28">
        <v>82186.03</v>
      </c>
      <c r="L28" s="28">
        <v>279270.62</v>
      </c>
      <c r="M28" s="28">
        <v>25664.96</v>
      </c>
      <c r="N28" s="28">
        <v>12904.69</v>
      </c>
      <c r="O28" s="28">
        <v>9791.71</v>
      </c>
      <c r="P28" s="28">
        <v>825.35</v>
      </c>
      <c r="Q28" s="29">
        <f t="shared" si="1"/>
        <v>101610.24</v>
      </c>
      <c r="R28" s="29">
        <f t="shared" si="2"/>
        <v>373433.36000000004</v>
      </c>
      <c r="S28" s="56">
        <f t="shared" si="3"/>
        <v>32454.089999999997</v>
      </c>
      <c r="T28" s="58"/>
      <c r="U28" s="62">
        <v>10398.62</v>
      </c>
      <c r="V28" s="58">
        <f t="shared" si="4"/>
        <v>517896.31000000006</v>
      </c>
      <c r="W28" s="19"/>
      <c r="X28" s="19"/>
    </row>
    <row r="29" spans="1:24" ht="12" customHeight="1">
      <c r="A29" s="27" t="s">
        <v>55</v>
      </c>
      <c r="B29" s="28">
        <v>8</v>
      </c>
      <c r="C29" s="28">
        <f t="shared" si="0"/>
        <v>0.5391</v>
      </c>
      <c r="D29" s="29">
        <v>0</v>
      </c>
      <c r="E29" s="29"/>
      <c r="F29" s="29">
        <v>0</v>
      </c>
      <c r="G29" s="28">
        <v>0.5391</v>
      </c>
      <c r="H29" s="29">
        <v>0</v>
      </c>
      <c r="I29" s="29">
        <v>0</v>
      </c>
      <c r="J29" s="29">
        <v>0</v>
      </c>
      <c r="K29" s="28">
        <v>0</v>
      </c>
      <c r="L29" s="28">
        <v>0</v>
      </c>
      <c r="M29" s="28">
        <v>0</v>
      </c>
      <c r="N29" s="28">
        <v>12.1</v>
      </c>
      <c r="O29" s="28">
        <v>3.9</v>
      </c>
      <c r="P29" s="28">
        <v>1.5</v>
      </c>
      <c r="Q29" s="29">
        <f t="shared" si="1"/>
        <v>12.1</v>
      </c>
      <c r="R29" s="29">
        <f t="shared" si="2"/>
        <v>3.9</v>
      </c>
      <c r="S29" s="56">
        <f t="shared" si="3"/>
        <v>1.5</v>
      </c>
      <c r="T29" s="58"/>
      <c r="U29" s="62">
        <v>0</v>
      </c>
      <c r="V29" s="58">
        <f t="shared" si="4"/>
        <v>17.5</v>
      </c>
      <c r="W29" s="19"/>
      <c r="X29" s="19"/>
    </row>
    <row r="30" spans="1:24" ht="12" customHeight="1">
      <c r="A30" s="27" t="s">
        <v>56</v>
      </c>
      <c r="B30" s="28">
        <v>51</v>
      </c>
      <c r="C30" s="28">
        <f t="shared" si="0"/>
        <v>160.9046</v>
      </c>
      <c r="D30" s="28">
        <v>0</v>
      </c>
      <c r="E30" s="29"/>
      <c r="F30" s="29">
        <v>21.7567</v>
      </c>
      <c r="G30" s="28">
        <v>139.1479</v>
      </c>
      <c r="H30" s="29">
        <v>0</v>
      </c>
      <c r="I30" s="29">
        <v>0</v>
      </c>
      <c r="J30" s="29">
        <v>0</v>
      </c>
      <c r="K30" s="28">
        <v>18.5</v>
      </c>
      <c r="L30" s="28">
        <v>544.7</v>
      </c>
      <c r="M30" s="28">
        <v>125</v>
      </c>
      <c r="N30" s="28">
        <v>78</v>
      </c>
      <c r="O30" s="28">
        <v>348.98</v>
      </c>
      <c r="P30" s="28">
        <v>126.5</v>
      </c>
      <c r="Q30" s="29">
        <f t="shared" si="1"/>
        <v>96.5</v>
      </c>
      <c r="R30" s="29">
        <f t="shared" si="2"/>
        <v>893.6800000000001</v>
      </c>
      <c r="S30" s="56">
        <f t="shared" si="3"/>
        <v>251.5</v>
      </c>
      <c r="T30" s="58"/>
      <c r="U30" s="62">
        <v>9.74</v>
      </c>
      <c r="V30" s="58">
        <f t="shared" si="4"/>
        <v>1251.42</v>
      </c>
      <c r="W30" s="19"/>
      <c r="X30" s="19"/>
    </row>
    <row r="31" spans="1:24" ht="12" customHeight="1">
      <c r="A31" s="27" t="s">
        <v>57</v>
      </c>
      <c r="B31" s="28">
        <v>2747</v>
      </c>
      <c r="C31" s="28">
        <f t="shared" si="0"/>
        <v>7088.3979</v>
      </c>
      <c r="D31" s="28">
        <v>7065</v>
      </c>
      <c r="E31" s="29"/>
      <c r="F31" s="29">
        <v>0</v>
      </c>
      <c r="G31" s="28">
        <v>23.3979</v>
      </c>
      <c r="H31" s="28">
        <v>535565.8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8">
        <v>272.4</v>
      </c>
      <c r="O31" s="28">
        <v>427.33</v>
      </c>
      <c r="P31" s="28">
        <v>189.52</v>
      </c>
      <c r="Q31" s="29">
        <f t="shared" si="1"/>
        <v>535838.2000000001</v>
      </c>
      <c r="R31" s="29">
        <f t="shared" si="2"/>
        <v>427.33</v>
      </c>
      <c r="S31" s="56">
        <f t="shared" si="3"/>
        <v>189.52</v>
      </c>
      <c r="T31" s="58"/>
      <c r="U31" s="62">
        <v>17774.2</v>
      </c>
      <c r="V31" s="58">
        <f t="shared" si="4"/>
        <v>554229.25</v>
      </c>
      <c r="W31" s="19"/>
      <c r="X31" s="19"/>
    </row>
    <row r="32" spans="1:24" ht="12" customHeight="1">
      <c r="A32" s="27" t="s">
        <v>58</v>
      </c>
      <c r="B32" s="28">
        <v>5916</v>
      </c>
      <c r="C32" s="28">
        <f t="shared" si="0"/>
        <v>65613.81</v>
      </c>
      <c r="D32" s="28">
        <v>19107.81</v>
      </c>
      <c r="E32" s="29"/>
      <c r="F32" s="29">
        <v>41229.22</v>
      </c>
      <c r="G32" s="28">
        <v>5276.78</v>
      </c>
      <c r="H32" s="28">
        <v>118173.96</v>
      </c>
      <c r="I32" s="28">
        <v>566988.6</v>
      </c>
      <c r="J32" s="28">
        <v>64518.93</v>
      </c>
      <c r="K32" s="28">
        <v>549916.64</v>
      </c>
      <c r="L32" s="28">
        <v>1931402.82</v>
      </c>
      <c r="M32" s="28">
        <v>225942.22</v>
      </c>
      <c r="N32" s="28">
        <v>73258</v>
      </c>
      <c r="O32" s="28">
        <v>265363</v>
      </c>
      <c r="P32" s="28">
        <v>36665.96</v>
      </c>
      <c r="Q32" s="29">
        <f t="shared" si="1"/>
        <v>741348.6</v>
      </c>
      <c r="R32" s="29">
        <f t="shared" si="2"/>
        <v>2763754.42</v>
      </c>
      <c r="S32" s="56">
        <f t="shared" si="3"/>
        <v>327127.11000000004</v>
      </c>
      <c r="T32" s="58"/>
      <c r="U32" s="62">
        <v>60190.49</v>
      </c>
      <c r="V32" s="58">
        <f t="shared" si="4"/>
        <v>3892420.62</v>
      </c>
      <c r="W32" s="19"/>
      <c r="X32" s="19"/>
    </row>
    <row r="33" spans="1:24" ht="12" customHeight="1">
      <c r="A33" s="27" t="s">
        <v>59</v>
      </c>
      <c r="B33" s="28">
        <v>936</v>
      </c>
      <c r="C33" s="28">
        <f t="shared" si="0"/>
        <v>555.5081</v>
      </c>
      <c r="D33" s="28">
        <v>277.987</v>
      </c>
      <c r="E33" s="29"/>
      <c r="F33" s="29">
        <v>37.5244</v>
      </c>
      <c r="G33" s="28">
        <v>239.9967</v>
      </c>
      <c r="H33" s="28">
        <v>244.16</v>
      </c>
      <c r="I33" s="28">
        <v>6525.31</v>
      </c>
      <c r="J33" s="28">
        <v>1710.5</v>
      </c>
      <c r="K33" s="28">
        <v>95.36</v>
      </c>
      <c r="L33" s="28">
        <v>590.71</v>
      </c>
      <c r="M33" s="28">
        <v>156.65</v>
      </c>
      <c r="N33" s="28">
        <v>153.38</v>
      </c>
      <c r="O33" s="28">
        <v>3593.18</v>
      </c>
      <c r="P33" s="28">
        <v>147.98</v>
      </c>
      <c r="Q33" s="29">
        <f t="shared" si="1"/>
        <v>492.9</v>
      </c>
      <c r="R33" s="29">
        <f t="shared" si="2"/>
        <v>10709.2</v>
      </c>
      <c r="S33" s="56">
        <f t="shared" si="3"/>
        <v>2015.13</v>
      </c>
      <c r="T33" s="58"/>
      <c r="U33" s="62">
        <v>205.73</v>
      </c>
      <c r="V33" s="58">
        <f t="shared" si="4"/>
        <v>13422.96</v>
      </c>
      <c r="W33" s="19"/>
      <c r="X33" s="19"/>
    </row>
    <row r="34" spans="1:24" ht="12" customHeight="1">
      <c r="A34" s="27" t="s">
        <v>60</v>
      </c>
      <c r="B34" s="28">
        <v>1263</v>
      </c>
      <c r="C34" s="28">
        <f t="shared" si="0"/>
        <v>10000.701399999998</v>
      </c>
      <c r="D34" s="28">
        <v>6548.534</v>
      </c>
      <c r="E34" s="29"/>
      <c r="F34" s="29">
        <v>3199.959</v>
      </c>
      <c r="G34" s="28">
        <v>252.2084</v>
      </c>
      <c r="H34" s="28">
        <v>16696.14</v>
      </c>
      <c r="I34" s="28">
        <v>29535.42</v>
      </c>
      <c r="J34" s="28">
        <v>241894.15</v>
      </c>
      <c r="K34" s="28">
        <v>11578.29</v>
      </c>
      <c r="L34" s="28">
        <v>68855.5</v>
      </c>
      <c r="M34" s="28">
        <v>112283.44</v>
      </c>
      <c r="N34" s="28">
        <v>4365.55</v>
      </c>
      <c r="O34" s="28">
        <v>3052.77</v>
      </c>
      <c r="P34" s="28">
        <v>3086.82</v>
      </c>
      <c r="Q34" s="29">
        <f t="shared" si="1"/>
        <v>32639.98</v>
      </c>
      <c r="R34" s="29">
        <f t="shared" si="2"/>
        <v>101443.69</v>
      </c>
      <c r="S34" s="56">
        <f t="shared" si="3"/>
        <v>357264.41</v>
      </c>
      <c r="T34" s="58"/>
      <c r="U34" s="62">
        <v>16483.54</v>
      </c>
      <c r="V34" s="58">
        <f t="shared" si="4"/>
        <v>507831.61999999994</v>
      </c>
      <c r="W34" s="19"/>
      <c r="X34" s="19"/>
    </row>
    <row r="35" spans="1:24" ht="12" customHeight="1">
      <c r="A35" s="27" t="s">
        <v>61</v>
      </c>
      <c r="B35" s="28">
        <v>1</v>
      </c>
      <c r="C35" s="28">
        <f t="shared" si="0"/>
        <v>5.8055</v>
      </c>
      <c r="D35" s="29">
        <v>0</v>
      </c>
      <c r="E35" s="32"/>
      <c r="F35" s="32">
        <v>4.8055</v>
      </c>
      <c r="G35" s="28">
        <v>1</v>
      </c>
      <c r="H35" s="28">
        <v>0</v>
      </c>
      <c r="I35" s="28">
        <v>0</v>
      </c>
      <c r="J35" s="31">
        <v>0</v>
      </c>
      <c r="K35" s="28">
        <v>132.35</v>
      </c>
      <c r="L35" s="28">
        <v>33.25</v>
      </c>
      <c r="M35" s="28">
        <v>0</v>
      </c>
      <c r="N35" s="29">
        <v>1</v>
      </c>
      <c r="O35" s="29">
        <v>0</v>
      </c>
      <c r="P35" s="33">
        <v>0</v>
      </c>
      <c r="Q35" s="29">
        <f t="shared" si="1"/>
        <v>133.35</v>
      </c>
      <c r="R35" s="29">
        <f t="shared" si="2"/>
        <v>33.25</v>
      </c>
      <c r="S35" s="56">
        <f t="shared" si="3"/>
        <v>0</v>
      </c>
      <c r="T35" s="58"/>
      <c r="U35" s="62">
        <v>1</v>
      </c>
      <c r="V35" s="58">
        <f t="shared" si="4"/>
        <v>167.6</v>
      </c>
      <c r="W35" s="19"/>
      <c r="X35" s="19"/>
    </row>
    <row r="36" spans="1:24" ht="12" customHeight="1">
      <c r="A36" s="27" t="s">
        <v>62</v>
      </c>
      <c r="B36" s="28">
        <v>22</v>
      </c>
      <c r="C36" s="28">
        <f t="shared" si="0"/>
        <v>10.8399</v>
      </c>
      <c r="D36" s="28">
        <v>1.6058</v>
      </c>
      <c r="E36" s="32"/>
      <c r="F36" s="32">
        <v>6.4425</v>
      </c>
      <c r="G36" s="28">
        <v>2.7916</v>
      </c>
      <c r="H36" s="28">
        <v>15</v>
      </c>
      <c r="I36" s="28">
        <v>34</v>
      </c>
      <c r="J36" s="28">
        <v>20</v>
      </c>
      <c r="K36" s="28">
        <v>31.42</v>
      </c>
      <c r="L36" s="28">
        <v>53.33</v>
      </c>
      <c r="M36" s="28">
        <v>5.25</v>
      </c>
      <c r="N36" s="28">
        <v>0</v>
      </c>
      <c r="O36" s="28">
        <v>55.3</v>
      </c>
      <c r="P36" s="34">
        <v>0</v>
      </c>
      <c r="Q36" s="29">
        <f t="shared" si="1"/>
        <v>46.42</v>
      </c>
      <c r="R36" s="29">
        <f t="shared" si="2"/>
        <v>142.63</v>
      </c>
      <c r="S36" s="56">
        <f t="shared" si="3"/>
        <v>25.25</v>
      </c>
      <c r="T36" s="58"/>
      <c r="U36" s="62">
        <v>4.52</v>
      </c>
      <c r="V36" s="58">
        <f t="shared" si="4"/>
        <v>218.82000000000002</v>
      </c>
      <c r="W36" s="19"/>
      <c r="X36" s="19"/>
    </row>
    <row r="37" spans="1:24" ht="12" customHeight="1">
      <c r="A37" s="27" t="s">
        <v>63</v>
      </c>
      <c r="B37" s="28">
        <v>3627</v>
      </c>
      <c r="C37" s="28">
        <f>SUM(D37:G37)</f>
        <v>39058.0346</v>
      </c>
      <c r="D37" s="28">
        <v>114.84</v>
      </c>
      <c r="E37" s="28">
        <v>37635.3007</v>
      </c>
      <c r="F37" s="28">
        <v>468.0854</v>
      </c>
      <c r="G37" s="28">
        <v>839.8085</v>
      </c>
      <c r="H37" s="28">
        <v>2811.72</v>
      </c>
      <c r="I37" s="28">
        <v>0</v>
      </c>
      <c r="J37" s="28">
        <v>3269.44</v>
      </c>
      <c r="K37" s="28">
        <v>5681.64</v>
      </c>
      <c r="L37" s="28">
        <v>14013.22</v>
      </c>
      <c r="M37" s="28">
        <v>0</v>
      </c>
      <c r="N37" s="28">
        <v>6217.27</v>
      </c>
      <c r="O37" s="28">
        <v>22257.81</v>
      </c>
      <c r="P37" s="28">
        <v>4.35</v>
      </c>
      <c r="Q37" s="29">
        <f t="shared" si="1"/>
        <v>14710.630000000001</v>
      </c>
      <c r="R37" s="29">
        <f t="shared" si="2"/>
        <v>36271.03</v>
      </c>
      <c r="S37" s="56">
        <f t="shared" si="3"/>
        <v>3273.79</v>
      </c>
      <c r="T37" s="70">
        <v>3848052.16</v>
      </c>
      <c r="U37" s="63">
        <v>4948.22</v>
      </c>
      <c r="V37" s="58">
        <f t="shared" si="4"/>
        <v>3907255.8300000005</v>
      </c>
      <c r="W37" s="19"/>
      <c r="X37" s="19"/>
    </row>
    <row r="38" spans="1:24" ht="12" customHeight="1">
      <c r="A38" s="27" t="s">
        <v>64</v>
      </c>
      <c r="B38" s="28">
        <v>4634</v>
      </c>
      <c r="C38" s="28">
        <f t="shared" si="0"/>
        <v>38705.4031</v>
      </c>
      <c r="D38" s="28">
        <v>831</v>
      </c>
      <c r="E38" s="28">
        <v>35467.2971</v>
      </c>
      <c r="F38" s="28">
        <v>1174.765</v>
      </c>
      <c r="G38" s="28">
        <v>1232.341</v>
      </c>
      <c r="H38" s="28">
        <v>26111.75</v>
      </c>
      <c r="I38" s="28">
        <v>0</v>
      </c>
      <c r="J38" s="28">
        <v>28055.96</v>
      </c>
      <c r="K38" s="28">
        <v>23113.84</v>
      </c>
      <c r="L38" s="28">
        <v>35398.34</v>
      </c>
      <c r="M38" s="28">
        <v>55</v>
      </c>
      <c r="N38" s="28">
        <v>22809.31</v>
      </c>
      <c r="O38" s="28">
        <v>24175.56</v>
      </c>
      <c r="P38" s="28">
        <v>1.1</v>
      </c>
      <c r="Q38" s="29">
        <f t="shared" si="1"/>
        <v>72034.9</v>
      </c>
      <c r="R38" s="29">
        <f t="shared" si="2"/>
        <v>59573.899999999994</v>
      </c>
      <c r="S38" s="56">
        <f t="shared" si="3"/>
        <v>28112.059999999998</v>
      </c>
      <c r="T38" s="70">
        <v>3812360.77</v>
      </c>
      <c r="U38" s="63">
        <v>7768.24</v>
      </c>
      <c r="V38" s="58">
        <f t="shared" si="4"/>
        <v>3979849.87</v>
      </c>
      <c r="W38" s="19"/>
      <c r="X38" s="19"/>
    </row>
    <row r="39" spans="1:24" ht="12" customHeight="1">
      <c r="A39" s="27" t="s">
        <v>65</v>
      </c>
      <c r="B39" s="28">
        <v>752</v>
      </c>
      <c r="C39" s="28">
        <f t="shared" si="0"/>
        <v>4114.2136</v>
      </c>
      <c r="D39" s="28">
        <v>3965.17</v>
      </c>
      <c r="E39" s="32"/>
      <c r="F39" s="32">
        <v>43.9566</v>
      </c>
      <c r="G39" s="28">
        <v>105.087</v>
      </c>
      <c r="H39" s="28">
        <v>178390.45</v>
      </c>
      <c r="I39" s="28">
        <v>29410.95</v>
      </c>
      <c r="J39" s="28">
        <v>17095.2</v>
      </c>
      <c r="K39" s="28">
        <v>1080.41</v>
      </c>
      <c r="L39" s="28">
        <v>440.15</v>
      </c>
      <c r="M39" s="28">
        <v>371.7</v>
      </c>
      <c r="N39" s="28">
        <v>527.28</v>
      </c>
      <c r="O39" s="28">
        <v>1453.2</v>
      </c>
      <c r="P39" s="28">
        <v>381.35</v>
      </c>
      <c r="Q39" s="29">
        <f t="shared" si="1"/>
        <v>179998.14</v>
      </c>
      <c r="R39" s="29">
        <f t="shared" si="2"/>
        <v>31304.300000000003</v>
      </c>
      <c r="S39" s="56">
        <f t="shared" si="3"/>
        <v>17848.25</v>
      </c>
      <c r="T39" s="58"/>
      <c r="U39" s="62">
        <v>362.42</v>
      </c>
      <c r="V39" s="58">
        <f t="shared" si="4"/>
        <v>229513.11000000002</v>
      </c>
      <c r="W39" s="19"/>
      <c r="X39" s="19"/>
    </row>
    <row r="40" spans="1:24" ht="12" customHeight="1">
      <c r="A40" s="27" t="s">
        <v>66</v>
      </c>
      <c r="B40" s="28">
        <v>650</v>
      </c>
      <c r="C40" s="28">
        <f t="shared" si="0"/>
        <v>178.6284</v>
      </c>
      <c r="D40" s="29">
        <v>0</v>
      </c>
      <c r="E40" s="32"/>
      <c r="F40" s="32">
        <v>61.4079</v>
      </c>
      <c r="G40" s="28">
        <v>117.2205</v>
      </c>
      <c r="H40" s="28">
        <v>0</v>
      </c>
      <c r="I40" s="28">
        <v>0</v>
      </c>
      <c r="J40" s="31">
        <v>0</v>
      </c>
      <c r="K40" s="28">
        <v>303.92</v>
      </c>
      <c r="L40" s="28">
        <v>902.77</v>
      </c>
      <c r="M40" s="28">
        <v>744.3</v>
      </c>
      <c r="N40" s="28">
        <v>34.6</v>
      </c>
      <c r="O40" s="28">
        <v>1540.82</v>
      </c>
      <c r="P40" s="28">
        <v>4</v>
      </c>
      <c r="Q40" s="29">
        <f t="shared" si="1"/>
        <v>338.52000000000004</v>
      </c>
      <c r="R40" s="29">
        <f t="shared" si="2"/>
        <v>2443.59</v>
      </c>
      <c r="S40" s="56">
        <f t="shared" si="3"/>
        <v>748.3</v>
      </c>
      <c r="T40" s="58"/>
      <c r="U40" s="62">
        <v>0</v>
      </c>
      <c r="V40" s="58">
        <f t="shared" si="4"/>
        <v>3530.41</v>
      </c>
      <c r="W40" s="19"/>
      <c r="X40" s="19"/>
    </row>
    <row r="41" spans="1:24" ht="12" customHeight="1">
      <c r="A41" s="27" t="s">
        <v>67</v>
      </c>
      <c r="B41" s="28">
        <v>52</v>
      </c>
      <c r="C41" s="28">
        <f t="shared" si="0"/>
        <v>845.0312</v>
      </c>
      <c r="D41" s="28">
        <v>706.0708</v>
      </c>
      <c r="E41" s="32"/>
      <c r="F41" s="32">
        <v>49.7952</v>
      </c>
      <c r="G41" s="28">
        <v>89.1652</v>
      </c>
      <c r="H41" s="28">
        <v>4143.33</v>
      </c>
      <c r="I41" s="28">
        <v>11661.47</v>
      </c>
      <c r="J41" s="28">
        <v>10464.02</v>
      </c>
      <c r="K41" s="28">
        <v>496.8</v>
      </c>
      <c r="L41" s="28">
        <v>1180</v>
      </c>
      <c r="M41" s="28">
        <v>2155</v>
      </c>
      <c r="N41" s="28">
        <v>350.13</v>
      </c>
      <c r="O41" s="28">
        <v>2168.29</v>
      </c>
      <c r="P41" s="28">
        <v>1229.13</v>
      </c>
      <c r="Q41" s="29">
        <f t="shared" si="1"/>
        <v>4990.26</v>
      </c>
      <c r="R41" s="29">
        <f t="shared" si="2"/>
        <v>15009.759999999998</v>
      </c>
      <c r="S41" s="56">
        <f t="shared" si="3"/>
        <v>13848.150000000001</v>
      </c>
      <c r="T41" s="58"/>
      <c r="U41" s="62">
        <v>736.93</v>
      </c>
      <c r="V41" s="58">
        <f t="shared" si="4"/>
        <v>34585.1</v>
      </c>
      <c r="W41" s="19"/>
      <c r="X41" s="19"/>
    </row>
    <row r="42" spans="1:24" ht="12" customHeight="1">
      <c r="A42" s="27" t="s">
        <v>68</v>
      </c>
      <c r="B42" s="28">
        <v>305</v>
      </c>
      <c r="C42" s="28">
        <f t="shared" si="0"/>
        <v>4978.149899999999</v>
      </c>
      <c r="D42" s="28">
        <v>2047.57</v>
      </c>
      <c r="E42" s="32"/>
      <c r="F42" s="32">
        <v>2651.585</v>
      </c>
      <c r="G42" s="28">
        <v>278.9949</v>
      </c>
      <c r="H42" s="28">
        <v>11897.12</v>
      </c>
      <c r="I42" s="28">
        <v>22370.25</v>
      </c>
      <c r="J42" s="28">
        <v>50066.49</v>
      </c>
      <c r="K42" s="28">
        <v>21347.24</v>
      </c>
      <c r="L42" s="28">
        <v>45178.75</v>
      </c>
      <c r="M42" s="28">
        <v>169541.78</v>
      </c>
      <c r="N42" s="28">
        <v>10116.96</v>
      </c>
      <c r="O42" s="28">
        <v>2132.31</v>
      </c>
      <c r="P42" s="28">
        <v>7502.01</v>
      </c>
      <c r="Q42" s="29">
        <f t="shared" si="1"/>
        <v>43361.32</v>
      </c>
      <c r="R42" s="29">
        <f t="shared" si="2"/>
        <v>69681.31</v>
      </c>
      <c r="S42" s="56">
        <f t="shared" si="3"/>
        <v>227110.28</v>
      </c>
      <c r="T42" s="58"/>
      <c r="U42" s="62">
        <v>7507.16</v>
      </c>
      <c r="V42" s="58">
        <f t="shared" si="4"/>
        <v>347660.07</v>
      </c>
      <c r="W42" s="19"/>
      <c r="X42" s="19"/>
    </row>
    <row r="43" spans="1:24" ht="12" customHeight="1">
      <c r="A43" s="27" t="s">
        <v>69</v>
      </c>
      <c r="B43" s="28">
        <v>1717</v>
      </c>
      <c r="C43" s="28">
        <f t="shared" si="0"/>
        <v>9407.0145</v>
      </c>
      <c r="D43" s="28">
        <v>9290.07</v>
      </c>
      <c r="E43" s="32"/>
      <c r="F43" s="32">
        <v>39.779</v>
      </c>
      <c r="G43" s="28">
        <v>77.1655</v>
      </c>
      <c r="H43" s="28">
        <v>135441.45</v>
      </c>
      <c r="I43" s="28">
        <v>212542.65</v>
      </c>
      <c r="J43" s="28">
        <v>2106.21</v>
      </c>
      <c r="K43" s="28">
        <v>589.32</v>
      </c>
      <c r="L43" s="28">
        <v>226.79</v>
      </c>
      <c r="M43" s="28">
        <v>27.84</v>
      </c>
      <c r="N43" s="28">
        <v>365.93</v>
      </c>
      <c r="O43" s="28">
        <v>774.41</v>
      </c>
      <c r="P43" s="28">
        <v>105.24</v>
      </c>
      <c r="Q43" s="29">
        <f t="shared" si="1"/>
        <v>136396.7</v>
      </c>
      <c r="R43" s="29">
        <f t="shared" si="2"/>
        <v>213543.85</v>
      </c>
      <c r="S43" s="56">
        <f t="shared" si="3"/>
        <v>2239.29</v>
      </c>
      <c r="T43" s="58"/>
      <c r="U43" s="62">
        <v>4211.49</v>
      </c>
      <c r="V43" s="58">
        <f t="shared" si="4"/>
        <v>356391.33</v>
      </c>
      <c r="W43" s="19"/>
      <c r="X43" s="19"/>
    </row>
    <row r="44" spans="1:24" ht="12" customHeight="1">
      <c r="A44" s="27" t="s">
        <v>70</v>
      </c>
      <c r="B44" s="28">
        <v>0</v>
      </c>
      <c r="C44" s="28">
        <f t="shared" si="0"/>
        <v>0</v>
      </c>
      <c r="D44" s="29">
        <v>0</v>
      </c>
      <c r="E44" s="29"/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f t="shared" si="1"/>
        <v>0</v>
      </c>
      <c r="R44" s="29">
        <f t="shared" si="2"/>
        <v>0</v>
      </c>
      <c r="S44" s="56">
        <f t="shared" si="3"/>
        <v>0</v>
      </c>
      <c r="T44" s="58"/>
      <c r="U44" s="62">
        <v>0</v>
      </c>
      <c r="V44" s="58">
        <f t="shared" si="4"/>
        <v>0</v>
      </c>
      <c r="W44" s="19"/>
      <c r="X44" s="19"/>
    </row>
    <row r="45" spans="1:24" ht="12" customHeight="1">
      <c r="A45" s="27" t="s">
        <v>71</v>
      </c>
      <c r="B45" s="28">
        <v>0</v>
      </c>
      <c r="C45" s="28">
        <f t="shared" si="0"/>
        <v>0</v>
      </c>
      <c r="D45" s="29">
        <v>0</v>
      </c>
      <c r="E45" s="29"/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f t="shared" si="1"/>
        <v>0</v>
      </c>
      <c r="R45" s="29">
        <f t="shared" si="2"/>
        <v>0</v>
      </c>
      <c r="S45" s="56">
        <f t="shared" si="3"/>
        <v>0</v>
      </c>
      <c r="T45" s="58"/>
      <c r="U45" s="62">
        <v>0</v>
      </c>
      <c r="V45" s="58">
        <f t="shared" si="4"/>
        <v>0</v>
      </c>
      <c r="W45" s="19"/>
      <c r="X45" s="19"/>
    </row>
    <row r="46" spans="1:24" ht="12" customHeight="1">
      <c r="A46" s="27" t="s">
        <v>72</v>
      </c>
      <c r="B46" s="28">
        <v>2310</v>
      </c>
      <c r="C46" s="28">
        <f t="shared" si="0"/>
        <v>11898.767800000001</v>
      </c>
      <c r="D46" s="28">
        <v>10904.03</v>
      </c>
      <c r="E46" s="28">
        <v>21.2909</v>
      </c>
      <c r="F46" s="28">
        <v>238.7739</v>
      </c>
      <c r="G46" s="28">
        <v>734.673</v>
      </c>
      <c r="H46" s="28">
        <v>163520.66</v>
      </c>
      <c r="I46" s="28">
        <v>155010.79</v>
      </c>
      <c r="J46" s="28">
        <v>39898.74</v>
      </c>
      <c r="K46" s="28">
        <v>2516.09</v>
      </c>
      <c r="L46" s="28">
        <v>3756.02</v>
      </c>
      <c r="M46" s="28">
        <v>1532.29</v>
      </c>
      <c r="N46" s="28">
        <v>4551.67</v>
      </c>
      <c r="O46" s="28">
        <v>7985.47</v>
      </c>
      <c r="P46" s="28">
        <v>1731.81</v>
      </c>
      <c r="Q46" s="29">
        <f t="shared" si="1"/>
        <v>170588.42</v>
      </c>
      <c r="R46" s="29">
        <f t="shared" si="2"/>
        <v>166752.28</v>
      </c>
      <c r="S46" s="56">
        <f t="shared" si="3"/>
        <v>43162.84</v>
      </c>
      <c r="T46" s="70">
        <v>2150</v>
      </c>
      <c r="U46" s="63">
        <v>7158.69</v>
      </c>
      <c r="V46" s="58">
        <f t="shared" si="4"/>
        <v>389812.23000000004</v>
      </c>
      <c r="W46" s="19"/>
      <c r="X46" s="19"/>
    </row>
    <row r="47" spans="1:24" ht="12" customHeight="1">
      <c r="A47" s="27" t="s">
        <v>73</v>
      </c>
      <c r="B47" s="28">
        <v>161</v>
      </c>
      <c r="C47" s="28">
        <f t="shared" si="0"/>
        <v>35.6119</v>
      </c>
      <c r="D47" s="28">
        <v>0</v>
      </c>
      <c r="E47" s="32"/>
      <c r="F47" s="32">
        <v>17.0885</v>
      </c>
      <c r="G47" s="28">
        <v>18.5234</v>
      </c>
      <c r="H47" s="28">
        <v>0</v>
      </c>
      <c r="I47" s="28">
        <v>0</v>
      </c>
      <c r="J47" s="31">
        <v>0</v>
      </c>
      <c r="K47" s="28">
        <v>311.6</v>
      </c>
      <c r="L47" s="28">
        <v>36</v>
      </c>
      <c r="M47" s="28">
        <v>0</v>
      </c>
      <c r="N47" s="28">
        <v>190.86</v>
      </c>
      <c r="O47" s="28">
        <v>199.3</v>
      </c>
      <c r="P47" s="28">
        <v>24.7</v>
      </c>
      <c r="Q47" s="29">
        <f t="shared" si="1"/>
        <v>502.46000000000004</v>
      </c>
      <c r="R47" s="29">
        <f t="shared" si="2"/>
        <v>235.3</v>
      </c>
      <c r="S47" s="56">
        <f t="shared" si="3"/>
        <v>24.7</v>
      </c>
      <c r="T47" s="58"/>
      <c r="U47" s="62">
        <v>6</v>
      </c>
      <c r="V47" s="58">
        <f t="shared" si="4"/>
        <v>768.46</v>
      </c>
      <c r="W47" s="19"/>
      <c r="X47" s="19"/>
    </row>
    <row r="48" spans="1:24" ht="12" customHeight="1">
      <c r="A48" s="27" t="s">
        <v>74</v>
      </c>
      <c r="B48" s="28">
        <v>1899</v>
      </c>
      <c r="C48" s="28">
        <f t="shared" si="0"/>
        <v>16263.026899999999</v>
      </c>
      <c r="D48" s="28">
        <v>13733.96</v>
      </c>
      <c r="E48" s="32"/>
      <c r="F48" s="32">
        <v>2049.055</v>
      </c>
      <c r="G48" s="28">
        <v>480.0119</v>
      </c>
      <c r="H48" s="28">
        <v>113948.82</v>
      </c>
      <c r="I48" s="28">
        <v>396781.1</v>
      </c>
      <c r="J48" s="28">
        <v>10747.39</v>
      </c>
      <c r="K48" s="28">
        <v>12554.46</v>
      </c>
      <c r="L48" s="28">
        <v>57789.15</v>
      </c>
      <c r="M48" s="28">
        <v>13197.8</v>
      </c>
      <c r="N48" s="28">
        <v>502.85</v>
      </c>
      <c r="O48" s="28">
        <v>3809.33</v>
      </c>
      <c r="P48" s="28">
        <v>906.21</v>
      </c>
      <c r="Q48" s="29">
        <f t="shared" si="1"/>
        <v>127006.13</v>
      </c>
      <c r="R48" s="29">
        <f t="shared" si="2"/>
        <v>458379.58</v>
      </c>
      <c r="S48" s="56">
        <f t="shared" si="3"/>
        <v>24851.399999999998</v>
      </c>
      <c r="T48" s="58"/>
      <c r="U48" s="62">
        <v>16991.84</v>
      </c>
      <c r="V48" s="58">
        <f t="shared" si="4"/>
        <v>627228.95</v>
      </c>
      <c r="W48" s="19"/>
      <c r="X48" s="19"/>
    </row>
    <row r="49" spans="1:24" ht="12" customHeight="1">
      <c r="A49" s="27" t="s">
        <v>75</v>
      </c>
      <c r="B49" s="28">
        <v>0</v>
      </c>
      <c r="C49" s="28">
        <f t="shared" si="0"/>
        <v>0</v>
      </c>
      <c r="D49" s="29">
        <v>0</v>
      </c>
      <c r="E49" s="32"/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f t="shared" si="1"/>
        <v>0</v>
      </c>
      <c r="R49" s="29">
        <f t="shared" si="2"/>
        <v>0</v>
      </c>
      <c r="S49" s="56">
        <f t="shared" si="3"/>
        <v>0</v>
      </c>
      <c r="T49" s="58"/>
      <c r="U49" s="62">
        <v>0</v>
      </c>
      <c r="V49" s="58">
        <f t="shared" si="4"/>
        <v>0</v>
      </c>
      <c r="W49" s="19"/>
      <c r="X49" s="19"/>
    </row>
    <row r="50" spans="1:24" ht="12" customHeight="1">
      <c r="A50" s="27" t="s">
        <v>76</v>
      </c>
      <c r="B50" s="28">
        <v>1</v>
      </c>
      <c r="C50" s="28">
        <f t="shared" si="0"/>
        <v>1</v>
      </c>
      <c r="D50" s="29">
        <v>0</v>
      </c>
      <c r="E50" s="32"/>
      <c r="F50" s="29">
        <v>0</v>
      </c>
      <c r="G50" s="28">
        <v>1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33">
        <v>8.5</v>
      </c>
      <c r="Q50" s="29">
        <f t="shared" si="1"/>
        <v>0</v>
      </c>
      <c r="R50" s="29">
        <f t="shared" si="2"/>
        <v>0</v>
      </c>
      <c r="S50" s="56">
        <f t="shared" si="3"/>
        <v>8.5</v>
      </c>
      <c r="T50" s="58"/>
      <c r="U50" s="62">
        <v>0</v>
      </c>
      <c r="V50" s="58">
        <f t="shared" si="4"/>
        <v>8.5</v>
      </c>
      <c r="W50" s="19"/>
      <c r="X50" s="19"/>
    </row>
    <row r="51" spans="1:24" ht="12" customHeight="1">
      <c r="A51" s="27" t="s">
        <v>77</v>
      </c>
      <c r="B51" s="35">
        <v>0</v>
      </c>
      <c r="C51" s="28">
        <f t="shared" si="0"/>
        <v>0</v>
      </c>
      <c r="D51" s="29">
        <v>0</v>
      </c>
      <c r="E51" s="32"/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f t="shared" si="1"/>
        <v>0</v>
      </c>
      <c r="R51" s="29">
        <f t="shared" si="2"/>
        <v>0</v>
      </c>
      <c r="S51" s="56">
        <f t="shared" si="3"/>
        <v>0</v>
      </c>
      <c r="T51" s="58"/>
      <c r="U51" s="62">
        <v>0</v>
      </c>
      <c r="V51" s="58">
        <f t="shared" si="4"/>
        <v>0</v>
      </c>
      <c r="W51" s="19"/>
      <c r="X51" s="19"/>
    </row>
    <row r="52" spans="1:24" ht="12" customHeight="1">
      <c r="A52" s="27" t="s">
        <v>78</v>
      </c>
      <c r="B52" s="28">
        <v>4264</v>
      </c>
      <c r="C52" s="28">
        <f t="shared" si="0"/>
        <v>53010.791000000005</v>
      </c>
      <c r="D52" s="28">
        <v>19396.33</v>
      </c>
      <c r="E52" s="32"/>
      <c r="F52" s="32">
        <v>30728.83</v>
      </c>
      <c r="G52" s="28">
        <v>2885.631</v>
      </c>
      <c r="H52" s="28">
        <v>48709.26</v>
      </c>
      <c r="I52" s="28">
        <v>617156.54</v>
      </c>
      <c r="J52" s="28">
        <v>143189.27</v>
      </c>
      <c r="K52" s="28">
        <v>353814.14</v>
      </c>
      <c r="L52" s="28">
        <v>1243350.73</v>
      </c>
      <c r="M52" s="28">
        <v>506411.64</v>
      </c>
      <c r="N52" s="28">
        <v>27146.55</v>
      </c>
      <c r="O52" s="28">
        <v>146049.31</v>
      </c>
      <c r="P52" s="28">
        <v>36542.14</v>
      </c>
      <c r="Q52" s="29">
        <f t="shared" si="1"/>
        <v>429669.95</v>
      </c>
      <c r="R52" s="29">
        <f t="shared" si="2"/>
        <v>2006556.58</v>
      </c>
      <c r="S52" s="56">
        <f t="shared" si="3"/>
        <v>686143.05</v>
      </c>
      <c r="T52" s="58"/>
      <c r="U52" s="62">
        <v>75272.76</v>
      </c>
      <c r="V52" s="58">
        <f t="shared" si="4"/>
        <v>3197642.34</v>
      </c>
      <c r="W52" s="19"/>
      <c r="X52" s="19"/>
    </row>
    <row r="53" spans="1:24" ht="12" customHeight="1">
      <c r="A53" s="27" t="s">
        <v>79</v>
      </c>
      <c r="B53" s="28">
        <v>469</v>
      </c>
      <c r="C53" s="28">
        <f t="shared" si="0"/>
        <v>1595.9924</v>
      </c>
      <c r="D53" s="28">
        <v>888.84</v>
      </c>
      <c r="E53" s="32"/>
      <c r="F53" s="32">
        <v>526.9498</v>
      </c>
      <c r="G53" s="28">
        <v>180.2026</v>
      </c>
      <c r="H53" s="29">
        <v>0</v>
      </c>
      <c r="I53" s="28">
        <v>16839.5</v>
      </c>
      <c r="J53" s="28">
        <v>12206.5</v>
      </c>
      <c r="K53" s="28">
        <v>438.5</v>
      </c>
      <c r="L53" s="28">
        <v>11645.98</v>
      </c>
      <c r="M53" s="28">
        <v>10649.74</v>
      </c>
      <c r="N53" s="28">
        <v>193.5</v>
      </c>
      <c r="O53" s="28">
        <v>3382.97</v>
      </c>
      <c r="P53" s="28">
        <v>254.27</v>
      </c>
      <c r="Q53" s="29">
        <f t="shared" si="1"/>
        <v>632</v>
      </c>
      <c r="R53" s="29">
        <f t="shared" si="2"/>
        <v>31868.45</v>
      </c>
      <c r="S53" s="56">
        <f t="shared" si="3"/>
        <v>23110.51</v>
      </c>
      <c r="T53" s="58"/>
      <c r="U53" s="62">
        <v>1339.5</v>
      </c>
      <c r="V53" s="58">
        <f t="shared" si="4"/>
        <v>56950.46</v>
      </c>
      <c r="W53" s="19"/>
      <c r="X53" s="19"/>
    </row>
    <row r="54" spans="1:24" ht="12" customHeight="1">
      <c r="A54" s="27" t="s">
        <v>80</v>
      </c>
      <c r="B54" s="28">
        <v>1597</v>
      </c>
      <c r="C54" s="28">
        <f t="shared" si="0"/>
        <v>18277.902</v>
      </c>
      <c r="D54" s="28">
        <v>1673.1777</v>
      </c>
      <c r="E54" s="28">
        <v>1582.2193</v>
      </c>
      <c r="F54" s="28">
        <v>13141.19</v>
      </c>
      <c r="G54" s="28">
        <v>1881.315</v>
      </c>
      <c r="H54" s="28">
        <v>14586.37</v>
      </c>
      <c r="I54" s="28">
        <v>38230.2</v>
      </c>
      <c r="J54" s="28">
        <v>14039</v>
      </c>
      <c r="K54" s="28">
        <v>818836.28</v>
      </c>
      <c r="L54" s="28">
        <v>61855.35</v>
      </c>
      <c r="M54" s="28">
        <v>62345.38</v>
      </c>
      <c r="N54" s="28">
        <v>124568.15</v>
      </c>
      <c r="O54" s="28">
        <v>11260.81</v>
      </c>
      <c r="P54" s="28">
        <v>6641.46</v>
      </c>
      <c r="Q54" s="29">
        <f t="shared" si="1"/>
        <v>957990.8</v>
      </c>
      <c r="R54" s="29">
        <f t="shared" si="2"/>
        <v>111346.35999999999</v>
      </c>
      <c r="S54" s="56">
        <f t="shared" si="3"/>
        <v>83025.84000000001</v>
      </c>
      <c r="T54" s="70">
        <v>117981.12</v>
      </c>
      <c r="U54" s="63">
        <v>12925.34</v>
      </c>
      <c r="V54" s="58">
        <f t="shared" si="4"/>
        <v>1283269.4600000002</v>
      </c>
      <c r="W54" s="19"/>
      <c r="X54" s="19"/>
    </row>
    <row r="55" spans="1:24" ht="12" customHeight="1">
      <c r="A55" s="27" t="s">
        <v>81</v>
      </c>
      <c r="B55" s="28">
        <v>7506</v>
      </c>
      <c r="C55" s="28">
        <f t="shared" si="0"/>
        <v>115415.9561</v>
      </c>
      <c r="D55" s="28">
        <v>113724.9</v>
      </c>
      <c r="E55" s="32"/>
      <c r="F55" s="32">
        <v>105.9791</v>
      </c>
      <c r="G55" s="28">
        <v>1585.077</v>
      </c>
      <c r="H55" s="28">
        <v>503169.2</v>
      </c>
      <c r="I55" s="28">
        <v>3139415.51</v>
      </c>
      <c r="J55" s="28">
        <v>211873.77</v>
      </c>
      <c r="K55" s="28">
        <v>831.68</v>
      </c>
      <c r="L55" s="28">
        <v>1315.1</v>
      </c>
      <c r="M55" s="28">
        <v>2346.3</v>
      </c>
      <c r="N55" s="28">
        <v>8883.94</v>
      </c>
      <c r="O55" s="28">
        <v>22092.74</v>
      </c>
      <c r="P55" s="28">
        <v>14041.76</v>
      </c>
      <c r="Q55" s="29">
        <f t="shared" si="1"/>
        <v>512884.82</v>
      </c>
      <c r="R55" s="29">
        <f t="shared" si="2"/>
        <v>3162823.35</v>
      </c>
      <c r="S55" s="56">
        <f t="shared" si="3"/>
        <v>228261.83</v>
      </c>
      <c r="T55" s="58"/>
      <c r="U55" s="62">
        <v>60691.48</v>
      </c>
      <c r="V55" s="58">
        <f t="shared" si="4"/>
        <v>3964661.48</v>
      </c>
      <c r="W55" s="19"/>
      <c r="X55" s="19"/>
    </row>
    <row r="56" spans="1:24" ht="12" customHeight="1">
      <c r="A56" s="27" t="s">
        <v>82</v>
      </c>
      <c r="B56" s="28">
        <v>9520</v>
      </c>
      <c r="C56" s="28">
        <f t="shared" si="0"/>
        <v>80917.738</v>
      </c>
      <c r="D56" s="28">
        <v>15054.15</v>
      </c>
      <c r="E56" s="32"/>
      <c r="F56" s="32">
        <v>57463.81</v>
      </c>
      <c r="G56" s="28">
        <v>8399.778</v>
      </c>
      <c r="H56" s="28">
        <v>119480.67</v>
      </c>
      <c r="I56" s="28">
        <v>370876.39</v>
      </c>
      <c r="J56" s="28">
        <v>87254.88</v>
      </c>
      <c r="K56" s="28">
        <v>1009724.94</v>
      </c>
      <c r="L56" s="28">
        <v>2647122.24</v>
      </c>
      <c r="M56" s="28">
        <v>530276.83</v>
      </c>
      <c r="N56" s="28">
        <v>148946.93</v>
      </c>
      <c r="O56" s="28">
        <v>568315.7</v>
      </c>
      <c r="P56" s="28">
        <v>110900.96</v>
      </c>
      <c r="Q56" s="29">
        <f t="shared" si="1"/>
        <v>1278152.5399999998</v>
      </c>
      <c r="R56" s="29">
        <f t="shared" si="2"/>
        <v>3586314.33</v>
      </c>
      <c r="S56" s="56">
        <f t="shared" si="3"/>
        <v>728432.6699999999</v>
      </c>
      <c r="T56" s="58"/>
      <c r="U56" s="62">
        <v>123191.13</v>
      </c>
      <c r="V56" s="58">
        <f t="shared" si="4"/>
        <v>5716090.67</v>
      </c>
      <c r="W56" s="19"/>
      <c r="X56" s="19"/>
    </row>
    <row r="57" spans="1:24" ht="12" customHeight="1">
      <c r="A57" s="27" t="s">
        <v>83</v>
      </c>
      <c r="B57" s="28">
        <v>0</v>
      </c>
      <c r="C57" s="28">
        <f t="shared" si="0"/>
        <v>0</v>
      </c>
      <c r="D57" s="29">
        <v>0</v>
      </c>
      <c r="E57" s="29"/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f t="shared" si="1"/>
        <v>0</v>
      </c>
      <c r="R57" s="29">
        <f t="shared" si="2"/>
        <v>0</v>
      </c>
      <c r="S57" s="56">
        <f t="shared" si="3"/>
        <v>0</v>
      </c>
      <c r="T57" s="58"/>
      <c r="U57" s="62">
        <v>0</v>
      </c>
      <c r="V57" s="58">
        <f t="shared" si="4"/>
        <v>0</v>
      </c>
      <c r="W57" s="19"/>
      <c r="X57" s="19"/>
    </row>
    <row r="58" spans="1:24" ht="12" customHeight="1">
      <c r="A58" s="27" t="s">
        <v>84</v>
      </c>
      <c r="B58" s="28">
        <v>721</v>
      </c>
      <c r="C58" s="28">
        <f t="shared" si="0"/>
        <v>556.9818</v>
      </c>
      <c r="D58" s="28">
        <v>289.3715</v>
      </c>
      <c r="E58" s="32"/>
      <c r="F58" s="32">
        <v>79.9675</v>
      </c>
      <c r="G58" s="28">
        <v>187.6428</v>
      </c>
      <c r="H58" s="28">
        <v>8201.32</v>
      </c>
      <c r="I58" s="28">
        <v>4610.79</v>
      </c>
      <c r="J58" s="28">
        <v>2343.43</v>
      </c>
      <c r="K58" s="28">
        <v>2997.6</v>
      </c>
      <c r="L58" s="28">
        <v>2332.95</v>
      </c>
      <c r="M58" s="28">
        <v>182.45</v>
      </c>
      <c r="N58" s="28">
        <v>1470.2</v>
      </c>
      <c r="O58" s="28">
        <v>3568.94</v>
      </c>
      <c r="P58" s="28">
        <v>1307.56</v>
      </c>
      <c r="Q58" s="29">
        <f t="shared" si="1"/>
        <v>12669.12</v>
      </c>
      <c r="R58" s="29">
        <f t="shared" si="2"/>
        <v>10512.68</v>
      </c>
      <c r="S58" s="56">
        <f t="shared" si="3"/>
        <v>3833.4399999999996</v>
      </c>
      <c r="T58" s="58"/>
      <c r="U58" s="62">
        <v>383.77</v>
      </c>
      <c r="V58" s="58">
        <f t="shared" si="4"/>
        <v>27399.010000000002</v>
      </c>
      <c r="W58" s="19"/>
      <c r="X58" s="19"/>
    </row>
    <row r="59" spans="1:24" ht="12" customHeight="1">
      <c r="A59" s="27" t="s">
        <v>85</v>
      </c>
      <c r="B59" s="28">
        <v>1542</v>
      </c>
      <c r="C59" s="28">
        <f t="shared" si="0"/>
        <v>9936.6139</v>
      </c>
      <c r="D59" s="28">
        <v>9193.596</v>
      </c>
      <c r="E59" s="32"/>
      <c r="F59" s="32">
        <v>115.8025</v>
      </c>
      <c r="G59" s="28">
        <v>627.2154</v>
      </c>
      <c r="H59" s="28">
        <v>145392.08</v>
      </c>
      <c r="I59" s="28">
        <v>184868.11</v>
      </c>
      <c r="J59" s="28">
        <v>43474.97</v>
      </c>
      <c r="K59" s="28">
        <v>1189.04</v>
      </c>
      <c r="L59" s="28">
        <v>4138.26</v>
      </c>
      <c r="M59" s="28">
        <v>1041.19</v>
      </c>
      <c r="N59" s="28">
        <v>10698.72</v>
      </c>
      <c r="O59" s="28">
        <v>8488.03</v>
      </c>
      <c r="P59" s="28">
        <v>10432.32</v>
      </c>
      <c r="Q59" s="29">
        <f t="shared" si="1"/>
        <v>157279.84</v>
      </c>
      <c r="R59" s="29">
        <f t="shared" si="2"/>
        <v>197494.4</v>
      </c>
      <c r="S59" s="56">
        <f t="shared" si="3"/>
        <v>54948.48</v>
      </c>
      <c r="T59" s="58"/>
      <c r="U59" s="62">
        <v>8818.34</v>
      </c>
      <c r="V59" s="58">
        <f t="shared" si="4"/>
        <v>418541.06</v>
      </c>
      <c r="W59" s="19"/>
      <c r="X59" s="19"/>
    </row>
    <row r="60" spans="1:24" ht="12" customHeight="1">
      <c r="A60" s="27" t="s">
        <v>86</v>
      </c>
      <c r="B60" s="28">
        <v>2321</v>
      </c>
      <c r="C60" s="28">
        <f t="shared" si="0"/>
        <v>609.9805</v>
      </c>
      <c r="D60" s="28">
        <v>173.6635</v>
      </c>
      <c r="E60" s="32"/>
      <c r="F60" s="32">
        <v>127.7186</v>
      </c>
      <c r="G60" s="28">
        <v>308.5984</v>
      </c>
      <c r="H60" s="28">
        <v>8188.88</v>
      </c>
      <c r="I60" s="28">
        <v>419.46</v>
      </c>
      <c r="J60" s="28">
        <v>182.55</v>
      </c>
      <c r="K60" s="28">
        <v>646.22</v>
      </c>
      <c r="L60" s="28">
        <v>868.32</v>
      </c>
      <c r="M60" s="28">
        <v>167.83</v>
      </c>
      <c r="N60" s="28">
        <v>1414.37</v>
      </c>
      <c r="O60" s="28">
        <v>3650.22</v>
      </c>
      <c r="P60" s="28">
        <v>258.9</v>
      </c>
      <c r="Q60" s="29">
        <f t="shared" si="1"/>
        <v>10249.470000000001</v>
      </c>
      <c r="R60" s="29">
        <f t="shared" si="2"/>
        <v>4938</v>
      </c>
      <c r="S60" s="56">
        <f t="shared" si="3"/>
        <v>609.28</v>
      </c>
      <c r="T60" s="58"/>
      <c r="U60" s="62">
        <v>108.49</v>
      </c>
      <c r="V60" s="58">
        <f t="shared" si="4"/>
        <v>15905.240000000002</v>
      </c>
      <c r="W60" s="19"/>
      <c r="X60" s="19"/>
    </row>
    <row r="61" spans="1:24" ht="12" customHeight="1">
      <c r="A61" s="27" t="s">
        <v>87</v>
      </c>
      <c r="B61" s="28">
        <v>1404</v>
      </c>
      <c r="C61" s="28">
        <f t="shared" si="0"/>
        <v>2105.0896000000002</v>
      </c>
      <c r="D61" s="28">
        <v>1924.857</v>
      </c>
      <c r="E61" s="32"/>
      <c r="F61" s="32">
        <v>12.122</v>
      </c>
      <c r="G61" s="28">
        <v>168.1106</v>
      </c>
      <c r="H61" s="28">
        <v>39566.97</v>
      </c>
      <c r="I61" s="28">
        <v>11502.01</v>
      </c>
      <c r="J61" s="28">
        <v>2870.7</v>
      </c>
      <c r="K61" s="28">
        <v>133.2</v>
      </c>
      <c r="L61" s="28">
        <v>35</v>
      </c>
      <c r="M61" s="28">
        <v>0</v>
      </c>
      <c r="N61" s="28">
        <v>1907.04</v>
      </c>
      <c r="O61" s="28">
        <v>1398.33</v>
      </c>
      <c r="P61" s="28">
        <v>181.66</v>
      </c>
      <c r="Q61" s="29">
        <f t="shared" si="1"/>
        <v>41607.21</v>
      </c>
      <c r="R61" s="29">
        <f t="shared" si="2"/>
        <v>12935.34</v>
      </c>
      <c r="S61" s="56">
        <f t="shared" si="3"/>
        <v>3052.3599999999997</v>
      </c>
      <c r="T61" s="58"/>
      <c r="U61" s="62">
        <v>692.66</v>
      </c>
      <c r="V61" s="58">
        <f t="shared" si="4"/>
        <v>58287.57000000001</v>
      </c>
      <c r="W61" s="19"/>
      <c r="X61" s="19"/>
    </row>
    <row r="62" spans="1:24" ht="12" customHeight="1">
      <c r="A62" s="27" t="s">
        <v>88</v>
      </c>
      <c r="B62" s="28">
        <v>518</v>
      </c>
      <c r="C62" s="28">
        <f t="shared" si="0"/>
        <v>1671.3135000000002</v>
      </c>
      <c r="D62" s="28">
        <v>331.0336</v>
      </c>
      <c r="E62" s="28">
        <v>395.0098</v>
      </c>
      <c r="F62" s="28">
        <v>707.2849</v>
      </c>
      <c r="G62" s="28">
        <v>237.9852</v>
      </c>
      <c r="H62" s="28">
        <v>2339.09</v>
      </c>
      <c r="I62" s="28">
        <v>2663.79</v>
      </c>
      <c r="J62" s="28">
        <v>5811.22</v>
      </c>
      <c r="K62" s="28">
        <v>32609.52</v>
      </c>
      <c r="L62" s="28">
        <v>3223.71</v>
      </c>
      <c r="M62" s="28">
        <v>6281.92</v>
      </c>
      <c r="N62" s="28">
        <v>6393.51</v>
      </c>
      <c r="O62" s="28">
        <v>994.45</v>
      </c>
      <c r="P62" s="28">
        <v>1421.34</v>
      </c>
      <c r="Q62" s="29">
        <f t="shared" si="1"/>
        <v>41342.12</v>
      </c>
      <c r="R62" s="29">
        <f t="shared" si="2"/>
        <v>6881.95</v>
      </c>
      <c r="S62" s="56">
        <f t="shared" si="3"/>
        <v>13514.48</v>
      </c>
      <c r="T62" s="70">
        <v>27279.18</v>
      </c>
      <c r="U62" s="63">
        <v>1700.2</v>
      </c>
      <c r="V62" s="58">
        <f t="shared" si="4"/>
        <v>90717.93000000001</v>
      </c>
      <c r="W62" s="19"/>
      <c r="X62" s="19"/>
    </row>
    <row r="63" spans="1:24" s="2" customFormat="1" ht="12" customHeight="1">
      <c r="A63" s="36" t="s">
        <v>89</v>
      </c>
      <c r="B63" s="28">
        <v>736</v>
      </c>
      <c r="C63" s="28">
        <f t="shared" si="0"/>
        <v>6552.4374</v>
      </c>
      <c r="D63" s="28">
        <v>4908.815</v>
      </c>
      <c r="E63" s="32"/>
      <c r="F63" s="32">
        <v>901.0195</v>
      </c>
      <c r="G63" s="28">
        <v>742.6029</v>
      </c>
      <c r="H63" s="28">
        <v>147055.1</v>
      </c>
      <c r="I63" s="28">
        <v>53541.43</v>
      </c>
      <c r="J63" s="28">
        <v>47142.86</v>
      </c>
      <c r="K63" s="28">
        <v>35861.15</v>
      </c>
      <c r="L63" s="28">
        <v>16274.51</v>
      </c>
      <c r="M63" s="28">
        <v>5475.14</v>
      </c>
      <c r="N63" s="28">
        <v>11236.98</v>
      </c>
      <c r="O63" s="28">
        <v>9529.2</v>
      </c>
      <c r="P63" s="28">
        <v>12770.91</v>
      </c>
      <c r="Q63" s="29">
        <f t="shared" si="1"/>
        <v>194153.23</v>
      </c>
      <c r="R63" s="29">
        <f t="shared" si="2"/>
        <v>79345.14</v>
      </c>
      <c r="S63" s="56">
        <f t="shared" si="3"/>
        <v>65388.91</v>
      </c>
      <c r="T63" s="71"/>
      <c r="U63" s="64">
        <v>6201.76</v>
      </c>
      <c r="V63" s="58">
        <f t="shared" si="4"/>
        <v>345089.04000000004</v>
      </c>
      <c r="W63" s="37"/>
      <c r="X63" s="37"/>
    </row>
    <row r="64" spans="1:24" ht="12" customHeight="1">
      <c r="A64" s="27" t="s">
        <v>90</v>
      </c>
      <c r="B64" s="28">
        <v>507</v>
      </c>
      <c r="C64" s="28">
        <f t="shared" si="0"/>
        <v>923.8655</v>
      </c>
      <c r="D64" s="28">
        <v>600.0481</v>
      </c>
      <c r="E64" s="32"/>
      <c r="F64" s="32">
        <v>154.928</v>
      </c>
      <c r="G64" s="28">
        <v>168.8894</v>
      </c>
      <c r="H64" s="28">
        <v>4329.86</v>
      </c>
      <c r="I64" s="28">
        <v>13198.07</v>
      </c>
      <c r="J64" s="28">
        <v>1452.27</v>
      </c>
      <c r="K64" s="28">
        <v>1550.94</v>
      </c>
      <c r="L64" s="28">
        <v>1818.56</v>
      </c>
      <c r="M64" s="28">
        <v>1085.67</v>
      </c>
      <c r="N64" s="28">
        <v>1098.04</v>
      </c>
      <c r="O64" s="28">
        <v>2622.39</v>
      </c>
      <c r="P64" s="28">
        <v>792</v>
      </c>
      <c r="Q64" s="29">
        <f t="shared" si="1"/>
        <v>6978.839999999999</v>
      </c>
      <c r="R64" s="29">
        <f t="shared" si="2"/>
        <v>17639.02</v>
      </c>
      <c r="S64" s="56">
        <f t="shared" si="3"/>
        <v>3329.94</v>
      </c>
      <c r="T64" s="58"/>
      <c r="U64" s="62">
        <v>358.07</v>
      </c>
      <c r="V64" s="58">
        <f t="shared" si="4"/>
        <v>28305.87</v>
      </c>
      <c r="W64" s="19"/>
      <c r="X64" s="19"/>
    </row>
    <row r="65" spans="1:24" ht="12" customHeight="1">
      <c r="A65" s="27" t="s">
        <v>91</v>
      </c>
      <c r="B65" s="28">
        <v>167</v>
      </c>
      <c r="C65" s="28">
        <f t="shared" si="0"/>
        <v>37.1248</v>
      </c>
      <c r="D65" s="29">
        <v>0</v>
      </c>
      <c r="E65" s="29"/>
      <c r="F65" s="29">
        <v>0</v>
      </c>
      <c r="G65" s="28">
        <v>37.1248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8">
        <v>28.7</v>
      </c>
      <c r="O65" s="28">
        <v>427.73</v>
      </c>
      <c r="P65" s="28">
        <v>58.45</v>
      </c>
      <c r="Q65" s="29">
        <f t="shared" si="1"/>
        <v>28.7</v>
      </c>
      <c r="R65" s="29">
        <f t="shared" si="2"/>
        <v>427.73</v>
      </c>
      <c r="S65" s="56">
        <f t="shared" si="3"/>
        <v>58.45</v>
      </c>
      <c r="T65" s="58"/>
      <c r="U65" s="62">
        <v>0</v>
      </c>
      <c r="V65" s="58">
        <f t="shared" si="4"/>
        <v>514.88</v>
      </c>
      <c r="W65" s="19"/>
      <c r="X65" s="19"/>
    </row>
    <row r="66" spans="1:24" ht="12" customHeight="1">
      <c r="A66" s="27" t="s">
        <v>92</v>
      </c>
      <c r="B66" s="28">
        <v>1396</v>
      </c>
      <c r="C66" s="28">
        <f t="shared" si="0"/>
        <v>11967.329000000002</v>
      </c>
      <c r="D66" s="28">
        <v>9231.664</v>
      </c>
      <c r="E66" s="32"/>
      <c r="F66" s="32">
        <v>1416.812</v>
      </c>
      <c r="G66" s="28">
        <v>1318.853</v>
      </c>
      <c r="H66" s="28">
        <v>447548.73</v>
      </c>
      <c r="I66" s="28">
        <v>1791.81</v>
      </c>
      <c r="J66" s="28">
        <v>1605.28</v>
      </c>
      <c r="K66" s="28">
        <v>46686.24</v>
      </c>
      <c r="L66" s="28">
        <v>20203.75</v>
      </c>
      <c r="M66" s="28">
        <v>28097.05</v>
      </c>
      <c r="N66" s="28">
        <v>40555.8</v>
      </c>
      <c r="O66" s="28">
        <v>15183.91</v>
      </c>
      <c r="P66" s="28">
        <v>29637.33</v>
      </c>
      <c r="Q66" s="29">
        <f t="shared" si="1"/>
        <v>534790.77</v>
      </c>
      <c r="R66" s="29">
        <f t="shared" si="2"/>
        <v>37179.47</v>
      </c>
      <c r="S66" s="56">
        <f t="shared" si="3"/>
        <v>59339.66</v>
      </c>
      <c r="T66" s="58"/>
      <c r="U66" s="62">
        <v>11689.29</v>
      </c>
      <c r="V66" s="58">
        <f t="shared" si="4"/>
        <v>642999.1900000001</v>
      </c>
      <c r="W66" s="19"/>
      <c r="X66" s="19"/>
    </row>
    <row r="67" spans="1:24" ht="12" customHeight="1">
      <c r="A67" s="27" t="s">
        <v>93</v>
      </c>
      <c r="B67" s="28">
        <v>103</v>
      </c>
      <c r="C67" s="28">
        <f t="shared" si="0"/>
        <v>203.36350000000002</v>
      </c>
      <c r="D67" s="28">
        <v>162.0439</v>
      </c>
      <c r="E67" s="32"/>
      <c r="F67" s="32">
        <v>18.5825</v>
      </c>
      <c r="G67" s="28">
        <v>22.7371</v>
      </c>
      <c r="H67" s="28">
        <v>1791.33</v>
      </c>
      <c r="I67" s="28">
        <v>1856.4</v>
      </c>
      <c r="J67" s="28">
        <v>750.54</v>
      </c>
      <c r="K67" s="28">
        <v>112.67</v>
      </c>
      <c r="L67" s="28">
        <v>92.05</v>
      </c>
      <c r="M67" s="28">
        <v>353.97</v>
      </c>
      <c r="N67" s="28">
        <v>109.45</v>
      </c>
      <c r="O67" s="28">
        <v>258.05</v>
      </c>
      <c r="P67" s="28">
        <v>344.14</v>
      </c>
      <c r="Q67" s="29">
        <f t="shared" si="1"/>
        <v>2013.45</v>
      </c>
      <c r="R67" s="29">
        <f t="shared" si="2"/>
        <v>2206.5</v>
      </c>
      <c r="S67" s="56">
        <f t="shared" si="3"/>
        <v>1448.65</v>
      </c>
      <c r="T67" s="58"/>
      <c r="U67" s="62">
        <v>102.87</v>
      </c>
      <c r="V67" s="58">
        <f t="shared" si="4"/>
        <v>5771.47</v>
      </c>
      <c r="W67" s="19"/>
      <c r="X67" s="19"/>
    </row>
    <row r="68" spans="1:24" ht="12" customHeight="1">
      <c r="A68" s="27" t="s">
        <v>94</v>
      </c>
      <c r="B68" s="28">
        <v>1347</v>
      </c>
      <c r="C68" s="28">
        <f t="shared" si="0"/>
        <v>5055.2585</v>
      </c>
      <c r="D68" s="28">
        <v>3490.946</v>
      </c>
      <c r="E68" s="32"/>
      <c r="F68" s="32">
        <v>953.0342</v>
      </c>
      <c r="G68" s="28">
        <v>611.2783</v>
      </c>
      <c r="H68" s="28">
        <v>0</v>
      </c>
      <c r="I68" s="28">
        <v>98693.45</v>
      </c>
      <c r="J68" s="28">
        <v>732.78</v>
      </c>
      <c r="K68" s="28">
        <v>2125.09</v>
      </c>
      <c r="L68" s="28">
        <v>17781.7</v>
      </c>
      <c r="M68" s="28">
        <v>12134.37</v>
      </c>
      <c r="N68" s="28">
        <v>129.6</v>
      </c>
      <c r="O68" s="28">
        <v>9964.03</v>
      </c>
      <c r="P68" s="28">
        <v>2087.2</v>
      </c>
      <c r="Q68" s="29">
        <f t="shared" si="1"/>
        <v>2254.69</v>
      </c>
      <c r="R68" s="29">
        <f t="shared" si="2"/>
        <v>126439.18</v>
      </c>
      <c r="S68" s="56">
        <f t="shared" si="3"/>
        <v>14954.350000000002</v>
      </c>
      <c r="T68" s="58"/>
      <c r="U68" s="62">
        <v>2802.41</v>
      </c>
      <c r="V68" s="58">
        <f t="shared" si="4"/>
        <v>146450.63</v>
      </c>
      <c r="W68" s="19"/>
      <c r="X68" s="19"/>
    </row>
    <row r="69" spans="1:24" ht="12" customHeight="1">
      <c r="A69" s="27" t="s">
        <v>95</v>
      </c>
      <c r="B69" s="28">
        <v>1644</v>
      </c>
      <c r="C69" s="28">
        <f t="shared" si="0"/>
        <v>6241.4281</v>
      </c>
      <c r="D69" s="28">
        <v>4602.673</v>
      </c>
      <c r="E69" s="28">
        <v>24.988</v>
      </c>
      <c r="F69" s="28">
        <v>1001.943</v>
      </c>
      <c r="G69" s="28">
        <v>611.8241</v>
      </c>
      <c r="H69" s="28">
        <v>30987.18</v>
      </c>
      <c r="I69" s="28">
        <v>104674.59</v>
      </c>
      <c r="J69" s="28">
        <v>53933.93</v>
      </c>
      <c r="K69" s="28">
        <v>42441.13</v>
      </c>
      <c r="L69" s="28">
        <v>12026.18</v>
      </c>
      <c r="M69" s="28">
        <v>8481.82</v>
      </c>
      <c r="N69" s="28">
        <v>6286.79</v>
      </c>
      <c r="O69" s="28">
        <v>12525.16</v>
      </c>
      <c r="P69" s="28">
        <v>1574.17</v>
      </c>
      <c r="Q69" s="29">
        <f t="shared" si="1"/>
        <v>79715.09999999999</v>
      </c>
      <c r="R69" s="29">
        <f t="shared" si="2"/>
        <v>129225.93</v>
      </c>
      <c r="S69" s="56">
        <f t="shared" si="3"/>
        <v>63989.92</v>
      </c>
      <c r="T69" s="70">
        <v>2182.04</v>
      </c>
      <c r="U69" s="63">
        <v>4318.23</v>
      </c>
      <c r="V69" s="58">
        <f t="shared" si="4"/>
        <v>279431.2199999999</v>
      </c>
      <c r="W69" s="19"/>
      <c r="X69" s="19"/>
    </row>
    <row r="70" spans="1:24" s="4" customFormat="1" ht="12" customHeight="1">
      <c r="A70" s="38" t="s">
        <v>96</v>
      </c>
      <c r="B70" s="28">
        <v>14</v>
      </c>
      <c r="C70" s="28">
        <f t="shared" si="0"/>
        <v>11.1293</v>
      </c>
      <c r="D70" s="28">
        <v>0</v>
      </c>
      <c r="E70" s="32"/>
      <c r="F70" s="32">
        <v>8.9817</v>
      </c>
      <c r="G70" s="28">
        <v>2.1476</v>
      </c>
      <c r="H70" s="29">
        <v>0</v>
      </c>
      <c r="I70" s="29">
        <v>0</v>
      </c>
      <c r="J70" s="29">
        <v>0</v>
      </c>
      <c r="K70" s="28">
        <v>54.88</v>
      </c>
      <c r="L70" s="28">
        <v>128.38</v>
      </c>
      <c r="M70" s="28">
        <v>32.34</v>
      </c>
      <c r="N70" s="29">
        <v>20.7</v>
      </c>
      <c r="O70" s="29">
        <v>220.5</v>
      </c>
      <c r="P70" s="28">
        <v>0</v>
      </c>
      <c r="Q70" s="29">
        <f t="shared" si="1"/>
        <v>75.58</v>
      </c>
      <c r="R70" s="29">
        <f t="shared" si="2"/>
        <v>348.88</v>
      </c>
      <c r="S70" s="56">
        <f t="shared" si="3"/>
        <v>32.34</v>
      </c>
      <c r="T70" s="58"/>
      <c r="U70" s="62">
        <v>4.4</v>
      </c>
      <c r="V70" s="58">
        <f t="shared" si="4"/>
        <v>461.19999999999993</v>
      </c>
      <c r="W70" s="39"/>
      <c r="X70" s="39"/>
    </row>
    <row r="71" spans="1:24" ht="12" customHeight="1">
      <c r="A71" s="27" t="s">
        <v>97</v>
      </c>
      <c r="B71" s="28">
        <v>1820</v>
      </c>
      <c r="C71" s="28">
        <f t="shared" si="0"/>
        <v>19539.882999999998</v>
      </c>
      <c r="D71" s="28">
        <v>17473.78</v>
      </c>
      <c r="E71" s="32"/>
      <c r="F71" s="32">
        <v>1016.215</v>
      </c>
      <c r="G71" s="28">
        <v>1049.888</v>
      </c>
      <c r="H71" s="28">
        <v>271367.24</v>
      </c>
      <c r="I71" s="28">
        <v>139222.24</v>
      </c>
      <c r="J71" s="28">
        <v>451194.97</v>
      </c>
      <c r="K71" s="28">
        <v>41628.79</v>
      </c>
      <c r="L71" s="28">
        <v>13417.84</v>
      </c>
      <c r="M71" s="28">
        <v>9224.55</v>
      </c>
      <c r="N71" s="28">
        <v>21355.81</v>
      </c>
      <c r="O71" s="28">
        <v>13403.62</v>
      </c>
      <c r="P71" s="28">
        <v>14723.75</v>
      </c>
      <c r="Q71" s="29">
        <f t="shared" si="1"/>
        <v>334351.83999999997</v>
      </c>
      <c r="R71" s="29">
        <f t="shared" si="2"/>
        <v>166043.69999999998</v>
      </c>
      <c r="S71" s="56">
        <f t="shared" si="3"/>
        <v>475143.26999999996</v>
      </c>
      <c r="T71" s="58"/>
      <c r="U71" s="62">
        <v>18893.45</v>
      </c>
      <c r="V71" s="58">
        <f t="shared" si="4"/>
        <v>994432.2599999998</v>
      </c>
      <c r="W71" s="19"/>
      <c r="X71" s="19"/>
    </row>
    <row r="72" spans="1:24" ht="12" customHeight="1">
      <c r="A72" s="27" t="s">
        <v>98</v>
      </c>
      <c r="B72" s="28">
        <v>0</v>
      </c>
      <c r="C72" s="28">
        <f t="shared" si="0"/>
        <v>0</v>
      </c>
      <c r="D72" s="29">
        <v>0</v>
      </c>
      <c r="E72" s="29"/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f t="shared" si="1"/>
        <v>0</v>
      </c>
      <c r="R72" s="29">
        <f t="shared" si="2"/>
        <v>0</v>
      </c>
      <c r="S72" s="56">
        <f t="shared" si="3"/>
        <v>0</v>
      </c>
      <c r="T72" s="58"/>
      <c r="U72" s="62">
        <v>0</v>
      </c>
      <c r="V72" s="58">
        <f t="shared" si="4"/>
        <v>0</v>
      </c>
      <c r="W72" s="19"/>
      <c r="X72" s="19"/>
    </row>
    <row r="73" spans="1:24" ht="12" customHeight="1">
      <c r="A73" s="27" t="s">
        <v>99</v>
      </c>
      <c r="B73" s="28">
        <v>12411</v>
      </c>
      <c r="C73" s="28">
        <f t="shared" si="0"/>
        <v>23944.7843</v>
      </c>
      <c r="D73" s="28">
        <v>23940</v>
      </c>
      <c r="E73" s="32"/>
      <c r="F73" s="29">
        <v>0</v>
      </c>
      <c r="G73" s="28">
        <v>4.7843</v>
      </c>
      <c r="H73" s="28">
        <v>1833769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8">
        <v>74.87</v>
      </c>
      <c r="O73" s="28">
        <v>32.6</v>
      </c>
      <c r="P73" s="28">
        <v>26.5</v>
      </c>
      <c r="Q73" s="29">
        <f t="shared" si="1"/>
        <v>1833843.87</v>
      </c>
      <c r="R73" s="29">
        <f t="shared" si="2"/>
        <v>32.6</v>
      </c>
      <c r="S73" s="56">
        <f t="shared" si="3"/>
        <v>26.5</v>
      </c>
      <c r="T73" s="58"/>
      <c r="U73" s="62">
        <v>209438</v>
      </c>
      <c r="V73" s="58">
        <f t="shared" si="4"/>
        <v>2043340.9700000002</v>
      </c>
      <c r="W73" s="19"/>
      <c r="X73" s="19"/>
    </row>
    <row r="74" spans="1:24" ht="12" customHeight="1">
      <c r="A74" s="27" t="s">
        <v>100</v>
      </c>
      <c r="B74" s="28">
        <v>232</v>
      </c>
      <c r="C74" s="28">
        <f t="shared" si="0"/>
        <v>104.88479999999998</v>
      </c>
      <c r="D74" s="28">
        <v>42.0171</v>
      </c>
      <c r="E74" s="32"/>
      <c r="F74" s="32">
        <v>25.8739</v>
      </c>
      <c r="G74" s="28">
        <v>36.9938</v>
      </c>
      <c r="H74" s="28">
        <v>3205.27</v>
      </c>
      <c r="I74" s="29">
        <v>0</v>
      </c>
      <c r="J74" s="29">
        <v>0</v>
      </c>
      <c r="K74" s="28">
        <v>392.9</v>
      </c>
      <c r="L74" s="28">
        <v>538.9</v>
      </c>
      <c r="M74" s="28">
        <v>94.02</v>
      </c>
      <c r="N74" s="28">
        <v>603.18</v>
      </c>
      <c r="O74" s="28">
        <v>554.26</v>
      </c>
      <c r="P74" s="28">
        <v>110.15</v>
      </c>
      <c r="Q74" s="29">
        <f t="shared" si="1"/>
        <v>4201.35</v>
      </c>
      <c r="R74" s="29">
        <f t="shared" si="2"/>
        <v>1093.1599999999999</v>
      </c>
      <c r="S74" s="56">
        <f t="shared" si="3"/>
        <v>204.17000000000002</v>
      </c>
      <c r="T74" s="58"/>
      <c r="U74" s="62">
        <v>298.94</v>
      </c>
      <c r="V74" s="58">
        <f t="shared" si="4"/>
        <v>5797.62</v>
      </c>
      <c r="W74" s="19"/>
      <c r="X74" s="19"/>
    </row>
    <row r="75" spans="1:24" ht="12" customHeight="1">
      <c r="A75" s="27" t="s">
        <v>101</v>
      </c>
      <c r="B75" s="28">
        <v>3</v>
      </c>
      <c r="C75" s="28">
        <f t="shared" si="0"/>
        <v>1.6437</v>
      </c>
      <c r="D75" s="29">
        <v>0</v>
      </c>
      <c r="E75" s="29"/>
      <c r="F75" s="29">
        <v>0</v>
      </c>
      <c r="G75" s="28">
        <v>1.6437</v>
      </c>
      <c r="H75" s="28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8">
        <v>48.75</v>
      </c>
      <c r="O75" s="28">
        <v>5.5</v>
      </c>
      <c r="P75" s="28">
        <v>25.5</v>
      </c>
      <c r="Q75" s="29">
        <f t="shared" si="1"/>
        <v>48.75</v>
      </c>
      <c r="R75" s="29">
        <f t="shared" si="2"/>
        <v>5.5</v>
      </c>
      <c r="S75" s="56">
        <f t="shared" si="3"/>
        <v>25.5</v>
      </c>
      <c r="T75" s="58"/>
      <c r="U75" s="62">
        <v>1</v>
      </c>
      <c r="V75" s="58">
        <f t="shared" si="4"/>
        <v>80.75</v>
      </c>
      <c r="W75" s="19"/>
      <c r="X75" s="19"/>
    </row>
    <row r="76" spans="1:24" ht="12" customHeight="1">
      <c r="A76" s="27" t="s">
        <v>102</v>
      </c>
      <c r="B76" s="28">
        <v>148</v>
      </c>
      <c r="C76" s="28">
        <f t="shared" si="0"/>
        <v>273.8241</v>
      </c>
      <c r="D76" s="28">
        <v>66.4629</v>
      </c>
      <c r="E76" s="32"/>
      <c r="F76" s="32">
        <v>0</v>
      </c>
      <c r="G76" s="28">
        <v>207.3612</v>
      </c>
      <c r="H76" s="28">
        <v>613.72</v>
      </c>
      <c r="I76" s="28">
        <v>434.36</v>
      </c>
      <c r="J76" s="28">
        <v>1293.5</v>
      </c>
      <c r="K76" s="28">
        <v>0</v>
      </c>
      <c r="L76" s="29">
        <v>0</v>
      </c>
      <c r="M76" s="29">
        <v>0</v>
      </c>
      <c r="N76" s="28">
        <v>461.83</v>
      </c>
      <c r="O76" s="28">
        <v>243.45</v>
      </c>
      <c r="P76" s="28">
        <v>807.35</v>
      </c>
      <c r="Q76" s="29">
        <f t="shared" si="1"/>
        <v>1075.55</v>
      </c>
      <c r="R76" s="29">
        <f t="shared" si="2"/>
        <v>677.81</v>
      </c>
      <c r="S76" s="56">
        <f t="shared" si="3"/>
        <v>2100.85</v>
      </c>
      <c r="T76" s="58"/>
      <c r="U76" s="62">
        <v>46.3</v>
      </c>
      <c r="V76" s="58">
        <f t="shared" si="4"/>
        <v>3900.51</v>
      </c>
      <c r="W76" s="19"/>
      <c r="X76" s="19"/>
    </row>
    <row r="77" spans="1:24" ht="12" customHeight="1">
      <c r="A77" s="27" t="s">
        <v>103</v>
      </c>
      <c r="B77" s="28">
        <v>18</v>
      </c>
      <c r="C77" s="28">
        <f t="shared" si="0"/>
        <v>47.527100000000004</v>
      </c>
      <c r="D77" s="28">
        <v>0</v>
      </c>
      <c r="E77" s="32"/>
      <c r="F77" s="32">
        <v>30.5399</v>
      </c>
      <c r="G77" s="28">
        <v>16.9872</v>
      </c>
      <c r="H77" s="28">
        <v>0</v>
      </c>
      <c r="I77" s="28">
        <v>0</v>
      </c>
      <c r="J77" s="31">
        <v>0</v>
      </c>
      <c r="K77" s="28">
        <v>790.5</v>
      </c>
      <c r="L77" s="28">
        <v>348.79</v>
      </c>
      <c r="M77" s="28">
        <v>377.6</v>
      </c>
      <c r="N77" s="28">
        <v>309.1</v>
      </c>
      <c r="O77" s="28">
        <v>31.5</v>
      </c>
      <c r="P77" s="28">
        <v>46</v>
      </c>
      <c r="Q77" s="29">
        <f t="shared" si="1"/>
        <v>1099.6</v>
      </c>
      <c r="R77" s="29">
        <f t="shared" si="2"/>
        <v>380.29</v>
      </c>
      <c r="S77" s="56">
        <f t="shared" si="3"/>
        <v>423.6</v>
      </c>
      <c r="T77" s="58"/>
      <c r="U77" s="62">
        <v>0</v>
      </c>
      <c r="V77" s="58">
        <f t="shared" si="4"/>
        <v>1903.4899999999998</v>
      </c>
      <c r="W77" s="19"/>
      <c r="X77" s="19"/>
    </row>
    <row r="78" spans="1:24" ht="12" customHeight="1">
      <c r="A78" s="27" t="s">
        <v>104</v>
      </c>
      <c r="B78" s="28">
        <v>0</v>
      </c>
      <c r="C78" s="28">
        <f t="shared" si="0"/>
        <v>0</v>
      </c>
      <c r="D78" s="29">
        <v>0</v>
      </c>
      <c r="E78" s="29"/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f t="shared" si="1"/>
        <v>0</v>
      </c>
      <c r="R78" s="29">
        <f t="shared" si="2"/>
        <v>0</v>
      </c>
      <c r="S78" s="56">
        <f t="shared" si="3"/>
        <v>0</v>
      </c>
      <c r="T78" s="58"/>
      <c r="U78" s="62">
        <v>0</v>
      </c>
      <c r="V78" s="58">
        <f t="shared" si="4"/>
        <v>0</v>
      </c>
      <c r="W78" s="19"/>
      <c r="X78" s="19"/>
    </row>
    <row r="79" spans="1:24" ht="12" customHeight="1">
      <c r="A79" s="27" t="s">
        <v>105</v>
      </c>
      <c r="B79" s="28">
        <v>89</v>
      </c>
      <c r="C79" s="28">
        <f t="shared" si="0"/>
        <v>69.8019</v>
      </c>
      <c r="D79" s="28">
        <v>31.2966</v>
      </c>
      <c r="E79" s="32"/>
      <c r="F79" s="32">
        <v>0</v>
      </c>
      <c r="G79" s="28">
        <v>38.5053</v>
      </c>
      <c r="H79" s="28">
        <v>691.28</v>
      </c>
      <c r="I79" s="28">
        <v>352.96</v>
      </c>
      <c r="J79" s="28">
        <v>127.5</v>
      </c>
      <c r="K79" s="28">
        <v>0</v>
      </c>
      <c r="L79" s="28">
        <v>0</v>
      </c>
      <c r="M79" s="28">
        <v>0</v>
      </c>
      <c r="N79" s="28">
        <v>648.29</v>
      </c>
      <c r="O79" s="28">
        <v>742.7</v>
      </c>
      <c r="P79" s="28">
        <v>126.77</v>
      </c>
      <c r="Q79" s="29">
        <f t="shared" si="1"/>
        <v>1339.57</v>
      </c>
      <c r="R79" s="29">
        <f t="shared" si="2"/>
        <v>1095.66</v>
      </c>
      <c r="S79" s="56">
        <f t="shared" si="3"/>
        <v>254.26999999999998</v>
      </c>
      <c r="T79" s="58"/>
      <c r="U79" s="62">
        <v>0</v>
      </c>
      <c r="V79" s="58">
        <f t="shared" si="4"/>
        <v>2689.5</v>
      </c>
      <c r="W79" s="19"/>
      <c r="X79" s="19"/>
    </row>
    <row r="80" spans="1:24" ht="12" customHeight="1">
      <c r="A80" s="27" t="s">
        <v>106</v>
      </c>
      <c r="B80" s="28">
        <v>383</v>
      </c>
      <c r="C80" s="28">
        <f t="shared" si="0"/>
        <v>1666.3739999999998</v>
      </c>
      <c r="D80" s="28">
        <v>1413.359</v>
      </c>
      <c r="E80" s="29"/>
      <c r="F80" s="29">
        <v>199.5744</v>
      </c>
      <c r="G80" s="28">
        <v>53.4406</v>
      </c>
      <c r="H80" s="28">
        <v>74159.71</v>
      </c>
      <c r="I80" s="28">
        <v>2035.95</v>
      </c>
      <c r="J80" s="28">
        <v>704.01</v>
      </c>
      <c r="K80" s="28">
        <v>1819.15</v>
      </c>
      <c r="L80" s="28">
        <v>913.8</v>
      </c>
      <c r="M80" s="28">
        <v>285.95</v>
      </c>
      <c r="N80" s="28">
        <v>398.29</v>
      </c>
      <c r="O80" s="28">
        <v>793.75</v>
      </c>
      <c r="P80" s="28">
        <v>252.15</v>
      </c>
      <c r="Q80" s="29">
        <f t="shared" si="1"/>
        <v>76377.15</v>
      </c>
      <c r="R80" s="29">
        <f t="shared" si="2"/>
        <v>3743.5</v>
      </c>
      <c r="S80" s="56">
        <f t="shared" si="3"/>
        <v>1242.1100000000001</v>
      </c>
      <c r="T80" s="58"/>
      <c r="U80" s="62">
        <v>34.21</v>
      </c>
      <c r="V80" s="58">
        <f t="shared" si="4"/>
        <v>81396.97</v>
      </c>
      <c r="W80" s="19"/>
      <c r="X80" s="19"/>
    </row>
    <row r="81" spans="1:24" ht="12" customHeight="1">
      <c r="A81" s="27" t="s">
        <v>107</v>
      </c>
      <c r="B81" s="28">
        <v>4</v>
      </c>
      <c r="C81" s="28">
        <f t="shared" si="0"/>
        <v>1.409</v>
      </c>
      <c r="D81" s="28">
        <v>0</v>
      </c>
      <c r="E81" s="29"/>
      <c r="F81" s="29">
        <v>0</v>
      </c>
      <c r="G81" s="28">
        <v>1.409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8">
        <v>14.9</v>
      </c>
      <c r="O81" s="28">
        <v>19.7</v>
      </c>
      <c r="P81" s="28">
        <v>0</v>
      </c>
      <c r="Q81" s="29">
        <f t="shared" si="1"/>
        <v>14.9</v>
      </c>
      <c r="R81" s="29">
        <f t="shared" si="2"/>
        <v>19.7</v>
      </c>
      <c r="S81" s="56">
        <f t="shared" si="3"/>
        <v>0</v>
      </c>
      <c r="T81" s="58"/>
      <c r="U81" s="62">
        <v>0</v>
      </c>
      <c r="V81" s="58">
        <f t="shared" si="4"/>
        <v>34.6</v>
      </c>
      <c r="W81" s="19"/>
      <c r="X81" s="19"/>
    </row>
    <row r="82" spans="1:24" s="4" customFormat="1" ht="12.75" customHeight="1">
      <c r="A82" s="38" t="s">
        <v>108</v>
      </c>
      <c r="B82" s="28">
        <v>1</v>
      </c>
      <c r="C82" s="28">
        <f t="shared" si="0"/>
        <v>1</v>
      </c>
      <c r="D82" s="28">
        <v>0</v>
      </c>
      <c r="E82" s="29"/>
      <c r="F82" s="29">
        <v>0</v>
      </c>
      <c r="G82" s="28">
        <v>1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8">
        <v>3.1</v>
      </c>
      <c r="O82" s="29">
        <v>0.5</v>
      </c>
      <c r="P82" s="28">
        <v>0</v>
      </c>
      <c r="Q82" s="29">
        <f t="shared" si="1"/>
        <v>3.1</v>
      </c>
      <c r="R82" s="29">
        <f t="shared" si="2"/>
        <v>0.5</v>
      </c>
      <c r="S82" s="56">
        <f t="shared" si="3"/>
        <v>0</v>
      </c>
      <c r="T82" s="58"/>
      <c r="U82" s="62">
        <v>0</v>
      </c>
      <c r="V82" s="58">
        <f t="shared" si="4"/>
        <v>3.6</v>
      </c>
      <c r="W82" s="39"/>
      <c r="X82" s="39"/>
    </row>
    <row r="83" spans="1:24" ht="12" customHeight="1">
      <c r="A83" s="27" t="s">
        <v>109</v>
      </c>
      <c r="B83" s="28">
        <v>1</v>
      </c>
      <c r="C83" s="28">
        <f t="shared" si="0"/>
        <v>1</v>
      </c>
      <c r="D83" s="28">
        <v>0</v>
      </c>
      <c r="E83" s="29"/>
      <c r="F83" s="29">
        <v>0</v>
      </c>
      <c r="G83" s="28">
        <v>1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5</v>
      </c>
      <c r="P83" s="28">
        <v>0</v>
      </c>
      <c r="Q83" s="29">
        <f t="shared" si="1"/>
        <v>0</v>
      </c>
      <c r="R83" s="29">
        <f t="shared" si="2"/>
        <v>5</v>
      </c>
      <c r="S83" s="56">
        <f t="shared" si="3"/>
        <v>0</v>
      </c>
      <c r="T83" s="58"/>
      <c r="U83" s="62">
        <v>0</v>
      </c>
      <c r="V83" s="58">
        <f t="shared" si="4"/>
        <v>5</v>
      </c>
      <c r="W83" s="19"/>
      <c r="X83" s="19"/>
    </row>
    <row r="84" spans="1:24" ht="12" customHeight="1">
      <c r="A84" s="27" t="s">
        <v>110</v>
      </c>
      <c r="B84" s="29">
        <v>0</v>
      </c>
      <c r="C84" s="28">
        <f t="shared" si="0"/>
        <v>0</v>
      </c>
      <c r="D84" s="28">
        <v>0</v>
      </c>
      <c r="E84" s="29"/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f t="shared" si="1"/>
        <v>0</v>
      </c>
      <c r="R84" s="29">
        <f t="shared" si="2"/>
        <v>0</v>
      </c>
      <c r="S84" s="56">
        <f t="shared" si="3"/>
        <v>0</v>
      </c>
      <c r="T84" s="58"/>
      <c r="U84" s="62">
        <v>0</v>
      </c>
      <c r="V84" s="58">
        <f t="shared" si="4"/>
        <v>0</v>
      </c>
      <c r="W84" s="19"/>
      <c r="X84" s="19"/>
    </row>
    <row r="85" spans="1:24" ht="12" customHeight="1">
      <c r="A85" s="27" t="s">
        <v>111</v>
      </c>
      <c r="B85" s="28">
        <v>950</v>
      </c>
      <c r="C85" s="28">
        <f t="shared" si="0"/>
        <v>635.2219</v>
      </c>
      <c r="D85" s="28">
        <v>275.4476</v>
      </c>
      <c r="E85" s="29"/>
      <c r="F85" s="29">
        <v>69.6659</v>
      </c>
      <c r="G85" s="28">
        <v>290.1084</v>
      </c>
      <c r="H85" s="28">
        <v>1051.66</v>
      </c>
      <c r="I85" s="28">
        <v>5844.66</v>
      </c>
      <c r="J85" s="28">
        <v>2536.72</v>
      </c>
      <c r="K85" s="28">
        <v>445.43</v>
      </c>
      <c r="L85" s="28">
        <v>1330.85</v>
      </c>
      <c r="M85" s="28">
        <v>621.25</v>
      </c>
      <c r="N85" s="28">
        <v>208.33</v>
      </c>
      <c r="O85" s="28">
        <v>4031.3</v>
      </c>
      <c r="P85" s="28">
        <v>678.66</v>
      </c>
      <c r="Q85" s="29">
        <f t="shared" si="1"/>
        <v>1705.42</v>
      </c>
      <c r="R85" s="29">
        <f t="shared" si="2"/>
        <v>11206.810000000001</v>
      </c>
      <c r="S85" s="56">
        <f t="shared" si="3"/>
        <v>3836.6299999999997</v>
      </c>
      <c r="T85" s="58"/>
      <c r="U85" s="62">
        <v>185.3</v>
      </c>
      <c r="V85" s="58">
        <f t="shared" si="4"/>
        <v>16934.16</v>
      </c>
      <c r="W85" s="19"/>
      <c r="X85" s="19"/>
    </row>
    <row r="86" spans="1:24" ht="12" customHeight="1">
      <c r="A86" s="27" t="s">
        <v>112</v>
      </c>
      <c r="B86" s="28">
        <v>847</v>
      </c>
      <c r="C86" s="28">
        <f t="shared" si="0"/>
        <v>2648.5211999999997</v>
      </c>
      <c r="D86" s="28">
        <v>2255.778</v>
      </c>
      <c r="E86" s="29"/>
      <c r="F86" s="29">
        <v>110.1821</v>
      </c>
      <c r="G86" s="28">
        <v>282.5611</v>
      </c>
      <c r="H86" s="28">
        <v>40412.4</v>
      </c>
      <c r="I86" s="28">
        <v>24509.86</v>
      </c>
      <c r="J86" s="28">
        <v>6599.27</v>
      </c>
      <c r="K86" s="28">
        <v>321.84</v>
      </c>
      <c r="L86" s="28">
        <v>2718.26</v>
      </c>
      <c r="M86" s="28">
        <v>578.07</v>
      </c>
      <c r="N86" s="28">
        <v>409.62</v>
      </c>
      <c r="O86" s="28">
        <v>1568.76</v>
      </c>
      <c r="P86" s="28">
        <v>350.87</v>
      </c>
      <c r="Q86" s="29">
        <f t="shared" si="1"/>
        <v>41143.86</v>
      </c>
      <c r="R86" s="29">
        <f t="shared" si="2"/>
        <v>28796.88</v>
      </c>
      <c r="S86" s="56">
        <f t="shared" si="3"/>
        <v>7528.21</v>
      </c>
      <c r="T86" s="58"/>
      <c r="U86" s="62">
        <v>557.3</v>
      </c>
      <c r="V86" s="58">
        <f t="shared" si="4"/>
        <v>78026.25000000001</v>
      </c>
      <c r="W86" s="19"/>
      <c r="X86" s="19"/>
    </row>
    <row r="87" spans="1:24" ht="12" customHeight="1">
      <c r="A87" s="27" t="s">
        <v>113</v>
      </c>
      <c r="B87" s="28">
        <v>540</v>
      </c>
      <c r="C87" s="28">
        <f aca="true" t="shared" si="5" ref="C87:C112">SUM(D87:G87)</f>
        <v>341.2736</v>
      </c>
      <c r="D87" s="28">
        <v>199.3387</v>
      </c>
      <c r="E87" s="29"/>
      <c r="F87" s="29">
        <v>35.0194</v>
      </c>
      <c r="G87" s="28">
        <v>106.9155</v>
      </c>
      <c r="H87" s="28">
        <v>852.24</v>
      </c>
      <c r="I87" s="28">
        <v>6911.836</v>
      </c>
      <c r="J87" s="28">
        <v>299.24</v>
      </c>
      <c r="K87" s="28">
        <v>54.8</v>
      </c>
      <c r="L87" s="28">
        <v>1136.02</v>
      </c>
      <c r="M87" s="28">
        <v>141.47</v>
      </c>
      <c r="N87" s="28">
        <v>127.8</v>
      </c>
      <c r="O87" s="28">
        <v>1458.43</v>
      </c>
      <c r="P87" s="28">
        <v>451.4</v>
      </c>
      <c r="Q87" s="29">
        <f aca="true" t="shared" si="6" ref="Q87:Q112">SUM(H87+K87+N87)</f>
        <v>1034.84</v>
      </c>
      <c r="R87" s="29">
        <f aca="true" t="shared" si="7" ref="R87:R112">SUM(I87+L87+O87)</f>
        <v>9506.286</v>
      </c>
      <c r="S87" s="56">
        <f aca="true" t="shared" si="8" ref="S87:S112">SUM(J87+M87+P87)</f>
        <v>892.11</v>
      </c>
      <c r="T87" s="58"/>
      <c r="U87" s="62">
        <v>95.94</v>
      </c>
      <c r="V87" s="58">
        <f aca="true" t="shared" si="9" ref="V87:V119">SUM(Q87:U87)</f>
        <v>11529.176000000001</v>
      </c>
      <c r="W87" s="19"/>
      <c r="X87" s="19"/>
    </row>
    <row r="88" spans="1:24" ht="12" customHeight="1">
      <c r="A88" s="27" t="s">
        <v>114</v>
      </c>
      <c r="B88" s="28">
        <v>2931</v>
      </c>
      <c r="C88" s="28">
        <f t="shared" si="5"/>
        <v>23495.7564</v>
      </c>
      <c r="D88" s="28">
        <v>16584.67</v>
      </c>
      <c r="E88" s="29"/>
      <c r="F88" s="29">
        <v>6150.123</v>
      </c>
      <c r="G88" s="28">
        <v>760.9634</v>
      </c>
      <c r="H88" s="28">
        <v>99391.52</v>
      </c>
      <c r="I88" s="28">
        <v>175780.02</v>
      </c>
      <c r="J88" s="28">
        <v>133951.85</v>
      </c>
      <c r="K88" s="28">
        <v>92658.17</v>
      </c>
      <c r="L88" s="28">
        <v>144257.71</v>
      </c>
      <c r="M88" s="28">
        <v>68280.5</v>
      </c>
      <c r="N88" s="28">
        <v>16964.83</v>
      </c>
      <c r="O88" s="28">
        <v>14242.23</v>
      </c>
      <c r="P88" s="28">
        <v>11522.21</v>
      </c>
      <c r="Q88" s="29">
        <f t="shared" si="6"/>
        <v>209014.52000000002</v>
      </c>
      <c r="R88" s="29">
        <f t="shared" si="7"/>
        <v>334279.95999999996</v>
      </c>
      <c r="S88" s="56">
        <f t="shared" si="8"/>
        <v>213754.56</v>
      </c>
      <c r="T88" s="58"/>
      <c r="U88" s="62">
        <v>16777.43</v>
      </c>
      <c r="V88" s="58">
        <f t="shared" si="9"/>
        <v>773826.4700000001</v>
      </c>
      <c r="W88" s="19"/>
      <c r="X88" s="19"/>
    </row>
    <row r="89" spans="1:24" s="2" customFormat="1" ht="12" customHeight="1">
      <c r="A89" s="40" t="s">
        <v>115</v>
      </c>
      <c r="B89" s="28">
        <v>2386</v>
      </c>
      <c r="C89" s="28">
        <f t="shared" si="5"/>
        <v>6641.8141</v>
      </c>
      <c r="D89" s="28">
        <v>6594.1636</v>
      </c>
      <c r="E89" s="32"/>
      <c r="F89" s="32">
        <v>0</v>
      </c>
      <c r="G89" s="28">
        <v>47.6505</v>
      </c>
      <c r="H89" s="28">
        <v>407596.65</v>
      </c>
      <c r="I89" s="32">
        <v>4255.36</v>
      </c>
      <c r="J89" s="28">
        <v>19897.42</v>
      </c>
      <c r="K89" s="32">
        <v>0</v>
      </c>
      <c r="L89" s="32">
        <v>0</v>
      </c>
      <c r="M89" s="32">
        <v>0</v>
      </c>
      <c r="N89" s="28">
        <v>2160.65</v>
      </c>
      <c r="O89" s="28">
        <v>111.4</v>
      </c>
      <c r="P89" s="28">
        <v>70.2</v>
      </c>
      <c r="Q89" s="29">
        <f t="shared" si="6"/>
        <v>409757.30000000005</v>
      </c>
      <c r="R89" s="29">
        <f t="shared" si="7"/>
        <v>4366.759999999999</v>
      </c>
      <c r="S89" s="56">
        <f t="shared" si="8"/>
        <v>19967.62</v>
      </c>
      <c r="T89" s="71"/>
      <c r="U89" s="64">
        <v>7194.49</v>
      </c>
      <c r="V89" s="58">
        <f t="shared" si="9"/>
        <v>441286.17000000004</v>
      </c>
      <c r="W89" s="37"/>
      <c r="X89" s="37"/>
    </row>
    <row r="90" spans="1:24" s="2" customFormat="1" ht="12" customHeight="1">
      <c r="A90" s="40" t="s">
        <v>116</v>
      </c>
      <c r="B90" s="28">
        <v>2584</v>
      </c>
      <c r="C90" s="28">
        <f t="shared" si="5"/>
        <v>8965.3428</v>
      </c>
      <c r="D90" s="28">
        <v>8942.9881</v>
      </c>
      <c r="E90" s="32"/>
      <c r="F90" s="32">
        <v>0</v>
      </c>
      <c r="G90" s="28">
        <v>22.3547</v>
      </c>
      <c r="H90" s="28">
        <v>511514.95</v>
      </c>
      <c r="I90" s="32">
        <v>6796.87</v>
      </c>
      <c r="J90" s="28">
        <v>27494.38</v>
      </c>
      <c r="K90" s="32">
        <v>0</v>
      </c>
      <c r="L90" s="32">
        <v>0</v>
      </c>
      <c r="M90" s="32">
        <v>0</v>
      </c>
      <c r="N90" s="28">
        <v>836.5</v>
      </c>
      <c r="O90" s="28">
        <v>61.17</v>
      </c>
      <c r="P90" s="28">
        <v>42.65</v>
      </c>
      <c r="Q90" s="29">
        <f t="shared" si="6"/>
        <v>512351.45</v>
      </c>
      <c r="R90" s="29">
        <f t="shared" si="7"/>
        <v>6858.04</v>
      </c>
      <c r="S90" s="56">
        <f t="shared" si="8"/>
        <v>27537.030000000002</v>
      </c>
      <c r="T90" s="71"/>
      <c r="U90" s="64">
        <v>6704.91</v>
      </c>
      <c r="V90" s="58">
        <f t="shared" si="9"/>
        <v>553451.43</v>
      </c>
      <c r="W90" s="37"/>
      <c r="X90" s="37"/>
    </row>
    <row r="91" spans="1:24" ht="12" customHeight="1">
      <c r="A91" s="27" t="s">
        <v>117</v>
      </c>
      <c r="B91" s="28">
        <v>2854</v>
      </c>
      <c r="C91" s="28">
        <f t="shared" si="5"/>
        <v>17075.438599999998</v>
      </c>
      <c r="D91" s="28">
        <v>16734.07</v>
      </c>
      <c r="E91" s="29"/>
      <c r="F91" s="29">
        <v>67.7142</v>
      </c>
      <c r="G91" s="28">
        <v>273.6544</v>
      </c>
      <c r="H91" s="28">
        <v>61901.63</v>
      </c>
      <c r="I91" s="28">
        <v>644030.27</v>
      </c>
      <c r="J91" s="28">
        <v>16267.06</v>
      </c>
      <c r="K91" s="28">
        <v>605.04</v>
      </c>
      <c r="L91" s="28">
        <v>1194.15</v>
      </c>
      <c r="M91" s="28">
        <v>331.35</v>
      </c>
      <c r="N91" s="28">
        <v>1604.52</v>
      </c>
      <c r="O91" s="28">
        <v>4783.71</v>
      </c>
      <c r="P91" s="28">
        <v>3299.36</v>
      </c>
      <c r="Q91" s="29">
        <f t="shared" si="6"/>
        <v>64111.189999999995</v>
      </c>
      <c r="R91" s="29">
        <f t="shared" si="7"/>
        <v>650008.13</v>
      </c>
      <c r="S91" s="56">
        <f t="shared" si="8"/>
        <v>19897.77</v>
      </c>
      <c r="T91" s="58"/>
      <c r="U91" s="62">
        <v>27944.43</v>
      </c>
      <c r="V91" s="58">
        <f t="shared" si="9"/>
        <v>761961.52</v>
      </c>
      <c r="W91" s="19"/>
      <c r="X91" s="19"/>
    </row>
    <row r="92" spans="1:24" ht="12" customHeight="1">
      <c r="A92" s="27" t="s">
        <v>118</v>
      </c>
      <c r="B92" s="28">
        <v>271</v>
      </c>
      <c r="C92" s="28">
        <f t="shared" si="5"/>
        <v>117.66290000000001</v>
      </c>
      <c r="D92" s="28">
        <v>0</v>
      </c>
      <c r="E92" s="29"/>
      <c r="F92" s="29">
        <v>61.0955</v>
      </c>
      <c r="G92" s="28">
        <v>56.5674</v>
      </c>
      <c r="H92" s="29">
        <v>0</v>
      </c>
      <c r="I92" s="29">
        <v>0</v>
      </c>
      <c r="J92" s="29">
        <v>0</v>
      </c>
      <c r="K92" s="28">
        <v>913.4</v>
      </c>
      <c r="L92" s="28">
        <v>625</v>
      </c>
      <c r="M92" s="28">
        <v>76.7</v>
      </c>
      <c r="N92" s="28">
        <v>391.64</v>
      </c>
      <c r="O92" s="28">
        <v>613.1</v>
      </c>
      <c r="P92" s="28">
        <v>200.9</v>
      </c>
      <c r="Q92" s="29">
        <f t="shared" si="6"/>
        <v>1305.04</v>
      </c>
      <c r="R92" s="29">
        <f t="shared" si="7"/>
        <v>1238.1</v>
      </c>
      <c r="S92" s="56">
        <f t="shared" si="8"/>
        <v>277.6</v>
      </c>
      <c r="T92" s="58"/>
      <c r="U92" s="62">
        <v>0</v>
      </c>
      <c r="V92" s="58">
        <f t="shared" si="9"/>
        <v>2820.74</v>
      </c>
      <c r="W92" s="19"/>
      <c r="X92" s="19"/>
    </row>
    <row r="93" spans="1:24" ht="12" customHeight="1">
      <c r="A93" s="27" t="s">
        <v>119</v>
      </c>
      <c r="B93" s="28">
        <v>2221</v>
      </c>
      <c r="C93" s="28">
        <f t="shared" si="5"/>
        <v>13181.298499999999</v>
      </c>
      <c r="D93" s="28">
        <v>13035.14</v>
      </c>
      <c r="E93" s="29"/>
      <c r="F93" s="29">
        <v>12.9278</v>
      </c>
      <c r="G93" s="28">
        <v>133.2307</v>
      </c>
      <c r="H93" s="28">
        <v>425639.93</v>
      </c>
      <c r="I93" s="28">
        <v>196999.08</v>
      </c>
      <c r="J93" s="28">
        <v>4454.76</v>
      </c>
      <c r="K93" s="28">
        <v>130.07</v>
      </c>
      <c r="L93" s="28">
        <v>126.42</v>
      </c>
      <c r="M93" s="28">
        <v>66.5</v>
      </c>
      <c r="N93" s="28">
        <v>1619.37</v>
      </c>
      <c r="O93" s="28">
        <v>1257.88</v>
      </c>
      <c r="P93" s="28">
        <v>413.66</v>
      </c>
      <c r="Q93" s="29">
        <f t="shared" si="6"/>
        <v>427389.37</v>
      </c>
      <c r="R93" s="29">
        <f t="shared" si="7"/>
        <v>198383.38</v>
      </c>
      <c r="S93" s="56">
        <f t="shared" si="8"/>
        <v>4934.92</v>
      </c>
      <c r="T93" s="58"/>
      <c r="U93" s="62">
        <v>12154.81</v>
      </c>
      <c r="V93" s="58">
        <f t="shared" si="9"/>
        <v>642862.4800000001</v>
      </c>
      <c r="W93" s="19"/>
      <c r="X93" s="19"/>
    </row>
    <row r="94" spans="1:24" ht="12" customHeight="1">
      <c r="A94" s="27" t="s">
        <v>120</v>
      </c>
      <c r="B94" s="28">
        <v>228</v>
      </c>
      <c r="C94" s="28">
        <f t="shared" si="5"/>
        <v>225.39870000000002</v>
      </c>
      <c r="D94" s="28">
        <v>137.3173</v>
      </c>
      <c r="E94" s="29"/>
      <c r="F94" s="29">
        <v>8.1861</v>
      </c>
      <c r="G94" s="28">
        <v>79.8953</v>
      </c>
      <c r="H94" s="28">
        <v>3571.46</v>
      </c>
      <c r="I94" s="28">
        <v>1121.06</v>
      </c>
      <c r="J94" s="28">
        <v>499.08</v>
      </c>
      <c r="K94" s="28">
        <v>5.8</v>
      </c>
      <c r="L94" s="28">
        <v>312.35</v>
      </c>
      <c r="M94" s="28">
        <v>167</v>
      </c>
      <c r="N94" s="28">
        <v>777.62</v>
      </c>
      <c r="O94" s="28">
        <v>837.94</v>
      </c>
      <c r="P94" s="28">
        <v>334.84</v>
      </c>
      <c r="Q94" s="29">
        <f t="shared" si="6"/>
        <v>4354.88</v>
      </c>
      <c r="R94" s="29">
        <f t="shared" si="7"/>
        <v>2271.35</v>
      </c>
      <c r="S94" s="56">
        <f t="shared" si="8"/>
        <v>1000.9199999999998</v>
      </c>
      <c r="T94" s="58"/>
      <c r="U94" s="62">
        <v>171.27</v>
      </c>
      <c r="V94" s="58">
        <f t="shared" si="9"/>
        <v>7798.42</v>
      </c>
      <c r="W94" s="19"/>
      <c r="X94" s="19"/>
    </row>
    <row r="95" spans="1:24" ht="12" customHeight="1">
      <c r="A95" s="27" t="s">
        <v>121</v>
      </c>
      <c r="B95" s="28">
        <v>1000</v>
      </c>
      <c r="C95" s="28">
        <f t="shared" si="5"/>
        <v>1901.2670999999998</v>
      </c>
      <c r="D95" s="28">
        <v>1698.021</v>
      </c>
      <c r="E95" s="29"/>
      <c r="F95" s="29">
        <v>92.206</v>
      </c>
      <c r="G95" s="28">
        <v>111.0401</v>
      </c>
      <c r="H95" s="28">
        <v>65146.94</v>
      </c>
      <c r="I95" s="28">
        <v>20573.23</v>
      </c>
      <c r="J95" s="28">
        <v>6137.85</v>
      </c>
      <c r="K95" s="28">
        <v>3111.64</v>
      </c>
      <c r="L95" s="28">
        <v>712.94</v>
      </c>
      <c r="M95" s="28">
        <v>243</v>
      </c>
      <c r="N95" s="28">
        <v>1777.18</v>
      </c>
      <c r="O95" s="28">
        <v>2560.32</v>
      </c>
      <c r="P95" s="28">
        <v>650.28</v>
      </c>
      <c r="Q95" s="29">
        <f t="shared" si="6"/>
        <v>70035.76</v>
      </c>
      <c r="R95" s="29">
        <f t="shared" si="7"/>
        <v>23846.489999999998</v>
      </c>
      <c r="S95" s="56">
        <f t="shared" si="8"/>
        <v>7031.13</v>
      </c>
      <c r="T95" s="58"/>
      <c r="U95" s="62">
        <v>1026.66</v>
      </c>
      <c r="V95" s="58">
        <f t="shared" si="9"/>
        <v>101940.04000000001</v>
      </c>
      <c r="W95" s="19"/>
      <c r="X95" s="19"/>
    </row>
    <row r="96" spans="1:24" ht="12" customHeight="1">
      <c r="A96" s="27" t="s">
        <v>122</v>
      </c>
      <c r="B96" s="28">
        <v>191</v>
      </c>
      <c r="C96" s="28">
        <f t="shared" si="5"/>
        <v>267.69399999999996</v>
      </c>
      <c r="D96" s="28">
        <v>138.1969</v>
      </c>
      <c r="E96" s="29"/>
      <c r="F96" s="29">
        <v>10.0075</v>
      </c>
      <c r="G96" s="28">
        <v>119.4896</v>
      </c>
      <c r="H96" s="28">
        <v>4604.12</v>
      </c>
      <c r="I96" s="28">
        <v>624.83</v>
      </c>
      <c r="J96" s="28">
        <v>155.75</v>
      </c>
      <c r="K96" s="28">
        <v>263.1</v>
      </c>
      <c r="L96" s="28">
        <v>61.2</v>
      </c>
      <c r="M96" s="28">
        <v>20</v>
      </c>
      <c r="N96" s="28">
        <v>5250.92</v>
      </c>
      <c r="O96" s="28">
        <v>1760.88</v>
      </c>
      <c r="P96" s="28">
        <v>64.9</v>
      </c>
      <c r="Q96" s="29">
        <f t="shared" si="6"/>
        <v>10118.14</v>
      </c>
      <c r="R96" s="29">
        <f t="shared" si="7"/>
        <v>2446.9100000000003</v>
      </c>
      <c r="S96" s="56">
        <f t="shared" si="8"/>
        <v>240.65</v>
      </c>
      <c r="T96" s="58"/>
      <c r="U96" s="62">
        <v>36.91</v>
      </c>
      <c r="V96" s="58">
        <f t="shared" si="9"/>
        <v>12842.609999999999</v>
      </c>
      <c r="W96" s="19"/>
      <c r="X96" s="19"/>
    </row>
    <row r="97" spans="1:24" ht="12" customHeight="1">
      <c r="A97" s="27" t="s">
        <v>123</v>
      </c>
      <c r="B97" s="28">
        <v>0</v>
      </c>
      <c r="C97" s="28">
        <f t="shared" si="5"/>
        <v>0</v>
      </c>
      <c r="D97" s="29">
        <v>0</v>
      </c>
      <c r="E97" s="29"/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f t="shared" si="6"/>
        <v>0</v>
      </c>
      <c r="R97" s="29">
        <f t="shared" si="7"/>
        <v>0</v>
      </c>
      <c r="S97" s="56">
        <f t="shared" si="8"/>
        <v>0</v>
      </c>
      <c r="T97" s="58"/>
      <c r="U97" s="62">
        <v>0</v>
      </c>
      <c r="V97" s="58">
        <f t="shared" si="9"/>
        <v>0</v>
      </c>
      <c r="W97" s="19"/>
      <c r="X97" s="19"/>
    </row>
    <row r="98" spans="1:24" ht="12" customHeight="1">
      <c r="A98" s="27" t="s">
        <v>124</v>
      </c>
      <c r="B98" s="28">
        <v>0</v>
      </c>
      <c r="C98" s="28">
        <f t="shared" si="5"/>
        <v>0</v>
      </c>
      <c r="D98" s="29">
        <v>0</v>
      </c>
      <c r="E98" s="29"/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f t="shared" si="6"/>
        <v>0</v>
      </c>
      <c r="R98" s="29">
        <f t="shared" si="7"/>
        <v>0</v>
      </c>
      <c r="S98" s="56">
        <f t="shared" si="8"/>
        <v>0</v>
      </c>
      <c r="T98" s="58"/>
      <c r="U98" s="62">
        <v>0</v>
      </c>
      <c r="V98" s="58">
        <f t="shared" si="9"/>
        <v>0</v>
      </c>
      <c r="W98" s="19"/>
      <c r="X98" s="19"/>
    </row>
    <row r="99" spans="1:24" ht="12" customHeight="1">
      <c r="A99" s="27" t="s">
        <v>125</v>
      </c>
      <c r="B99" s="28">
        <v>10</v>
      </c>
      <c r="C99" s="28">
        <f t="shared" si="5"/>
        <v>22.38</v>
      </c>
      <c r="D99" s="28">
        <v>22.38</v>
      </c>
      <c r="E99" s="29"/>
      <c r="F99" s="29">
        <v>0</v>
      </c>
      <c r="G99" s="29">
        <v>0</v>
      </c>
      <c r="H99" s="28">
        <v>1803.37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8">
        <v>0</v>
      </c>
      <c r="O99" s="29">
        <v>0</v>
      </c>
      <c r="P99" s="29">
        <v>0</v>
      </c>
      <c r="Q99" s="29">
        <f t="shared" si="6"/>
        <v>1803.37</v>
      </c>
      <c r="R99" s="29">
        <f t="shared" si="7"/>
        <v>0</v>
      </c>
      <c r="S99" s="56">
        <f t="shared" si="8"/>
        <v>0</v>
      </c>
      <c r="T99" s="58"/>
      <c r="U99" s="62">
        <v>97.67</v>
      </c>
      <c r="V99" s="58">
        <f t="shared" si="9"/>
        <v>1901.04</v>
      </c>
      <c r="W99" s="19"/>
      <c r="X99" s="19"/>
    </row>
    <row r="100" spans="1:24" ht="12" customHeight="1">
      <c r="A100" s="27" t="s">
        <v>126</v>
      </c>
      <c r="B100" s="28">
        <v>0</v>
      </c>
      <c r="C100" s="28">
        <f t="shared" si="5"/>
        <v>0</v>
      </c>
      <c r="D100" s="28">
        <v>0</v>
      </c>
      <c r="E100" s="29"/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f t="shared" si="6"/>
        <v>0</v>
      </c>
      <c r="R100" s="29">
        <f t="shared" si="7"/>
        <v>0</v>
      </c>
      <c r="S100" s="56">
        <f t="shared" si="8"/>
        <v>0</v>
      </c>
      <c r="T100" s="58"/>
      <c r="U100" s="62">
        <v>0</v>
      </c>
      <c r="V100" s="58">
        <f t="shared" si="9"/>
        <v>0</v>
      </c>
      <c r="W100" s="19"/>
      <c r="X100" s="19"/>
    </row>
    <row r="101" spans="1:24" s="4" customFormat="1" ht="12" customHeight="1">
      <c r="A101" s="38" t="s">
        <v>127</v>
      </c>
      <c r="B101" s="28">
        <v>1221</v>
      </c>
      <c r="C101" s="28">
        <f t="shared" si="5"/>
        <v>1045.0949</v>
      </c>
      <c r="D101" s="28">
        <v>652.4445</v>
      </c>
      <c r="E101" s="29"/>
      <c r="F101" s="29">
        <v>18.1412</v>
      </c>
      <c r="G101" s="28">
        <v>374.5092</v>
      </c>
      <c r="H101" s="28">
        <v>12141.55</v>
      </c>
      <c r="I101" s="28">
        <v>2177.68</v>
      </c>
      <c r="J101" s="28">
        <v>23846.67</v>
      </c>
      <c r="K101" s="28">
        <v>483.91</v>
      </c>
      <c r="L101" s="28">
        <v>58.5</v>
      </c>
      <c r="M101" s="28">
        <v>80</v>
      </c>
      <c r="N101" s="28">
        <v>1683.01</v>
      </c>
      <c r="O101" s="28">
        <v>5539.32</v>
      </c>
      <c r="P101" s="28">
        <v>1009.29</v>
      </c>
      <c r="Q101" s="29">
        <f t="shared" si="6"/>
        <v>14308.47</v>
      </c>
      <c r="R101" s="29">
        <f t="shared" si="7"/>
        <v>7775.5</v>
      </c>
      <c r="S101" s="56">
        <f t="shared" si="8"/>
        <v>24935.96</v>
      </c>
      <c r="T101" s="58"/>
      <c r="U101" s="62">
        <v>571.35</v>
      </c>
      <c r="V101" s="58">
        <f t="shared" si="9"/>
        <v>47591.28</v>
      </c>
      <c r="W101" s="39"/>
      <c r="X101" s="39"/>
    </row>
    <row r="102" spans="1:24" ht="12" customHeight="1">
      <c r="A102" s="27" t="s">
        <v>128</v>
      </c>
      <c r="B102" s="28">
        <v>0</v>
      </c>
      <c r="C102" s="28">
        <f t="shared" si="5"/>
        <v>0</v>
      </c>
      <c r="D102" s="29">
        <v>0</v>
      </c>
      <c r="E102" s="29"/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8">
        <v>0</v>
      </c>
      <c r="N102" s="28">
        <v>0</v>
      </c>
      <c r="O102" s="29">
        <v>0</v>
      </c>
      <c r="P102" s="28">
        <v>0</v>
      </c>
      <c r="Q102" s="29">
        <f t="shared" si="6"/>
        <v>0</v>
      </c>
      <c r="R102" s="29">
        <f t="shared" si="7"/>
        <v>0</v>
      </c>
      <c r="S102" s="56">
        <f t="shared" si="8"/>
        <v>0</v>
      </c>
      <c r="T102" s="58"/>
      <c r="U102" s="62">
        <v>0</v>
      </c>
      <c r="V102" s="58">
        <f t="shared" si="9"/>
        <v>0</v>
      </c>
      <c r="W102" s="19"/>
      <c r="X102" s="19"/>
    </row>
    <row r="103" spans="1:24" ht="12" customHeight="1">
      <c r="A103" s="27" t="s">
        <v>129</v>
      </c>
      <c r="B103" s="28">
        <v>809</v>
      </c>
      <c r="C103" s="28">
        <f t="shared" si="5"/>
        <v>6875.762</v>
      </c>
      <c r="D103" s="28">
        <v>3123.003</v>
      </c>
      <c r="E103" s="29"/>
      <c r="F103" s="29">
        <v>2534.853</v>
      </c>
      <c r="G103" s="28">
        <v>1217.906</v>
      </c>
      <c r="H103" s="28">
        <v>34844.79</v>
      </c>
      <c r="I103" s="28">
        <v>56291.6</v>
      </c>
      <c r="J103" s="28">
        <v>17054.98</v>
      </c>
      <c r="K103" s="28">
        <v>38050.83</v>
      </c>
      <c r="L103" s="28">
        <v>92926.9</v>
      </c>
      <c r="M103" s="28">
        <v>19653.57</v>
      </c>
      <c r="N103" s="28">
        <v>16485.69</v>
      </c>
      <c r="O103" s="28">
        <v>19419.06</v>
      </c>
      <c r="P103" s="28">
        <v>9286.85</v>
      </c>
      <c r="Q103" s="29">
        <f t="shared" si="6"/>
        <v>89381.31</v>
      </c>
      <c r="R103" s="29">
        <f t="shared" si="7"/>
        <v>168637.56</v>
      </c>
      <c r="S103" s="56">
        <f t="shared" si="8"/>
        <v>45995.4</v>
      </c>
      <c r="T103" s="58"/>
      <c r="U103" s="62">
        <v>5623.29</v>
      </c>
      <c r="V103" s="58">
        <f t="shared" si="9"/>
        <v>309637.56</v>
      </c>
      <c r="W103" s="19"/>
      <c r="X103" s="19"/>
    </row>
    <row r="104" spans="1:24" ht="12" customHeight="1">
      <c r="A104" s="27" t="s">
        <v>130</v>
      </c>
      <c r="B104" s="28">
        <v>724</v>
      </c>
      <c r="C104" s="28">
        <f t="shared" si="5"/>
        <v>1555.2033</v>
      </c>
      <c r="D104" s="28">
        <v>710.6776</v>
      </c>
      <c r="E104" s="29"/>
      <c r="F104" s="29">
        <v>421.3048</v>
      </c>
      <c r="G104" s="28">
        <v>423.2209</v>
      </c>
      <c r="H104" s="28">
        <v>0</v>
      </c>
      <c r="I104" s="28">
        <v>16887.74</v>
      </c>
      <c r="J104" s="28">
        <v>10498.6</v>
      </c>
      <c r="K104" s="28">
        <v>1154.13</v>
      </c>
      <c r="L104" s="28">
        <v>9023.67</v>
      </c>
      <c r="M104" s="28">
        <v>8350.03</v>
      </c>
      <c r="N104" s="28">
        <v>436.6</v>
      </c>
      <c r="O104" s="28">
        <v>9628.16</v>
      </c>
      <c r="P104" s="28">
        <v>4336.59</v>
      </c>
      <c r="Q104" s="29">
        <f t="shared" si="6"/>
        <v>1590.73</v>
      </c>
      <c r="R104" s="29">
        <f t="shared" si="7"/>
        <v>35539.57000000001</v>
      </c>
      <c r="S104" s="56">
        <f t="shared" si="8"/>
        <v>23185.22</v>
      </c>
      <c r="T104" s="58"/>
      <c r="U104" s="62">
        <v>1113.98</v>
      </c>
      <c r="V104" s="58">
        <f t="shared" si="9"/>
        <v>61429.500000000015</v>
      </c>
      <c r="W104" s="19"/>
      <c r="X104" s="19"/>
    </row>
    <row r="105" spans="1:24" ht="12" customHeight="1">
      <c r="A105" s="27" t="s">
        <v>131</v>
      </c>
      <c r="B105" s="28">
        <v>3574</v>
      </c>
      <c r="C105" s="28">
        <f t="shared" si="5"/>
        <v>28088.0625</v>
      </c>
      <c r="D105" s="28">
        <v>21790.04</v>
      </c>
      <c r="E105" s="29"/>
      <c r="F105" s="29">
        <v>5838.913</v>
      </c>
      <c r="G105" s="28">
        <v>459.1095</v>
      </c>
      <c r="H105" s="28">
        <v>35956.64</v>
      </c>
      <c r="I105" s="28">
        <v>78340</v>
      </c>
      <c r="J105" s="28">
        <v>863971.9</v>
      </c>
      <c r="K105" s="28">
        <v>23379.91</v>
      </c>
      <c r="L105" s="28">
        <v>57788.54</v>
      </c>
      <c r="M105" s="28">
        <v>231756.01</v>
      </c>
      <c r="N105" s="28">
        <v>3281.88</v>
      </c>
      <c r="O105" s="28">
        <v>6110.37</v>
      </c>
      <c r="P105" s="28">
        <v>13930.16</v>
      </c>
      <c r="Q105" s="29">
        <f t="shared" si="6"/>
        <v>62618.43</v>
      </c>
      <c r="R105" s="29">
        <f t="shared" si="7"/>
        <v>142238.91</v>
      </c>
      <c r="S105" s="56">
        <f t="shared" si="8"/>
        <v>1109658.07</v>
      </c>
      <c r="T105" s="58"/>
      <c r="U105" s="62">
        <v>43909.5</v>
      </c>
      <c r="V105" s="58">
        <f t="shared" si="9"/>
        <v>1358424.9100000001</v>
      </c>
      <c r="W105" s="19"/>
      <c r="X105" s="19"/>
    </row>
    <row r="106" spans="1:24" ht="12" customHeight="1">
      <c r="A106" s="27" t="s">
        <v>132</v>
      </c>
      <c r="B106" s="28">
        <v>4234</v>
      </c>
      <c r="C106" s="28">
        <f t="shared" si="5"/>
        <v>46924.1772</v>
      </c>
      <c r="D106" s="28">
        <v>36234.77</v>
      </c>
      <c r="E106" s="29"/>
      <c r="F106" s="29">
        <v>8811.026</v>
      </c>
      <c r="G106" s="28">
        <v>1878.3812</v>
      </c>
      <c r="H106" s="28">
        <v>75836.58</v>
      </c>
      <c r="I106" s="28">
        <v>965648.72</v>
      </c>
      <c r="J106" s="28">
        <v>145675.84</v>
      </c>
      <c r="K106" s="28">
        <v>66471.57</v>
      </c>
      <c r="L106" s="28">
        <v>181184.25</v>
      </c>
      <c r="M106" s="28">
        <v>132911.35</v>
      </c>
      <c r="N106" s="28">
        <v>19170.81</v>
      </c>
      <c r="O106" s="28">
        <v>19905.79</v>
      </c>
      <c r="P106" s="28">
        <v>16891.81</v>
      </c>
      <c r="Q106" s="29">
        <f t="shared" si="6"/>
        <v>161478.96000000002</v>
      </c>
      <c r="R106" s="29">
        <f t="shared" si="7"/>
        <v>1166738.76</v>
      </c>
      <c r="S106" s="56">
        <f t="shared" si="8"/>
        <v>295479</v>
      </c>
      <c r="T106" s="58"/>
      <c r="U106" s="62">
        <v>40246.07</v>
      </c>
      <c r="V106" s="58">
        <f t="shared" si="9"/>
        <v>1663942.79</v>
      </c>
      <c r="W106" s="19"/>
      <c r="X106" s="19"/>
    </row>
    <row r="107" spans="1:24" ht="12" customHeight="1">
      <c r="A107" s="27" t="s">
        <v>133</v>
      </c>
      <c r="B107" s="28">
        <v>3837</v>
      </c>
      <c r="C107" s="28">
        <f t="shared" si="5"/>
        <v>1400.4049</v>
      </c>
      <c r="D107" s="28">
        <v>517.5329</v>
      </c>
      <c r="E107" s="29"/>
      <c r="F107" s="29">
        <v>221.7973</v>
      </c>
      <c r="G107" s="28">
        <v>661.0747</v>
      </c>
      <c r="H107" s="28">
        <v>7012.66</v>
      </c>
      <c r="I107" s="28">
        <v>8023.37</v>
      </c>
      <c r="J107" s="28">
        <v>9568.62</v>
      </c>
      <c r="K107" s="28">
        <v>4086.87</v>
      </c>
      <c r="L107" s="28">
        <v>3655.42</v>
      </c>
      <c r="M107" s="28">
        <v>5395.28</v>
      </c>
      <c r="N107" s="28">
        <v>3287.05</v>
      </c>
      <c r="O107" s="28">
        <v>8257.05</v>
      </c>
      <c r="P107" s="28">
        <v>11196.91</v>
      </c>
      <c r="Q107" s="29">
        <f t="shared" si="6"/>
        <v>14386.579999999998</v>
      </c>
      <c r="R107" s="29">
        <f t="shared" si="7"/>
        <v>19935.84</v>
      </c>
      <c r="S107" s="56">
        <f t="shared" si="8"/>
        <v>26160.81</v>
      </c>
      <c r="T107" s="58"/>
      <c r="U107" s="62">
        <v>1183.87</v>
      </c>
      <c r="V107" s="58">
        <f t="shared" si="9"/>
        <v>61667.1</v>
      </c>
      <c r="W107" s="19"/>
      <c r="X107" s="19"/>
    </row>
    <row r="108" spans="1:24" ht="12" customHeight="1">
      <c r="A108" s="27" t="s">
        <v>134</v>
      </c>
      <c r="B108" s="28">
        <v>2079</v>
      </c>
      <c r="C108" s="28">
        <f t="shared" si="5"/>
        <v>1512.8505</v>
      </c>
      <c r="D108" s="28">
        <v>524.04</v>
      </c>
      <c r="E108" s="29"/>
      <c r="F108" s="29">
        <v>380.9857</v>
      </c>
      <c r="G108" s="28">
        <v>607.8248</v>
      </c>
      <c r="H108" s="28">
        <v>15544.2</v>
      </c>
      <c r="I108" s="28">
        <v>3573.63</v>
      </c>
      <c r="J108" s="28">
        <v>9344.88</v>
      </c>
      <c r="K108" s="28">
        <v>15854.2</v>
      </c>
      <c r="L108" s="28">
        <v>3431.33</v>
      </c>
      <c r="M108" s="28">
        <v>4413.16</v>
      </c>
      <c r="N108" s="28">
        <v>6648.26</v>
      </c>
      <c r="O108" s="28">
        <v>8167.99</v>
      </c>
      <c r="P108" s="28">
        <v>1759.01</v>
      </c>
      <c r="Q108" s="29">
        <f t="shared" si="6"/>
        <v>38046.66</v>
      </c>
      <c r="R108" s="29">
        <f t="shared" si="7"/>
        <v>15172.95</v>
      </c>
      <c r="S108" s="56">
        <f t="shared" si="8"/>
        <v>15517.05</v>
      </c>
      <c r="T108" s="58"/>
      <c r="U108" s="62">
        <v>535.9</v>
      </c>
      <c r="V108" s="58">
        <f t="shared" si="9"/>
        <v>69272.56</v>
      </c>
      <c r="W108" s="19"/>
      <c r="X108" s="19"/>
    </row>
    <row r="109" spans="1:24" ht="12" customHeight="1">
      <c r="A109" s="27" t="s">
        <v>135</v>
      </c>
      <c r="B109" s="28">
        <v>11</v>
      </c>
      <c r="C109" s="28">
        <f t="shared" si="5"/>
        <v>6.6148</v>
      </c>
      <c r="D109" s="29">
        <v>0</v>
      </c>
      <c r="E109" s="29"/>
      <c r="F109" s="29">
        <v>5.3</v>
      </c>
      <c r="G109" s="28">
        <v>1.3148</v>
      </c>
      <c r="H109" s="29">
        <v>0</v>
      </c>
      <c r="I109" s="29">
        <v>0</v>
      </c>
      <c r="J109" s="29">
        <v>0</v>
      </c>
      <c r="K109" s="29">
        <v>0</v>
      </c>
      <c r="L109" s="29">
        <v>60</v>
      </c>
      <c r="M109" s="28">
        <v>208</v>
      </c>
      <c r="N109" s="28">
        <v>0</v>
      </c>
      <c r="O109" s="28">
        <v>14</v>
      </c>
      <c r="P109" s="28">
        <v>0</v>
      </c>
      <c r="Q109" s="29">
        <f t="shared" si="6"/>
        <v>0</v>
      </c>
      <c r="R109" s="29">
        <f t="shared" si="7"/>
        <v>74</v>
      </c>
      <c r="S109" s="56">
        <f t="shared" si="8"/>
        <v>208</v>
      </c>
      <c r="T109" s="58"/>
      <c r="U109" s="62">
        <v>31</v>
      </c>
      <c r="V109" s="58">
        <f t="shared" si="9"/>
        <v>313</v>
      </c>
      <c r="W109" s="19"/>
      <c r="X109" s="19"/>
    </row>
    <row r="110" spans="1:24" ht="12" customHeight="1">
      <c r="A110" s="27" t="s">
        <v>136</v>
      </c>
      <c r="B110" s="28">
        <v>238</v>
      </c>
      <c r="C110" s="28">
        <f t="shared" si="5"/>
        <v>26.7909</v>
      </c>
      <c r="D110" s="29">
        <v>0</v>
      </c>
      <c r="E110" s="29"/>
      <c r="F110" s="29">
        <v>0</v>
      </c>
      <c r="G110" s="28">
        <v>26.7909</v>
      </c>
      <c r="H110" s="28">
        <v>0</v>
      </c>
      <c r="I110" s="29">
        <v>0</v>
      </c>
      <c r="J110" s="31">
        <v>0</v>
      </c>
      <c r="K110" s="28">
        <v>0</v>
      </c>
      <c r="L110" s="29">
        <v>0</v>
      </c>
      <c r="M110" s="28">
        <v>0</v>
      </c>
      <c r="N110" s="28">
        <v>17.78</v>
      </c>
      <c r="O110" s="28">
        <v>649.6</v>
      </c>
      <c r="P110" s="28">
        <v>9.2</v>
      </c>
      <c r="Q110" s="29">
        <f t="shared" si="6"/>
        <v>17.78</v>
      </c>
      <c r="R110" s="29">
        <f t="shared" si="7"/>
        <v>649.6</v>
      </c>
      <c r="S110" s="56">
        <f t="shared" si="8"/>
        <v>9.2</v>
      </c>
      <c r="T110" s="58"/>
      <c r="U110" s="62">
        <v>0</v>
      </c>
      <c r="V110" s="58">
        <f t="shared" si="9"/>
        <v>676.58</v>
      </c>
      <c r="W110" s="19"/>
      <c r="X110" s="19"/>
    </row>
    <row r="111" spans="1:24" ht="12" customHeight="1">
      <c r="A111" s="27" t="s">
        <v>137</v>
      </c>
      <c r="B111" s="28">
        <v>1105</v>
      </c>
      <c r="C111" s="28">
        <f t="shared" si="5"/>
        <v>7282.9411</v>
      </c>
      <c r="D111" s="28">
        <v>7205.542</v>
      </c>
      <c r="E111" s="29"/>
      <c r="F111" s="29">
        <v>4.1776</v>
      </c>
      <c r="G111" s="28">
        <v>73.2215</v>
      </c>
      <c r="H111" s="28">
        <v>266970.34</v>
      </c>
      <c r="I111" s="28">
        <v>20969.87</v>
      </c>
      <c r="J111" s="28">
        <v>2480.8</v>
      </c>
      <c r="K111" s="28">
        <v>23.6</v>
      </c>
      <c r="L111" s="28">
        <v>41.8</v>
      </c>
      <c r="M111" s="28">
        <v>24</v>
      </c>
      <c r="N111" s="28">
        <v>373.21</v>
      </c>
      <c r="O111" s="28">
        <v>1090.74</v>
      </c>
      <c r="P111" s="28">
        <v>175.65</v>
      </c>
      <c r="Q111" s="29">
        <f t="shared" si="6"/>
        <v>267367.15</v>
      </c>
      <c r="R111" s="29">
        <f t="shared" si="7"/>
        <v>22102.41</v>
      </c>
      <c r="S111" s="56">
        <f t="shared" si="8"/>
        <v>2680.4500000000003</v>
      </c>
      <c r="T111" s="58"/>
      <c r="U111" s="62">
        <v>2330.19</v>
      </c>
      <c r="V111" s="58">
        <f t="shared" si="9"/>
        <v>294480.2</v>
      </c>
      <c r="W111" s="19"/>
      <c r="X111" s="19"/>
    </row>
    <row r="112" spans="1:24" ht="12" customHeight="1">
      <c r="A112" s="27" t="s">
        <v>138</v>
      </c>
      <c r="B112" s="28">
        <v>2</v>
      </c>
      <c r="C112" s="28">
        <f t="shared" si="5"/>
        <v>1</v>
      </c>
      <c r="D112" s="41">
        <v>0</v>
      </c>
      <c r="E112" s="29"/>
      <c r="F112" s="29">
        <v>1</v>
      </c>
      <c r="G112" s="28">
        <v>0</v>
      </c>
      <c r="H112" s="29">
        <v>0</v>
      </c>
      <c r="I112" s="29">
        <v>0</v>
      </c>
      <c r="J112" s="29">
        <v>0</v>
      </c>
      <c r="K112" s="28">
        <v>5.3</v>
      </c>
      <c r="L112" s="29">
        <v>0</v>
      </c>
      <c r="M112" s="28">
        <v>0</v>
      </c>
      <c r="N112" s="28">
        <v>0</v>
      </c>
      <c r="O112" s="29">
        <v>0</v>
      </c>
      <c r="P112" s="28">
        <v>0</v>
      </c>
      <c r="Q112" s="29">
        <f t="shared" si="6"/>
        <v>5.3</v>
      </c>
      <c r="R112" s="29">
        <f t="shared" si="7"/>
        <v>0</v>
      </c>
      <c r="S112" s="56">
        <f t="shared" si="8"/>
        <v>0</v>
      </c>
      <c r="T112" s="58"/>
      <c r="U112" s="62">
        <v>0</v>
      </c>
      <c r="V112" s="58">
        <f t="shared" si="9"/>
        <v>5.3</v>
      </c>
      <c r="W112" s="19"/>
      <c r="X112" s="19"/>
    </row>
    <row r="113" spans="1:24" ht="12" customHeight="1">
      <c r="A113" s="27" t="s">
        <v>139</v>
      </c>
      <c r="B113" s="28"/>
      <c r="C113" s="28"/>
      <c r="D113" s="41"/>
      <c r="E113" s="32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56"/>
      <c r="T113" s="58"/>
      <c r="U113" s="62"/>
      <c r="V113" s="58"/>
      <c r="W113" s="19"/>
      <c r="X113" s="19"/>
    </row>
    <row r="114" spans="1:24" ht="12" customHeight="1">
      <c r="A114" s="27" t="s">
        <v>140</v>
      </c>
      <c r="B114" s="32"/>
      <c r="C114" s="28"/>
      <c r="D114" s="32"/>
      <c r="E114" s="32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56"/>
      <c r="T114" s="58"/>
      <c r="U114" s="62"/>
      <c r="V114" s="58"/>
      <c r="W114" s="19"/>
      <c r="X114" s="19"/>
    </row>
    <row r="115" spans="1:24" ht="12" customHeight="1">
      <c r="A115" s="27" t="s">
        <v>141</v>
      </c>
      <c r="B115" s="32"/>
      <c r="C115" s="28"/>
      <c r="D115" s="32"/>
      <c r="E115" s="32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56"/>
      <c r="T115" s="58"/>
      <c r="U115" s="62"/>
      <c r="V115" s="58"/>
      <c r="W115" s="19"/>
      <c r="X115" s="19"/>
    </row>
    <row r="116" spans="1:24" ht="12" customHeight="1">
      <c r="A116" s="27" t="s">
        <v>142</v>
      </c>
      <c r="B116" s="32"/>
      <c r="C116" s="28"/>
      <c r="D116" s="32"/>
      <c r="E116" s="32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56"/>
      <c r="T116" s="58"/>
      <c r="U116" s="62"/>
      <c r="V116" s="58"/>
      <c r="W116" s="19"/>
      <c r="X116" s="19"/>
    </row>
    <row r="117" spans="1:24" ht="12" customHeight="1">
      <c r="A117" s="27" t="s">
        <v>143</v>
      </c>
      <c r="B117" s="32"/>
      <c r="C117" s="28"/>
      <c r="D117" s="32"/>
      <c r="E117" s="32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56"/>
      <c r="T117" s="58"/>
      <c r="U117" s="62"/>
      <c r="V117" s="58"/>
      <c r="W117" s="19"/>
      <c r="X117" s="19"/>
    </row>
    <row r="118" spans="1:24" ht="12" customHeight="1" thickBot="1">
      <c r="A118" s="27"/>
      <c r="B118" s="42"/>
      <c r="C118" s="43"/>
      <c r="D118" s="44"/>
      <c r="E118" s="45"/>
      <c r="F118" s="46"/>
      <c r="G118" s="47"/>
      <c r="H118" s="48"/>
      <c r="I118" s="48"/>
      <c r="J118" s="49"/>
      <c r="K118" s="50"/>
      <c r="L118" s="50"/>
      <c r="M118" s="51"/>
      <c r="N118" s="46"/>
      <c r="O118" s="46"/>
      <c r="P118" s="47"/>
      <c r="Q118" s="47"/>
      <c r="R118" s="47"/>
      <c r="S118" s="68"/>
      <c r="T118" s="72"/>
      <c r="U118" s="57"/>
      <c r="V118" s="58"/>
      <c r="W118" s="19"/>
      <c r="X118" s="19"/>
    </row>
    <row r="119" spans="1:24" ht="12" customHeight="1" thickBot="1">
      <c r="A119" s="52" t="s">
        <v>144</v>
      </c>
      <c r="B119" s="53">
        <f>SUM(B22:B117)</f>
        <v>117195</v>
      </c>
      <c r="C119" s="53">
        <f>SUM(D119:G119)</f>
        <v>755248.6783</v>
      </c>
      <c r="D119" s="53">
        <f aca="true" t="shared" si="10" ref="D119:P119">SUM(D22:D117)</f>
        <v>447161.7439</v>
      </c>
      <c r="E119" s="54">
        <f t="shared" si="10"/>
        <v>75126.1058</v>
      </c>
      <c r="F119" s="53">
        <f t="shared" si="10"/>
        <v>192469.8721</v>
      </c>
      <c r="G119" s="53">
        <f t="shared" si="10"/>
        <v>40490.956500000015</v>
      </c>
      <c r="H119" s="53">
        <f t="shared" si="10"/>
        <v>7310461.330000001</v>
      </c>
      <c r="I119" s="53">
        <f t="shared" si="10"/>
        <v>8573301.076</v>
      </c>
      <c r="J119" s="53">
        <f t="shared" si="10"/>
        <v>2880431.41</v>
      </c>
      <c r="K119" s="53">
        <f t="shared" si="10"/>
        <v>3359212.86</v>
      </c>
      <c r="L119" s="53">
        <f t="shared" si="10"/>
        <v>7006780.999999999</v>
      </c>
      <c r="M119" s="53">
        <f t="shared" si="10"/>
        <v>2223190.0900000003</v>
      </c>
      <c r="N119" s="53">
        <f t="shared" si="10"/>
        <v>640447.4300000002</v>
      </c>
      <c r="O119" s="53">
        <f t="shared" si="10"/>
        <v>1301852.2399999998</v>
      </c>
      <c r="P119" s="53">
        <f t="shared" si="10"/>
        <v>385814.64000000013</v>
      </c>
      <c r="Q119" s="53">
        <f>SUM(Q22:Q118)</f>
        <v>11310121.620000001</v>
      </c>
      <c r="R119" s="53">
        <f>SUM(R22:R117)</f>
        <v>16881934.316000003</v>
      </c>
      <c r="S119" s="53">
        <f>SUM(S22:S117)</f>
        <v>5489436.14</v>
      </c>
      <c r="T119" s="69">
        <f>SUM(T22:T117)</f>
        <v>7810005.27</v>
      </c>
      <c r="U119" s="55">
        <f>SUM(U22:U118)</f>
        <v>881077.0100000002</v>
      </c>
      <c r="V119" s="65">
        <f t="shared" si="9"/>
        <v>42372574.356</v>
      </c>
      <c r="W119" s="19"/>
      <c r="X119" s="19"/>
    </row>
    <row r="120" spans="20:25" ht="9">
      <c r="T120" s="2"/>
      <c r="U120" s="2"/>
      <c r="Y120" s="2"/>
    </row>
    <row r="121" ht="16.5" customHeight="1">
      <c r="A121" s="73" t="s">
        <v>153</v>
      </c>
    </row>
  </sheetData>
  <sheetProtection selectLockedCells="1" selectUnlockedCells="1"/>
  <mergeCells count="14">
    <mergeCell ref="A8:V8"/>
    <mergeCell ref="C11:G12"/>
    <mergeCell ref="Q11:S12"/>
    <mergeCell ref="H11:P12"/>
    <mergeCell ref="T11:T18"/>
    <mergeCell ref="U11:U18"/>
    <mergeCell ref="A10:B10"/>
    <mergeCell ref="H13:J15"/>
    <mergeCell ref="K13:M15"/>
    <mergeCell ref="N13:P15"/>
    <mergeCell ref="A2:V2"/>
    <mergeCell ref="A4:V4"/>
    <mergeCell ref="A5:V5"/>
    <mergeCell ref="A6:V6"/>
  </mergeCells>
  <printOptions horizontalCentered="1" verticalCentered="1"/>
  <pageMargins left="0.11811023622047245" right="0.11811023622047245" top="0.7480314960629921" bottom="0.1968503937007874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Récolte 2013 des vins par département</dc:title>
  <dc:subject/>
  <dc:creator>DGGDI - Bureau F3 - Statistiques viti-vinicoles</dc:creator>
  <cp:keywords/>
  <dc:description/>
  <cp:lastModifiedBy>dgddi</cp:lastModifiedBy>
  <cp:lastPrinted>2014-04-23T14:33:40Z</cp:lastPrinted>
  <dcterms:created xsi:type="dcterms:W3CDTF">2014-05-05T07:36:28Z</dcterms:created>
  <dcterms:modified xsi:type="dcterms:W3CDTF">2015-02-17T09:17:01Z</dcterms:modified>
  <cp:category/>
  <cp:version/>
  <cp:contentType/>
  <cp:contentStatus/>
</cp:coreProperties>
</file>