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1.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00" windowWidth="16380" windowHeight="7890" tabRatio="930" firstSheet="2" activeTab="5"/>
  </bookViews>
  <sheets>
    <sheet name="Titre" sheetId="1" r:id="rId1"/>
    <sheet name="Sommaire" sheetId="2" r:id="rId2"/>
    <sheet name="Note" sheetId="3" r:id="rId3"/>
    <sheet name="1 Position du service" sheetId="4" r:id="rId4"/>
    <sheet name="2 Budget" sheetId="5" r:id="rId5"/>
    <sheet name="3 Personnel" sheetId="6" r:id="rId6"/>
    <sheet name="4 Bâtiments" sheetId="7" r:id="rId7"/>
    <sheet name="5 Producteurs" sheetId="8" r:id="rId8"/>
    <sheet name="6 Collecte" sheetId="9" r:id="rId9"/>
    <sheet name="7 Traitement" sheetId="10" r:id="rId10"/>
    <sheet name="8 Informatisation" sheetId="11" r:id="rId11"/>
    <sheet name="9 Conservation" sheetId="12" r:id="rId12"/>
    <sheet name="10 Numérisation" sheetId="13" r:id="rId13"/>
    <sheet name="11 Communication" sheetId="14" r:id="rId14"/>
    <sheet name="12 Site internet" sheetId="15" r:id="rId15"/>
    <sheet name="ne pas modifier (chiffres-clés)" sheetId="16" r:id="rId16"/>
  </sheets>
  <externalReferences>
    <externalReference r:id="rId17"/>
  </externalReferences>
  <definedNames>
    <definedName name="Excel_BuiltIn_Print_Area_1_1">"$#REF !.$A$1:$E$2"</definedName>
    <definedName name="Excel_BuiltIn_Print_Area_10_1">'7 Traitement'!$A$1:$F$59</definedName>
    <definedName name="Excel_BuiltIn_Print_Area_10_1_1">"$#REF !.$A$1:$F$2"</definedName>
    <definedName name="Excel_BuiltIn_Print_Area_12_1">"$#REF !.$A$1:$E$1"</definedName>
    <definedName name="Excel_BuiltIn_Print_Area_12_1_1">'10 Numérisation'!$A$1:$D$6</definedName>
    <definedName name="Excel_BuiltIn_Print_Area_13_1">'11 Communication'!$A$1:$E$173</definedName>
    <definedName name="Excel_BuiltIn_Print_Area_13_1_1">'9 Conservation'!$A$1:$G$71</definedName>
    <definedName name="Excel_BuiltIn_Print_Area_14_1_1">'9 Conservation'!$A$72:$E$109</definedName>
    <definedName name="Excel_BuiltIn_Print_Area_16_1">"$#REF !.$A$1:$F$2"</definedName>
    <definedName name="Excel_BuiltIn_Print_Area_19">"$#REF !.$A$1:$E$2"</definedName>
    <definedName name="Excel_BuiltIn_Print_Area_21">"$#REF !.$A$1:$E$1"</definedName>
    <definedName name="Excel_BuiltIn_Print_Area_23">"$#REF !.$A$1:$F$2"</definedName>
    <definedName name="Excel_BuiltIn_Print_Area_3_1">Sommaire!$A$1:$G$43</definedName>
    <definedName name="Excel_BuiltIn_Print_Area_3_1_1">Sommaire!$A$1:$G$44</definedName>
    <definedName name="Excel_BuiltIn_Print_Area_4_1">Note!$A$1:$G$43</definedName>
    <definedName name="Excel_BuiltIn_Print_Area_5_1">'3 Personnel'!$A$1:$H$62</definedName>
    <definedName name="Excel_BuiltIn_Print_Area_5_1_1">'3 Personnel'!$A$1:$H$65519</definedName>
    <definedName name="Excel_BuiltIn_Print_Area_5_1_1_1">'2 Budget'!$A$1:$F$47</definedName>
    <definedName name="Excel_BuiltIn_Print_Area_5_1_1_1_1">'2 Budget'!$A$1:$D$37</definedName>
    <definedName name="Excel_BuiltIn_Print_Area_6_1">'3 Personnel'!$A$1:$H$34</definedName>
    <definedName name="Excel_BuiltIn_Print_Area_7_1">"$#REF !.$A$1:$C$2"</definedName>
    <definedName name="Excel_BuiltIn_Print_Area_8_1">'5 Producteurs'!$A$1:$F$48</definedName>
    <definedName name="Excel_BuiltIn_Print_Area_8_1_1">"$#REF !.$A$1:$G$2"</definedName>
    <definedName name="Excel_BuiltIn_Print_Area_8_1_1_1">'8 Informatisation'!$A$1:$D$18</definedName>
    <definedName name="Excel_BuiltIn_Print_Area_9_1">'6 Collecte'!$A$1:$I$65</definedName>
    <definedName name="Excel_BuiltIn_Print_Titles_8_1">'8 Informatisation'!$A$1:$IN$2</definedName>
    <definedName name="_xlnm.Print_Titles" localSheetId="12">'10 Numérisation'!$1:$2</definedName>
    <definedName name="_xlnm.Print_Titles" localSheetId="13">'11 Communication'!$1:$2</definedName>
    <definedName name="_xlnm.Print_Titles" localSheetId="5">'3 Personnel'!$1:$2</definedName>
    <definedName name="_xlnm.Print_Titles" localSheetId="6">'4 Bâtiments'!$1:$2</definedName>
    <definedName name="_xlnm.Print_Titles" localSheetId="7">'5 Producteurs'!$1:$1</definedName>
    <definedName name="_xlnm.Print_Titles" localSheetId="8">'6 Collecte'!$1:$2</definedName>
    <definedName name="_xlnm.Print_Titles" localSheetId="9">'7 Traitement'!$1:$2</definedName>
    <definedName name="_xlnm.Print_Titles" localSheetId="10">'8 Informatisation'!$1:$2</definedName>
    <definedName name="_xlnm.Print_Titles" localSheetId="11">'9 Conservation'!$1:$2</definedName>
    <definedName name="_xlnm.Print_Titles" localSheetId="15">'ne pas modifier (chiffres-clés)'!$1:$2</definedName>
    <definedName name="_xlnm.Print_Area" localSheetId="12">'10 Numérisation'!$A$1:$D$141</definedName>
    <definedName name="_xlnm.Print_Area" localSheetId="13">'11 Communication'!$A$1:$E$174</definedName>
    <definedName name="_xlnm.Print_Area" localSheetId="4">'2 Budget'!$A$1:$D$47</definedName>
    <definedName name="_xlnm.Print_Area" localSheetId="5">'3 Personnel'!$A$1:$H$86</definedName>
    <definedName name="_xlnm.Print_Area" localSheetId="6">'4 Bâtiments'!$A$1:$I$70</definedName>
    <definedName name="_xlnm.Print_Area" localSheetId="7">'5 Producteurs'!$A$1:$E$48</definedName>
    <definedName name="_xlnm.Print_Area" localSheetId="8">'6 Collecte'!$A$1:$I$112</definedName>
    <definedName name="_xlnm.Print_Area" localSheetId="9">'7 Traitement'!$A$1:$J$64</definedName>
    <definedName name="_xlnm.Print_Area" localSheetId="10">'8 Informatisation'!$A$1:$D$36</definedName>
    <definedName name="_xlnm.Print_Area" localSheetId="11">'9 Conservation'!$A$1:$F$86</definedName>
    <definedName name="_xlnm.Print_Area" localSheetId="15">'ne pas modifier (chiffres-clés)'!$A$1:$H$105</definedName>
    <definedName name="_xlnm.Print_Area" localSheetId="2">Note!$A$1:$G$47</definedName>
    <definedName name="_xlnm.Print_Area" localSheetId="1">Sommaire!$A$1:$G$51</definedName>
    <definedName name="_xlnm.Print_Area" localSheetId="0">Titre!$A$1:$F$54</definedName>
  </definedNames>
  <calcPr calcId="145621"/>
</workbook>
</file>

<file path=xl/calcChain.xml><?xml version="1.0" encoding="utf-8"?>
<calcChain xmlns="http://schemas.openxmlformats.org/spreadsheetml/2006/main">
  <c r="F89" i="9" l="1"/>
  <c r="D30" i="13"/>
  <c r="D29" i="13"/>
  <c r="D28" i="13"/>
  <c r="D27" i="13"/>
  <c r="C16" i="13"/>
  <c r="B16" i="13"/>
  <c r="D16" i="13" s="1"/>
  <c r="G43" i="16" s="1"/>
  <c r="D15" i="13"/>
  <c r="D14" i="13"/>
  <c r="D13" i="13"/>
  <c r="B28" i="12"/>
  <c r="B27" i="12"/>
  <c r="B26" i="12"/>
  <c r="B25" i="12"/>
  <c r="B24" i="12"/>
  <c r="B23" i="12"/>
  <c r="H21" i="10"/>
  <c r="G21" i="10"/>
  <c r="F21" i="10"/>
  <c r="E21" i="10"/>
  <c r="D100" i="9"/>
  <c r="D99" i="9"/>
  <c r="E73" i="9"/>
  <c r="I72" i="9"/>
  <c r="G72" i="9"/>
  <c r="F72" i="9"/>
  <c r="D72" i="9"/>
  <c r="C72" i="9"/>
  <c r="E71" i="9"/>
  <c r="E70" i="9"/>
  <c r="E69" i="9"/>
  <c r="E68" i="9"/>
  <c r="E67" i="9"/>
  <c r="E66" i="9"/>
  <c r="E65" i="9"/>
  <c r="H64" i="9"/>
  <c r="E64" i="9"/>
  <c r="E72" i="9" s="1"/>
  <c r="I63" i="9"/>
  <c r="G63" i="9"/>
  <c r="F63" i="9"/>
  <c r="D63" i="9"/>
  <c r="C63" i="9"/>
  <c r="H62" i="9"/>
  <c r="E35" i="9"/>
  <c r="H34" i="9"/>
  <c r="E34" i="9"/>
  <c r="H33" i="9"/>
  <c r="H63" i="9"/>
  <c r="E33" i="9"/>
  <c r="E63" i="9"/>
  <c r="I32" i="9"/>
  <c r="G32" i="9"/>
  <c r="G73" i="9"/>
  <c r="F32" i="9"/>
  <c r="F73" i="9"/>
  <c r="D32" i="9"/>
  <c r="C32" i="9"/>
  <c r="H31" i="9"/>
  <c r="H32" i="9"/>
  <c r="E31" i="9"/>
  <c r="E27" i="9"/>
  <c r="E26" i="9"/>
  <c r="E22" i="9"/>
  <c r="E21" i="9"/>
  <c r="E15" i="9"/>
  <c r="E12" i="9"/>
  <c r="E32" i="9"/>
  <c r="C7" i="9"/>
  <c r="D43" i="5"/>
  <c r="C43" i="5"/>
  <c r="B43" i="5"/>
  <c r="D14" i="5"/>
  <c r="D9" i="5"/>
  <c r="E32" i="14"/>
  <c r="E33" i="14"/>
  <c r="E34" i="14"/>
  <c r="E35" i="14"/>
  <c r="E36" i="14"/>
  <c r="D127" i="14"/>
  <c r="E4" i="6"/>
  <c r="H11" i="6"/>
  <c r="H12" i="6"/>
  <c r="H13" i="6"/>
  <c r="H14" i="6"/>
  <c r="H15" i="6"/>
  <c r="H16" i="6"/>
  <c r="B17" i="6"/>
  <c r="C17" i="6"/>
  <c r="D17" i="6"/>
  <c r="E17" i="6"/>
  <c r="F17" i="6"/>
  <c r="G17" i="6"/>
  <c r="D26" i="6"/>
  <c r="E26" i="6"/>
  <c r="E55" i="7"/>
  <c r="H55" i="7"/>
  <c r="I55" i="7"/>
  <c r="E56" i="7"/>
  <c r="H56" i="7"/>
  <c r="I56" i="7" s="1"/>
  <c r="G52" i="16"/>
  <c r="D57" i="7"/>
  <c r="G23" i="16"/>
  <c r="C3" i="16"/>
  <c r="G5" i="16"/>
  <c r="G8" i="16"/>
  <c r="G9" i="16"/>
  <c r="G10" i="16"/>
  <c r="G11" i="16"/>
  <c r="G12" i="16"/>
  <c r="G13" i="16"/>
  <c r="G14" i="16"/>
  <c r="G15" i="16"/>
  <c r="G18" i="16"/>
  <c r="G19" i="16"/>
  <c r="G22" i="16"/>
  <c r="G27" i="16"/>
  <c r="G31" i="16"/>
  <c r="G32" i="16"/>
  <c r="G33" i="16"/>
  <c r="G37" i="16"/>
  <c r="G38" i="16" s="1"/>
  <c r="G39" i="16"/>
  <c r="G41" i="16"/>
  <c r="G40" i="16"/>
  <c r="G42" i="16"/>
  <c r="G45" i="16"/>
  <c r="G49" i="16"/>
  <c r="G50" i="16"/>
  <c r="G55" i="16"/>
  <c r="G56" i="16"/>
  <c r="G57" i="16"/>
  <c r="G58" i="16"/>
  <c r="G59" i="16"/>
  <c r="G60" i="16"/>
  <c r="G63" i="16"/>
  <c r="G64" i="16"/>
  <c r="G65" i="16"/>
  <c r="G66" i="16"/>
  <c r="G67" i="16"/>
  <c r="G68" i="16"/>
  <c r="G69" i="16"/>
  <c r="G70" i="16"/>
  <c r="G71" i="16"/>
  <c r="G73" i="16"/>
  <c r="G74" i="16"/>
  <c r="G77" i="16"/>
  <c r="G78" i="16"/>
  <c r="G79" i="16" s="1"/>
  <c r="G80" i="16"/>
  <c r="G81" i="16" s="1"/>
  <c r="G82" i="16"/>
  <c r="G83" i="16" s="1"/>
  <c r="G84" i="16"/>
  <c r="G85" i="16"/>
  <c r="G86" i="16"/>
  <c r="G87" i="16"/>
  <c r="G88" i="16"/>
  <c r="G89" i="16"/>
  <c r="G90" i="16"/>
  <c r="G93" i="16"/>
  <c r="G94" i="16"/>
  <c r="G95" i="16"/>
  <c r="G98" i="16"/>
  <c r="G99" i="16"/>
  <c r="G100" i="16"/>
  <c r="G101" i="16"/>
  <c r="G102" i="16"/>
  <c r="G103" i="16"/>
  <c r="G104" i="16"/>
  <c r="G105" i="16"/>
  <c r="H17" i="6"/>
  <c r="G72" i="16"/>
  <c r="G51" i="16"/>
  <c r="H73" i="9"/>
  <c r="I73" i="9"/>
</calcChain>
</file>

<file path=xl/sharedStrings.xml><?xml version="1.0" encoding="utf-8"?>
<sst xmlns="http://schemas.openxmlformats.org/spreadsheetml/2006/main" count="1375" uniqueCount="982">
  <si>
    <t>Ministère de la culture et de la communication</t>
  </si>
  <si>
    <t>Direction générale des patrimoines</t>
  </si>
  <si>
    <t>SERVICE INTERMINISTÉRIEL DES ARCHIVES DE FRANCE</t>
  </si>
  <si>
    <t>Sous-direction de l'accès aux archives et de la coordination du réseau</t>
  </si>
  <si>
    <t>Bureau de la coordination du réseau et des relations internationales</t>
  </si>
  <si>
    <t>Bureau de la coordination du réseau</t>
  </si>
  <si>
    <t>56 rue des Francs-Bourgeois</t>
  </si>
  <si>
    <t>75141 Paris Cedex 03</t>
  </si>
  <si>
    <t>odile.welfele@culture.gouv.fr</t>
  </si>
  <si>
    <t>coraline.coutant@culture.gouv.fr</t>
  </si>
  <si>
    <t>claudine.sissa@culture.gouv.fr</t>
  </si>
  <si>
    <t>ENQUÊTE STATISTIQUE ANNUELLE</t>
  </si>
  <si>
    <t>sur l’activité des services d’archives contrôlés</t>
  </si>
  <si>
    <t>DÉPARTEMENT</t>
  </si>
  <si>
    <t>Département :</t>
  </si>
  <si>
    <t>Région :</t>
  </si>
  <si>
    <t xml:space="preserve"> </t>
  </si>
  <si>
    <t>Population :</t>
  </si>
  <si>
    <t>Chef de service (NOM, Prénom) :</t>
  </si>
  <si>
    <t>Adresse postale du service :</t>
  </si>
  <si>
    <t xml:space="preserve">Adresse topographique : </t>
  </si>
  <si>
    <t>Adresses des bâtiments annexes                  (hors dépôts de pré-archivage) :</t>
  </si>
  <si>
    <t>Téléphone :</t>
  </si>
  <si>
    <t>Télécopie :</t>
  </si>
  <si>
    <t>Courriel :</t>
  </si>
  <si>
    <t>Sommaire enquête statistique 2012</t>
  </si>
  <si>
    <t>index</t>
  </si>
  <si>
    <t>CLIQUER sur le titre renvoie à cette page</t>
  </si>
  <si>
    <t>NOTE DE BILAN QUALITATIF DE L'ANNÉE 2012 ET PERSPECTIVES POUR L'ANNÉE 2013</t>
  </si>
  <si>
    <t>Le format Excel n’est pas adapté à cette note, aussi veuillez ne pas rédiger votre note dans ce fichier, mais joindre une note sous Word ou Writer (OpenOffice), pour plus de commodité.</t>
  </si>
  <si>
    <t>DONNÉES STATISTIQUES</t>
  </si>
  <si>
    <t>1</t>
  </si>
  <si>
    <t>Position du service</t>
  </si>
  <si>
    <t>2</t>
  </si>
  <si>
    <t>Budget</t>
  </si>
  <si>
    <t>3</t>
  </si>
  <si>
    <t>Personnel</t>
  </si>
  <si>
    <t>4</t>
  </si>
  <si>
    <t>Bâtiments</t>
  </si>
  <si>
    <t>5</t>
  </si>
  <si>
    <t>Relations avec les producteurs</t>
  </si>
  <si>
    <t>6</t>
  </si>
  <si>
    <t>Collecte et constitution des fonds</t>
  </si>
  <si>
    <t>7</t>
  </si>
  <si>
    <t>Traitement des fonds</t>
  </si>
  <si>
    <t>8</t>
  </si>
  <si>
    <t>Informatisation</t>
  </si>
  <si>
    <t>9</t>
  </si>
  <si>
    <t>Conservation préventive</t>
  </si>
  <si>
    <t>10</t>
  </si>
  <si>
    <t>Numérisation</t>
  </si>
  <si>
    <t>11</t>
  </si>
  <si>
    <t>Communication et valorisation</t>
  </si>
  <si>
    <t>12</t>
  </si>
  <si>
    <t xml:space="preserve"> Site internet</t>
  </si>
  <si>
    <t>CHIFFRES CLES</t>
  </si>
  <si>
    <t>Chiffres incrémentés automatiquement, ne pas modifier.</t>
  </si>
  <si>
    <t>NOTICE EXPLICATIVE</t>
  </si>
  <si>
    <t>L'enquête statistique 2012 se présente sous la forme d'un classeur Excel de 12 onglets thématiques.</t>
  </si>
  <si>
    <t>Les données essentielles, « chiffres clés », seront remplies automatiquement sur le dernier onglet, dont vous voudrez bien ne pas modifier la présentation.</t>
  </si>
  <si>
    <t>En cas de problèmes, n’hésitez pas à vous adresser au Bureau de la coordination du réseau du Service interministériel des Archives de France :</t>
  </si>
  <si>
    <t>Mme Odile Welfelé, chef du bureau, tél. 01 40 27 61 21, odile.welfele@culture.gouv.fr</t>
  </si>
  <si>
    <t>Mme Coraline Coutant-Daydé, adjointe pour les questions scientifiques, tél. 01 40 27 66 46, coraline.coutant@culture.gouv.fr</t>
  </si>
  <si>
    <t>NOTE DE BILAN QUALITATIF DE L'ANNÉE 2012 ET PERSPECTIVES POUR L'ANNÉE 2013 *</t>
  </si>
  <si>
    <t>Cette « grille » est destinée à vous aider à élaborer le bilan qualitatif de l'année pour votre service d'archives. Son utilisation permettra une synthèse efficace de l’ensemble des enquêtes reçues.</t>
  </si>
  <si>
    <t>Événements marquants</t>
  </si>
  <si>
    <t>Tout événement ayant marqué, en négatif comme en positif, l'activité du service pendant l'année (accident climatique, départ du directeur, subvention exceptionnelle, versement d'un fonds important, acquisition d'un fonds historique exceptionnel, etc.).</t>
  </si>
  <si>
    <t>Projet de service.</t>
  </si>
  <si>
    <t>Moyens</t>
  </si>
  <si>
    <t>Budget.</t>
  </si>
  <si>
    <t>Personnel (évolution, formation).</t>
  </si>
  <si>
    <t>Équipement, surfaces disponibles.</t>
  </si>
  <si>
    <t>Projets de construction, extension, réhabilitation, projection.</t>
  </si>
  <si>
    <t>Relations avec les services versants</t>
  </si>
  <si>
    <t>Suivi des évolutions administratives, aide à l'archivage, collecte.</t>
  </si>
  <si>
    <t>Projets de dématérialisation. Plateforme d'archivage électronique.</t>
  </si>
  <si>
    <t>Contrôle scientifique et technique.</t>
  </si>
  <si>
    <r>
      <t>Fonds</t>
    </r>
    <r>
      <rPr>
        <b/>
        <sz val="10"/>
        <rFont val="Palatino Linotype"/>
        <family val="1"/>
      </rPr>
      <t xml:space="preserve"> </t>
    </r>
  </si>
  <si>
    <t>Enrichissement des fonds, acquisitions extraordinaires, maîtrise de l'accroissement.</t>
  </si>
  <si>
    <t>Instruments de recherche papier et/ou numérique. Numérisation des fonds.</t>
  </si>
  <si>
    <t>Conditionnement, conservation préventive, restauration.</t>
  </si>
  <si>
    <t>Communication, diffusion, valorisation</t>
  </si>
  <si>
    <t>Site internet, archives et instruments de recherche en ligne.</t>
  </si>
  <si>
    <t>Expositions (sur place, itinérantes, en collaboration, en ligne), réalisations originales, partenariats ; mettre en valeur la déclinaison des manifestations (expositions, publication, conférence, spectacle, etc.)</t>
  </si>
  <si>
    <t xml:space="preserve">Publications (papier) : instruments de recherche, actes de colloque, catalogues, dossiers pédagogiques, brochures présentant le service ou l'histoire du département, etc. </t>
  </si>
  <si>
    <t>Rappel : Les services d’archives sont tenus d’envoyer un exemplaire de leurs publications au Service interministériel des Archives de France.</t>
  </si>
  <si>
    <t>Cf. instruction DITN/DP/BAGD/2007/002.</t>
  </si>
  <si>
    <t>Publics</t>
  </si>
  <si>
    <t>Évolution quantitative.</t>
  </si>
  <si>
    <t>Types de public des activités culturelles (étudiants, actifs, retraités ; publics « empêchés », etc.)</t>
  </si>
  <si>
    <t>Coopération nationale et internationale</t>
  </si>
  <si>
    <t>Coopération avec des associations, des universités, des laboratoires de recherche.</t>
  </si>
  <si>
    <t>Partenariats nouveaux, coopérations renouvelées.</t>
  </si>
  <si>
    <t>Participation à des groupes de travail, intervention dans des colloques nationaux et internationaux.</t>
  </si>
  <si>
    <t>Échanges avec des services d'archives à l'étranger, accueil de visiteurs étrangers.</t>
  </si>
  <si>
    <r>
      <t>* NB 1</t>
    </r>
    <r>
      <rPr>
        <sz val="10"/>
        <rFont val="Garamond"/>
        <family val="1"/>
        <charset val="1"/>
      </rPr>
      <t xml:space="preserve"> :Trame proposée pour la rédation de votre note sous Word ou Writer</t>
    </r>
  </si>
  <si>
    <r>
      <t>* NB 2</t>
    </r>
    <r>
      <rPr>
        <sz val="10"/>
        <rFont val="Garamond"/>
        <family val="1"/>
        <charset val="1"/>
      </rPr>
      <t xml:space="preserve"> : ce bilan ne concerne que les activités menées au titre de la collectivité et non celles qui sont liées au contrôle scientifique et technique (qui doivent, elles, figurer dans le "Rapport Etat").</t>
    </r>
  </si>
  <si>
    <r>
      <t xml:space="preserve">* NB 3 : </t>
    </r>
    <r>
      <rPr>
        <sz val="10"/>
        <rFont val="Garamond"/>
        <family val="1"/>
        <charset val="1"/>
      </rPr>
      <t xml:space="preserve"> Merci de nous transmettre des photographies (libres de droits) présentant l’activité de vos services, notamment sur les bâtiments, les expositions et autres activités pédagogiques et culturelles. Vous pouvez nous les envoyer par courriel ou par CD.</t>
    </r>
  </si>
  <si>
    <t xml:space="preserve"> 1. POSITION DU SERVICE</t>
  </si>
  <si>
    <t>1. Activités pour le compte de l’Etat et des collectivités</t>
  </si>
  <si>
    <t>Pour le compte de l’Etat</t>
  </si>
  <si>
    <t>- rapports avec la  DRAC</t>
  </si>
  <si>
    <t>- rapports avec les préfets et les autres services de l’Etat</t>
  </si>
  <si>
    <t>- participation à des manifestations nationales, notamment Journées du patrimoine, en précisant si vous avez ouvert le service à cette occasion</t>
  </si>
  <si>
    <t>- conservation des antiquités et objets d’art</t>
  </si>
  <si>
    <t xml:space="preserve">Pour le compte du Conseil général </t>
  </si>
  <si>
    <t>Conseil en matière historique ; politique culturelle et activités dans les domaines du patrimoine, des musées, du livre, etc. ; interventions dans les secteurs de l’environnement, du tourisme, de la jeunesse et des sports, etc. ; actions de communication</t>
  </si>
  <si>
    <t>En direction du Conseil régional</t>
  </si>
  <si>
    <t>hors contrôle scientifique et technique</t>
  </si>
  <si>
    <t>En direction des communes</t>
  </si>
  <si>
    <t>2. Organigramme du Conseil général</t>
  </si>
  <si>
    <t>Ajouter un organigramme général faisant apparaître le positionnement des archives</t>
  </si>
  <si>
    <t>1. Dépenses propres au service :</t>
  </si>
  <si>
    <t>Salaires et charges de personnel à la charge de la collectivité locale</t>
  </si>
  <si>
    <t>montant total :</t>
  </si>
  <si>
    <t xml:space="preserve">Fonctionnement </t>
  </si>
  <si>
    <t>- dont crédits gérés directement par le service :</t>
  </si>
  <si>
    <t xml:space="preserve">- dont crédits gérés par la collectivité locale pour le service : </t>
  </si>
  <si>
    <t xml:space="preserve">Investissement </t>
  </si>
  <si>
    <t>Dépenses spécifiques par nature :</t>
  </si>
  <si>
    <t xml:space="preserve">acquisitions de matériel </t>
  </si>
  <si>
    <t xml:space="preserve">fournitures pour les ateliers </t>
  </si>
  <si>
    <t xml:space="preserve">conditionnement   </t>
  </si>
  <si>
    <t>reliure et restauration</t>
  </si>
  <si>
    <t xml:space="preserve">photographies </t>
  </si>
  <si>
    <t xml:space="preserve">microfilmage </t>
  </si>
  <si>
    <t xml:space="preserve">numérisation </t>
  </si>
  <si>
    <t xml:space="preserve">frais d’impressions  </t>
  </si>
  <si>
    <t xml:space="preserve">achats d’ouvrages et abonnements </t>
  </si>
  <si>
    <t xml:space="preserve">achats de documents d’archives </t>
  </si>
  <si>
    <t xml:space="preserve">expositions </t>
  </si>
  <si>
    <t>2. Recettes propres au service :</t>
  </si>
  <si>
    <t>3. Subventions et  mécénat :</t>
  </si>
  <si>
    <t>Nature de l’opération :</t>
  </si>
  <si>
    <t>Coût opération</t>
  </si>
  <si>
    <t>Subvention État</t>
  </si>
  <si>
    <t>Subvention collectivité territoriale</t>
  </si>
  <si>
    <t>Mécénat</t>
  </si>
  <si>
    <t>Total subventions et mécénat</t>
  </si>
  <si>
    <t>Autres commentaires relatifs au budget :</t>
  </si>
  <si>
    <t>1. Nombre de personnes physiques au 31/12/2012 :</t>
  </si>
  <si>
    <t>dont personnel État</t>
  </si>
  <si>
    <t>dont personnel territorial</t>
  </si>
  <si>
    <t>2. Tableau récapitulatif (en équivalent temps plein) :</t>
  </si>
  <si>
    <t>Catégorie A État</t>
  </si>
  <si>
    <t>Catégorie A territorial</t>
  </si>
  <si>
    <t>Catégorie B État</t>
  </si>
  <si>
    <t>Catégorie B territorial</t>
  </si>
  <si>
    <t>Catégorie C État</t>
  </si>
  <si>
    <t>Catégorie C  territorial</t>
  </si>
  <si>
    <t>Total ETP</t>
  </si>
  <si>
    <t>Exemple ETP : un agent à temps partiel de 80% équivaut en ETP à 0,80</t>
  </si>
  <si>
    <t>Filière administrative</t>
  </si>
  <si>
    <t>Filière  culturelle</t>
  </si>
  <si>
    <t>Filière technique</t>
  </si>
  <si>
    <t>Filière  animation</t>
  </si>
  <si>
    <t>Contractuels</t>
  </si>
  <si>
    <t xml:space="preserve"> = non titulaires sur un emploi permanent</t>
  </si>
  <si>
    <t>Autres</t>
  </si>
  <si>
    <t>Total</t>
  </si>
  <si>
    <t>3. Formation professionnelle reçue :</t>
  </si>
  <si>
    <t>Type de formation</t>
  </si>
  <si>
    <t>Nombre de jours de formation</t>
  </si>
  <si>
    <t>Nombre d'agents concernés</t>
  </si>
  <si>
    <t>Formation initiale - intégration à l'emploi</t>
  </si>
  <si>
    <t>Préparation à un concours</t>
  </si>
  <si>
    <t>Formation archivistique</t>
  </si>
  <si>
    <t>Autres formations continues</t>
  </si>
  <si>
    <t>4. Formation professionnelle dispensée :</t>
  </si>
  <si>
    <t>Total annuel des jours de formation</t>
  </si>
  <si>
    <t>Nombre d’agents du service différents intervenus</t>
  </si>
  <si>
    <t>Nombre de stagiaires accueillis dans l'année *</t>
  </si>
  <si>
    <t>* A l'exception des collégiens</t>
  </si>
  <si>
    <t>Total annuel des jours - stagiaires</t>
  </si>
  <si>
    <t>Liste des personnes physiques (utiliser autant de lignes que nécessaire)</t>
  </si>
  <si>
    <t>Nom</t>
  </si>
  <si>
    <t>Prénom</t>
  </si>
  <si>
    <t>Catégorie (A/B/C)</t>
  </si>
  <si>
    <t>Cadre d’emploi</t>
  </si>
  <si>
    <t>1. Locaux (y compris les annexes) :</t>
  </si>
  <si>
    <t>Y a-t-il des annexes ?</t>
  </si>
  <si>
    <t>Mutualisation avec un autre service ?</t>
  </si>
  <si>
    <t>Si oui, lequel ?</t>
  </si>
  <si>
    <t>1.a Surface</t>
  </si>
  <si>
    <t>Bâtiment principal</t>
  </si>
  <si>
    <t>Annexe 1</t>
  </si>
  <si>
    <t>Annexe 2</t>
  </si>
  <si>
    <t>Annexe 3</t>
  </si>
  <si>
    <t>Surface du service (m²)</t>
  </si>
  <si>
    <t>- dont locaux ouverts au public (m²)</t>
  </si>
  <si>
    <t>- dont locaux de travail (m²)</t>
  </si>
  <si>
    <t xml:space="preserve">- dont magasins (m²) </t>
  </si>
  <si>
    <t>- dont logements de fonction (m²)</t>
  </si>
  <si>
    <t>1.b Accessibilité aux personnes handicapées</t>
  </si>
  <si>
    <t>1.c Logement de fonction</t>
  </si>
  <si>
    <t>Nécessité absolue de service</t>
  </si>
  <si>
    <t>Utilité de service</t>
  </si>
  <si>
    <t>Nombre de logements de fonction</t>
  </si>
  <si>
    <t>- dont logement directeur</t>
  </si>
  <si>
    <t>- dont logement gardien</t>
  </si>
  <si>
    <t xml:space="preserve">- dont autre logement </t>
  </si>
  <si>
    <r>
      <t>2. Construction / Extension</t>
    </r>
    <r>
      <rPr>
        <sz val="10"/>
        <rFont val="Arial"/>
        <family val="2"/>
      </rPr>
      <t xml:space="preserve"> :</t>
    </r>
  </si>
  <si>
    <t>Coût total estimé de l’opération</t>
  </si>
  <si>
    <t>Coût total de l’opération réalisée dans l’année</t>
  </si>
  <si>
    <t xml:space="preserve">Investissement du département voté et effectivement alloué au cours de l’exercice  </t>
  </si>
  <si>
    <t>Subvention de l’État effectivement subdéléguée au cours de l’exercice</t>
  </si>
  <si>
    <t>Subvention régionale effectivement allouée au cours de l’exercice</t>
  </si>
  <si>
    <r>
      <t>3.Travaux d’aménagement ou d’entretien</t>
    </r>
    <r>
      <rPr>
        <sz val="10"/>
        <rFont val="Arial"/>
        <family val="2"/>
      </rPr>
      <t xml:space="preserve"> :</t>
    </r>
  </si>
  <si>
    <t>Montant des travaux :</t>
  </si>
  <si>
    <t>Détail des travaux d’aménagement ou d’entretien réalisés dans l'année</t>
  </si>
  <si>
    <t>4. Sécurité/sûreté :</t>
  </si>
  <si>
    <t>Établissement d’un calendrier général d’entretien et de maintenance des locaux :</t>
  </si>
  <si>
    <t>Contrôle d'accès aux parties interdites pour les personnes extérieures au service :</t>
  </si>
  <si>
    <t>5. Occupation de l’espace :</t>
  </si>
  <si>
    <r>
      <t xml:space="preserve">Total ml 
</t>
    </r>
    <r>
      <rPr>
        <b/>
        <sz val="9"/>
        <rFont val="Arial"/>
        <family val="2"/>
      </rPr>
      <t>équipé</t>
    </r>
    <r>
      <rPr>
        <sz val="9"/>
        <rFont val="Arial"/>
        <family val="2"/>
      </rPr>
      <t xml:space="preserve"> au 31-12-2011</t>
    </r>
  </si>
  <si>
    <t>Total ml installé 
dans l’année</t>
  </si>
  <si>
    <t>Total ml 
équipé au 31-12-2012</t>
  </si>
  <si>
    <r>
      <t xml:space="preserve">Total ml </t>
    </r>
    <r>
      <rPr>
        <b/>
        <sz val="9"/>
        <rFont val="Arial"/>
        <family val="2"/>
      </rPr>
      <t xml:space="preserve">occupé </t>
    </r>
    <r>
      <rPr>
        <sz val="9"/>
        <rFont val="Arial"/>
        <family val="2"/>
      </rPr>
      <t>au 31-12-2011</t>
    </r>
  </si>
  <si>
    <t>Total ml nouvellement occupé dans l'année</t>
  </si>
  <si>
    <t>Total ml occupé au 31-12-2012</t>
  </si>
  <si>
    <r>
      <t xml:space="preserve">Total ml </t>
    </r>
    <r>
      <rPr>
        <b/>
        <sz val="9"/>
        <rFont val="Arial"/>
        <family val="2"/>
      </rPr>
      <t xml:space="preserve">disponible </t>
    </r>
    <r>
      <rPr>
        <sz val="9"/>
        <rFont val="Arial"/>
        <family val="2"/>
      </rPr>
      <t>au 31-12-2012</t>
    </r>
  </si>
  <si>
    <t>Équipé : métrage pourvu de rayonnages
Installé : métrage nouvellement pourvu de rayonnages en 2012
Occupé : métrage d'archives conservées</t>
  </si>
  <si>
    <t>Annexes</t>
  </si>
  <si>
    <t>6. Ateliers :</t>
  </si>
  <si>
    <t xml:space="preserve">Nature de l'atelier </t>
  </si>
  <si>
    <t>Nombre d'ateliers</t>
  </si>
  <si>
    <t xml:space="preserve">  Nombre d’agents 
(en ETP)</t>
  </si>
  <si>
    <t>Photographie, microfilmage</t>
  </si>
  <si>
    <t>Traitement des archives sonores et audiovisuelles</t>
  </si>
  <si>
    <t>Reliure</t>
  </si>
  <si>
    <t>Restauration</t>
  </si>
  <si>
    <t>Maintenance, bricolage</t>
  </si>
  <si>
    <t>1 Tableaux de gestion</t>
  </si>
  <si>
    <t>Nombre de tableaux de gestion réalisés dans l'année :</t>
  </si>
  <si>
    <t>Nombre de tableaux de gestion actualisés dans l'année :</t>
  </si>
  <si>
    <t>Liste des tableaux de gestion réalisés dans l’année</t>
  </si>
  <si>
    <r>
      <t xml:space="preserve">Ce tableau est destiné à élaborer une base de données nationale.
</t>
    </r>
    <r>
      <rPr>
        <sz val="9"/>
        <rFont val="Arial"/>
        <family val="2"/>
      </rPr>
      <t>- pour chaque tableau de gestion, bien préciser l'entité concernée et le rattachement hiérarchique (ex : conseil général, pôle X, direction Y, service Z). Si un service ou une direction a fait l'objet de plusieurs tableaux, il convient de bien préciser entre parenthèses le nombre de tableaux réalisés (en particulier si vous ne souhaitez pas détailler l'intitulé de chaque tableau (ex : direction Y, 9 tableaux).
- indiquer aussi à la fin de la liste les tableaux qui ont fait l'objet d'un document global et récapitulatif type charte d'archivage. 
- ne pas employer de sigles.</t>
    </r>
  </si>
  <si>
    <t>Rubrique</t>
  </si>
  <si>
    <t>Sous-rubrique</t>
  </si>
  <si>
    <t>Intitulé</t>
  </si>
  <si>
    <t>Création ou actualisation ?</t>
  </si>
  <si>
    <t>Dépôt sur Sémaphore</t>
  </si>
  <si>
    <t>1. Services déconcentrés de l’Etat</t>
  </si>
  <si>
    <t>2. Opérateurs de l’Etat</t>
  </si>
  <si>
    <t>3. Services du Conseil régional et assimilés</t>
  </si>
  <si>
    <t>4. Services du Conseil général et assimilés</t>
  </si>
  <si>
    <t>5. Communes et groupements de collectivités territoriales</t>
  </si>
  <si>
    <t>6. Etablissements publics de santé</t>
  </si>
  <si>
    <t>7. Officiers publics ministériels</t>
  </si>
  <si>
    <t>8. Organismes de droit privé chargés d’une mission de service public</t>
  </si>
  <si>
    <t>2 Actions relatives à l’archivage électronique</t>
  </si>
  <si>
    <t>Actions de sensibilisation des services producteurs sur les problématiques de conservation des données</t>
  </si>
  <si>
    <t>Détail des actions :</t>
  </si>
  <si>
    <t>Actions de recensement et d'évaluation des données des producteurs</t>
  </si>
  <si>
    <t xml:space="preserve">Participation à des groupes de travail ou des projets d'archivage électronique </t>
  </si>
  <si>
    <r>
      <t xml:space="preserve">ex. : préparation de l'archivage d'une application avec la détermination de règles de cycle de vie et la mise en œuvre du </t>
    </r>
    <r>
      <rPr>
        <sz val="9"/>
        <color indexed="8"/>
        <rFont val="Arial"/>
        <family val="2"/>
      </rPr>
      <t>Standard d'échange de données pour l'archivage</t>
    </r>
    <r>
      <rPr>
        <i/>
        <sz val="9"/>
        <color indexed="8"/>
        <rFont val="Arial"/>
        <family val="2"/>
      </rPr>
      <t xml:space="preserve"> pour préparer les versements à venir</t>
    </r>
  </si>
  <si>
    <t>Participation à des projets de plates-formes d'archivage électronique</t>
  </si>
  <si>
    <r>
      <t>3 Autres actions concernant les archives publiques</t>
    </r>
    <r>
      <rPr>
        <sz val="10"/>
        <rFont val="Arial"/>
        <family val="2"/>
      </rPr>
      <t xml:space="preserve"> :</t>
    </r>
  </si>
  <si>
    <t>Ex : formations, conseils, présentations… (hors contrôle scientifique et technique)</t>
  </si>
  <si>
    <r>
      <t>4 Autres actions concernant les archives privées</t>
    </r>
    <r>
      <rPr>
        <sz val="10"/>
        <rFont val="Arial"/>
        <family val="2"/>
      </rPr>
      <t xml:space="preserve"> :</t>
    </r>
  </si>
  <si>
    <t>Ex : visites, veille (catalogues de vente, internet), formation, contacts avec les producteurs...</t>
  </si>
  <si>
    <t xml:space="preserve">1. Archives publiques </t>
  </si>
  <si>
    <t>Entrées (ml)</t>
  </si>
  <si>
    <t>Éliminations ap. versement (ml)</t>
  </si>
  <si>
    <t>Accroisse-ment net (ml)</t>
  </si>
  <si>
    <t>Ne comptabiliser que les éliminations réalisées après versement, celles réalisées dans les services apparaissant dans le rapport État</t>
  </si>
  <si>
    <t>Tableau récapitulatif des versements</t>
  </si>
  <si>
    <r>
      <t xml:space="preserve">Ce tableau permet de comptabiliser les versements quel que soit leur mode de calcul : métrage linéaire, Go, unités documentaires. 
</t>
    </r>
    <r>
      <rPr>
        <i/>
        <sz val="9"/>
        <color indexed="8"/>
        <rFont val="Arial"/>
        <family val="2"/>
      </rPr>
      <t>NB : pour l’accroissement en unités, étant donné le peu d’éliminations pour ce type de documents, il a été décidé de ne pas conserver le détail des éliminations après versement ; le cas échéant, l’ajouter en note.</t>
    </r>
  </si>
  <si>
    <t>Organismes effectuant versements ou dépôts</t>
  </si>
  <si>
    <t>Service</t>
  </si>
  <si>
    <t>Éliminations après versement (ml)</t>
  </si>
  <si>
    <t>Accroissement net (ml)</t>
  </si>
  <si>
    <t>Entrées (Go)</t>
  </si>
  <si>
    <t>Éliminations ap. versement (Go)</t>
  </si>
  <si>
    <t>Accroissement net (Go)</t>
  </si>
  <si>
    <t>Accroissement net (unités)</t>
  </si>
  <si>
    <r>
      <t xml:space="preserve">Service producteur : ex. Cabinet du préfet, tribunal de grande instance de N., etc. 
</t>
    </r>
    <r>
      <rPr>
        <b/>
        <sz val="9"/>
        <rFont val="Arial"/>
        <family val="2"/>
      </rPr>
      <t>Une ligne par service producteur : ajouter autant de lignes que nécessaire.</t>
    </r>
  </si>
  <si>
    <t>Cf. circulaire DGP/SIAF/2010/020 du 25 novembre 2010 relative aux opérateurs de l’État</t>
  </si>
  <si>
    <t>Sous-total Etat :</t>
  </si>
  <si>
    <t>Sous-total collectivités :</t>
  </si>
  <si>
    <t>7. Officiers publics et ministériels</t>
  </si>
  <si>
    <t>Sous-total autres :</t>
  </si>
  <si>
    <t>Total :</t>
  </si>
  <si>
    <t>2 Archives privées</t>
  </si>
  <si>
    <t>Nom du fonds</t>
  </si>
  <si>
    <t>Typologie</t>
  </si>
  <si>
    <t>Métrage linéaire</t>
  </si>
  <si>
    <t xml:space="preserve">Unités </t>
  </si>
  <si>
    <t>Mode d’entrée</t>
  </si>
  <si>
    <t>Coût</t>
  </si>
  <si>
    <t>3 Bibliothèque (accroissement net, en ml)</t>
  </si>
  <si>
    <t xml:space="preserve">4 Transferts entre services d’archives </t>
  </si>
  <si>
    <t>Entrées</t>
  </si>
  <si>
    <t>Sorties</t>
  </si>
  <si>
    <t>Accroissement net</t>
  </si>
  <si>
    <t>ml</t>
  </si>
  <si>
    <t>unités</t>
  </si>
  <si>
    <t>5 Archives orales constituées ou reçues par le service :</t>
  </si>
  <si>
    <t>Détail des archives orales constituées ou reçues par le service</t>
  </si>
  <si>
    <t>Contenu</t>
  </si>
  <si>
    <t>Durée d'enregis-trement</t>
  </si>
  <si>
    <t>Support de conservation</t>
  </si>
  <si>
    <t>Format de données</t>
  </si>
  <si>
    <r>
      <t xml:space="preserve">1. Volume des fonds inventoriés dans l’année </t>
    </r>
    <r>
      <rPr>
        <sz val="10"/>
        <rFont val="Arial"/>
        <family val="2"/>
      </rPr>
      <t>(ml) (sous forme d’instruments de recherche ou de notices informatisées) :</t>
    </r>
  </si>
  <si>
    <t>Fonds traités pendant l’année</t>
  </si>
  <si>
    <t>NB : Ne pas prendre en compte les instruments de recherche provisoires.</t>
  </si>
  <si>
    <t>Séries et fonds</t>
  </si>
  <si>
    <t>Volume classé 
(ml)</t>
  </si>
  <si>
    <t>volume classé (unités)</t>
  </si>
  <si>
    <t>Nombre d'IR synthétiques (état des fonds, état des versements)</t>
  </si>
  <si>
    <t>Nombre d'IR analytiques (répertoires, inventaires)</t>
  </si>
  <si>
    <t>Volume classé : à estimer après éliminations éventuelles</t>
  </si>
  <si>
    <t>Séries anciennes</t>
  </si>
  <si>
    <t>Séries modernes</t>
  </si>
  <si>
    <t>Établissements publics</t>
  </si>
  <si>
    <t>W</t>
  </si>
  <si>
    <t>Archives communales et hospitalières</t>
  </si>
  <si>
    <t>Notaires</t>
  </si>
  <si>
    <t>Etat civil</t>
  </si>
  <si>
    <t>Série J</t>
  </si>
  <si>
    <t>Documents figurés</t>
  </si>
  <si>
    <t>Documents sonores et audiovisuels</t>
  </si>
  <si>
    <t>Documents électroniques</t>
  </si>
  <si>
    <t>Objets 3D</t>
  </si>
  <si>
    <t>Liste des instruments de recherche</t>
  </si>
  <si>
    <t>Sous-série</t>
  </si>
  <si>
    <t>série</t>
  </si>
  <si>
    <t>Type d’IR</t>
  </si>
  <si>
    <t>intitulé</t>
  </si>
  <si>
    <t>métrage linéaire</t>
  </si>
  <si>
    <t>dates extrêmes</t>
  </si>
  <si>
    <t>Mode de diffusion</t>
  </si>
  <si>
    <t>Ces deux tableaux sont destinés à élaborer une base de données nationale. 
Ont été exclus du tableau « instruments de recherche » : archives communales, archives notariales et état civil en raison de leur caractère répétitif, et la série W en raison de la grande quantité d’IR réalisés et de la faible demande qu’ils suscitent ; ces catégories peuvent toutefois être concernées par l’élaboration de guides (voir tableau suivant).</t>
  </si>
  <si>
    <t>dactyl.</t>
  </si>
  <si>
    <t>publ. papier</t>
  </si>
  <si>
    <t>publ.en ligne</t>
  </si>
  <si>
    <t>Liste des guides</t>
  </si>
  <si>
    <t>Dates extrêmes</t>
  </si>
  <si>
    <r>
      <t>2. Volume total des fonds munis d'un instrument de recherche</t>
    </r>
    <r>
      <rPr>
        <sz val="10"/>
        <rFont val="Arial"/>
        <family val="2"/>
      </rPr>
      <t xml:space="preserve"> (en ml) :</t>
    </r>
  </si>
  <si>
    <t>3. Des instruments de recherche ont-ils fait l'objet d'une conversion rétrospective ?</t>
  </si>
  <si>
    <t>La conversion rétrospective d’instruments de recherche est leur transformation de l’état papier ou informatique non structuré (document de traitement de texte par exemple) dans un état informatique structuré (bases de données, document XML), en vue de faciliter leur exploitation et leur diffusion.</t>
  </si>
  <si>
    <t>Détail des opérations de conversion rétrospective</t>
  </si>
  <si>
    <t>Série et fonds</t>
  </si>
  <si>
    <t>Forme de l’IR de départ</t>
  </si>
  <si>
    <t>Forme de l’IR obtenu</t>
  </si>
  <si>
    <t>Mode (interne/externe : donner le nom du prestataire)</t>
  </si>
  <si>
    <t>coût</t>
  </si>
  <si>
    <t>Le tableau ci-dessous recense les principales tâches susceptibles de recourir à l'utilisation d'un logiciel. Merci pour chacune d'elle d'indiquer le nom de ce logiciel et de répondre aux questions complémentaires.</t>
  </si>
  <si>
    <t>Fonctions</t>
  </si>
  <si>
    <t>Nom du logiciel couvrant la fonction</t>
  </si>
  <si>
    <t>Date de mise en service</t>
  </si>
  <si>
    <t>Récolement des fonds et gestion des espaces</t>
  </si>
  <si>
    <t>Gestion des entrées et des services versants</t>
  </si>
  <si>
    <t>Des fonctionnalités de ce logiciel sont-elles déployées auprès des services versants ?</t>
  </si>
  <si>
    <t>Si oui, lesquelles ? 
(ex. : Intranet service versant, rédaction informatisée par les producteurs des bordereaux de versement…)</t>
  </si>
  <si>
    <t>Gestion des prêts et de la salle de lecture</t>
  </si>
  <si>
    <t>Description archivistique</t>
  </si>
  <si>
    <t>L'outil permet-il d'exporter les descriptions au format XML-EAD ?</t>
  </si>
  <si>
    <t>Utilisez-vous par ailleurs au sein du service un éditeur XML ?
(ex. XMetal)</t>
  </si>
  <si>
    <t>Publication électronique des instruments de recherche (en salle de lecture et en ligne)</t>
  </si>
  <si>
    <t>Diffusion des fonds numérisés (en salle de lecture et en ligne)</t>
  </si>
  <si>
    <t>Gestion de contenu du site Web (CMS)</t>
  </si>
  <si>
    <t>Catalogage de la bibliothèque</t>
  </si>
  <si>
    <t>Informatisation des services versants</t>
  </si>
  <si>
    <t>Si vous avez connaissance de l'utilisation par un service administratif d'un logiciel de gestion de ses archives, merci de bien vouloir indiquer le nom de ce service et le logiciel utilisé.</t>
  </si>
  <si>
    <t>Nom du service</t>
  </si>
  <si>
    <t>Logiciel de gestion des archives utilisé</t>
  </si>
  <si>
    <t>1.  Récolement :</t>
  </si>
  <si>
    <t>Existe-t-il un récolement permanent ?</t>
  </si>
  <si>
    <t>Sinon, date du dernier récolement</t>
  </si>
  <si>
    <t>Nom du système de récolement utilisé</t>
  </si>
  <si>
    <t>Conformité à la circulaire AD 97-4 du 1er septembre 1997 ?</t>
  </si>
  <si>
    <t>2.  État des magasins occupés (en totalité ou en partie) :</t>
  </si>
  <si>
    <t>Contrôle des conditions climatiques assuré ?</t>
  </si>
  <si>
    <t>Mode de contrôle manuel des conditions climatiques</t>
  </si>
  <si>
    <t>Mode de contrôle automatique des conditions climatiques</t>
  </si>
  <si>
    <t>Évolution du nombre de m² de magasins aux normes :</t>
  </si>
  <si>
    <t>Un magasin est aux normes s'il respecte les 3 critères conjugués suivants: température, humidité relative et détection incendie.</t>
  </si>
  <si>
    <t>- Nombre de m² aux normes au 31-12-2011 :</t>
  </si>
  <si>
    <t>- Nombre de m² aux normes au 31-12-2012 :</t>
  </si>
  <si>
    <t>Détail de l'état des magasins occupés (en totalité ou en partie)</t>
  </si>
  <si>
    <t>M² total</t>
  </si>
  <si>
    <t>M² aux normes</t>
  </si>
  <si>
    <t>M² hors norme</t>
  </si>
  <si>
    <t>% M² aux normes</t>
  </si>
  <si>
    <t>Température (16°-25°)</t>
  </si>
  <si>
    <t>NB : le message d’erreur disparaît quand vous indiquez la superficie des magasins (onglet Bâtiments, ligne 15)</t>
  </si>
  <si>
    <t>Hygrométrie (45 – 55)</t>
  </si>
  <si>
    <t>Brassage de l’air (3 vol/h)</t>
  </si>
  <si>
    <t xml:space="preserve">Renouvellement d’air </t>
  </si>
  <si>
    <t>Détection incendie</t>
  </si>
  <si>
    <t>Détection intrusion</t>
  </si>
  <si>
    <t>3. Politique en matière de conservation préventive :</t>
  </si>
  <si>
    <t>Existe-t-il une politique en matière de conservation préventive ?</t>
  </si>
  <si>
    <t>Nombre d'agents du service ayant reçu une formation sur ce sujet  :</t>
  </si>
  <si>
    <t>Détail de la politique en matière de conservation préventive</t>
  </si>
  <si>
    <t>Responsable désigné dans le service pour ce domaine ?</t>
  </si>
  <si>
    <t>Estampillage des documents de « grande valeur » ?</t>
  </si>
  <si>
    <t>Opération de dépoussiérage des collections ?</t>
  </si>
  <si>
    <t>Exercices de sécurité dans l’année (évacuation, extinction du feu) ?</t>
  </si>
  <si>
    <t>Existence d'un plan de prévention ?</t>
  </si>
  <si>
    <t>Existence d’un plan d’évacuation des collections ?</t>
  </si>
  <si>
    <t>Classement ETARE par le SDIS ?</t>
  </si>
  <si>
    <t>ETARE : établissement répertorié</t>
  </si>
  <si>
    <t>4. Le service a-t-il subi un sinistre au cours de l'année (incendie, inondation, infestation…) ?</t>
  </si>
  <si>
    <t>Détailler les sinistres subis dans la note bilan et perspectives</t>
  </si>
  <si>
    <t>5. Vols et revendications d'archives publiques :</t>
  </si>
  <si>
    <t>Constats de vols dans l’année</t>
  </si>
  <si>
    <t>Nombre de revendications effectuées</t>
  </si>
  <si>
    <t>Nombre de documents récupérés</t>
  </si>
  <si>
    <t>6. Conditionnement :</t>
  </si>
  <si>
    <t>Fonds conditionnés et reconditionnés (ml) dans l'année :</t>
  </si>
  <si>
    <r>
      <t>Fonds "convenablement" conditionnés (en ml) (1)</t>
    </r>
    <r>
      <rPr>
        <sz val="10"/>
        <color indexed="8"/>
        <rFont val="Arial"/>
        <family val="2"/>
      </rPr>
      <t xml:space="preserve"> </t>
    </r>
  </si>
  <si>
    <t>(1) c'est à dire en boîtes solides, liasses bien enveloppées assurant une bonne protection contre la poussière, etc.</t>
  </si>
  <si>
    <t>7. Désinfection, reliure, restauration :</t>
  </si>
  <si>
    <t xml:space="preserve">                    </t>
  </si>
  <si>
    <t>Travaux effectués par l’atelier
de service</t>
  </si>
  <si>
    <t>Travaux effectués par le service</t>
  </si>
  <si>
    <t>Travaux externalisés</t>
  </si>
  <si>
    <t>Le cas échéant, nom de l’entreprise</t>
  </si>
  <si>
    <t xml:space="preserve">Désinfection (ml) </t>
  </si>
  <si>
    <t xml:space="preserve">Reliure (nombre de volumes) </t>
  </si>
  <si>
    <t>Restauration (nombre de feuillets ou unités)</t>
  </si>
  <si>
    <t>Traitement des sceaux (nombre d’unités)</t>
  </si>
  <si>
    <t xml:space="preserve">Existence d'un plan de restauration ? </t>
  </si>
  <si>
    <t>1. Informatisation de l'atelier photographique</t>
  </si>
  <si>
    <t>Fonction</t>
  </si>
  <si>
    <t>Nom du logiciel</t>
  </si>
  <si>
    <t>Logiciel de contrôle qualité des images</t>
  </si>
  <si>
    <t>Logiciel de publication assistée par ordinateur (PAO)</t>
  </si>
  <si>
    <t>Logiciel pour la gestion d'une iconothèque</t>
  </si>
  <si>
    <t>2. Microfilms</t>
  </si>
  <si>
    <t>Métrage de microfilms
(réalisé en interne)</t>
  </si>
  <si>
    <t>Métrage de microfilms
(réalisé en externe)</t>
  </si>
  <si>
    <t>Métrage total réalisé dans l’année 2012</t>
  </si>
  <si>
    <t>Masters</t>
  </si>
  <si>
    <t>Masters réalisés à partir de vues numériques</t>
  </si>
  <si>
    <t>Procédé COM.</t>
  </si>
  <si>
    <t>Duplication</t>
  </si>
  <si>
    <t>3. Opérations de prises de vue et de numérisation (année 2012)</t>
  </si>
  <si>
    <t>Nombre de prises de vue effectuées par l’atelier photographique pour les lecteurs</t>
  </si>
  <si>
    <t>Nombre de prises de vue pour les besoins internes du service (exposition, catalogue…)</t>
  </si>
  <si>
    <t>Nombre de prises de vue pour les reportages photographiques</t>
  </si>
  <si>
    <t>Travaux de reproduction des fonds</t>
  </si>
  <si>
    <t>En interne</t>
  </si>
  <si>
    <t>En externe</t>
  </si>
  <si>
    <r>
      <t xml:space="preserve">Nombre de pages numérisées </t>
    </r>
    <r>
      <rPr>
        <b/>
        <sz val="10"/>
        <rFont val="Arial"/>
        <family val="2"/>
      </rPr>
      <t>en 2012</t>
    </r>
  </si>
  <si>
    <t>On entend par page la face d'une feuille. Si les vues sont prises en double page, multiplier le nombre de vues par deux.</t>
  </si>
  <si>
    <r>
      <t xml:space="preserve">Nombre d'images numérisées </t>
    </r>
    <r>
      <rPr>
        <b/>
        <sz val="10"/>
        <color indexed="8"/>
        <rFont val="Arial"/>
        <family val="2"/>
      </rPr>
      <t>en 2012</t>
    </r>
  </si>
  <si>
    <t>Par image, on entend la reproduction d'un document iconographique : carte, carte postale, affiche, estampe…</t>
  </si>
  <si>
    <r>
      <t xml:space="preserve">Nombre d'heures sonores numérisées </t>
    </r>
    <r>
      <rPr>
        <b/>
        <sz val="10"/>
        <color indexed="8"/>
        <rFont val="Arial"/>
        <family val="2"/>
      </rPr>
      <t>en 2012</t>
    </r>
  </si>
  <si>
    <r>
      <t xml:space="preserve">Nombre d'heures de films numérisées </t>
    </r>
    <r>
      <rPr>
        <b/>
        <sz val="10"/>
        <color indexed="8"/>
        <rFont val="Arial"/>
        <family val="2"/>
      </rPr>
      <t>en 2012</t>
    </r>
  </si>
  <si>
    <t>4. Autres observations sur l'activité de l'atelier photographique</t>
  </si>
  <si>
    <t>Champ libre pour signaler d'autres éléments sur l'orientation des activités du laboratoire photographique (tirages photographiques, temps passé au post-traitement, contrôle des supports optiques, transferts de supports, nouveaux équipements acquis par le service…)</t>
  </si>
  <si>
    <t>5. Mise en ligne des ressources numérisées</t>
  </si>
  <si>
    <r>
      <t xml:space="preserve">Nombre </t>
    </r>
    <r>
      <rPr>
        <b/>
        <u/>
        <sz val="10"/>
        <rFont val="Arial"/>
        <family val="2"/>
      </rPr>
      <t>total de ressources numérisées
(cumulé au 31/12/12)*</t>
    </r>
  </si>
  <si>
    <t>Ressources consultables en local
(cumulé au 31/12/12)</t>
  </si>
  <si>
    <t>Ressources consultables en ligne
(cumulé au 31/12/12)</t>
  </si>
  <si>
    <t>Nombre total de ressources numérisées : depuis le début des opérations de numérisation dans le service.</t>
  </si>
  <si>
    <t>Nombre de pages numérisées (documents manuscrits et imprimés)</t>
  </si>
  <si>
    <t>dont registres paroissiaux et état civil</t>
  </si>
  <si>
    <t>Nombre d'images numérisées</t>
  </si>
  <si>
    <t>dont cadastre ancien</t>
  </si>
  <si>
    <t>Nombre d'heures sonores numérisées</t>
  </si>
  <si>
    <t>Nombre d'heures de films numérisées</t>
  </si>
  <si>
    <t>6. Détail des opérations de numérisation en 2012</t>
  </si>
  <si>
    <t>Ne renseigner ici que :
- les projets entamés les années précédentes et poursuivis ou achevés cette année ;
- les projets initiés cette année.</t>
  </si>
  <si>
    <t>Fonds numérisé</t>
  </si>
  <si>
    <t>Titre du projet</t>
  </si>
  <si>
    <t>Ces informations serviront à alimenter et mettre à jour le catalogue Patrimoine numérique (http://www.numerique.culture.fr). 
Vous pouvez transmettre, pour l'illustration de la notice d'un fonds numérisé dans le catalogue Patrimoine numérique, jusqu'à trois images d'une dimension maximale de 768 sur 512 pixels à Jean-François Moufflet (jean-francois.moufflet@culture.gouv.fr).</t>
  </si>
  <si>
    <t>Dates extrêmes des documents numérisés</t>
  </si>
  <si>
    <t>Nombre total de pages numérisées pour le projet</t>
  </si>
  <si>
    <t>Nombre total d’images numérisées pour le projet</t>
  </si>
  <si>
    <t>Nombre total d’heures sonores pour le projet</t>
  </si>
  <si>
    <t>Nombre total d’heures de film pour le projet</t>
  </si>
  <si>
    <t>Nom du prestataire</t>
  </si>
  <si>
    <t>A. Fréquentation de la salle de lecture</t>
  </si>
  <si>
    <t>1. Pour les services pourvus de plusieurs salles de lecture, donner les heures d'ouvertures de la salle la plus longtemps et la plus souvent ouverte au public ; faire l'addition des lecteurs, des séances et des communications. Faire de même, pour les services disposant de plusieurs antennes du service éducatif.</t>
  </si>
  <si>
    <t>1. Ouverture de la salle de lecture au public :</t>
  </si>
  <si>
    <t>- Nombre d'heures hebdomadaires d'ouverture au public :</t>
  </si>
  <si>
    <t>- Le service est-il ouvert le samedi ?</t>
  </si>
  <si>
    <t>- Le service est-il ouvert en nocturne après 18h00 ?</t>
  </si>
  <si>
    <t>- Si oui, combien de fois par semaine ?</t>
  </si>
  <si>
    <t>- Nombre total de places disponibles en salle de lecture :</t>
  </si>
  <si>
    <t>- Originaux</t>
  </si>
  <si>
    <t>- Microfilms</t>
  </si>
  <si>
    <t>- Documents numériques</t>
  </si>
  <si>
    <t>- Documents de grands formats</t>
  </si>
  <si>
    <t xml:space="preserve">2. Il s'agit des séances de travail consacrées à la consultation des archives. Une personne étant venue le matin et l’après-midi est comptée pour une séance. Une personne venant deux jours de suite est comptée pour deux séances. Les séances concernent tout type d'activité des lecteurs, et pas seulement la consultation d'articles impliquant manutention dans les dépôts et prise en compte par le logiciel de gestion des communications : doivent être également comptabilisées (ou du moins estimées) les séances consacrées à la consultation de microfilms ou de cédéroms disponibles en libre service et des fichiers numériques consultables en intranet (sur serveur local). </t>
  </si>
  <si>
    <t>2. Nombre de séances de travail :</t>
  </si>
  <si>
    <t xml:space="preserve">Estimation du nombre de séances consacrées à la consultation des documents numérisés (espaces numériques en salle de lecture) </t>
  </si>
  <si>
    <t>3. Nombre total de lecteurs inscrits :</t>
  </si>
  <si>
    <t>- Généalogistes :</t>
  </si>
  <si>
    <t>- Scientifiques (universitaires, chercheurs, étudiants) :</t>
  </si>
  <si>
    <t>- Usagers effectuant des recherches à caractère administratif ou juridique :</t>
  </si>
  <si>
    <t xml:space="preserve">3. Scientifiques : Y compris les étudiants en licence travaillant en salle de lecture pour la préparation de mémoires ou dans le cadre de TD. Ceux qui sont reçus dans le cadre d'action de sensibilisation et d'information sont comptabilisés à la rubrique 12. </t>
  </si>
  <si>
    <t>- Personnels des services versants :</t>
  </si>
  <si>
    <t>- Autres :</t>
  </si>
  <si>
    <t>4. Nombre total des communications :</t>
  </si>
  <si>
    <t xml:space="preserve">4. Nombre total des communications, en salle de lecture ou à distance (autre service d'archives, service administratif) d’unités matérielles d’archives (cartons, liasses, etc.), ouvrages, périodiques, documents figurés, sonores et audiovisuels, qu’ils soient communiqués en original ou sur un support de consultation matériellement identifié (microfilms, cédéroms). En aucun cas, les communications via Internet ou sur serveur local (espace dédié au numérique), ne doivent être comptées dans ce total. </t>
  </si>
  <si>
    <t>Détail des communications</t>
  </si>
  <si>
    <t>Salle de lecture</t>
  </si>
  <si>
    <t>Dans un autre service d'archives</t>
  </si>
  <si>
    <t>Dans un service administratif</t>
  </si>
  <si>
    <t>Documents d’archives</t>
  </si>
  <si>
    <t>Ouvrages, périodiques, journaux officiels...</t>
  </si>
  <si>
    <t>Microfilms et microfiches</t>
  </si>
  <si>
    <t>Documents numériques (cédéroms)</t>
  </si>
  <si>
    <t>5. Nombre total de recherches par correspondance :</t>
  </si>
  <si>
    <t>Recherches par courrier postal et par courrier électronique</t>
  </si>
  <si>
    <t>- à caractère scientifique</t>
  </si>
  <si>
    <t>- à caractère généalogique</t>
  </si>
  <si>
    <t>- à caractère administratif et autres</t>
  </si>
  <si>
    <t xml:space="preserve">Les recherches sont-elles effectuées à titre onéreux ? </t>
  </si>
  <si>
    <t>Si oui, sur quel barème ?</t>
  </si>
  <si>
    <t>6. Dérogations aux règles de communicabilité des archives publiques :</t>
  </si>
  <si>
    <t>- Nombre de dérogations instruites :</t>
  </si>
  <si>
    <t>- Nombre d’articles accordés :</t>
  </si>
  <si>
    <t>- Nombre d’articles refusés :</t>
  </si>
  <si>
    <t>B. Service éducatif et culturel</t>
  </si>
  <si>
    <t>7. Existe-t-il un service éducatif et/ou d'action culturelle constitué ?</t>
  </si>
  <si>
    <t xml:space="preserve">7, 8. Implique la présence d’un agent ou d’un enseignant des Archives, soit sur place, soit dans le cadre d’interventions dans les classes ou en archivobus : ateliers, travaux dirigés, visites des locaux, visites d’exposition, classes à PAC, TPE, IDD, accueil d’enfants hors temps scolaire, etc. </t>
  </si>
  <si>
    <t>Si oui, nombre d'élèves accueillis ou rencontrés par le service :</t>
  </si>
  <si>
    <t>Fonctionnement du service</t>
  </si>
  <si>
    <t xml:space="preserve">Locaux dédiés </t>
  </si>
  <si>
    <t>Produits pédagogiques et culturels (catalogues, mallettes, livres, multimédia, etc) :</t>
  </si>
  <si>
    <t>Nombre de professeurs</t>
  </si>
  <si>
    <t>Nombre heures de décharge par semaine</t>
  </si>
  <si>
    <t>NB : les heures de décharge et heures supplémentaires sont converties en ETP en E65.</t>
  </si>
  <si>
    <t>Nombre heures supplémentaires par semaine</t>
  </si>
  <si>
    <t xml:space="preserve">ETP hors enseignants fournis par le service </t>
  </si>
  <si>
    <t>Nombre total d'ETP en milieu scolaire</t>
  </si>
  <si>
    <t>8. En cas d’absence de service constitué, existe-t-il des actions éducatives et culturelles ?</t>
  </si>
  <si>
    <t>Si oui, nombre d'élèves accueillis ou rencontrés :</t>
  </si>
  <si>
    <t>9. Expositions</t>
  </si>
  <si>
    <t>9. Qu'il s’agisse des expositions montées par le service in situ, hors les murs (dans un autre établissement, quel qu'il soit : conseil général, mairie, musée, etc.), itinérantes et sur panneaux.</t>
  </si>
  <si>
    <t>- Nombre d'expositions organisées par le service d'archives :</t>
  </si>
  <si>
    <t>Nombre de visiteurs hors scolaires :</t>
  </si>
  <si>
    <t>Nombre de visiteurs scolaires :</t>
  </si>
  <si>
    <t>Ce chiffre est à intégrer également en 7 ou 8 (scolaires accueillis ou rencontrés).</t>
  </si>
  <si>
    <t>- Nombre d'expositions organisées par d'autres structures auxquelles le service a participé :</t>
  </si>
  <si>
    <t>Y compris prêt de documents.</t>
  </si>
  <si>
    <t>10. Autres publics ayant bénéficié de l'offre éducative, culturelle et scientifique du service d'archives (en nombre de personnes) :</t>
  </si>
  <si>
    <t>10. Visites de groupes (hors scolaires) ; de formateurs, d’enseignants et d’élèves d’IUFM, d’étudiants (hors lecteurs, pour travaux dirigés ou actions de sensibilisation) ; publics des journées portes ouvertes et des journées européennes du patrimoine ; publics des cours et ateliers pour adultes, colloques, tables rondes, conférences, lectures d’archives, projections filmées ; publics spécifiques (handicapés notamment, mais aussi milieux hospitalier, carcéral, personnes âgées), etc.</t>
  </si>
  <si>
    <t>Détail de la fréquentation</t>
  </si>
  <si>
    <t xml:space="preserve">Nombre d’élèves accueillis </t>
  </si>
  <si>
    <t xml:space="preserve">dont : classes élémentaires </t>
  </si>
  <si>
    <t>dont : collégiens</t>
  </si>
  <si>
    <t>dont : lycéens</t>
  </si>
  <si>
    <t>dont : lycées professionnels (dont lycées agricoles)</t>
  </si>
  <si>
    <t>Nombre d’élèves accueillis hors temps scolaire (centres aérés, par exemple)</t>
  </si>
  <si>
    <t>Nombre d’étudiants accueillis (hors lectorat scientifique) pour des stages ou des cours d'initiation aux archives, des conférences, etc.</t>
  </si>
  <si>
    <t>Nombre de publics spécifiques (personnes handicapées, adultes en situation d'exclusion, personnes en milieu carcéral, jeunes en hôpital de jour, etc.)</t>
  </si>
  <si>
    <t>Nombre de publics d'associations</t>
  </si>
  <si>
    <t>Formation des formateurs</t>
  </si>
  <si>
    <t xml:space="preserve"> Nombre de stages</t>
  </si>
  <si>
    <t xml:space="preserve"> Nombre de formateurs reçus</t>
  </si>
  <si>
    <t>11. Fréquentation totale du service, tous types de publics et et toutes activités confondues :</t>
  </si>
  <si>
    <t>Addition des données figurant en 2 (séances), en 7 ou 8 (scolaires), 9 (visiteurs d'exposition hors scolaires), 10 (autres).</t>
  </si>
  <si>
    <t>12. Activités éducatives et culturelles</t>
  </si>
  <si>
    <t>Le détail des activités est à fournir ci-dessous, en suivant si possible l'ordre du tableau</t>
  </si>
  <si>
    <t>Expositions itinérantes</t>
  </si>
  <si>
    <t xml:space="preserve">Visites commentées des expositions </t>
  </si>
  <si>
    <t xml:space="preserve">Conférences autour des expositions </t>
  </si>
  <si>
    <t xml:space="preserve">Ateliers thématiques </t>
  </si>
  <si>
    <t xml:space="preserve">Ateliers manuels (sceaux, calligraphie) </t>
  </si>
  <si>
    <t xml:space="preserve">Ateliers itinérants </t>
  </si>
  <si>
    <t xml:space="preserve">Circuits/Parcours découverte </t>
  </si>
  <si>
    <t xml:space="preserve">Visites commentées des Archives </t>
  </si>
  <si>
    <t xml:space="preserve">Journées portes ouvertes </t>
  </si>
  <si>
    <t>Cours pour adultes (paléographie, généalogie, etc.)</t>
  </si>
  <si>
    <t xml:space="preserve">Conférences </t>
  </si>
  <si>
    <t xml:space="preserve">Lectures d'archives </t>
  </si>
  <si>
    <t xml:space="preserve">Projections de films/vidéos </t>
  </si>
  <si>
    <t xml:space="preserve">Spectacles (danse, théâtre, etc.) </t>
  </si>
  <si>
    <t>Détail des activités éducatives et culturelles</t>
  </si>
  <si>
    <t>Nature et intitulé de l'activité</t>
  </si>
  <si>
    <t xml:space="preserve"> Lieu et dates </t>
  </si>
  <si>
    <t xml:space="preserve"> Fréquentation </t>
  </si>
  <si>
    <t>Catalogue ou autres supports</t>
  </si>
  <si>
    <t>On recensera ici toutes les activités éducatives et culturelles préparées par les services d'archives (en précisant celles qui sont organisées par le service éducatif) : expositions, Journées du patrimoine, célébrations nationales, accueils de groupes, activités en direction des publics spécifiques, ateliers d'histoire locale, lectures d'archives, collaborations avec des groupes du 3e âge, collaborations avec d'autres services culturels, etc.</t>
  </si>
  <si>
    <t>Fréquentation totale</t>
  </si>
  <si>
    <t>13. Détail des activités scientifiques et éditoriales</t>
  </si>
  <si>
    <t xml:space="preserve">Participation à des activités associatives </t>
  </si>
  <si>
    <t>- Associations liées aux Archives (amis des archives ou associations se consacrant à la sauvegarde et à l’étude de certaines catégories d’archives : archives d’architectes, etc.) :</t>
  </si>
  <si>
    <t>- Sociétés savantes et associations à caractère historique :</t>
  </si>
  <si>
    <t>- Cercles généalogiques :</t>
  </si>
  <si>
    <t xml:space="preserve">Rapports avec l’université et les milieux de la recherche </t>
  </si>
  <si>
    <t>- Participation à des conseils :</t>
  </si>
  <si>
    <t>- Enseignements (cursus - matières enseignées) :</t>
  </si>
  <si>
    <t>- Fréquentation du service par des groupes d’étudiants (conférences, stages d’initiation aux archives) :</t>
  </si>
  <si>
    <t>- Participation à des jurys :</t>
  </si>
  <si>
    <t>- Autres types de collaboration :</t>
  </si>
  <si>
    <t>Autres activités d’enseignement et de recherche</t>
  </si>
  <si>
    <t>- Enseignement hors université (paléographie, techniques de recherches, et tous autres enseignements à l’exclusion de ceux cités dans les autres parties du rapport) :</t>
  </si>
  <si>
    <t>- Participation à des groupes ou centres de recherche hors université :</t>
  </si>
  <si>
    <t>- Conférences :</t>
  </si>
  <si>
    <t>- Colloques :</t>
  </si>
  <si>
    <r>
      <t>Réalisations éditoriales</t>
    </r>
    <r>
      <rPr>
        <sz val="10"/>
        <rFont val="Arial"/>
        <family val="2"/>
      </rPr>
      <t xml:space="preserve"> :</t>
    </r>
  </si>
  <si>
    <t>Type de publication</t>
  </si>
  <si>
    <t>Thématique</t>
  </si>
  <si>
    <t>Editeur(s)</t>
  </si>
  <si>
    <t>Ce tableau est destiné à élaborer une base de données nationale.</t>
  </si>
  <si>
    <t>Les thématiques reprennent celles du Thésaurus, avec l’ajout de :
- période historique, notamment pour les guerres ou les publications du type « La ville de N. de 1790 à nos jours »
- archivistique : guides du lecteur, fonds d’archives (photos, cartes, etc.), conservation et restauration, bâtiment.</t>
  </si>
  <si>
    <t>Editeur(s) : indiquer tous les éditeurs en cas de co-édition.</t>
  </si>
  <si>
    <t>Activités et partenariats au niveau international</t>
  </si>
  <si>
    <t>1. Existence d’un site propre ou d’une rubrique Internet des archives</t>
  </si>
  <si>
    <t>Adresse du site ou de la rubrique :</t>
  </si>
  <si>
    <t>Adresses complémentaires :</t>
  </si>
  <si>
    <t>Date de création du site internet</t>
  </si>
  <si>
    <t>Le cas échéant, date prévue de mise en ligne</t>
  </si>
  <si>
    <t>2. Contenus du site Internet</t>
  </si>
  <si>
    <t>Ergonomie (fonctions transverses)</t>
  </si>
  <si>
    <t>- informations pratiques</t>
  </si>
  <si>
    <t>- mentions légales</t>
  </si>
  <si>
    <t>- moteur de recherche</t>
  </si>
  <si>
    <t>- choix de la langue</t>
  </si>
  <si>
    <t>Accessibilité</t>
  </si>
  <si>
    <t xml:space="preserve">- respect des normes générales d'accessibilité </t>
  </si>
  <si>
    <t>- dispositifs particuliers pour certaines catégories de publics (malvoyants par exemple)</t>
  </si>
  <si>
    <t xml:space="preserve">- L’accès à certaines parties d’Internet est-il payant ? </t>
  </si>
  <si>
    <t>Contenus</t>
  </si>
  <si>
    <t>- aide à la recherche (guides, fiches)</t>
  </si>
  <si>
    <t>- aide à l'archivage (conseils d’archivage pour les administrations ou les particuliers)</t>
  </si>
  <si>
    <t>- archives en ligne</t>
  </si>
  <si>
    <t>- instruments de recherche en ligne</t>
  </si>
  <si>
    <t>- informations sur la communicabilité</t>
  </si>
  <si>
    <t>- dossiers et animations pédagogiques</t>
  </si>
  <si>
    <t>- ressources culturelles</t>
  </si>
  <si>
    <t>- expositions virtuelles</t>
  </si>
  <si>
    <t>Services</t>
  </si>
  <si>
    <t>- actualités</t>
  </si>
  <si>
    <t>- formulaires à télécharger, téléprocédures</t>
  </si>
  <si>
    <t>- lettre d'information</t>
  </si>
  <si>
    <t>- hébergement de données sur des sites de partage (Dailymotion, Flickr, Wikimedia etc.)</t>
  </si>
  <si>
    <t>- participation aux media sociaux (Facebook, Twitter etc.)</t>
  </si>
  <si>
    <t>- interactivité avec d'autres sites (participation à des portails, signets etc.)</t>
  </si>
  <si>
    <t>- indexation collaborative (plateforme d'indexation ou autre)</t>
  </si>
  <si>
    <t>3. Fréquentation du site</t>
  </si>
  <si>
    <t>Nombre de pages vues</t>
  </si>
  <si>
    <t>Nombre de visites</t>
  </si>
  <si>
    <t>Nombre de visiteurs uniques</t>
  </si>
  <si>
    <t xml:space="preserve">4. Réutilisation des informations publiques </t>
  </si>
  <si>
    <t>Mise en place de licences de réutilisation des données publiques</t>
  </si>
  <si>
    <t>- à titre gratuit, "licence clic" (en nombre)</t>
  </si>
  <si>
    <t>- à titre onéreux (en nombre)</t>
  </si>
  <si>
    <t>Avec quel(s) société(s) ou organisme(s) ?</t>
  </si>
  <si>
    <t>CHIFFRES CLES 2012</t>
  </si>
  <si>
    <t xml:space="preserve">Département : </t>
  </si>
  <si>
    <t>1- PERSONNEL ET BUDGET</t>
  </si>
  <si>
    <t xml:space="preserve"> Personnels d’État (nombre de personnes physiques)</t>
  </si>
  <si>
    <t>Personnels d’État (en équivalent temps plein)</t>
  </si>
  <si>
    <t xml:space="preserve"> Personnels territoriaux (nombre de personnes physiques)</t>
  </si>
  <si>
    <t xml:space="preserve"> Personnels territoriaux (en équivalent temps plein)</t>
  </si>
  <si>
    <t>Crédits fonctionnement gérés par le service</t>
  </si>
  <si>
    <t>Crédits fonctionnement gérés par la collectivité</t>
  </si>
  <si>
    <t>Crédits investissement gérés par le service</t>
  </si>
  <si>
    <t>Crédits investissement gérés par la collectivité</t>
  </si>
  <si>
    <t xml:space="preserve">2- ACCROISSEMENT DES FONDS </t>
  </si>
  <si>
    <t>Nombre de tableaux de gestion réalisés dans l'année</t>
  </si>
  <si>
    <t>Nombre de tableaux de gestion actualisés dans l'année</t>
  </si>
  <si>
    <t>Accroissement total des fonds dans l'année (en ml)</t>
  </si>
  <si>
    <t>Accroissement des fonds publics dans l'année (en ml)</t>
  </si>
  <si>
    <t>Accroissement des fonds publics dans l'année (en Go)</t>
  </si>
  <si>
    <t>Accroissement des fonds publics dans l'année (en unités)</t>
  </si>
  <si>
    <t>Accroissement des fonds privés dans l'année (en ml)</t>
  </si>
  <si>
    <t>Accroissement des fonds privés dans l'année (en unités)</t>
  </si>
  <si>
    <t>Accroissement de la bibliothèque dans l'année (en ml)</t>
  </si>
  <si>
    <t xml:space="preserve"> Fonds conservés cumulés au 31 décembre (en ml)</t>
  </si>
  <si>
    <t>Actions relatives à l'archivage électronique (oui/non)</t>
  </si>
  <si>
    <t>3- INSTRUMENTS DE RECHERCHE</t>
  </si>
  <si>
    <t>Fonds munis d’un instrument de recherche dans l’année (en ml)</t>
  </si>
  <si>
    <t>Nombre d'instruments de recherche synthétiques</t>
  </si>
  <si>
    <t>Nombre d'instruments de recherche analytiques</t>
  </si>
  <si>
    <t>Total des fonds munis d’un instrument de recherche (en ml)</t>
  </si>
  <si>
    <t>4- CONSERVATION et RESTAURATION</t>
  </si>
  <si>
    <t xml:space="preserve"> Fonds bien conditionnés (métrage en ml)</t>
  </si>
  <si>
    <t>Pourcentage des fonds bien conditionnés sur l’ensemble des fonds conservés</t>
  </si>
  <si>
    <t xml:space="preserve"> Magasins (surface en m²)</t>
  </si>
  <si>
    <t xml:space="preserve"> Magasins aux normes (surface en m²)</t>
  </si>
  <si>
    <t>(% par rapport à la surface)</t>
  </si>
  <si>
    <t>Surface totale du bâtiment (en m²)</t>
  </si>
  <si>
    <t>Fonds microfilmés dans l’année (en ml)</t>
  </si>
  <si>
    <t>Opérations de restauration (en nombre d’unités)</t>
  </si>
  <si>
    <t>Budget attribué à la restauration (externalisée)</t>
  </si>
  <si>
    <t>Présence d’un atelier de restauration (oui/non)</t>
  </si>
  <si>
    <t>5- OCCUPATION DE L'ESPACE ET NOUVEAUX EQUIPEMENTS</t>
  </si>
  <si>
    <t>Métrage équipé (en ml)</t>
  </si>
  <si>
    <t>Métrage occupé (en ml)</t>
  </si>
  <si>
    <t>Métrage occupé par rapport au métrage équipé (en %)</t>
  </si>
  <si>
    <t>Métrage linéaire disponible au 31 décembre (en ml)</t>
  </si>
  <si>
    <t>6- NUMERISATION</t>
  </si>
  <si>
    <t>Pages numérisées (accroissement annuel) (en nombre de pages)</t>
  </si>
  <si>
    <t>Pages numérisées depuis le début des opérations de numérisation (en nombre de pages)</t>
  </si>
  <si>
    <t>dont état civil</t>
  </si>
  <si>
    <t>Images numérisées (accroissement annuel) (en nombre d'images)</t>
  </si>
  <si>
    <t>Images numérisées depuis le début des opérations de numérisation (en nombre d'images)</t>
  </si>
  <si>
    <t>dont cadastre et plans</t>
  </si>
  <si>
    <t>7- MISE EN LIGNE</t>
  </si>
  <si>
    <t>Adresse du site internet du service/de la page archives</t>
  </si>
  <si>
    <r>
      <t xml:space="preserve">Pages mises en ligne </t>
    </r>
    <r>
      <rPr>
        <u/>
        <sz val="9"/>
        <color indexed="23"/>
        <rFont val="Arial"/>
        <family val="2"/>
        <charset val="1"/>
      </rPr>
      <t>depuis le début des opérations de mise en ligne</t>
    </r>
    <r>
      <rPr>
        <sz val="9"/>
        <color indexed="23"/>
        <rFont val="Arial"/>
        <family val="2"/>
        <charset val="1"/>
      </rPr>
      <t xml:space="preserve"> (en nombre de pages)</t>
    </r>
  </si>
  <si>
    <t>Pages mises en ligne par rapport au nombre de pages numérisées (en pourcentage)</t>
  </si>
  <si>
    <t>Images mises en ligne depuis le début des opérations de mise en ligne (en nombre)</t>
  </si>
  <si>
    <t>Images mises en ligne par rapport au nombre d’images numérisées (en %)</t>
  </si>
  <si>
    <t>Pages disponibles en local</t>
  </si>
  <si>
    <t>% pages disponibles en local</t>
  </si>
  <si>
    <t>images disponibles en local</t>
  </si>
  <si>
    <t>% images disponibles en local</t>
  </si>
  <si>
    <t>8- COMMUNICATION</t>
  </si>
  <si>
    <t>Lecteurs (personnes physiques inscrites)</t>
  </si>
  <si>
    <t>dont généalogistes</t>
  </si>
  <si>
    <t>(en %)</t>
  </si>
  <si>
    <t>dont chercheurs/scientifiques</t>
  </si>
  <si>
    <t>dont recherches individuelles/administratives</t>
  </si>
  <si>
    <t>Accès à la salle de lecture (en nombre de séances de travail)</t>
  </si>
  <si>
    <t>Estimation du nombre de séances dans les espaces numériques en salle de lecture</t>
  </si>
  <si>
    <t>Communications (en nombre)</t>
  </si>
  <si>
    <t>Recherches par correspondance</t>
  </si>
  <si>
    <t>Dérogations instruites</t>
  </si>
  <si>
    <t>Articles accordés</t>
  </si>
  <si>
    <t>Articles refusés</t>
  </si>
  <si>
    <t>9- CONSULTATION EN LIGNE</t>
  </si>
  <si>
    <t>Pages/images vues (en nombre)</t>
  </si>
  <si>
    <t>Visites sur le site internet (en nombre de connexions)</t>
  </si>
  <si>
    <t>Visiteurs uniques</t>
  </si>
  <si>
    <t>10- EXPOSITIONS ET ANIMATIONS</t>
  </si>
  <si>
    <t>Expositions aux Archives départementales (en nombre)</t>
  </si>
  <si>
    <t>Le cas échéant, nombre de visiteurs hors scolaires</t>
  </si>
  <si>
    <t>Le cas échéant, nombre de visiteurs scolaires</t>
  </si>
  <si>
    <t>Expositions réalisées en collaboration avec d'autres services (en nombre)</t>
  </si>
  <si>
    <t>Expositions itinérantes créées dans l’année (oui/non)</t>
  </si>
  <si>
    <t>Expositions virtuelles sur le site internet (oui/non)</t>
  </si>
  <si>
    <t>Scolaires accueillis (en nombre d'élèves)</t>
  </si>
  <si>
    <t>Public des conférences, lectures et autres</t>
  </si>
  <si>
    <t>/</t>
  </si>
  <si>
    <t>Exposition et publication sur le photographe Léon Fenet (1883-1898)</t>
  </si>
  <si>
    <t>OISE</t>
  </si>
  <si>
    <t>PICARDIE</t>
  </si>
  <si>
    <t>821 568 (population totale)</t>
  </si>
  <si>
    <t>RICARD, Bruno</t>
  </si>
  <si>
    <t>71 rue de Tilloy, 60000 Beauvais</t>
  </si>
  <si>
    <t>03.44.10.42.00</t>
  </si>
  <si>
    <t>03.44.10.42.01</t>
  </si>
  <si>
    <t>archives@oise.fr</t>
  </si>
  <si>
    <t>1 rue Cambry, CS 80941, 60024 Beauvais Cedex</t>
  </si>
  <si>
    <t>Membre de la commission régionale du patrimoine et des sites</t>
  </si>
  <si>
    <t>Oui</t>
  </si>
  <si>
    <t>Membre de la commission départementale des objets mobiliers</t>
  </si>
  <si>
    <t>5. RELATIONS AVEC LES PRODUCTEURS</t>
  </si>
  <si>
    <t>Administration générale</t>
  </si>
  <si>
    <t>Préfecture, direction de la réglementation, des libertés publiques et de l’environnement, bureau de la délivrance des titres</t>
  </si>
  <si>
    <t>créé</t>
  </si>
  <si>
    <t>non</t>
  </si>
  <si>
    <t>Préfecture, direction des relations avec les collectivités locales, bureau du contrôle budgétaire et des dotations de l’État</t>
  </si>
  <si>
    <r>
      <t xml:space="preserve">Détail des actions : </t>
    </r>
    <r>
      <rPr>
        <sz val="10"/>
        <rFont val="Arial"/>
        <family val="2"/>
      </rPr>
      <t>sensibilisation lors des visites et formations</t>
    </r>
  </si>
  <si>
    <r>
      <t xml:space="preserve">Détail des actions : </t>
    </r>
    <r>
      <rPr>
        <sz val="10"/>
        <rFont val="Arial"/>
        <family val="2"/>
      </rPr>
      <t>recensement des applications utilisées par le pôle solidarité du Conseil général</t>
    </r>
  </si>
  <si>
    <t>Détail des actions : participation au projet de la Maison départementale des personnes handicapées de dématérialisation du dossier unique et d'installation d'une GED ; suivi du projet de SAE du Centre de gestion de la Fonction publique territoriale (marché avec une société d'externalisation agréée pour le stockage d'archives électroniques courantes et intermédiaires de communes et EPCI de l'Oise).</t>
  </si>
  <si>
    <r>
      <t xml:space="preserve">Détail des actions : </t>
    </r>
    <r>
      <rPr>
        <sz val="10"/>
        <rFont val="Arial"/>
        <family val="2"/>
      </rPr>
      <t>projet d'acquisition d'un SAE pour les Archives départementales, mené avec une assistance à maîtrise d'ouvrage (2012 : état des lieux et recueil des besoins) ; suivi du projet de SAE du Centre de gestion de la Fonction publique territoriale (marché avec une société d'externalisation agréée pour le stockage d'archives électroniques courantes et intermédiaires de communes et EPCI de l'Oise).</t>
    </r>
  </si>
  <si>
    <r>
      <t xml:space="preserve">Détail des actions : </t>
    </r>
    <r>
      <rPr>
        <sz val="10"/>
        <rFont val="Arial"/>
        <family val="2"/>
      </rPr>
      <t>formation pour le compte du Centre national de la fonction publique territoriale - antenne Picardie, formation à destination de l'Union des maires de l'Oise, intervention lors de l'assemblée générale de la chambre départementale des notaires de l'Oise.</t>
    </r>
  </si>
  <si>
    <t>Non</t>
  </si>
  <si>
    <t>6. COLLECTE ET CONSTITUTION DES FONDS</t>
  </si>
  <si>
    <t>Préfecture, bureau du cabinet</t>
  </si>
  <si>
    <t>Préfecture, service de coordination de l'action départementale</t>
  </si>
  <si>
    <t>Préfecture, direction de la réglementation, bureau de la délivrance des titres</t>
  </si>
  <si>
    <t>Préfecture, direction de la réglementation, bureau de la réglementation et des élections</t>
  </si>
  <si>
    <t>Préfecture, direction de la réglementation, service de l'immigration</t>
  </si>
  <si>
    <t>Préfecture, direction des relations avec les collectivités locales, bureau des affaires juridiques et de l'urbanisme</t>
  </si>
  <si>
    <t>Sous-préfecture de Senlis, bureau de la réglementation</t>
  </si>
  <si>
    <t>Direction départementale des populations</t>
  </si>
  <si>
    <t>Service départemental de l'éducation nationale</t>
  </si>
  <si>
    <t>Recette de l'arrondissement fiscal de Senlis</t>
  </si>
  <si>
    <t>Recettes de l'arrondissement fiscal de Compiègne</t>
  </si>
  <si>
    <t>Perception de Pont-Sainte-Maxence</t>
  </si>
  <si>
    <t>Tribunal correctionnel de Senlis</t>
  </si>
  <si>
    <t>Conseil de prud'hommes de Creil</t>
  </si>
  <si>
    <t>Commissariat de police de Compiègne</t>
  </si>
  <si>
    <t>Tribunal des affaires de sécurité sociale</t>
  </si>
  <si>
    <t>Service départemental de l'Office national des anciens combattants et victimes de guerre</t>
  </si>
  <si>
    <t>Ecole de rééducation des mutilés de Ribécourt</t>
  </si>
  <si>
    <t>Conseil général, pôle développement durable des territoires et mobilité, direction du développement des territoires, service du développement des territoires</t>
  </si>
  <si>
    <t>Conseil général, pôle développement durable des territoires et mobilité, direction des routes et des déplacements, service des transports</t>
  </si>
  <si>
    <t>Conseil général, pôle culture et communication, musée départemental, musée de la céramique d'Auneuil</t>
  </si>
  <si>
    <t>Conseil général, pôle culture et communication, Archives départementales</t>
  </si>
  <si>
    <t>Conseil général, pôle solidarité, direction de l'action sociale et de l'insertion, maison de la solidarité et des familles de Creil</t>
  </si>
  <si>
    <t>Blaincourt-lès-Précy</t>
  </si>
  <si>
    <t>Bonvillers</t>
  </si>
  <si>
    <t>Broyes</t>
  </si>
  <si>
    <t>Fontenay-Torcy</t>
  </si>
  <si>
    <t>Fouilloy</t>
  </si>
  <si>
    <t>Gourchelles</t>
  </si>
  <si>
    <t>La Hérelle</t>
  </si>
  <si>
    <t>Liancourt</t>
  </si>
  <si>
    <t>Maisoncelle-Tuilerie</t>
  </si>
  <si>
    <t>Méru</t>
  </si>
  <si>
    <t>Plainval</t>
  </si>
  <si>
    <t>Le Ployron</t>
  </si>
  <si>
    <t>Puits-la-Vallée</t>
  </si>
  <si>
    <t>Rocquencourt</t>
  </si>
  <si>
    <t>Rotangy</t>
  </si>
  <si>
    <t>Rothois</t>
  </si>
  <si>
    <t>Saint-Léger-en-Bray</t>
  </si>
  <si>
    <t>Saint-Valéry</t>
  </si>
  <si>
    <t>Sérévillers</t>
  </si>
  <si>
    <t>Sully</t>
  </si>
  <si>
    <t>Trosly-Breuil</t>
  </si>
  <si>
    <t>Vieux-Moulin</t>
  </si>
  <si>
    <t>Villers-Vicomte</t>
  </si>
  <si>
    <t>Syndicat intercommunal d'adduction d'eau de Fouilloy, Escles-Saint-Pierre et Romescamps</t>
  </si>
  <si>
    <t>Etude notariale d'Estrées-Saint-Denis</t>
  </si>
  <si>
    <t>Etude notariale de Clermont</t>
  </si>
  <si>
    <t>Etude notariale de Boury-en-Vexin</t>
  </si>
  <si>
    <t xml:space="preserve">Etude notariale de Chaumont-en-Vexin </t>
  </si>
  <si>
    <t>Etude notariale de Froissy</t>
  </si>
  <si>
    <t>Etude notariale de Noyers-Saint-Martin</t>
  </si>
  <si>
    <t>Chambre de commerce et d'industrie de l'Oise</t>
  </si>
  <si>
    <t>Archives de la Société d'histoire moderne et contemporaine de Compiègne (95 J)</t>
  </si>
  <si>
    <t>Archives d’associations, de partis politiques, de syndicats</t>
  </si>
  <si>
    <t>don</t>
  </si>
  <si>
    <t>Archives de l'Amicale des évadés de guerre, passeurs et sympathisants de l'Oise (99 J)</t>
  </si>
  <si>
    <t>Microfilms déposés par l’Association généalogique de l’Oise (98 J)</t>
  </si>
  <si>
    <t>dépôt</t>
  </si>
  <si>
    <t>Archives concernant Amédée Bouquerel et sa famille (78 J, complément)</t>
  </si>
  <si>
    <t>Archives personnelles et familiales</t>
  </si>
  <si>
    <t>Archives de l’Association pour la Connaissance et la Conservation des Calvaires et Croix du Beauvaisis (49 J, complément)</t>
  </si>
  <si>
    <t>Pièces isolées (1 J)</t>
  </si>
  <si>
    <t>don et achat</t>
  </si>
  <si>
    <t>Hospices de Liancourt</t>
  </si>
  <si>
    <t>Tribunal d'instance de Beauvais, greffe annexe de Chaumont-en-Vexin</t>
  </si>
  <si>
    <t>7. TRAITEMENT DES FONDS</t>
  </si>
  <si>
    <t>analytique</t>
  </si>
  <si>
    <t xml:space="preserve">84 J, Archives de la Fédération française de brosserie </t>
  </si>
  <si>
    <t>1935-1989</t>
  </si>
  <si>
    <t>x</t>
  </si>
  <si>
    <t xml:space="preserve">82 J, Archives de la brosserie Hazard </t>
  </si>
  <si>
    <t>1890-1988</t>
  </si>
  <si>
    <t>99 J, Archives de l'Amicale des évadés de guerre, passeurs et sympathisants de l'Oise</t>
  </si>
  <si>
    <t>1962-2011</t>
  </si>
  <si>
    <t xml:space="preserve">6 J, Chartrier de Liancourt </t>
  </si>
  <si>
    <t>1327-1907</t>
  </si>
  <si>
    <t xml:space="preserve">8 J, Fonds Laurain, relevés épigraphiques </t>
  </si>
  <si>
    <t xml:space="preserve">100 J, Empreintes et matrices de sceaux </t>
  </si>
  <si>
    <t>XIIe-XVIe s.</t>
  </si>
  <si>
    <t xml:space="preserve">97 J, Archives de l’Association des Déportés et Internés Résistants et Patriotes de l’Oise (ADIRP-Oise) </t>
  </si>
  <si>
    <t>1946-1988</t>
  </si>
  <si>
    <t xml:space="preserve">96 J, Fonds Fromage </t>
  </si>
  <si>
    <t>75 J, Archives de la Société française des papiers peints (ESSEF)</t>
  </si>
  <si>
    <t xml:space="preserve">98 J, Microfilms de registres paroissiaux et d’état civil déposés par l’Association généalogique de l’Oise </t>
  </si>
  <si>
    <t>3 Q</t>
  </si>
  <si>
    <t>Q</t>
  </si>
  <si>
    <t>Archives de l’Administration de l’enregistrement, arrondissement de Creil (complément)</t>
  </si>
  <si>
    <t>1865-1975</t>
  </si>
  <si>
    <t>Archives de l’Administration de l’enregistrement, arrondissement de Senlis (complément)</t>
  </si>
  <si>
    <t>1901-1969</t>
  </si>
  <si>
    <t>4 Q</t>
  </si>
  <si>
    <t>Registres d'ordre de la conservation des hypothèques de Clermont (complément)</t>
  </si>
  <si>
    <t>An VII-1950</t>
  </si>
  <si>
    <t>Registres d'ordre de la conservation des hypothèques de Senlis (complément)</t>
  </si>
  <si>
    <t>An VII-1955</t>
  </si>
  <si>
    <t>XXe s.</t>
  </si>
  <si>
    <t>XVIIIe s.
-XXe s.</t>
  </si>
  <si>
    <t>1725, 
XIXe s.-2006</t>
  </si>
  <si>
    <t>8. INFORMATISATION</t>
  </si>
  <si>
    <t>GAIA</t>
  </si>
  <si>
    <t>GAIA (non utilisé pour cette fonction)</t>
  </si>
  <si>
    <t>PAPRIKA</t>
  </si>
  <si>
    <t>Archinoë (Archimaine)</t>
  </si>
  <si>
    <t>Archives numérisées (Archimaine)</t>
  </si>
  <si>
    <t>2004 en local,
2007 sur Internet</t>
  </si>
  <si>
    <t>en cours</t>
  </si>
  <si>
    <t>24 ml</t>
  </si>
  <si>
    <t xml:space="preserve">Hygiène Office </t>
  </si>
  <si>
    <t>56 / Atelier Deremeaux (Amiens)</t>
  </si>
  <si>
    <t>23 / atelier Le livre du temps (Saint-Soupplets)</t>
  </si>
  <si>
    <t>44 / atelier Bazin (Longueil-Sainte-Marie)</t>
  </si>
  <si>
    <t>54 / ESAT l'Envolée (Creil)</t>
  </si>
  <si>
    <t>Reliure du Limousin</t>
  </si>
  <si>
    <t>Atelier du Patrimoine</t>
  </si>
  <si>
    <t>en partie</t>
  </si>
  <si>
    <t>oui</t>
  </si>
  <si>
    <t>Estampillage systématique des documents lors de la communication 
en salle ?</t>
  </si>
  <si>
    <t>27 500 environ</t>
  </si>
  <si>
    <r>
      <t>10. ACTIVIT</t>
    </r>
    <r>
      <rPr>
        <b/>
        <sz val="10"/>
        <rFont val="Arial"/>
        <family val="2"/>
        <charset val="1"/>
      </rPr>
      <t>É</t>
    </r>
    <r>
      <rPr>
        <b/>
        <sz val="10"/>
        <rFont val="Arial"/>
        <family val="2"/>
      </rPr>
      <t>S DE L'ATELIER PHOTOGRAPHIQUE ET NUM</t>
    </r>
    <r>
      <rPr>
        <b/>
        <sz val="10"/>
        <rFont val="Arial"/>
        <family val="2"/>
        <charset val="1"/>
      </rPr>
      <t>É</t>
    </r>
    <r>
      <rPr>
        <b/>
        <sz val="10"/>
        <rFont val="Arial"/>
        <family val="2"/>
      </rPr>
      <t>RISATION</t>
    </r>
  </si>
  <si>
    <r>
      <t xml:space="preserve">Description
</t>
    </r>
    <r>
      <rPr>
        <sz val="8"/>
        <rFont val="Arial"/>
        <family val="2"/>
      </rPr>
      <t xml:space="preserve">(de 100 à 150 mots ; détail des fonds ou collections numérisées, exemples de pièces remarquables, intérêt historique et scientifique, auteurs et personnages concernés…) </t>
    </r>
  </si>
  <si>
    <r>
      <t>XVI</t>
    </r>
    <r>
      <rPr>
        <vertAlign val="superscript"/>
        <sz val="8"/>
        <rFont val="Arial"/>
        <family val="2"/>
      </rPr>
      <t>e</t>
    </r>
    <r>
      <rPr>
        <sz val="8"/>
        <rFont val="Arial"/>
        <family val="2"/>
      </rPr>
      <t>-XX</t>
    </r>
    <r>
      <rPr>
        <vertAlign val="superscript"/>
        <sz val="8"/>
        <rFont val="Arial"/>
        <family val="2"/>
      </rPr>
      <t>e</t>
    </r>
  </si>
  <si>
    <r>
      <t>XVIII</t>
    </r>
    <r>
      <rPr>
        <vertAlign val="superscript"/>
        <sz val="8"/>
        <rFont val="Arial"/>
        <family val="2"/>
      </rPr>
      <t>e</t>
    </r>
    <r>
      <rPr>
        <sz val="8"/>
        <rFont val="Arial"/>
        <family val="2"/>
      </rPr>
      <t>-XX</t>
    </r>
    <r>
      <rPr>
        <vertAlign val="superscript"/>
        <sz val="8"/>
        <rFont val="Arial"/>
        <family val="2"/>
      </rPr>
      <t>e</t>
    </r>
  </si>
  <si>
    <r>
      <t xml:space="preserve">Type de documents numériques
</t>
    </r>
    <r>
      <rPr>
        <sz val="8"/>
        <rFont val="Arial"/>
        <family val="2"/>
      </rPr>
      <t>(image fixe, texte océrisé, image animée, son, 3D, document vectoriel…)</t>
    </r>
  </si>
  <si>
    <t>Image</t>
  </si>
  <si>
    <r>
      <t xml:space="preserve">Formats de données
</t>
    </r>
    <r>
      <rPr>
        <sz val="8"/>
        <rFont val="Arial"/>
        <family val="2"/>
      </rPr>
      <t>(JFIF/JPEG, TIFF, JPEG2000, PNG, PDF…)</t>
    </r>
  </si>
  <si>
    <t>Jpeg</t>
  </si>
  <si>
    <t>Tiff/Jpeg</t>
  </si>
  <si>
    <r>
      <t>Modalité de numérisation</t>
    </r>
    <r>
      <rPr>
        <sz val="8"/>
        <rFont val="Arial"/>
        <family val="2"/>
      </rPr>
      <t xml:space="preserve"> (à partir de l'original / à partir d'un support intermédiaire à préciser - microfilm, photographie...)</t>
    </r>
  </si>
  <si>
    <t>A partir de l’original</t>
  </si>
  <si>
    <t>A partir de l’original ou de microfilms</t>
  </si>
  <si>
    <r>
      <t xml:space="preserve">Nombre de pages numérisées </t>
    </r>
    <r>
      <rPr>
        <b/>
        <u/>
        <sz val="8"/>
        <rFont val="Arial"/>
        <family val="2"/>
      </rPr>
      <t xml:space="preserve">dans l’année
</t>
    </r>
    <r>
      <rPr>
        <sz val="8"/>
        <rFont val="Arial"/>
        <family val="2"/>
      </rPr>
      <t>(1 page = la face d'une feuille)</t>
    </r>
  </si>
  <si>
    <t>41 712 (simples ou doubles page) soit environ 83 424 pages uniques</t>
  </si>
  <si>
    <t>5 738 (simples ou doubles page) soit environ 11 476 pages uniques</t>
  </si>
  <si>
    <r>
      <t xml:space="preserve">Nombre d'images numérisées </t>
    </r>
    <r>
      <rPr>
        <b/>
        <u/>
        <sz val="8"/>
        <rFont val="Arial"/>
        <family val="2"/>
      </rPr>
      <t xml:space="preserve">dans l’année
</t>
    </r>
    <r>
      <rPr>
        <sz val="8"/>
        <rFont val="Arial"/>
        <family val="2"/>
      </rPr>
      <t>(1 image = 1 document iconographique)</t>
    </r>
  </si>
  <si>
    <r>
      <t xml:space="preserve">Nombre d'heures sonores numérisées </t>
    </r>
    <r>
      <rPr>
        <b/>
        <u/>
        <sz val="8"/>
        <rFont val="Arial"/>
        <family val="2"/>
      </rPr>
      <t>dans l’année</t>
    </r>
  </si>
  <si>
    <r>
      <t xml:space="preserve">Nombre d'heures de film numérisées </t>
    </r>
    <r>
      <rPr>
        <b/>
        <u/>
        <sz val="8"/>
        <rFont val="Arial"/>
        <family val="2"/>
      </rPr>
      <t>dans l’année</t>
    </r>
  </si>
  <si>
    <r>
      <t>Avancement du projet</t>
    </r>
    <r>
      <rPr>
        <sz val="8"/>
        <rFont val="Arial"/>
        <family val="2"/>
      </rPr>
      <t xml:space="preserve"> (achevé / en cours)</t>
    </r>
  </si>
  <si>
    <t xml:space="preserve">En cours </t>
  </si>
  <si>
    <r>
      <t>Financement</t>
    </r>
    <r>
      <rPr>
        <sz val="8"/>
        <rFont val="Arial"/>
        <family val="2"/>
      </rPr>
      <t xml:space="preserve"> (collectivité, DRAC, plan national de numérisation, mécénat et partenariats…)</t>
    </r>
  </si>
  <si>
    <t>Collectivité</t>
  </si>
  <si>
    <r>
      <t xml:space="preserve">Type de prestation </t>
    </r>
    <r>
      <rPr>
        <sz val="8"/>
        <rFont val="Arial"/>
        <family val="2"/>
      </rPr>
      <t>(externe ou externe)</t>
    </r>
  </si>
  <si>
    <t>Interne</t>
  </si>
  <si>
    <t>Externe</t>
  </si>
  <si>
    <t>Archimaine</t>
  </si>
  <si>
    <r>
      <t>Modalités d'accès</t>
    </r>
    <r>
      <rPr>
        <sz val="8"/>
        <rFont val="Arial"/>
        <family val="2"/>
      </rPr>
      <t xml:space="preserve"> (local, Internet, CD…)</t>
    </r>
  </si>
  <si>
    <t>Local/Internet</t>
  </si>
  <si>
    <t>Non accessible pour le moment</t>
  </si>
  <si>
    <r>
      <t>Adresse Internet</t>
    </r>
    <r>
      <rPr>
        <sz val="8"/>
        <rFont val="Arial"/>
        <family val="2"/>
      </rPr>
      <t xml:space="preserve"> (si accessible en ligne)</t>
    </r>
  </si>
  <si>
    <t>www.archives.oise.fr</t>
  </si>
  <si>
    <t>Cartes et plans</t>
  </si>
  <si>
    <t>Plans du cadastre napoléonien</t>
  </si>
  <si>
    <t>Fonds photographiques divers</t>
  </si>
  <si>
    <t>(5 Num 1, 2_10, 2_13 à 18)</t>
  </si>
  <si>
    <r>
      <t>XVIII</t>
    </r>
    <r>
      <rPr>
        <vertAlign val="superscript"/>
        <sz val="8"/>
        <rFont val="Arial"/>
        <family val="2"/>
      </rPr>
      <t>e</t>
    </r>
    <r>
      <rPr>
        <sz val="8"/>
        <rFont val="Arial"/>
        <family val="2"/>
      </rPr>
      <t>-XIX</t>
    </r>
    <r>
      <rPr>
        <vertAlign val="superscript"/>
        <sz val="8"/>
        <rFont val="Arial"/>
        <family val="2"/>
      </rPr>
      <t>e</t>
    </r>
  </si>
  <si>
    <r>
      <t>XIX</t>
    </r>
    <r>
      <rPr>
        <vertAlign val="superscript"/>
        <sz val="8"/>
        <rFont val="Arial"/>
        <family val="2"/>
      </rPr>
      <t>e</t>
    </r>
  </si>
  <si>
    <r>
      <t>XIX</t>
    </r>
    <r>
      <rPr>
        <vertAlign val="superscript"/>
        <sz val="8"/>
        <rFont val="Arial"/>
        <family val="2"/>
      </rPr>
      <t>e</t>
    </r>
    <r>
      <rPr>
        <sz val="8"/>
        <rFont val="Arial"/>
        <family val="2"/>
      </rPr>
      <t>-XXe</t>
    </r>
  </si>
  <si>
    <t>image</t>
  </si>
  <si>
    <t>16 (pour 6 plans Hdt : un même plan peut donner lieu à plusieurs prises de vue)</t>
  </si>
  <si>
    <t>Collectivité/Plan national de numérisation</t>
  </si>
  <si>
    <t>Fonds photographique Fernand Watteeuw</t>
  </si>
  <si>
    <t>Registres matricules de recrutement militaire</t>
  </si>
  <si>
    <t>Cartes postales</t>
  </si>
  <si>
    <t>Numérisation et indexation nomminative</t>
  </si>
  <si>
    <r>
      <t>XX</t>
    </r>
    <r>
      <rPr>
        <vertAlign val="superscript"/>
        <sz val="8"/>
        <rFont val="Arial"/>
        <family val="2"/>
      </rPr>
      <t>e</t>
    </r>
  </si>
  <si>
    <t>44 889 feuillets matricules pour 77 167 vues (un même feuillet matricule peut donner lieu à plusieurs prises de vue)</t>
  </si>
  <si>
    <t>En cours</t>
  </si>
  <si>
    <t>Externe (numérisation + indexation nominative)</t>
  </si>
  <si>
    <t>http://fernandwatteeuw.oise.fr/</t>
  </si>
  <si>
    <t>Sceaux</t>
  </si>
  <si>
    <t>XIIe-XVe</t>
  </si>
  <si>
    <t>411 (pour 215 sceaux : un même sceau peut donner lieu à plusieurs prises de vues)</t>
  </si>
  <si>
    <t>Registres paroissiaux et d’état civil 
(3 E)</t>
  </si>
  <si>
    <t>Gravures et portraits 
(1 Fi 1 et 2 Fi 1)</t>
  </si>
  <si>
    <t xml:space="preserve"> 2. BUDGET</t>
  </si>
  <si>
    <r>
      <t xml:space="preserve"> 3. PERSONNEL</t>
    </r>
    <r>
      <rPr>
        <sz val="10"/>
        <rFont val="Arial"/>
        <family val="2"/>
      </rPr>
      <t xml:space="preserve">  </t>
    </r>
  </si>
  <si>
    <t>4.  BÂTIMENTS</t>
  </si>
  <si>
    <t>9. CONSERVATION PREVENTIVE</t>
  </si>
  <si>
    <t>11. COMMUNICATION ET VALORISATION</t>
  </si>
  <si>
    <t>12. SITE INTERNET</t>
  </si>
  <si>
    <t>6. Détail des opérations de numérisation en 2012 (suite)</t>
  </si>
  <si>
    <t>Exposition "Mille ans d'écriture dans l'Oise,
1789-1945"</t>
  </si>
  <si>
    <t>Arch. dép., Beauvais
16/09/2011-27/04/2012</t>
  </si>
  <si>
    <t>Catalogue</t>
  </si>
  <si>
    <t>Exposition "De l'Oise à la Lune, Léon Fenet, photographie, 1883-1898"</t>
  </si>
  <si>
    <t>Journées du patrimoine</t>
  </si>
  <si>
    <t>Arch. dép., Beauvais
14 au 16/09/2012</t>
  </si>
  <si>
    <t>Conférence Jean Cartier-Vincent Blanchard "Ecrire sur l'argile"</t>
  </si>
  <si>
    <t>Arch. dép., Beauvais
16/02/2012</t>
  </si>
  <si>
    <t>Soirée hommage René Samson</t>
  </si>
  <si>
    <t>Arch. dép., Beauvais
10/02/2012</t>
  </si>
  <si>
    <t>Soirée hommage Pierre Goubert</t>
  </si>
  <si>
    <t>Arch. dép., Beauvais
05/03/2012</t>
  </si>
  <si>
    <t>Arch. dép., Beauvais
20/03/2012</t>
  </si>
  <si>
    <t>Conférence François Calame "Espace public,
espace privé dans l'oise rurale de Léon Fenet"</t>
  </si>
  <si>
    <t>Arch. dép., Beauvais
22/11/2013</t>
  </si>
  <si>
    <t>Arch. dép., Beauvais
10/09/2012-31/05/2013</t>
  </si>
  <si>
    <t>Journée d'études hommage à Louis Carolus-Barré</t>
  </si>
  <si>
    <t>Cf. page précédente</t>
  </si>
  <si>
    <t>Lots de 6 cartes postales</t>
  </si>
  <si>
    <t>Catalogue d'exposition</t>
  </si>
  <si>
    <t>Fenet, Léon
(1839-1898)
Astronomie/
19ème siècle/
photographies
Oise (France)</t>
  </si>
  <si>
    <t>De l'Oise à la Lune. Léon Fenet, photographies, 1883-1898</t>
  </si>
  <si>
    <t>Co-édition</t>
  </si>
  <si>
    <t>Libel/
Arch. dép. de l'Oise</t>
  </si>
  <si>
    <t>Membre du comité de pilotage de l'action de l'Etat (= collège des chefs de service de l'Etat)</t>
  </si>
  <si>
    <t>Membre du comité de pilotage du dispositif Travail d'histoire et de Mémoire (à destination des collégiens et porté par la direction de l'Education), pilotage des projets 14-18, expertises historiques régulières</t>
  </si>
  <si>
    <t>Tarif de reproduction seulement (et non de recherche)</t>
  </si>
  <si>
    <t>Oui : Master 1 et 2 d'archivistique de l'université de Picardie-Jules Verne (classement et description
archivistique, fonds iconographiques).</t>
  </si>
  <si>
    <t>Oui : Master 1 d'archivistique de l'UPJV, licence professionnelle "Tourisme, patrimoine et environnement" de l'UPJV, licence 3 Histoire de l'UPJV.</t>
  </si>
  <si>
    <t>Oui (stages sur la gestion des archives des communes et EPCI organisés pour le compte du CNFPT et de l'Union des maires de l'Oise).</t>
  </si>
  <si>
    <t>Organisation de la Journée d'étude "Histoire médiévale, érudition et recherche dans l'Oise : hommage à Louis Carolus-Barré (1910-1993), philologie et diplomatique médiévales" (20 mars 2012) - Publication électronique des Actes en mars 2013.</t>
  </si>
  <si>
    <t>Oui (conseil et formation, relations avec l'Union des maires de l'Oise…)</t>
  </si>
  <si>
    <r>
      <t xml:space="preserve">Les Archives départementales de l'Oise sont une direction rattachée au Pôle culture et communication (niveau hiérarchique : DGS </t>
    </r>
    <r>
      <rPr>
        <sz val="10"/>
        <rFont val="Calibri"/>
        <family val="2"/>
      </rPr>
      <t xml:space="preserve">̶ </t>
    </r>
    <r>
      <rPr>
        <sz val="12"/>
        <rFont val="Calibri"/>
        <family val="2"/>
      </rPr>
      <t>2</t>
    </r>
    <r>
      <rPr>
        <sz val="10"/>
        <rFont val="Calibri"/>
        <family val="2"/>
      </rPr>
      <t>).</t>
    </r>
  </si>
  <si>
    <t>achat</t>
  </si>
  <si>
    <t>Archives Ernest Laurain sur l'histoire du Plessis-Belleville
(intégré en 8 J)</t>
  </si>
  <si>
    <t>Album de 
40 photographies représentant le retour des prisonniers de guerre à Compiègne, 1943. Cet album était destiné au maréchal Pétain (40 Fi 6)</t>
  </si>
  <si>
    <t>Autres documents iconographiques (Fi)</t>
  </si>
  <si>
    <t>Photographies du château des ducs de Mouchy à Mouchy-le-Châtel, par Pierre-Ambroise de Richebourg, vers 1860-1865 
(32 Fi 452)</t>
  </si>
  <si>
    <t>Peintures extérieures par société SPRID.
Pose de film occultant sur les fenêtres des magasins.
Nettoyage et désinfection des gaines de climatisation des bâtiments A et B.
Réparation du TGBT.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</si>
</sst>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40C];[Red]\-#,##0\ [$€-40C]"/>
    <numFmt numFmtId="165" formatCode="#,##0.00\ [$€-40C];[Red]\-#,##0.00\ [$€-40C]"/>
    <numFmt numFmtId="166" formatCode="#,##0.000"/>
  </numFmts>
  <fonts count="55" x14ac:knownFonts="1">
    <font>
      <sz val="10"/>
      <name val="Arial"/>
      <family val="2"/>
    </font>
    <font>
      <b/>
      <sz val="10"/>
      <name val="Arial"/>
      <family val="2"/>
    </font>
    <font>
      <sz val="9"/>
      <name val="Arial"/>
      <family val="2"/>
    </font>
    <font>
      <b/>
      <sz val="9"/>
      <name val="Arial"/>
      <family val="2"/>
    </font>
    <font>
      <b/>
      <sz val="14"/>
      <name val="Arial"/>
      <family val="2"/>
    </font>
    <font>
      <b/>
      <sz val="12"/>
      <name val="Arial"/>
      <family val="2"/>
    </font>
    <font>
      <b/>
      <i/>
      <sz val="12"/>
      <name val="Arial"/>
      <family val="2"/>
    </font>
    <font>
      <i/>
      <u/>
      <sz val="10"/>
      <name val="Arial"/>
      <family val="2"/>
    </font>
    <font>
      <i/>
      <sz val="10"/>
      <name val="Arial"/>
      <family val="2"/>
    </font>
    <font>
      <u/>
      <sz val="10"/>
      <color indexed="12"/>
      <name val="Arial"/>
      <family val="2"/>
    </font>
    <font>
      <b/>
      <u/>
      <sz val="10"/>
      <name val="Arial"/>
      <family val="2"/>
    </font>
    <font>
      <i/>
      <sz val="10"/>
      <color indexed="12"/>
      <name val="Arial"/>
      <family val="2"/>
    </font>
    <font>
      <i/>
      <sz val="10"/>
      <name val="Arial"/>
      <family val="2"/>
      <charset val="1"/>
    </font>
    <font>
      <sz val="10"/>
      <name val="Arial"/>
      <family val="2"/>
      <charset val="1"/>
    </font>
    <font>
      <b/>
      <sz val="11"/>
      <name val="Arial"/>
      <family val="2"/>
      <charset val="1"/>
    </font>
    <font>
      <sz val="10"/>
      <name val="Garamond"/>
      <family val="1"/>
      <charset val="1"/>
    </font>
    <font>
      <b/>
      <sz val="10"/>
      <name val="Arial"/>
      <family val="2"/>
      <charset val="1"/>
    </font>
    <font>
      <b/>
      <sz val="10"/>
      <name val="Palatino Linotype"/>
      <family val="1"/>
    </font>
    <font>
      <u/>
      <sz val="10.5"/>
      <color indexed="12"/>
      <name val="Garamond"/>
      <family val="1"/>
      <charset val="1"/>
    </font>
    <font>
      <sz val="12"/>
      <name val="Arial"/>
      <family val="2"/>
      <charset val="1"/>
    </font>
    <font>
      <b/>
      <sz val="10"/>
      <name val="Garamond"/>
      <family val="1"/>
      <charset val="1"/>
    </font>
    <font>
      <sz val="8"/>
      <name val="Arial"/>
      <family val="2"/>
    </font>
    <font>
      <i/>
      <sz val="9"/>
      <name val="Arial"/>
      <family val="2"/>
    </font>
    <font>
      <b/>
      <sz val="10"/>
      <color indexed="53"/>
      <name val="Arial"/>
      <family val="2"/>
    </font>
    <font>
      <i/>
      <sz val="9"/>
      <color indexed="8"/>
      <name val="Arial"/>
      <family val="2"/>
    </font>
    <font>
      <sz val="9"/>
      <color indexed="8"/>
      <name val="Arial"/>
      <family val="2"/>
    </font>
    <font>
      <sz val="9.5"/>
      <name val="Arial"/>
      <family val="2"/>
    </font>
    <font>
      <b/>
      <i/>
      <sz val="8"/>
      <name val="Arial"/>
      <family val="2"/>
    </font>
    <font>
      <b/>
      <i/>
      <sz val="9"/>
      <name val="Arial"/>
      <family val="2"/>
    </font>
    <font>
      <b/>
      <i/>
      <sz val="10"/>
      <name val="Arial"/>
      <family val="2"/>
    </font>
    <font>
      <b/>
      <sz val="8"/>
      <name val="Arial"/>
      <family val="2"/>
    </font>
    <font>
      <sz val="7.5"/>
      <name val="Arial"/>
      <family val="2"/>
    </font>
    <font>
      <b/>
      <sz val="10"/>
      <color indexed="55"/>
      <name val="Arial"/>
      <family val="2"/>
    </font>
    <font>
      <b/>
      <sz val="10"/>
      <color indexed="9"/>
      <name val="Arial"/>
      <family val="2"/>
    </font>
    <font>
      <sz val="10"/>
      <color indexed="9"/>
      <name val="Arial"/>
      <family val="2"/>
    </font>
    <font>
      <sz val="10"/>
      <color indexed="23"/>
      <name val="Arial"/>
      <family val="2"/>
    </font>
    <font>
      <sz val="10"/>
      <color indexed="22"/>
      <name val="Arial"/>
      <family val="2"/>
    </font>
    <font>
      <i/>
      <sz val="8"/>
      <name val="Arial"/>
      <family val="2"/>
    </font>
    <font>
      <sz val="10"/>
      <color indexed="8"/>
      <name val="Arial"/>
      <family val="2"/>
    </font>
    <font>
      <b/>
      <sz val="10"/>
      <color indexed="8"/>
      <name val="Arial"/>
      <family val="2"/>
    </font>
    <font>
      <b/>
      <sz val="11"/>
      <name val="Arial"/>
      <family val="2"/>
    </font>
    <font>
      <b/>
      <u/>
      <sz val="11"/>
      <name val="Arial"/>
      <family val="2"/>
    </font>
    <font>
      <sz val="11"/>
      <name val="Arial"/>
      <family val="2"/>
    </font>
    <font>
      <sz val="9"/>
      <color indexed="23"/>
      <name val="Arial"/>
      <family val="2"/>
    </font>
    <font>
      <u/>
      <sz val="9"/>
      <name val="Arial"/>
      <family val="2"/>
    </font>
    <font>
      <sz val="10.5"/>
      <name val="Arial"/>
      <family val="2"/>
    </font>
    <font>
      <b/>
      <sz val="7"/>
      <name val="Arial"/>
      <family val="2"/>
    </font>
    <font>
      <sz val="9"/>
      <color indexed="23"/>
      <name val="Arial"/>
      <family val="2"/>
      <charset val="1"/>
    </font>
    <font>
      <u/>
      <sz val="9"/>
      <color indexed="23"/>
      <name val="Arial"/>
      <family val="2"/>
      <charset val="1"/>
    </font>
    <font>
      <sz val="9"/>
      <color indexed="54"/>
      <name val="Arial"/>
      <family val="2"/>
    </font>
    <font>
      <sz val="10"/>
      <name val="Arial"/>
      <family val="2"/>
    </font>
    <font>
      <vertAlign val="superscript"/>
      <sz val="8"/>
      <name val="Arial"/>
      <family val="2"/>
    </font>
    <font>
      <b/>
      <u/>
      <sz val="8"/>
      <name val="Arial"/>
      <family val="2"/>
    </font>
    <font>
      <sz val="10"/>
      <name val="Calibri"/>
      <family val="2"/>
    </font>
    <font>
      <sz val="12"/>
      <name val="Calibri"/>
      <family val="2"/>
    </font>
  </fonts>
  <fills count="7">
    <fill>
      <patternFill patternType="none"/>
    </fill>
    <fill>
      <patternFill patternType="gray125"/>
    </fill>
    <fill>
      <patternFill patternType="solid">
        <fgColor indexed="27"/>
        <bgColor indexed="41"/>
      </patternFill>
    </fill>
    <fill>
      <patternFill patternType="solid">
        <fgColor indexed="43"/>
        <bgColor indexed="26"/>
      </patternFill>
    </fill>
    <fill>
      <patternFill patternType="solid">
        <fgColor indexed="9"/>
        <bgColor indexed="26"/>
      </patternFill>
    </fill>
    <fill>
      <patternFill patternType="solid">
        <fgColor indexed="47"/>
        <bgColor indexed="43"/>
      </patternFill>
    </fill>
    <fill>
      <patternFill patternType="solid">
        <fgColor theme="0"/>
        <bgColor indexed="41"/>
      </patternFill>
    </fill>
  </fills>
  <borders count="27">
    <border>
      <left/>
      <right/>
      <top/>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hair">
        <color indexed="24"/>
      </left>
      <right style="hair">
        <color indexed="24"/>
      </right>
      <top/>
      <bottom style="hair">
        <color indexed="24"/>
      </bottom>
      <diagonal/>
    </border>
    <border>
      <left style="hair">
        <color indexed="24"/>
      </left>
      <right style="hair">
        <color indexed="24"/>
      </right>
      <top style="hair">
        <color indexed="24"/>
      </top>
      <bottom style="hair">
        <color indexed="24"/>
      </bottom>
      <diagonal/>
    </border>
    <border>
      <left/>
      <right style="hair">
        <color indexed="24"/>
      </right>
      <top style="hair">
        <color indexed="8"/>
      </top>
      <bottom/>
      <diagonal/>
    </border>
    <border>
      <left/>
      <right style="hair">
        <color indexed="24"/>
      </right>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indexed="8"/>
      </left>
      <right/>
      <top style="hair">
        <color indexed="8"/>
      </top>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64"/>
      </bottom>
      <diagonal/>
    </border>
    <border>
      <left/>
      <right/>
      <top style="hair">
        <color indexed="8"/>
      </top>
      <bottom/>
      <diagonal/>
    </border>
    <border>
      <left/>
      <right style="hair">
        <color indexed="8"/>
      </right>
      <top style="hair">
        <color indexed="8"/>
      </top>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style="hair">
        <color indexed="8"/>
      </right>
      <top/>
      <bottom style="hair">
        <color indexed="8"/>
      </bottom>
      <diagonal/>
    </border>
    <border>
      <left/>
      <right/>
      <top style="thin">
        <color indexed="8"/>
      </top>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style="thin">
        <color indexed="8"/>
      </right>
      <top/>
      <bottom/>
      <diagonal/>
    </border>
  </borders>
  <cellStyleXfs count="3">
    <xf numFmtId="0" fontId="0" fillId="0" borderId="0"/>
    <xf numFmtId="0" fontId="9" fillId="0" borderId="0" applyNumberFormat="0" applyFill="0" applyBorder="0" applyAlignment="0" applyProtection="0"/>
    <xf numFmtId="0" fontId="50" fillId="0" borderId="0"/>
  </cellStyleXfs>
  <cellXfs count="589">
    <xf numFmtId="0" fontId="0" fillId="0" borderId="0" xfId="0"/>
    <xf numFmtId="0" fontId="0" fillId="0" borderId="0" xfId="0" applyAlignment="1" applyProtection="1">
      <alignment horizontal="left"/>
    </xf>
    <xf numFmtId="0" fontId="0" fillId="0" borderId="0" xfId="0" applyProtection="1"/>
    <xf numFmtId="0" fontId="1" fillId="0" borderId="0" xfId="0" applyFont="1" applyBorder="1" applyAlignment="1" applyProtection="1">
      <alignment horizontal="center"/>
    </xf>
    <xf numFmtId="0" fontId="2" fillId="0" borderId="0" xfId="0" applyFont="1" applyAlignment="1" applyProtection="1">
      <alignment horizontal="left"/>
    </xf>
    <xf numFmtId="0" fontId="2" fillId="0" borderId="0" xfId="0" applyFont="1" applyProtection="1"/>
    <xf numFmtId="0" fontId="3" fillId="0" borderId="0" xfId="0" applyFont="1" applyBorder="1" applyAlignment="1" applyProtection="1">
      <alignment horizontal="center"/>
    </xf>
    <xf numFmtId="0" fontId="0" fillId="0" borderId="0" xfId="0" applyFont="1" applyBorder="1" applyAlignment="1" applyProtection="1">
      <alignment horizontal="center"/>
    </xf>
    <xf numFmtId="0" fontId="1" fillId="0" borderId="0" xfId="0" applyFont="1" applyProtection="1"/>
    <xf numFmtId="0" fontId="1" fillId="0" borderId="0" xfId="0" applyFont="1" applyAlignment="1" applyProtection="1">
      <alignment horizontal="center"/>
    </xf>
    <xf numFmtId="0" fontId="4" fillId="0" borderId="0" xfId="0" applyFont="1" applyBorder="1" applyAlignment="1" applyProtection="1">
      <alignment horizontal="center"/>
    </xf>
    <xf numFmtId="0" fontId="0" fillId="0" borderId="0" xfId="0" applyBorder="1" applyAlignment="1" applyProtection="1">
      <alignment horizontal="center"/>
    </xf>
    <xf numFmtId="0" fontId="0" fillId="0" borderId="0" xfId="0" applyFont="1" applyAlignment="1" applyProtection="1">
      <alignment horizontal="left"/>
    </xf>
    <xf numFmtId="0" fontId="1" fillId="0" borderId="0" xfId="0" applyFont="1" applyAlignment="1" applyProtection="1">
      <alignment horizontal="left"/>
    </xf>
    <xf numFmtId="3" fontId="1" fillId="0" borderId="0" xfId="0" applyNumberFormat="1" applyFont="1" applyBorder="1" applyAlignment="1" applyProtection="1">
      <alignment horizontal="center"/>
    </xf>
    <xf numFmtId="3" fontId="0" fillId="0" borderId="0" xfId="0" applyNumberFormat="1" applyFont="1" applyBorder="1" applyAlignment="1" applyProtection="1">
      <alignment horizontal="center"/>
    </xf>
    <xf numFmtId="0" fontId="0" fillId="0" borderId="0" xfId="0" applyFont="1" applyBorder="1" applyAlignment="1" applyProtection="1">
      <alignment horizontal="left" wrapText="1"/>
    </xf>
    <xf numFmtId="0" fontId="0" fillId="0" borderId="0" xfId="0" applyBorder="1" applyProtection="1"/>
    <xf numFmtId="0" fontId="0" fillId="0" borderId="0" xfId="0" applyAlignment="1" applyProtection="1"/>
    <xf numFmtId="0" fontId="5" fillId="0" borderId="0" xfId="0" applyFont="1"/>
    <xf numFmtId="0" fontId="6" fillId="0" borderId="0" xfId="0" applyFont="1"/>
    <xf numFmtId="0" fontId="7" fillId="0" borderId="0" xfId="0" applyFont="1" applyAlignment="1">
      <alignment horizontal="right"/>
    </xf>
    <xf numFmtId="0" fontId="8" fillId="0" borderId="0" xfId="0" applyFont="1"/>
    <xf numFmtId="0" fontId="7" fillId="0" borderId="0" xfId="0" applyFont="1"/>
    <xf numFmtId="0" fontId="9" fillId="0" borderId="0" xfId="1" applyNumberFormat="1" applyFont="1" applyFill="1" applyBorder="1" applyAlignment="1" applyProtection="1"/>
    <xf numFmtId="0" fontId="1" fillId="0" borderId="0" xfId="0" applyFont="1" applyBorder="1"/>
    <xf numFmtId="0" fontId="1" fillId="0" borderId="0" xfId="0" applyFont="1"/>
    <xf numFmtId="0" fontId="8" fillId="0" borderId="0" xfId="0" applyFont="1" applyBorder="1" applyAlignment="1">
      <alignment wrapText="1"/>
    </xf>
    <xf numFmtId="0" fontId="0" fillId="0" borderId="0" xfId="0" applyBorder="1"/>
    <xf numFmtId="0" fontId="8" fillId="0" borderId="0" xfId="0" applyFont="1" applyBorder="1"/>
    <xf numFmtId="0" fontId="10" fillId="0" borderId="0" xfId="0" applyFont="1" applyBorder="1"/>
    <xf numFmtId="0" fontId="0" fillId="0" borderId="0" xfId="0" applyFont="1" applyBorder="1"/>
    <xf numFmtId="49" fontId="9" fillId="0" borderId="0" xfId="1" applyNumberFormat="1" applyFont="1" applyFill="1" applyBorder="1" applyAlignment="1" applyProtection="1"/>
    <xf numFmtId="49" fontId="9" fillId="0" borderId="0" xfId="1" applyNumberFormat="1" applyFont="1" applyFill="1" applyBorder="1" applyAlignment="1" applyProtection="1">
      <alignment horizontal="left"/>
    </xf>
    <xf numFmtId="0" fontId="10" fillId="0" borderId="0" xfId="0" applyFont="1"/>
    <xf numFmtId="0" fontId="11" fillId="0" borderId="0" xfId="0" applyFont="1"/>
    <xf numFmtId="0" fontId="1" fillId="0" borderId="1" xfId="0" applyFont="1" applyBorder="1" applyAlignment="1">
      <alignment horizontal="center" wrapText="1"/>
    </xf>
    <xf numFmtId="0" fontId="0" fillId="0" borderId="0" xfId="0" applyAlignment="1">
      <alignment vertical="top"/>
    </xf>
    <xf numFmtId="0" fontId="1" fillId="0" borderId="0" xfId="0" applyFont="1" applyBorder="1" applyAlignment="1">
      <alignment horizontal="center" wrapText="1"/>
    </xf>
    <xf numFmtId="0" fontId="12" fillId="0" borderId="0" xfId="0" applyFont="1" applyAlignment="1">
      <alignment horizontal="justify" wrapText="1"/>
    </xf>
    <xf numFmtId="0" fontId="13" fillId="0" borderId="0" xfId="0" applyFont="1" applyAlignment="1">
      <alignment wrapText="1"/>
    </xf>
    <xf numFmtId="0" fontId="14" fillId="0" borderId="0" xfId="0" applyFont="1" applyAlignment="1">
      <alignment wrapText="1"/>
    </xf>
    <xf numFmtId="0" fontId="15" fillId="0" borderId="0" xfId="0" applyFont="1" applyAlignment="1">
      <alignment vertical="top"/>
    </xf>
    <xf numFmtId="0" fontId="15" fillId="0" borderId="0" xfId="0" applyFont="1"/>
    <xf numFmtId="0" fontId="13" fillId="0" borderId="0" xfId="0" applyFont="1" applyAlignment="1">
      <alignment horizontal="justify" wrapText="1"/>
    </xf>
    <xf numFmtId="0" fontId="16" fillId="0" borderId="0" xfId="0" applyFont="1" applyAlignment="1">
      <alignment horizontal="justify" wrapText="1"/>
    </xf>
    <xf numFmtId="0" fontId="15" fillId="0" borderId="0" xfId="0" applyFont="1" applyAlignment="1">
      <alignment vertical="top" wrapText="1"/>
    </xf>
    <xf numFmtId="0" fontId="15" fillId="0" borderId="0" xfId="0" applyFont="1" applyAlignment="1">
      <alignment wrapText="1"/>
    </xf>
    <xf numFmtId="0" fontId="18" fillId="0" borderId="0" xfId="0" applyFont="1" applyAlignment="1">
      <alignment horizontal="justify" wrapText="1"/>
    </xf>
    <xf numFmtId="0" fontId="13" fillId="0" borderId="0" xfId="0" applyFont="1" applyAlignment="1">
      <alignment horizontal="left" wrapText="1"/>
    </xf>
    <xf numFmtId="0" fontId="19" fillId="0" borderId="0" xfId="0" applyFont="1"/>
    <xf numFmtId="0" fontId="13" fillId="0" borderId="0" xfId="0" applyFont="1"/>
    <xf numFmtId="0" fontId="20" fillId="0" borderId="0" xfId="0" applyFont="1" applyBorder="1" applyAlignment="1">
      <alignment vertical="top"/>
    </xf>
    <xf numFmtId="0" fontId="20" fillId="0" borderId="0" xfId="0" applyFont="1" applyBorder="1" applyAlignment="1">
      <alignment wrapText="1"/>
    </xf>
    <xf numFmtId="0" fontId="1" fillId="0" borderId="1" xfId="0" applyFont="1" applyBorder="1" applyAlignment="1" applyProtection="1">
      <alignment horizontal="center"/>
    </xf>
    <xf numFmtId="0" fontId="0" fillId="0" borderId="0" xfId="0" applyFont="1" applyBorder="1" applyAlignment="1">
      <alignment wrapText="1"/>
    </xf>
    <xf numFmtId="0" fontId="1" fillId="0" borderId="0" xfId="0" applyFont="1" applyBorder="1" applyAlignment="1">
      <alignment wrapText="1"/>
    </xf>
    <xf numFmtId="0" fontId="1" fillId="0" borderId="0" xfId="0" applyFont="1" applyBorder="1" applyAlignment="1" applyProtection="1">
      <alignment horizontal="left"/>
    </xf>
    <xf numFmtId="0" fontId="0" fillId="0" borderId="0" xfId="0" applyFont="1" applyBorder="1" applyAlignment="1" applyProtection="1">
      <alignment horizontal="left"/>
    </xf>
    <xf numFmtId="0" fontId="0" fillId="0" borderId="0" xfId="0" applyFont="1" applyAlignment="1" applyProtection="1">
      <alignment horizontal="center"/>
    </xf>
    <xf numFmtId="164" fontId="1" fillId="2" borderId="2" xfId="0" applyNumberFormat="1" applyFont="1" applyFill="1" applyBorder="1" applyAlignment="1" applyProtection="1">
      <alignment horizontal="center" vertical="center" shrinkToFit="1"/>
      <protection locked="0"/>
    </xf>
    <xf numFmtId="0" fontId="0" fillId="0" borderId="0" xfId="0" applyBorder="1" applyAlignment="1" applyProtection="1">
      <alignment horizontal="left"/>
    </xf>
    <xf numFmtId="164" fontId="0" fillId="0" borderId="0" xfId="0" applyNumberFormat="1" applyFont="1" applyBorder="1" applyAlignment="1" applyProtection="1">
      <alignment horizontal="center"/>
    </xf>
    <xf numFmtId="0" fontId="21" fillId="0" borderId="0" xfId="0" applyFont="1" applyProtection="1"/>
    <xf numFmtId="0" fontId="21" fillId="0" borderId="0" xfId="0" applyFont="1" applyBorder="1" applyAlignment="1" applyProtection="1">
      <alignment horizontal="left"/>
    </xf>
    <xf numFmtId="0" fontId="21" fillId="0" borderId="0" xfId="0" applyFont="1" applyBorder="1" applyProtection="1"/>
    <xf numFmtId="0" fontId="0" fillId="0" borderId="0" xfId="0" applyFont="1" applyBorder="1" applyAlignment="1" applyProtection="1"/>
    <xf numFmtId="0" fontId="0" fillId="0" borderId="2" xfId="0" applyFont="1" applyBorder="1" applyAlignment="1">
      <alignment horizontal="center" vertical="center" wrapText="1"/>
    </xf>
    <xf numFmtId="0" fontId="0" fillId="0" borderId="2" xfId="0" applyBorder="1"/>
    <xf numFmtId="3" fontId="1" fillId="0" borderId="2" xfId="0" applyNumberFormat="1" applyFont="1" applyBorder="1" applyAlignment="1" applyProtection="1">
      <alignment horizontal="center"/>
      <protection locked="0"/>
    </xf>
    <xf numFmtId="0" fontId="21" fillId="0" borderId="0" xfId="0" applyFont="1"/>
    <xf numFmtId="164" fontId="1" fillId="0" borderId="2" xfId="0" applyNumberFormat="1" applyFont="1" applyBorder="1" applyAlignment="1" applyProtection="1">
      <alignment horizontal="center"/>
      <protection locked="0"/>
    </xf>
    <xf numFmtId="0" fontId="0" fillId="0" borderId="2" xfId="0" applyFont="1" applyBorder="1" applyAlignment="1" applyProtection="1">
      <alignment horizontal="center" vertical="center" wrapText="1"/>
      <protection locked="0"/>
    </xf>
    <xf numFmtId="0" fontId="0" fillId="0" borderId="0" xfId="0" applyFont="1" applyAlignment="1" applyProtection="1">
      <alignment horizontal="right"/>
    </xf>
    <xf numFmtId="0" fontId="0" fillId="0" borderId="2" xfId="0" applyFont="1" applyBorder="1" applyProtection="1"/>
    <xf numFmtId="0" fontId="0" fillId="0" borderId="2" xfId="0" applyFont="1" applyBorder="1" applyAlignment="1" applyProtection="1">
      <alignment horizontal="center" vertical="center" wrapText="1"/>
    </xf>
    <xf numFmtId="0" fontId="2" fillId="3" borderId="0" xfId="0" applyFont="1" applyFill="1" applyBorder="1" applyAlignment="1" applyProtection="1">
      <alignment horizontal="left" vertical="center" wrapText="1"/>
    </xf>
    <xf numFmtId="0" fontId="0" fillId="0" borderId="2" xfId="0" applyFont="1" applyBorder="1" applyAlignment="1" applyProtection="1">
      <alignment vertical="center" wrapText="1"/>
    </xf>
    <xf numFmtId="4" fontId="1" fillId="2" borderId="2" xfId="0" applyNumberFormat="1" applyFont="1" applyFill="1" applyBorder="1" applyAlignment="1" applyProtection="1">
      <alignment horizontal="center" vertical="center" shrinkToFit="1"/>
      <protection locked="0"/>
    </xf>
    <xf numFmtId="4" fontId="1" fillId="3" borderId="2" xfId="0" applyNumberFormat="1" applyFont="1" applyFill="1" applyBorder="1" applyAlignment="1" applyProtection="1">
      <alignment horizontal="center" vertical="center" shrinkToFit="1"/>
    </xf>
    <xf numFmtId="0" fontId="0" fillId="0" borderId="2" xfId="0" applyFont="1" applyBorder="1" applyAlignment="1" applyProtection="1">
      <alignment vertical="center"/>
    </xf>
    <xf numFmtId="0" fontId="0" fillId="0" borderId="0" xfId="0" applyBorder="1" applyAlignment="1" applyProtection="1">
      <alignment vertical="center" wrapText="1"/>
    </xf>
    <xf numFmtId="3" fontId="1" fillId="2" borderId="2" xfId="0" applyNumberFormat="1" applyFont="1" applyFill="1" applyBorder="1" applyAlignment="1" applyProtection="1">
      <alignment horizontal="center" vertical="center" shrinkToFit="1"/>
      <protection locked="0"/>
    </xf>
    <xf numFmtId="3" fontId="1" fillId="3" borderId="2" xfId="0" applyNumberFormat="1" applyFont="1" applyFill="1" applyBorder="1" applyAlignment="1" applyProtection="1">
      <alignment horizontal="center" vertical="center" shrinkToFit="1"/>
    </xf>
    <xf numFmtId="0" fontId="0" fillId="0" borderId="0" xfId="0" applyFont="1" applyBorder="1" applyAlignment="1" applyProtection="1">
      <alignment wrapText="1"/>
    </xf>
    <xf numFmtId="0" fontId="0" fillId="0" borderId="2" xfId="0" applyFont="1" applyBorder="1" applyAlignment="1">
      <alignment horizontal="center"/>
    </xf>
    <xf numFmtId="0" fontId="0" fillId="0" borderId="0" xfId="0" applyFont="1" applyBorder="1" applyProtection="1"/>
    <xf numFmtId="0" fontId="1" fillId="2" borderId="2" xfId="0" applyFont="1" applyFill="1" applyBorder="1" applyAlignment="1" applyProtection="1">
      <alignment horizontal="center" vertical="center" shrinkToFit="1"/>
      <protection locked="0"/>
    </xf>
    <xf numFmtId="0" fontId="0" fillId="0" borderId="2" xfId="0" applyFont="1" applyBorder="1" applyAlignment="1" applyProtection="1">
      <alignment horizontal="center"/>
    </xf>
    <xf numFmtId="2" fontId="1" fillId="2" borderId="2" xfId="0" applyNumberFormat="1" applyFont="1" applyFill="1" applyBorder="1" applyAlignment="1" applyProtection="1">
      <alignment horizontal="center" vertical="center" shrinkToFit="1"/>
      <protection locked="0"/>
    </xf>
    <xf numFmtId="0" fontId="0" fillId="0" borderId="0" xfId="0" applyBorder="1" applyAlignment="1" applyProtection="1">
      <alignment horizontal="left" vertical="center"/>
    </xf>
    <xf numFmtId="0" fontId="0" fillId="0" borderId="0" xfId="0" applyAlignment="1" applyProtection="1">
      <alignment horizontal="center"/>
    </xf>
    <xf numFmtId="0" fontId="0" fillId="0" borderId="0" xfId="0" applyBorder="1" applyAlignment="1" applyProtection="1"/>
    <xf numFmtId="0" fontId="0" fillId="0" borderId="2" xfId="0" applyFont="1" applyBorder="1" applyAlignment="1" applyProtection="1">
      <alignment horizontal="center" vertical="center"/>
    </xf>
    <xf numFmtId="0" fontId="1" fillId="0" borderId="0" xfId="0" applyFont="1" applyAlignment="1" applyProtection="1"/>
    <xf numFmtId="0" fontId="0" fillId="0" borderId="0" xfId="0" applyFont="1" applyBorder="1" applyAlignment="1" applyProtection="1">
      <alignment horizontal="left" vertical="center"/>
    </xf>
    <xf numFmtId="2" fontId="1" fillId="2" borderId="2" xfId="0" applyNumberFormat="1" applyFont="1" applyFill="1" applyBorder="1" applyAlignment="1" applyProtection="1">
      <alignment horizontal="right" vertical="center" shrinkToFit="1"/>
      <protection locked="0"/>
    </xf>
    <xf numFmtId="0" fontId="0" fillId="0" borderId="0" xfId="0" applyBorder="1" applyAlignment="1" applyProtection="1">
      <alignment horizontal="left" wrapText="1"/>
    </xf>
    <xf numFmtId="0" fontId="0" fillId="0" borderId="0" xfId="0" applyFont="1" applyBorder="1" applyAlignment="1" applyProtection="1">
      <alignment vertical="center" wrapText="1"/>
    </xf>
    <xf numFmtId="0" fontId="2" fillId="0" borderId="2" xfId="0" applyFont="1" applyBorder="1" applyAlignment="1" applyProtection="1">
      <alignment horizontal="center" vertical="center" wrapText="1"/>
    </xf>
    <xf numFmtId="2" fontId="1" fillId="3" borderId="2" xfId="0" applyNumberFormat="1" applyFont="1" applyFill="1" applyBorder="1" applyAlignment="1" applyProtection="1">
      <alignment horizontal="right" vertical="center" shrinkToFit="1"/>
    </xf>
    <xf numFmtId="0" fontId="0" fillId="0" borderId="0" xfId="0" applyAlignment="1">
      <alignment horizontal="center"/>
    </xf>
    <xf numFmtId="0" fontId="3" fillId="0" borderId="0" xfId="0" applyFont="1" applyAlignment="1" applyProtection="1">
      <alignment horizontal="center"/>
    </xf>
    <xf numFmtId="0" fontId="2" fillId="0" borderId="0" xfId="0" applyFont="1" applyBorder="1" applyAlignment="1" applyProtection="1">
      <alignment horizontal="left"/>
    </xf>
    <xf numFmtId="0" fontId="0" fillId="0" borderId="0" xfId="0" applyAlignment="1" applyProtection="1">
      <alignment vertical="center" wrapText="1"/>
    </xf>
    <xf numFmtId="0" fontId="2" fillId="0" borderId="2" xfId="0" applyFont="1" applyBorder="1" applyAlignment="1" applyProtection="1">
      <alignment horizontal="left" vertical="center" wrapText="1"/>
    </xf>
    <xf numFmtId="0" fontId="1" fillId="0" borderId="0" xfId="0" applyFont="1" applyFill="1" applyProtection="1"/>
    <xf numFmtId="0" fontId="0" fillId="0" borderId="0" xfId="0" applyFill="1" applyProtection="1"/>
    <xf numFmtId="0" fontId="0" fillId="0" borderId="0" xfId="0" applyFill="1" applyBorder="1" applyProtection="1"/>
    <xf numFmtId="0" fontId="0" fillId="0" borderId="0" xfId="0" applyFont="1" applyFill="1" applyBorder="1" applyAlignment="1" applyProtection="1">
      <alignment horizontal="center"/>
    </xf>
    <xf numFmtId="0" fontId="0" fillId="0" borderId="0" xfId="0" applyFill="1" applyBorder="1" applyAlignment="1" applyProtection="1">
      <alignment horizontal="center"/>
    </xf>
    <xf numFmtId="0" fontId="2" fillId="0" borderId="0" xfId="0" applyFont="1" applyFill="1" applyBorder="1" applyAlignment="1" applyProtection="1">
      <alignment wrapText="1"/>
    </xf>
    <xf numFmtId="0" fontId="23" fillId="0" borderId="0" xfId="0" applyFont="1" applyFill="1" applyProtection="1"/>
    <xf numFmtId="0" fontId="0" fillId="0" borderId="0" xfId="0" applyAlignment="1" applyProtection="1">
      <alignment vertical="top" wrapText="1"/>
    </xf>
    <xf numFmtId="0" fontId="1" fillId="0" borderId="0" xfId="0" applyFont="1" applyFill="1" applyBorder="1" applyAlignment="1" applyProtection="1">
      <alignment horizontal="center"/>
    </xf>
    <xf numFmtId="0" fontId="1" fillId="0" borderId="0" xfId="0" applyFont="1" applyAlignment="1" applyProtection="1">
      <alignment horizontal="center" vertical="top" wrapText="1"/>
    </xf>
    <xf numFmtId="0" fontId="1" fillId="0" borderId="0" xfId="0" applyFont="1" applyFill="1" applyAlignment="1" applyProtection="1">
      <alignment horizontal="center"/>
    </xf>
    <xf numFmtId="0" fontId="0" fillId="0" borderId="0" xfId="0" applyAlignment="1">
      <alignment vertical="top" wrapText="1"/>
    </xf>
    <xf numFmtId="0" fontId="26" fillId="0" borderId="2" xfId="0" applyFont="1" applyBorder="1" applyAlignment="1" applyProtection="1">
      <alignment horizontal="center" vertical="center" wrapText="1"/>
    </xf>
    <xf numFmtId="0" fontId="2" fillId="3" borderId="0" xfId="0" applyFont="1" applyFill="1" applyBorder="1" applyAlignment="1" applyProtection="1">
      <alignment vertical="top" wrapText="1"/>
    </xf>
    <xf numFmtId="4" fontId="1" fillId="2" borderId="2" xfId="0" applyNumberFormat="1" applyFont="1" applyFill="1" applyBorder="1" applyAlignment="1" applyProtection="1">
      <alignment horizontal="right" vertical="center" shrinkToFit="1"/>
      <protection locked="0"/>
    </xf>
    <xf numFmtId="0" fontId="1" fillId="0" borderId="0" xfId="0" applyFont="1" applyBorder="1" applyProtection="1"/>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textRotation="90" wrapText="1"/>
    </xf>
    <xf numFmtId="0" fontId="3" fillId="0" borderId="2" xfId="0" applyFont="1" applyBorder="1" applyAlignment="1">
      <alignment horizontal="center" vertical="center" textRotation="90" wrapText="1"/>
    </xf>
    <xf numFmtId="0" fontId="2" fillId="0" borderId="0" xfId="0" applyFont="1" applyFill="1" applyBorder="1" applyAlignment="1">
      <alignment horizontal="center" vertical="center" wrapText="1"/>
    </xf>
    <xf numFmtId="0" fontId="21" fillId="0" borderId="2" xfId="0" applyFont="1" applyBorder="1" applyAlignment="1">
      <alignment horizontal="left" wrapText="1"/>
    </xf>
    <xf numFmtId="3" fontId="2" fillId="0" borderId="2" xfId="0" applyNumberFormat="1" applyFont="1" applyBorder="1" applyAlignment="1">
      <alignment horizontal="left"/>
    </xf>
    <xf numFmtId="2" fontId="2" fillId="0" borderId="2" xfId="0" applyNumberFormat="1" applyFont="1" applyBorder="1" applyAlignment="1">
      <alignment horizontal="center"/>
    </xf>
    <xf numFmtId="2" fontId="2" fillId="0" borderId="2" xfId="0" applyNumberFormat="1" applyFont="1" applyBorder="1" applyAlignment="1" applyProtection="1">
      <alignment horizontal="center"/>
      <protection locked="0"/>
    </xf>
    <xf numFmtId="2" fontId="3" fillId="3" borderId="2" xfId="0"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0" fontId="27" fillId="0" borderId="2" xfId="0" applyFont="1" applyBorder="1" applyAlignment="1">
      <alignment horizontal="right" wrapText="1"/>
    </xf>
    <xf numFmtId="3" fontId="22" fillId="0" borderId="2" xfId="0" applyNumberFormat="1" applyFont="1" applyBorder="1" applyAlignment="1">
      <alignment horizontal="left"/>
    </xf>
    <xf numFmtId="2" fontId="28" fillId="3" borderId="2"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0" fontId="8" fillId="0" borderId="0" xfId="0" applyFont="1" applyProtection="1"/>
    <xf numFmtId="3" fontId="28" fillId="0" borderId="2" xfId="0" applyNumberFormat="1" applyFont="1" applyBorder="1" applyAlignment="1">
      <alignment horizontal="left"/>
    </xf>
    <xf numFmtId="4" fontId="29" fillId="0" borderId="0" xfId="0" applyNumberFormat="1" applyFont="1" applyFill="1" applyBorder="1" applyAlignment="1">
      <alignment horizontal="center" vertical="center" wrapText="1"/>
    </xf>
    <xf numFmtId="0" fontId="29" fillId="0" borderId="0" xfId="0" applyFont="1" applyAlignment="1">
      <alignment vertical="top" wrapText="1"/>
    </xf>
    <xf numFmtId="0" fontId="29" fillId="0" borderId="0" xfId="0" applyFont="1" applyProtection="1"/>
    <xf numFmtId="0" fontId="30" fillId="0" borderId="2" xfId="0" applyFont="1" applyBorder="1" applyAlignment="1">
      <alignment horizontal="right" wrapText="1"/>
    </xf>
    <xf numFmtId="2" fontId="3" fillId="3" borderId="2" xfId="0" applyNumberFormat="1" applyFont="1" applyFill="1" applyBorder="1" applyAlignment="1" applyProtection="1">
      <alignment horizontal="center"/>
      <protection locked="0"/>
    </xf>
    <xf numFmtId="0" fontId="0" fillId="0" borderId="0" xfId="0" applyFill="1"/>
    <xf numFmtId="0" fontId="0" fillId="0" borderId="0" xfId="0" applyFont="1" applyFill="1" applyBorder="1" applyAlignment="1" applyProtection="1">
      <alignment horizontal="left" vertical="center" wrapText="1"/>
    </xf>
    <xf numFmtId="0" fontId="0" fillId="0" borderId="0" xfId="0" applyAlignment="1" applyProtection="1">
      <alignment wrapText="1"/>
    </xf>
    <xf numFmtId="0" fontId="0" fillId="0" borderId="2" xfId="0" applyBorder="1" applyAlignment="1" applyProtection="1">
      <alignment wrapText="1"/>
    </xf>
    <xf numFmtId="0" fontId="0" fillId="0" borderId="2" xfId="0" applyBorder="1" applyAlignment="1" applyProtection="1">
      <alignment horizontal="left" wrapText="1"/>
    </xf>
    <xf numFmtId="0" fontId="0" fillId="0" borderId="0" xfId="0" applyFill="1" applyBorder="1" applyAlignment="1" applyProtection="1">
      <alignment horizontal="left" wrapText="1"/>
    </xf>
    <xf numFmtId="4" fontId="0" fillId="3" borderId="2" xfId="0" applyNumberFormat="1" applyFont="1" applyFill="1" applyBorder="1" applyAlignment="1" applyProtection="1">
      <alignment horizontal="center"/>
      <protection locked="0"/>
    </xf>
    <xf numFmtId="3" fontId="0" fillId="3" borderId="2" xfId="0" applyNumberFormat="1" applyFont="1" applyFill="1" applyBorder="1" applyAlignment="1" applyProtection="1">
      <alignment horizontal="center"/>
      <protection locked="0"/>
    </xf>
    <xf numFmtId="0" fontId="0" fillId="0" borderId="2" xfId="0" applyBorder="1" applyAlignment="1" applyProtection="1">
      <alignment horizontal="center" wrapText="1"/>
    </xf>
    <xf numFmtId="3" fontId="0" fillId="0" borderId="0" xfId="0" applyNumberFormat="1" applyFont="1" applyFill="1" applyBorder="1" applyAlignment="1" applyProtection="1">
      <alignment horizontal="center"/>
      <protection locked="0"/>
    </xf>
    <xf numFmtId="0" fontId="0" fillId="0" borderId="0" xfId="0" applyBorder="1" applyAlignment="1" applyProtection="1">
      <alignment wrapText="1"/>
    </xf>
    <xf numFmtId="0" fontId="2" fillId="0" borderId="2" xfId="0" applyFont="1" applyBorder="1" applyAlignment="1" applyProtection="1">
      <alignment horizontal="center" vertical="center"/>
    </xf>
    <xf numFmtId="0" fontId="2" fillId="0" borderId="2" xfId="0" applyFont="1" applyBorder="1" applyAlignment="1" applyProtection="1">
      <alignment horizontal="left" vertical="center"/>
    </xf>
    <xf numFmtId="0" fontId="0" fillId="0" borderId="2" xfId="0" applyBorder="1" applyAlignment="1" applyProtection="1">
      <alignment horizontal="left"/>
      <protection locked="0"/>
    </xf>
    <xf numFmtId="0" fontId="0" fillId="0" borderId="0" xfId="0" applyFill="1" applyBorder="1" applyAlignment="1" applyProtection="1">
      <alignment horizontal="left"/>
      <protection locked="0"/>
    </xf>
    <xf numFmtId="0" fontId="0" fillId="0" borderId="0" xfId="0" applyFont="1" applyProtection="1"/>
    <xf numFmtId="0" fontId="26" fillId="0" borderId="0" xfId="0" applyFont="1"/>
    <xf numFmtId="0" fontId="0" fillId="0" borderId="0" xfId="0" applyBorder="1" applyProtection="1">
      <protection locked="0"/>
    </xf>
    <xf numFmtId="0" fontId="0" fillId="0" borderId="0" xfId="0" applyFont="1" applyAlignment="1" applyProtection="1">
      <alignment vertical="top" wrapText="1"/>
    </xf>
    <xf numFmtId="0" fontId="22" fillId="0" borderId="0" xfId="0" applyFont="1"/>
    <xf numFmtId="0" fontId="0" fillId="0" borderId="2" xfId="0" applyFont="1" applyBorder="1" applyAlignment="1">
      <alignment vertical="center" wrapText="1"/>
    </xf>
    <xf numFmtId="0" fontId="31" fillId="0" borderId="2" xfId="0" applyFont="1" applyBorder="1" applyAlignment="1">
      <alignment horizontal="center" vertical="center" wrapText="1"/>
    </xf>
    <xf numFmtId="3" fontId="0" fillId="0" borderId="2" xfId="0" applyNumberFormat="1" applyFont="1" applyBorder="1"/>
    <xf numFmtId="3" fontId="0" fillId="0" borderId="2" xfId="0" applyNumberFormat="1" applyFont="1" applyBorder="1" applyProtection="1">
      <protection locked="0"/>
    </xf>
    <xf numFmtId="0" fontId="1" fillId="0" borderId="0" xfId="0" applyFont="1" applyBorder="1" applyProtection="1">
      <protection locked="0"/>
    </xf>
    <xf numFmtId="0" fontId="32" fillId="0" borderId="0" xfId="0" applyFont="1" applyBorder="1" applyProtection="1">
      <protection locked="0"/>
    </xf>
    <xf numFmtId="0" fontId="21" fillId="0" borderId="2" xfId="0" applyFont="1" applyBorder="1" applyAlignment="1">
      <alignment horizontal="center" vertical="center" wrapText="1"/>
    </xf>
    <xf numFmtId="0" fontId="21" fillId="0" borderId="2" xfId="0" applyFont="1" applyBorder="1"/>
    <xf numFmtId="0" fontId="21" fillId="0" borderId="2" xfId="0" applyFont="1" applyBorder="1" applyAlignment="1"/>
    <xf numFmtId="0" fontId="0" fillId="0" borderId="0" xfId="0" applyFont="1" applyAlignment="1"/>
    <xf numFmtId="0" fontId="2" fillId="0" borderId="0" xfId="0" applyFont="1" applyFill="1" applyBorder="1" applyAlignment="1" applyProtection="1">
      <alignment vertical="top" wrapText="1"/>
    </xf>
    <xf numFmtId="0" fontId="26" fillId="0" borderId="2" xfId="0" applyFont="1" applyBorder="1" applyAlignment="1">
      <alignment horizontal="center" vertical="center" wrapText="1"/>
    </xf>
    <xf numFmtId="0" fontId="0" fillId="0" borderId="2" xfId="0" applyBorder="1" applyAlignment="1" applyProtection="1">
      <protection locked="0"/>
    </xf>
    <xf numFmtId="0" fontId="0" fillId="0" borderId="0" xfId="0" applyAlignment="1">
      <alignment wrapText="1"/>
    </xf>
    <xf numFmtId="0" fontId="0" fillId="0" borderId="0" xfId="0" applyAlignment="1">
      <alignment horizontal="center" wrapText="1"/>
    </xf>
    <xf numFmtId="0" fontId="1" fillId="0" borderId="2" xfId="0" applyFont="1" applyFill="1" applyBorder="1" applyAlignment="1">
      <alignment horizontal="center" vertical="center" wrapText="1"/>
    </xf>
    <xf numFmtId="0" fontId="2" fillId="0" borderId="0" xfId="0" applyFont="1" applyBorder="1" applyAlignment="1" applyProtection="1">
      <alignment horizontal="left" vertical="center" wrapText="1"/>
    </xf>
    <xf numFmtId="0" fontId="0" fillId="0" borderId="0" xfId="0" applyAlignment="1" applyProtection="1">
      <alignment vertical="center"/>
    </xf>
    <xf numFmtId="0" fontId="0" fillId="0" borderId="0" xfId="0" applyAlignment="1">
      <alignment vertical="center"/>
    </xf>
    <xf numFmtId="0" fontId="2" fillId="0" borderId="0" xfId="0" applyFont="1" applyBorder="1" applyAlignment="1" applyProtection="1">
      <alignment horizontal="left" wrapText="1"/>
    </xf>
    <xf numFmtId="0" fontId="0" fillId="0" borderId="2" xfId="0" applyBorder="1" applyAlignment="1">
      <alignment wrapText="1"/>
    </xf>
    <xf numFmtId="0" fontId="8" fillId="0" borderId="3" xfId="0" applyFont="1" applyFill="1" applyBorder="1" applyAlignment="1">
      <alignment wrapText="1"/>
    </xf>
    <xf numFmtId="0" fontId="0" fillId="0" borderId="3" xfId="0" applyFill="1" applyBorder="1" applyAlignment="1">
      <alignment horizontal="left" wrapText="1"/>
    </xf>
    <xf numFmtId="0" fontId="8" fillId="0" borderId="4" xfId="0" applyFont="1" applyFill="1" applyBorder="1" applyAlignment="1">
      <alignment wrapText="1"/>
    </xf>
    <xf numFmtId="0" fontId="0" fillId="0" borderId="4" xfId="0" applyFill="1" applyBorder="1" applyAlignment="1">
      <alignment horizontal="left" wrapText="1"/>
    </xf>
    <xf numFmtId="0" fontId="0" fillId="0" borderId="5" xfId="0" applyBorder="1" applyAlignment="1">
      <alignment horizontal="center"/>
    </xf>
    <xf numFmtId="0" fontId="8" fillId="0" borderId="3" xfId="0" applyFont="1" applyBorder="1" applyAlignment="1">
      <alignment wrapText="1"/>
    </xf>
    <xf numFmtId="0" fontId="0" fillId="0" borderId="6" xfId="0" applyBorder="1" applyAlignment="1">
      <alignment horizontal="center"/>
    </xf>
    <xf numFmtId="0" fontId="8" fillId="0" borderId="4" xfId="0" applyFont="1" applyBorder="1" applyAlignment="1">
      <alignment wrapText="1"/>
    </xf>
    <xf numFmtId="0" fontId="0" fillId="0" borderId="4" xfId="0" applyBorder="1" applyAlignment="1">
      <alignment wrapText="1"/>
    </xf>
    <xf numFmtId="0" fontId="33" fillId="0" borderId="0" xfId="0" applyFont="1" applyFill="1" applyBorder="1" applyAlignment="1">
      <alignment horizontal="left" wrapText="1"/>
    </xf>
    <xf numFmtId="0" fontId="0" fillId="4" borderId="0" xfId="0" applyFill="1" applyAlignment="1">
      <alignment wrapText="1"/>
    </xf>
    <xf numFmtId="0" fontId="0" fillId="4" borderId="0" xfId="0" applyFill="1"/>
    <xf numFmtId="0" fontId="0" fillId="0" borderId="0" xfId="0" applyAlignment="1">
      <alignment vertical="center" wrapText="1"/>
    </xf>
    <xf numFmtId="0" fontId="29" fillId="0" borderId="2" xfId="0" applyFont="1" applyFill="1" applyBorder="1" applyAlignment="1">
      <alignment vertical="center"/>
    </xf>
    <xf numFmtId="0" fontId="29" fillId="0" borderId="2" xfId="0" applyFont="1" applyFill="1" applyBorder="1" applyAlignment="1">
      <alignment vertical="center" wrapText="1"/>
    </xf>
    <xf numFmtId="0" fontId="34" fillId="0" borderId="0" xfId="0" applyFont="1" applyAlignment="1">
      <alignment vertical="center" wrapText="1"/>
    </xf>
    <xf numFmtId="0" fontId="34" fillId="0" borderId="0" xfId="0" applyFont="1" applyAlignment="1">
      <alignment wrapText="1"/>
    </xf>
    <xf numFmtId="0" fontId="21" fillId="3" borderId="0" xfId="0" applyFont="1" applyFill="1" applyBorder="1" applyAlignment="1" applyProtection="1">
      <alignment horizontal="left" wrapText="1"/>
    </xf>
    <xf numFmtId="0" fontId="0" fillId="0" borderId="0" xfId="0" applyFont="1" applyBorder="1" applyAlignment="1" applyProtection="1">
      <alignment horizontal="left" indent="1"/>
    </xf>
    <xf numFmtId="0" fontId="0" fillId="0" borderId="2" xfId="0" applyBorder="1" applyAlignment="1">
      <alignment horizontal="left" wrapText="1"/>
    </xf>
    <xf numFmtId="3" fontId="35" fillId="0" borderId="2" xfId="0" applyNumberFormat="1" applyFont="1" applyBorder="1" applyAlignment="1">
      <alignment horizontal="center" wrapText="1"/>
    </xf>
    <xf numFmtId="3" fontId="0" fillId="0" borderId="2" xfId="0" applyNumberFormat="1" applyBorder="1" applyAlignment="1">
      <alignment horizontal="center" wrapText="1"/>
    </xf>
    <xf numFmtId="3" fontId="0" fillId="0" borderId="2" xfId="0" applyNumberFormat="1" applyBorder="1" applyAlignment="1" applyProtection="1">
      <alignment horizontal="center"/>
      <protection locked="0"/>
    </xf>
    <xf numFmtId="9" fontId="36" fillId="3" borderId="2" xfId="0" applyNumberFormat="1" applyFont="1" applyFill="1" applyBorder="1" applyAlignment="1" applyProtection="1">
      <alignment horizontal="center"/>
      <protection locked="0"/>
    </xf>
    <xf numFmtId="0" fontId="0" fillId="0" borderId="2" xfId="0" applyFont="1" applyBorder="1" applyAlignment="1">
      <alignment horizontal="left"/>
    </xf>
    <xf numFmtId="0" fontId="0" fillId="0" borderId="0" xfId="0" applyBorder="1" applyAlignment="1" applyProtection="1">
      <alignment horizontal="left"/>
      <protection locked="0"/>
    </xf>
    <xf numFmtId="9" fontId="1" fillId="0" borderId="0" xfId="0" applyNumberFormat="1" applyFont="1" applyFill="1" applyBorder="1" applyAlignment="1" applyProtection="1">
      <alignment horizontal="right" vertical="center"/>
    </xf>
    <xf numFmtId="0" fontId="0" fillId="0" borderId="2" xfId="0" applyFont="1" applyBorder="1" applyAlignment="1" applyProtection="1">
      <alignment horizontal="center" wrapText="1"/>
    </xf>
    <xf numFmtId="2" fontId="1" fillId="0" borderId="2" xfId="0" applyNumberFormat="1" applyFont="1" applyFill="1" applyBorder="1" applyAlignment="1" applyProtection="1">
      <alignment horizontal="right" vertical="center" shrinkToFit="1"/>
      <protection locked="0"/>
    </xf>
    <xf numFmtId="0" fontId="0" fillId="0" borderId="0" xfId="0" applyAlignment="1"/>
    <xf numFmtId="0" fontId="1" fillId="0" borderId="2" xfId="0" applyFont="1" applyBorder="1" applyAlignment="1">
      <alignment horizontal="center"/>
    </xf>
    <xf numFmtId="0" fontId="1" fillId="0" borderId="0" xfId="2" applyFont="1" applyFill="1" applyProtection="1"/>
    <xf numFmtId="0" fontId="0" fillId="0" borderId="0" xfId="2" applyFont="1" applyFill="1" applyProtection="1"/>
    <xf numFmtId="0" fontId="50" fillId="0" borderId="0" xfId="2"/>
    <xf numFmtId="3" fontId="0" fillId="0" borderId="0" xfId="2" applyNumberFormat="1" applyFont="1" applyFill="1" applyAlignment="1" applyProtection="1">
      <alignment horizontal="center"/>
    </xf>
    <xf numFmtId="0" fontId="0" fillId="0" borderId="0" xfId="0" applyFont="1" applyFill="1"/>
    <xf numFmtId="0" fontId="1" fillId="0" borderId="0" xfId="2" applyFont="1" applyProtection="1"/>
    <xf numFmtId="0" fontId="50" fillId="0" borderId="0" xfId="2" applyProtection="1"/>
    <xf numFmtId="3" fontId="50" fillId="0" borderId="0" xfId="2" applyNumberFormat="1" applyAlignment="1" applyProtection="1">
      <alignment horizontal="center"/>
    </xf>
    <xf numFmtId="0" fontId="8" fillId="0" borderId="2" xfId="2" applyFont="1" applyBorder="1" applyAlignment="1" applyProtection="1">
      <alignment horizontal="center"/>
    </xf>
    <xf numFmtId="0" fontId="50" fillId="0" borderId="2" xfId="2" applyBorder="1" applyProtection="1"/>
    <xf numFmtId="0" fontId="0" fillId="0" borderId="0" xfId="2" applyFont="1" applyBorder="1" applyAlignment="1" applyProtection="1">
      <alignment horizontal="center" vertical="center"/>
    </xf>
    <xf numFmtId="0" fontId="0" fillId="0" borderId="2" xfId="2" applyFont="1" applyBorder="1" applyAlignment="1" applyProtection="1">
      <alignment horizontal="center" vertical="center" wrapText="1"/>
    </xf>
    <xf numFmtId="0" fontId="0" fillId="0" borderId="2" xfId="2" applyFont="1" applyBorder="1" applyAlignment="1" applyProtection="1">
      <alignment horizontal="left"/>
    </xf>
    <xf numFmtId="3" fontId="1" fillId="2" borderId="2" xfId="2" applyNumberFormat="1" applyFont="1" applyFill="1" applyBorder="1" applyAlignment="1" applyProtection="1">
      <alignment horizontal="center" vertical="center" shrinkToFit="1"/>
      <protection locked="0"/>
    </xf>
    <xf numFmtId="3" fontId="1" fillId="3" borderId="2" xfId="2" applyNumberFormat="1" applyFont="1" applyFill="1" applyBorder="1" applyAlignment="1" applyProtection="1">
      <alignment horizontal="center" vertical="center" shrinkToFit="1"/>
    </xf>
    <xf numFmtId="0" fontId="0" fillId="0" borderId="2" xfId="2" applyFont="1" applyBorder="1" applyAlignment="1" applyProtection="1">
      <alignment horizontal="left" wrapText="1"/>
    </xf>
    <xf numFmtId="0" fontId="2" fillId="3" borderId="0" xfId="0" applyFont="1" applyFill="1" applyBorder="1" applyAlignment="1">
      <alignment horizontal="left" vertical="top" wrapText="1"/>
    </xf>
    <xf numFmtId="0" fontId="1" fillId="0" borderId="2" xfId="2" applyFont="1" applyBorder="1" applyAlignment="1" applyProtection="1">
      <alignment horizontal="left"/>
    </xf>
    <xf numFmtId="0" fontId="0" fillId="4" borderId="0" xfId="2" applyFont="1" applyFill="1" applyBorder="1" applyAlignment="1" applyProtection="1">
      <alignment horizontal="left"/>
    </xf>
    <xf numFmtId="3" fontId="1" fillId="4" borderId="0" xfId="2" applyNumberFormat="1" applyFont="1" applyFill="1" applyBorder="1" applyAlignment="1" applyProtection="1">
      <alignment horizontal="center" vertical="center" shrinkToFit="1"/>
    </xf>
    <xf numFmtId="3" fontId="50" fillId="0" borderId="0" xfId="2" applyNumberFormat="1" applyBorder="1" applyAlignment="1" applyProtection="1">
      <alignment horizontal="center"/>
    </xf>
    <xf numFmtId="3" fontId="1" fillId="2" borderId="2" xfId="2" applyNumberFormat="1" applyFont="1" applyFill="1" applyBorder="1" applyAlignment="1" applyProtection="1">
      <alignment horizontal="center" vertical="center" shrinkToFit="1"/>
    </xf>
    <xf numFmtId="0" fontId="0" fillId="0" borderId="0" xfId="2" applyFont="1" applyFill="1" applyBorder="1" applyAlignment="1" applyProtection="1">
      <alignment horizontal="left" vertical="center" wrapText="1"/>
    </xf>
    <xf numFmtId="3" fontId="8" fillId="0" borderId="2" xfId="2" applyNumberFormat="1" applyFont="1" applyBorder="1" applyAlignment="1" applyProtection="1">
      <alignment horizontal="center"/>
    </xf>
    <xf numFmtId="0" fontId="50" fillId="0" borderId="2" xfId="2" applyBorder="1" applyAlignment="1" applyProtection="1">
      <alignment horizontal="center" vertical="center"/>
    </xf>
    <xf numFmtId="3" fontId="50" fillId="3" borderId="2" xfId="2" applyNumberFormat="1" applyFill="1" applyBorder="1" applyAlignment="1" applyProtection="1">
      <alignment horizontal="center" vertical="center"/>
    </xf>
    <xf numFmtId="0" fontId="25" fillId="3" borderId="0" xfId="0" applyFont="1" applyFill="1" applyBorder="1" applyAlignment="1">
      <alignment horizontal="left" vertical="top" wrapText="1"/>
    </xf>
    <xf numFmtId="0" fontId="0" fillId="0" borderId="0" xfId="2" applyFont="1" applyBorder="1" applyAlignment="1" applyProtection="1">
      <alignment horizontal="left" wrapText="1"/>
    </xf>
    <xf numFmtId="0" fontId="0" fillId="0" borderId="0" xfId="2" applyFont="1" applyBorder="1" applyAlignment="1" applyProtection="1">
      <alignment horizontal="center" vertical="center" wrapText="1"/>
    </xf>
    <xf numFmtId="0" fontId="50" fillId="0" borderId="0" xfId="2" applyBorder="1" applyAlignment="1" applyProtection="1">
      <alignment horizontal="center" vertical="center"/>
    </xf>
    <xf numFmtId="3" fontId="50" fillId="4" borderId="0" xfId="2" applyNumberFormat="1" applyFill="1" applyBorder="1" applyAlignment="1" applyProtection="1">
      <alignment horizontal="center" vertical="center"/>
    </xf>
    <xf numFmtId="0" fontId="0" fillId="0" borderId="0" xfId="2" applyFont="1" applyProtection="1"/>
    <xf numFmtId="0" fontId="0" fillId="0" borderId="0" xfId="0" applyBorder="1" applyAlignment="1">
      <alignment horizontal="left" wrapText="1"/>
    </xf>
    <xf numFmtId="0" fontId="0" fillId="4" borderId="0" xfId="0" applyFill="1" applyBorder="1" applyAlignment="1">
      <alignment horizontal="left" wrapText="1"/>
    </xf>
    <xf numFmtId="0" fontId="1" fillId="0" borderId="2" xfId="0" applyFont="1" applyBorder="1" applyAlignment="1">
      <alignment horizontal="center" vertical="center" wrapText="1"/>
    </xf>
    <xf numFmtId="0" fontId="1" fillId="0" borderId="2" xfId="2" applyFont="1" applyBorder="1" applyAlignment="1" applyProtection="1">
      <alignment horizontal="center" vertical="center" wrapText="1"/>
    </xf>
    <xf numFmtId="0" fontId="1" fillId="0" borderId="2" xfId="0" applyFont="1" applyBorder="1" applyAlignment="1">
      <alignment horizontal="left" wrapText="1"/>
    </xf>
    <xf numFmtId="0" fontId="8" fillId="0" borderId="2" xfId="0" applyFont="1" applyBorder="1" applyAlignment="1">
      <alignment horizontal="right" wrapText="1"/>
    </xf>
    <xf numFmtId="0" fontId="0" fillId="0" borderId="0" xfId="0" applyAlignment="1">
      <alignment horizontal="left" wrapText="1"/>
    </xf>
    <xf numFmtId="0" fontId="50" fillId="0" borderId="0" xfId="2" applyBorder="1" applyProtection="1"/>
    <xf numFmtId="0" fontId="0" fillId="0" borderId="0" xfId="2" applyFont="1" applyBorder="1" applyAlignment="1" applyProtection="1">
      <alignment wrapText="1"/>
    </xf>
    <xf numFmtId="3" fontId="0" fillId="0" borderId="0" xfId="0" applyNumberFormat="1"/>
    <xf numFmtId="0" fontId="1" fillId="0" borderId="0" xfId="0" applyFont="1" applyBorder="1" applyAlignment="1">
      <alignment horizontal="center"/>
    </xf>
    <xf numFmtId="0" fontId="21" fillId="3" borderId="0" xfId="0" applyFont="1" applyFill="1" applyBorder="1" applyAlignment="1" applyProtection="1">
      <alignment horizontal="left" vertical="top" wrapText="1" indent="1"/>
    </xf>
    <xf numFmtId="0" fontId="0" fillId="0" borderId="0" xfId="0" applyFont="1"/>
    <xf numFmtId="3" fontId="1" fillId="0" borderId="2" xfId="0" applyNumberFormat="1" applyFont="1" applyFill="1" applyBorder="1" applyAlignment="1" applyProtection="1">
      <alignment horizontal="center" vertical="center" shrinkToFit="1"/>
      <protection locked="0"/>
    </xf>
    <xf numFmtId="3" fontId="1" fillId="2" borderId="1" xfId="0" applyNumberFormat="1" applyFont="1" applyFill="1" applyBorder="1" applyAlignment="1" applyProtection="1">
      <alignment horizontal="center" vertical="center" shrinkToFit="1"/>
      <protection locked="0"/>
    </xf>
    <xf numFmtId="3" fontId="0" fillId="0" borderId="2" xfId="0" applyNumberFormat="1" applyBorder="1" applyAlignment="1" applyProtection="1">
      <alignment horizontal="left" vertical="center"/>
      <protection locked="0"/>
    </xf>
    <xf numFmtId="3" fontId="1" fillId="0" borderId="0" xfId="0" applyNumberFormat="1" applyFont="1" applyFill="1" applyAlignment="1">
      <alignment horizontal="center" vertical="center"/>
    </xf>
    <xf numFmtId="0" fontId="0" fillId="0" borderId="0" xfId="0" applyFont="1" applyBorder="1" applyAlignment="1">
      <alignment horizontal="left"/>
    </xf>
    <xf numFmtId="0" fontId="0" fillId="0" borderId="0" xfId="0" applyFont="1" applyBorder="1" applyAlignment="1">
      <alignment horizontal="left" wrapText="1"/>
    </xf>
    <xf numFmtId="0" fontId="0" fillId="0" borderId="0" xfId="0" applyFont="1" applyBorder="1" applyAlignment="1">
      <alignment vertical="center" wrapText="1"/>
    </xf>
    <xf numFmtId="0" fontId="0" fillId="0" borderId="0" xfId="0" applyBorder="1" applyAlignment="1">
      <alignment vertical="center" wrapText="1"/>
    </xf>
    <xf numFmtId="3" fontId="0" fillId="0" borderId="0" xfId="0" applyNumberFormat="1" applyAlignment="1">
      <alignment horizontal="center"/>
    </xf>
    <xf numFmtId="0" fontId="0" fillId="0" borderId="7" xfId="0" applyBorder="1"/>
    <xf numFmtId="0" fontId="0" fillId="0" borderId="8" xfId="0" applyBorder="1"/>
    <xf numFmtId="3" fontId="0" fillId="0" borderId="9" xfId="0" applyNumberFormat="1" applyBorder="1" applyAlignment="1">
      <alignment horizontal="center"/>
    </xf>
    <xf numFmtId="0" fontId="1" fillId="0" borderId="0" xfId="0" applyFont="1" applyBorder="1" applyAlignment="1" applyProtection="1">
      <alignment vertical="top" wrapText="1"/>
    </xf>
    <xf numFmtId="0" fontId="21" fillId="4" borderId="0" xfId="0" applyFont="1" applyFill="1" applyBorder="1" applyAlignment="1" applyProtection="1">
      <alignment horizontal="left" vertical="top" wrapText="1" indent="1"/>
    </xf>
    <xf numFmtId="3" fontId="39" fillId="2" borderId="2" xfId="0" applyNumberFormat="1" applyFont="1" applyFill="1" applyBorder="1" applyAlignment="1" applyProtection="1">
      <alignment horizontal="center" vertical="center" shrinkToFit="1"/>
      <protection locked="0"/>
    </xf>
    <xf numFmtId="3" fontId="0" fillId="0" borderId="2" xfId="0" applyNumberFormat="1" applyFont="1" applyBorder="1" applyAlignment="1"/>
    <xf numFmtId="0" fontId="38" fillId="0" borderId="0" xfId="0" applyFont="1"/>
    <xf numFmtId="0" fontId="38" fillId="0" borderId="0" xfId="0" applyFont="1" applyBorder="1"/>
    <xf numFmtId="3" fontId="38" fillId="0" borderId="0" xfId="0" applyNumberFormat="1" applyFont="1" applyBorder="1" applyAlignment="1">
      <alignment horizontal="center"/>
    </xf>
    <xf numFmtId="3" fontId="38" fillId="0" borderId="0" xfId="0" applyNumberFormat="1" applyFont="1" applyAlignment="1">
      <alignment horizontal="center"/>
    </xf>
    <xf numFmtId="0" fontId="39" fillId="0" borderId="0" xfId="0" applyFont="1"/>
    <xf numFmtId="0" fontId="0" fillId="0" borderId="0" xfId="0" applyFont="1" applyBorder="1" applyAlignment="1">
      <alignment horizontal="left" indent="1"/>
    </xf>
    <xf numFmtId="0" fontId="21" fillId="0" borderId="0" xfId="0" applyFont="1" applyBorder="1" applyAlignment="1" applyProtection="1">
      <alignment horizontal="left" vertical="top" wrapText="1" indent="1"/>
    </xf>
    <xf numFmtId="3" fontId="21" fillId="0" borderId="0" xfId="0" applyNumberFormat="1" applyFont="1" applyBorder="1" applyAlignment="1" applyProtection="1">
      <alignment horizontal="center" vertical="top" wrapText="1"/>
    </xf>
    <xf numFmtId="3" fontId="0" fillId="0" borderId="0" xfId="0" applyNumberFormat="1" applyBorder="1" applyAlignment="1">
      <alignment horizontal="center"/>
    </xf>
    <xf numFmtId="0" fontId="21" fillId="4" borderId="0" xfId="0" applyFont="1" applyFill="1" applyAlignment="1">
      <alignment wrapText="1"/>
    </xf>
    <xf numFmtId="0" fontId="21" fillId="0" borderId="0" xfId="0" applyFont="1" applyFill="1" applyBorder="1" applyAlignment="1">
      <alignment wrapText="1"/>
    </xf>
    <xf numFmtId="0" fontId="1" fillId="0" borderId="0" xfId="0" applyFont="1" applyBorder="1" applyAlignment="1"/>
    <xf numFmtId="0" fontId="1" fillId="0" borderId="0" xfId="0" applyFont="1" applyBorder="1" applyAlignment="1">
      <alignment horizontal="left" wrapText="1"/>
    </xf>
    <xf numFmtId="3" fontId="1" fillId="0" borderId="0" xfId="0" applyNumberFormat="1" applyFont="1" applyBorder="1" applyAlignment="1">
      <alignment horizontal="left" wrapText="1"/>
    </xf>
    <xf numFmtId="3" fontId="0" fillId="0" borderId="2" xfId="0" applyNumberFormat="1" applyFont="1" applyBorder="1" applyAlignment="1">
      <alignment horizontal="left" wrapText="1"/>
    </xf>
    <xf numFmtId="3" fontId="1" fillId="0" borderId="0" xfId="0" applyNumberFormat="1" applyFont="1" applyBorder="1" applyAlignment="1"/>
    <xf numFmtId="0" fontId="3" fillId="0" borderId="0" xfId="0" applyFont="1" applyBorder="1"/>
    <xf numFmtId="3" fontId="0" fillId="0" borderId="0" xfId="0" applyNumberFormat="1" applyBorder="1" applyAlignment="1">
      <alignment vertical="center" wrapText="1"/>
    </xf>
    <xf numFmtId="0" fontId="37" fillId="3" borderId="0" xfId="0" applyFont="1" applyFill="1" applyBorder="1" applyAlignment="1" applyProtection="1">
      <alignment horizontal="left" vertical="top" wrapText="1" indent="1"/>
    </xf>
    <xf numFmtId="3" fontId="0" fillId="0" borderId="0" xfId="0" applyNumberFormat="1" applyFont="1" applyBorder="1" applyProtection="1">
      <protection locked="0"/>
    </xf>
    <xf numFmtId="3" fontId="0" fillId="0" borderId="0" xfId="0" applyNumberFormat="1" applyBorder="1" applyAlignment="1" applyProtection="1">
      <alignment horizontal="left" vertical="center"/>
      <protection locked="0"/>
    </xf>
    <xf numFmtId="3" fontId="0" fillId="0" borderId="0" xfId="0" applyNumberFormat="1" applyFont="1"/>
    <xf numFmtId="0" fontId="1" fillId="0" borderId="0" xfId="0" applyFont="1" applyBorder="1" applyAlignment="1">
      <alignment horizontal="left"/>
    </xf>
    <xf numFmtId="3" fontId="0" fillId="0" borderId="0" xfId="0" applyNumberFormat="1" applyFont="1" applyBorder="1" applyAlignment="1" applyProtection="1">
      <alignment horizontal="left"/>
      <protection locked="0"/>
    </xf>
    <xf numFmtId="0" fontId="29" fillId="0" borderId="0" xfId="0" applyFont="1" applyBorder="1" applyAlignment="1">
      <alignment horizontal="left"/>
    </xf>
    <xf numFmtId="3" fontId="0" fillId="0" borderId="0" xfId="0" applyNumberFormat="1" applyBorder="1" applyAlignment="1" applyProtection="1">
      <alignment horizontal="left"/>
      <protection locked="0"/>
    </xf>
    <xf numFmtId="3" fontId="0" fillId="0" borderId="0" xfId="0" applyNumberFormat="1" applyFont="1" applyBorder="1" applyAlignment="1" applyProtection="1">
      <alignment horizontal="left" vertical="center"/>
      <protection locked="0"/>
    </xf>
    <xf numFmtId="3" fontId="1" fillId="0" borderId="0" xfId="0" applyNumberFormat="1" applyFont="1" applyBorder="1" applyAlignment="1">
      <alignment horizontal="center"/>
    </xf>
    <xf numFmtId="0" fontId="1" fillId="0" borderId="0" xfId="0" applyFont="1" applyBorder="1" applyAlignment="1">
      <alignment vertical="top" wrapText="1"/>
    </xf>
    <xf numFmtId="2" fontId="1" fillId="5" borderId="2" xfId="0" applyNumberFormat="1" applyFont="1" applyFill="1" applyBorder="1" applyAlignment="1" applyProtection="1">
      <alignment horizontal="center" vertical="center" shrinkToFit="1"/>
      <protection locked="0"/>
    </xf>
    <xf numFmtId="0" fontId="0" fillId="0" borderId="0" xfId="0" applyFont="1" applyAlignment="1">
      <alignment horizontal="right"/>
    </xf>
    <xf numFmtId="0" fontId="40" fillId="0" borderId="0" xfId="0" applyFont="1" applyAlignment="1">
      <alignment horizontal="center"/>
    </xf>
    <xf numFmtId="0" fontId="5" fillId="0" borderId="0" xfId="0" applyFont="1" applyBorder="1" applyAlignment="1" applyProtection="1">
      <alignment horizontal="left"/>
    </xf>
    <xf numFmtId="0" fontId="1" fillId="0" borderId="0" xfId="0" applyFont="1" applyBorder="1" applyAlignment="1" applyProtection="1">
      <alignment horizontal="right"/>
    </xf>
    <xf numFmtId="0" fontId="41" fillId="0" borderId="0" xfId="0" applyFont="1" applyBorder="1" applyAlignment="1">
      <alignment horizontal="right"/>
    </xf>
    <xf numFmtId="0" fontId="42" fillId="0" borderId="0" xfId="0" applyFont="1" applyBorder="1" applyAlignment="1"/>
    <xf numFmtId="0" fontId="43" fillId="0" borderId="0" xfId="0" applyFont="1" applyFill="1" applyBorder="1" applyAlignment="1">
      <alignment horizontal="right"/>
    </xf>
    <xf numFmtId="0" fontId="0" fillId="0" borderId="2" xfId="0" applyFont="1" applyFill="1" applyBorder="1" applyAlignment="1" applyProtection="1">
      <alignment horizontal="center"/>
      <protection locked="0"/>
    </xf>
    <xf numFmtId="0" fontId="37" fillId="0" borderId="0" xfId="0" applyFont="1" applyBorder="1" applyAlignment="1" applyProtection="1">
      <alignment horizontal="left" wrapText="1"/>
    </xf>
    <xf numFmtId="0" fontId="0" fillId="0" borderId="0" xfId="0" applyFont="1" applyBorder="1" applyAlignment="1"/>
    <xf numFmtId="0" fontId="0" fillId="0" borderId="0" xfId="0" applyFont="1" applyAlignment="1">
      <alignment horizontal="center"/>
    </xf>
    <xf numFmtId="0" fontId="0" fillId="0" borderId="0" xfId="0" applyAlignment="1">
      <alignment horizontal="left"/>
    </xf>
    <xf numFmtId="1" fontId="3" fillId="0" borderId="0" xfId="0" applyNumberFormat="1" applyFont="1" applyFill="1" applyBorder="1" applyAlignment="1">
      <alignment horizontal="right" vertical="center"/>
    </xf>
    <xf numFmtId="0" fontId="0" fillId="0" borderId="0" xfId="0" applyAlignment="1">
      <alignment horizontal="right"/>
    </xf>
    <xf numFmtId="0" fontId="0" fillId="0" borderId="0" xfId="0" applyFont="1" applyFill="1" applyBorder="1" applyAlignment="1"/>
    <xf numFmtId="0" fontId="36" fillId="0" borderId="0" xfId="0" applyFont="1"/>
    <xf numFmtId="164" fontId="0" fillId="0" borderId="2" xfId="0" applyNumberFormat="1" applyFont="1" applyFill="1" applyBorder="1" applyAlignment="1" applyProtection="1">
      <alignment horizontal="center"/>
      <protection locked="0"/>
    </xf>
    <xf numFmtId="0" fontId="44" fillId="0" borderId="0" xfId="0" applyFont="1" applyBorder="1" applyAlignment="1">
      <alignment horizontal="right"/>
    </xf>
    <xf numFmtId="0" fontId="43" fillId="0" borderId="0" xfId="0" applyFont="1" applyAlignment="1">
      <alignment horizontal="right"/>
    </xf>
    <xf numFmtId="0" fontId="43" fillId="0" borderId="0" xfId="0" applyFont="1" applyFill="1" applyAlignment="1">
      <alignment horizontal="right"/>
    </xf>
    <xf numFmtId="0" fontId="2" fillId="0" borderId="0" xfId="0" applyFont="1" applyFill="1" applyAlignment="1">
      <alignment horizontal="right"/>
    </xf>
    <xf numFmtId="0" fontId="3" fillId="0" borderId="0" xfId="0" applyFont="1" applyFill="1" applyBorder="1" applyAlignment="1">
      <alignment horizontal="right"/>
    </xf>
    <xf numFmtId="0" fontId="0" fillId="2" borderId="2" xfId="0" applyFont="1" applyFill="1" applyBorder="1" applyAlignment="1" applyProtection="1">
      <alignment horizontal="center"/>
      <protection locked="0"/>
    </xf>
    <xf numFmtId="9" fontId="0" fillId="2" borderId="2" xfId="0" applyNumberFormat="1" applyFont="1" applyFill="1" applyBorder="1" applyAlignment="1" applyProtection="1">
      <alignment horizontal="center"/>
      <protection locked="0"/>
    </xf>
    <xf numFmtId="0" fontId="45" fillId="0" borderId="0" xfId="0" applyFont="1" applyAlignment="1">
      <alignment horizontal="center"/>
    </xf>
    <xf numFmtId="0" fontId="45" fillId="0" borderId="0" xfId="0" applyFont="1" applyFill="1" applyAlignment="1">
      <alignment horizontal="center"/>
    </xf>
    <xf numFmtId="0" fontId="0" fillId="0" borderId="0" xfId="0" applyFont="1" applyFill="1" applyBorder="1" applyAlignment="1">
      <alignment horizontal="left"/>
    </xf>
    <xf numFmtId="0" fontId="21" fillId="0" borderId="0" xfId="0" applyFont="1" applyFill="1" applyBorder="1" applyAlignment="1">
      <alignment horizontal="left" wrapText="1"/>
    </xf>
    <xf numFmtId="0" fontId="2" fillId="0" borderId="0" xfId="0" applyFont="1"/>
    <xf numFmtId="0" fontId="8" fillId="0" borderId="0" xfId="0" applyFont="1" applyAlignment="1">
      <alignment horizontal="left"/>
    </xf>
    <xf numFmtId="0" fontId="46" fillId="0" borderId="0" xfId="0" applyFont="1" applyBorder="1" applyAlignment="1">
      <alignment horizontal="justify" vertical="center"/>
    </xf>
    <xf numFmtId="0" fontId="2" fillId="0" borderId="0" xfId="0" applyFont="1" applyAlignment="1">
      <alignment horizontal="right"/>
    </xf>
    <xf numFmtId="0" fontId="0" fillId="0" borderId="0" xfId="0" applyFont="1" applyAlignment="1">
      <alignment horizontal="left"/>
    </xf>
    <xf numFmtId="0" fontId="47" fillId="0" borderId="0" xfId="0" applyFont="1" applyFill="1" applyAlignment="1">
      <alignment horizontal="right"/>
    </xf>
    <xf numFmtId="0" fontId="47" fillId="0" borderId="0" xfId="0" applyFont="1" applyAlignment="1">
      <alignment horizontal="right"/>
    </xf>
    <xf numFmtId="10" fontId="43" fillId="0" borderId="0" xfId="0" applyNumberFormat="1" applyFont="1" applyAlignment="1">
      <alignment horizontal="right"/>
    </xf>
    <xf numFmtId="0" fontId="49" fillId="0" borderId="0" xfId="0" applyFont="1" applyBorder="1" applyAlignment="1">
      <alignment horizontal="right"/>
    </xf>
    <xf numFmtId="0" fontId="43" fillId="0" borderId="0" xfId="0" applyFont="1" applyBorder="1" applyAlignment="1">
      <alignment horizontal="right"/>
    </xf>
    <xf numFmtId="1" fontId="0" fillId="0" borderId="2" xfId="0" applyNumberFormat="1" applyFont="1" applyFill="1" applyBorder="1" applyAlignment="1" applyProtection="1">
      <alignment horizontal="center"/>
      <protection locked="0"/>
    </xf>
    <xf numFmtId="0" fontId="0" fillId="0" borderId="2" xfId="0" applyFont="1" applyBorder="1" applyAlignment="1" applyProtection="1">
      <alignment horizontal="left" vertical="center" wrapText="1"/>
      <protection locked="0"/>
    </xf>
    <xf numFmtId="0" fontId="0" fillId="0" borderId="2" xfId="0" applyFont="1" applyBorder="1" applyAlignment="1">
      <alignment horizontal="left" vertical="center"/>
    </xf>
    <xf numFmtId="0" fontId="0" fillId="0" borderId="7" xfId="0" applyFont="1" applyBorder="1" applyAlignment="1">
      <alignment horizontal="left" vertical="center"/>
    </xf>
    <xf numFmtId="0" fontId="0" fillId="0" borderId="9" xfId="0" applyFont="1" applyBorder="1" applyAlignment="1">
      <alignment horizontal="left" vertical="center"/>
    </xf>
    <xf numFmtId="165" fontId="1" fillId="2" borderId="2" xfId="0" applyNumberFormat="1" applyFont="1" applyFill="1" applyBorder="1" applyAlignment="1" applyProtection="1">
      <alignment horizontal="center"/>
      <protection locked="0"/>
    </xf>
    <xf numFmtId="165" fontId="1" fillId="2" borderId="2" xfId="0" applyNumberFormat="1" applyFont="1" applyFill="1" applyBorder="1" applyAlignment="1" applyProtection="1">
      <alignment horizontal="center" vertical="center" shrinkToFit="1"/>
      <protection locked="0"/>
    </xf>
    <xf numFmtId="0" fontId="0" fillId="0" borderId="2" xfId="0" applyBorder="1" applyAlignment="1">
      <alignment horizontal="center" wrapText="1" shrinkToFit="1"/>
    </xf>
    <xf numFmtId="165" fontId="1" fillId="0" borderId="2" xfId="0" applyNumberFormat="1" applyFont="1" applyBorder="1" applyAlignment="1" applyProtection="1">
      <alignment horizontal="center" vertical="center"/>
      <protection locked="0"/>
    </xf>
    <xf numFmtId="0" fontId="0" fillId="0" borderId="2" xfId="0" applyBorder="1" applyAlignment="1" applyProtection="1">
      <alignment horizontal="left" wrapText="1"/>
      <protection locked="0"/>
    </xf>
    <xf numFmtId="0" fontId="2" fillId="0" borderId="0" xfId="0" applyFont="1" applyAlignment="1">
      <alignment wrapText="1"/>
    </xf>
    <xf numFmtId="3" fontId="2" fillId="0" borderId="2" xfId="0" applyNumberFormat="1" applyFont="1" applyBorder="1" applyAlignment="1">
      <alignment horizontal="left" wrapText="1"/>
    </xf>
    <xf numFmtId="0" fontId="0" fillId="0" borderId="2" xfId="0" applyBorder="1" applyAlignment="1" applyProtection="1">
      <alignment wrapText="1"/>
      <protection locked="0"/>
    </xf>
    <xf numFmtId="0" fontId="0" fillId="0" borderId="0" xfId="0" applyFill="1" applyBorder="1" applyAlignment="1" applyProtection="1">
      <alignment wrapText="1"/>
      <protection locked="0"/>
    </xf>
    <xf numFmtId="2" fontId="3" fillId="3" borderId="2" xfId="0" applyNumberFormat="1" applyFont="1" applyFill="1" applyBorder="1" applyAlignment="1">
      <alignment horizontal="center" wrapText="1"/>
    </xf>
    <xf numFmtId="0" fontId="0" fillId="0" borderId="2" xfId="0" applyBorder="1" applyAlignment="1" applyProtection="1">
      <alignment horizontal="center" vertical="center" wrapText="1"/>
    </xf>
    <xf numFmtId="4" fontId="0" fillId="3" borderId="2" xfId="0" applyNumberFormat="1" applyFont="1" applyFill="1" applyBorder="1" applyAlignment="1" applyProtection="1">
      <alignment horizontal="center" vertical="center"/>
      <protection locked="0"/>
    </xf>
    <xf numFmtId="0" fontId="21" fillId="0" borderId="0" xfId="0" applyFont="1" applyBorder="1" applyAlignment="1" applyProtection="1"/>
    <xf numFmtId="2" fontId="0" fillId="0" borderId="2" xfId="0" applyNumberFormat="1" applyFont="1" applyBorder="1"/>
    <xf numFmtId="2" fontId="0" fillId="0" borderId="2" xfId="0" applyNumberFormat="1" applyFont="1" applyBorder="1" applyProtection="1">
      <protection locked="0"/>
    </xf>
    <xf numFmtId="0" fontId="21" fillId="0" borderId="2" xfId="0" applyFont="1" applyBorder="1" applyAlignment="1">
      <alignment wrapText="1"/>
    </xf>
    <xf numFmtId="0" fontId="21" fillId="0" borderId="0" xfId="0" applyFont="1" applyBorder="1"/>
    <xf numFmtId="0" fontId="21" fillId="0" borderId="0" xfId="0" applyFont="1" applyBorder="1" applyAlignment="1"/>
    <xf numFmtId="0" fontId="21" fillId="0" borderId="0" xfId="0" applyFont="1" applyBorder="1" applyAlignment="1">
      <alignment wrapText="1"/>
    </xf>
    <xf numFmtId="0" fontId="21" fillId="0" borderId="2" xfId="0" applyFont="1" applyBorder="1" applyAlignment="1">
      <alignment horizontal="center" wrapText="1"/>
    </xf>
    <xf numFmtId="0" fontId="21" fillId="0" borderId="2" xfId="0" applyFont="1" applyBorder="1" applyAlignment="1">
      <alignment horizontal="center"/>
    </xf>
    <xf numFmtId="4" fontId="3" fillId="6" borderId="0" xfId="0" applyNumberFormat="1" applyFont="1" applyFill="1" applyBorder="1" applyAlignment="1" applyProtection="1">
      <alignment horizontal="right" vertical="center" wrapText="1"/>
      <protection locked="0"/>
    </xf>
    <xf numFmtId="4" fontId="3" fillId="6" borderId="10" xfId="0" applyNumberFormat="1" applyFont="1" applyFill="1" applyBorder="1" applyAlignment="1" applyProtection="1">
      <alignment horizontal="right" vertical="center" wrapText="1"/>
      <protection locked="0"/>
    </xf>
    <xf numFmtId="0" fontId="0" fillId="0" borderId="0" xfId="0" applyFont="1" applyBorder="1" applyAlignment="1">
      <alignment horizontal="center"/>
    </xf>
    <xf numFmtId="0" fontId="0" fillId="0" borderId="2" xfId="0" applyNumberFormat="1" applyBorder="1" applyAlignment="1">
      <alignment wrapText="1"/>
    </xf>
    <xf numFmtId="0" fontId="0" fillId="0" borderId="3" xfId="0" applyBorder="1" applyAlignment="1">
      <alignment horizontal="left" wrapText="1"/>
    </xf>
    <xf numFmtId="1" fontId="1" fillId="2" borderId="2" xfId="0" applyNumberFormat="1" applyFont="1" applyFill="1" applyBorder="1" applyAlignment="1" applyProtection="1">
      <alignment horizontal="center" vertical="center" shrinkToFit="1"/>
      <protection locked="0"/>
    </xf>
    <xf numFmtId="2" fontId="1" fillId="0" borderId="2" xfId="0" applyNumberFormat="1" applyFont="1" applyFill="1" applyBorder="1" applyAlignment="1" applyProtection="1">
      <alignment horizontal="center" vertical="center" shrinkToFit="1"/>
      <protection locked="0"/>
    </xf>
    <xf numFmtId="49" fontId="1" fillId="0" borderId="2" xfId="0" applyNumberFormat="1" applyFont="1" applyFill="1" applyBorder="1" applyAlignment="1" applyProtection="1">
      <alignment horizontal="center" vertical="center" wrapText="1" shrinkToFit="1"/>
      <protection locked="0"/>
    </xf>
    <xf numFmtId="0" fontId="30" fillId="0" borderId="2" xfId="0" applyFont="1" applyBorder="1" applyAlignment="1">
      <alignment horizontal="left"/>
    </xf>
    <xf numFmtId="0" fontId="30" fillId="0" borderId="2" xfId="0" applyFont="1" applyBorder="1" applyAlignment="1">
      <alignment horizontal="left" wrapText="1"/>
    </xf>
    <xf numFmtId="0" fontId="30" fillId="0" borderId="2" xfId="0" applyFont="1" applyBorder="1" applyAlignment="1">
      <alignment horizontal="center" wrapText="1"/>
    </xf>
    <xf numFmtId="0" fontId="30" fillId="0" borderId="2" xfId="0" applyFont="1" applyBorder="1" applyAlignment="1">
      <alignment vertical="top" wrapText="1"/>
    </xf>
    <xf numFmtId="0" fontId="30" fillId="0" borderId="11" xfId="0" applyFont="1" applyBorder="1" applyAlignment="1">
      <alignment horizontal="left" wrapText="1"/>
    </xf>
    <xf numFmtId="0" fontId="21" fillId="0" borderId="9" xfId="0" applyFont="1" applyBorder="1" applyAlignment="1">
      <alignment wrapText="1"/>
    </xf>
    <xf numFmtId="0" fontId="0" fillId="0" borderId="2" xfId="0" applyBorder="1" applyAlignment="1">
      <alignment horizontal="center" vertical="center" wrapText="1"/>
    </xf>
    <xf numFmtId="0" fontId="50" fillId="0" borderId="2" xfId="2" applyFont="1" applyBorder="1" applyAlignment="1" applyProtection="1">
      <alignment horizontal="center" vertical="center"/>
    </xf>
    <xf numFmtId="0" fontId="8" fillId="0" borderId="2" xfId="2" applyFont="1" applyBorder="1" applyAlignment="1" applyProtection="1">
      <alignment horizontal="center"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21" fillId="0" borderId="0" xfId="0" applyFont="1" applyAlignment="1">
      <alignment vertical="center" wrapText="1"/>
    </xf>
    <xf numFmtId="0" fontId="21" fillId="0" borderId="12" xfId="0" applyFont="1" applyBorder="1" applyAlignment="1">
      <alignment wrapText="1"/>
    </xf>
    <xf numFmtId="0" fontId="21" fillId="0" borderId="11" xfId="0" applyFont="1" applyBorder="1" applyAlignment="1">
      <alignment horizontal="center" vertical="center" wrapText="1"/>
    </xf>
    <xf numFmtId="0" fontId="21" fillId="0" borderId="2" xfId="0" applyFont="1" applyBorder="1" applyAlignment="1">
      <alignment horizontal="center" vertical="center"/>
    </xf>
    <xf numFmtId="0" fontId="21" fillId="0" borderId="9" xfId="0" applyFont="1" applyBorder="1" applyAlignment="1">
      <alignment horizontal="center" vertical="center" wrapText="1"/>
    </xf>
    <xf numFmtId="0" fontId="30" fillId="0" borderId="11" xfId="0" applyFont="1" applyBorder="1" applyAlignment="1">
      <alignment vertical="top" wrapText="1"/>
    </xf>
    <xf numFmtId="1" fontId="1" fillId="3" borderId="2" xfId="0" applyNumberFormat="1" applyFont="1" applyFill="1" applyBorder="1" applyAlignment="1" applyProtection="1">
      <alignment horizontal="center" vertical="center" shrinkToFit="1"/>
      <protection locked="0"/>
    </xf>
    <xf numFmtId="0" fontId="21" fillId="0" borderId="11" xfId="0" applyFont="1" applyBorder="1" applyAlignment="1">
      <alignment wrapText="1"/>
    </xf>
    <xf numFmtId="0" fontId="21" fillId="0" borderId="11" xfId="0" applyFont="1" applyBorder="1" applyAlignment="1">
      <alignment horizontal="center" vertical="center"/>
    </xf>
    <xf numFmtId="0" fontId="30" fillId="0" borderId="7" xfId="0" applyFont="1" applyBorder="1" applyAlignment="1">
      <alignment horizontal="left" wrapText="1"/>
    </xf>
    <xf numFmtId="0" fontId="30" fillId="0" borderId="13" xfId="0" applyFont="1" applyBorder="1" applyAlignment="1">
      <alignment horizontal="left" wrapText="1"/>
    </xf>
    <xf numFmtId="0" fontId="30" fillId="0" borderId="7" xfId="0" applyFont="1" applyBorder="1" applyAlignment="1">
      <alignment vertical="top" wrapText="1"/>
    </xf>
    <xf numFmtId="0" fontId="21" fillId="0" borderId="14" xfId="0" applyFont="1" applyBorder="1" applyAlignment="1">
      <alignment horizontal="center" vertical="center"/>
    </xf>
    <xf numFmtId="0" fontId="21" fillId="0" borderId="14" xfId="0" applyFont="1" applyBorder="1" applyAlignment="1">
      <alignment horizontal="center" vertical="center" wrapText="1"/>
    </xf>
    <xf numFmtId="0" fontId="0" fillId="0" borderId="14" xfId="0" applyBorder="1"/>
    <xf numFmtId="0" fontId="30" fillId="0" borderId="0" xfId="0" applyFont="1" applyBorder="1" applyAlignment="1">
      <alignment vertical="top" wrapText="1"/>
    </xf>
    <xf numFmtId="0" fontId="21" fillId="0" borderId="0" xfId="0" applyFont="1" applyBorder="1" applyAlignment="1">
      <alignment horizontal="center" vertical="center" wrapText="1"/>
    </xf>
    <xf numFmtId="0" fontId="21" fillId="0" borderId="15" xfId="0" applyFont="1" applyBorder="1" applyAlignment="1">
      <alignment horizontal="center" vertical="center" wrapText="1"/>
    </xf>
    <xf numFmtId="0" fontId="0" fillId="0" borderId="15" xfId="0" applyBorder="1"/>
    <xf numFmtId="3" fontId="0" fillId="0" borderId="2" xfId="0" applyNumberFormat="1" applyBorder="1" applyAlignment="1" applyProtection="1">
      <alignment horizontal="center" vertical="center"/>
      <protection locked="0"/>
    </xf>
    <xf numFmtId="3" fontId="0" fillId="0" borderId="2" xfId="0" applyNumberFormat="1" applyFont="1" applyBorder="1" applyAlignment="1">
      <alignment horizontal="center"/>
    </xf>
    <xf numFmtId="4" fontId="0" fillId="0" borderId="2" xfId="0" applyNumberFormat="1" applyFont="1" applyBorder="1" applyAlignment="1">
      <alignment horizontal="center"/>
    </xf>
    <xf numFmtId="3" fontId="0" fillId="0" borderId="2" xfId="0" applyNumberFormat="1" applyFont="1" applyBorder="1" applyAlignment="1" applyProtection="1">
      <alignment horizontal="center" vertical="center"/>
      <protection locked="0"/>
    </xf>
    <xf numFmtId="3" fontId="0" fillId="0" borderId="2" xfId="0" applyNumberFormat="1" applyFont="1" applyBorder="1" applyAlignment="1" applyProtection="1">
      <alignment horizontal="center" vertical="center" wrapText="1"/>
      <protection locked="0"/>
    </xf>
    <xf numFmtId="3" fontId="0" fillId="0" borderId="2" xfId="0" applyNumberFormat="1" applyFont="1" applyBorder="1" applyAlignment="1" applyProtection="1">
      <alignment vertical="center"/>
      <protection locked="0"/>
    </xf>
    <xf numFmtId="0" fontId="0" fillId="0" borderId="2" xfId="0" applyFont="1" applyBorder="1" applyAlignment="1">
      <alignment horizontal="left" vertical="center" wrapText="1"/>
    </xf>
    <xf numFmtId="1" fontId="0" fillId="0" borderId="2" xfId="0" applyNumberFormat="1" applyFont="1" applyBorder="1" applyAlignment="1" applyProtection="1">
      <alignment horizontal="center" vertical="center"/>
      <protection locked="0"/>
    </xf>
    <xf numFmtId="0" fontId="0" fillId="0" borderId="2" xfId="0" applyFont="1" applyBorder="1" applyAlignment="1" applyProtection="1">
      <alignment horizontal="center" wrapText="1"/>
      <protection locked="0"/>
    </xf>
    <xf numFmtId="0" fontId="0" fillId="0" borderId="2" xfId="0" applyBorder="1" applyAlignment="1">
      <alignment horizontal="center" wrapText="1"/>
    </xf>
    <xf numFmtId="0" fontId="0" fillId="0" borderId="2" xfId="0" applyBorder="1" applyAlignment="1">
      <alignment vertical="center" wrapText="1"/>
    </xf>
    <xf numFmtId="0" fontId="21" fillId="0" borderId="2" xfId="0" applyFont="1" applyBorder="1" applyAlignment="1">
      <alignment horizontal="left" vertical="center" wrapText="1"/>
    </xf>
    <xf numFmtId="0" fontId="0" fillId="0" borderId="2" xfId="0" applyBorder="1" applyAlignment="1" applyProtection="1">
      <alignment vertical="center" wrapText="1"/>
    </xf>
    <xf numFmtId="3" fontId="0" fillId="0" borderId="16" xfId="0" applyNumberFormat="1" applyFont="1" applyBorder="1" applyProtection="1">
      <protection locked="0"/>
    </xf>
    <xf numFmtId="49" fontId="1" fillId="0" borderId="11" xfId="0" applyNumberFormat="1" applyFont="1" applyFill="1" applyBorder="1" applyAlignment="1" applyProtection="1">
      <alignment horizontal="center" vertical="center" wrapText="1" shrinkToFit="1"/>
      <protection locked="0"/>
    </xf>
    <xf numFmtId="49" fontId="1" fillId="0" borderId="12" xfId="0" applyNumberFormat="1" applyFont="1" applyFill="1" applyBorder="1" applyAlignment="1" applyProtection="1">
      <alignment horizontal="center" vertical="center" wrapText="1" shrinkToFit="1"/>
      <protection locked="0"/>
    </xf>
    <xf numFmtId="4" fontId="0" fillId="0" borderId="2" xfId="0" applyNumberFormat="1" applyFont="1" applyFill="1" applyBorder="1" applyAlignment="1" applyProtection="1">
      <alignment horizontal="center"/>
      <protection locked="0"/>
    </xf>
    <xf numFmtId="3" fontId="0" fillId="0" borderId="2" xfId="0" applyNumberFormat="1" applyFont="1" applyFill="1" applyBorder="1" applyAlignment="1" applyProtection="1">
      <alignment horizontal="center"/>
      <protection locked="0"/>
    </xf>
    <xf numFmtId="0" fontId="0" fillId="0" borderId="7" xfId="0" applyBorder="1" applyAlignment="1" applyProtection="1">
      <alignment wrapText="1"/>
      <protection locked="0"/>
    </xf>
    <xf numFmtId="0" fontId="0" fillId="0" borderId="9" xfId="0" applyBorder="1" applyAlignment="1" applyProtection="1">
      <alignment vertical="center" wrapText="1"/>
    </xf>
    <xf numFmtId="4" fontId="0" fillId="0" borderId="2" xfId="0" applyNumberFormat="1" applyBorder="1" applyAlignment="1" applyProtection="1">
      <alignment horizontal="center" vertical="center" wrapText="1"/>
    </xf>
    <xf numFmtId="166" fontId="1" fillId="2" borderId="2" xfId="0" applyNumberFormat="1" applyFont="1" applyFill="1" applyBorder="1" applyAlignment="1" applyProtection="1">
      <alignment horizontal="center" vertical="center" shrinkToFit="1"/>
      <protection locked="0"/>
    </xf>
    <xf numFmtId="166" fontId="1" fillId="3" borderId="2" xfId="0" applyNumberFormat="1" applyFont="1" applyFill="1" applyBorder="1" applyAlignment="1" applyProtection="1">
      <alignment horizontal="center" vertical="center" shrinkToFit="1"/>
    </xf>
    <xf numFmtId="3" fontId="1" fillId="3" borderId="2" xfId="0" applyNumberFormat="1" applyFont="1" applyFill="1" applyBorder="1" applyAlignment="1" applyProtection="1">
      <alignment horizontal="center" vertical="center"/>
      <protection locked="0"/>
    </xf>
    <xf numFmtId="0" fontId="0" fillId="0" borderId="2" xfId="0" applyBorder="1" applyAlignment="1">
      <alignment horizontal="center" vertical="center"/>
    </xf>
    <xf numFmtId="0" fontId="0" fillId="0" borderId="0" xfId="0" applyAlignment="1" applyProtection="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pplyProtection="1">
      <alignment horizontal="center" vertical="center"/>
    </xf>
    <xf numFmtId="0" fontId="0" fillId="0" borderId="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21" fillId="0" borderId="2" xfId="0" applyFont="1" applyBorder="1" applyAlignment="1">
      <alignment vertical="center" wrapText="1"/>
    </xf>
    <xf numFmtId="0" fontId="0" fillId="0" borderId="2" xfId="0" applyNumberFormat="1" applyBorder="1" applyAlignment="1">
      <alignment horizontal="left" wrapText="1"/>
    </xf>
    <xf numFmtId="0" fontId="1" fillId="2" borderId="2" xfId="0" applyFont="1" applyFill="1" applyBorder="1" applyAlignment="1" applyProtection="1">
      <alignment horizontal="center" vertical="center" wrapText="1"/>
      <protection locked="0"/>
    </xf>
    <xf numFmtId="0" fontId="9" fillId="2" borderId="2" xfId="1" applyFill="1" applyBorder="1" applyAlignment="1" applyProtection="1">
      <alignment horizontal="center" vertical="center" wrapText="1"/>
      <protection locked="0"/>
    </xf>
    <xf numFmtId="0" fontId="0" fillId="0" borderId="0" xfId="0" applyFont="1" applyBorder="1" applyAlignment="1" applyProtection="1">
      <alignment horizontal="left" wrapText="1"/>
    </xf>
    <xf numFmtId="0" fontId="1" fillId="2" borderId="7"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0" fillId="0" borderId="0" xfId="0" applyFont="1" applyBorder="1" applyAlignment="1" applyProtection="1">
      <alignment horizontal="left" vertical="center" wrapText="1"/>
    </xf>
    <xf numFmtId="0" fontId="1" fillId="0" borderId="0" xfId="0" applyFont="1" applyBorder="1" applyAlignment="1" applyProtection="1">
      <alignment horizontal="center"/>
    </xf>
    <xf numFmtId="0" fontId="4" fillId="0" borderId="0" xfId="0" applyFont="1" applyBorder="1" applyAlignment="1" applyProtection="1">
      <alignment horizontal="center"/>
    </xf>
    <xf numFmtId="3" fontId="1" fillId="2" borderId="7" xfId="0" applyNumberFormat="1" applyFont="1" applyFill="1" applyBorder="1" applyAlignment="1" applyProtection="1">
      <alignment horizontal="center" vertical="center" wrapText="1"/>
      <protection locked="0"/>
    </xf>
    <xf numFmtId="3" fontId="1" fillId="2" borderId="8" xfId="0" applyNumberFormat="1" applyFont="1" applyFill="1" applyBorder="1" applyAlignment="1" applyProtection="1">
      <alignment horizontal="center" vertical="center" wrapText="1"/>
      <protection locked="0"/>
    </xf>
    <xf numFmtId="0" fontId="0" fillId="0" borderId="9" xfId="0" applyBorder="1" applyAlignment="1">
      <alignment horizontal="center"/>
    </xf>
    <xf numFmtId="0" fontId="3" fillId="0" borderId="0" xfId="0" applyFont="1" applyBorder="1" applyAlignment="1" applyProtection="1">
      <alignment horizontal="center"/>
    </xf>
    <xf numFmtId="0" fontId="0" fillId="0" borderId="0" xfId="0" applyFont="1" applyBorder="1" applyAlignment="1">
      <alignment horizontal="center"/>
    </xf>
    <xf numFmtId="0" fontId="0" fillId="0" borderId="0" xfId="0" applyFont="1" applyBorder="1" applyAlignment="1" applyProtection="1">
      <alignment horizontal="center"/>
    </xf>
    <xf numFmtId="0" fontId="11" fillId="0" borderId="0" xfId="0" applyFont="1" applyBorder="1" applyAlignment="1">
      <alignment wrapText="1"/>
    </xf>
    <xf numFmtId="0" fontId="5" fillId="2" borderId="0" xfId="0" applyFont="1" applyFill="1" applyBorder="1" applyAlignment="1">
      <alignment horizontal="center"/>
    </xf>
    <xf numFmtId="0" fontId="8" fillId="0" borderId="0" xfId="0" applyFont="1" applyBorder="1" applyAlignment="1">
      <alignment wrapText="1"/>
    </xf>
    <xf numFmtId="0" fontId="0" fillId="0" borderId="0" xfId="0" applyFont="1" applyBorder="1" applyAlignment="1" applyProtection="1">
      <alignment horizontal="left"/>
    </xf>
    <xf numFmtId="0" fontId="1" fillId="0" borderId="0" xfId="0" applyFont="1" applyBorder="1" applyAlignment="1" applyProtection="1">
      <alignment vertical="center" wrapText="1"/>
    </xf>
    <xf numFmtId="0" fontId="0" fillId="0" borderId="2" xfId="0" applyFont="1" applyBorder="1" applyAlignment="1" applyProtection="1">
      <alignment horizontal="left" indent="1"/>
    </xf>
    <xf numFmtId="0" fontId="1" fillId="0" borderId="0" xfId="0" applyFont="1" applyBorder="1" applyAlignment="1" applyProtection="1">
      <alignment horizontal="left"/>
    </xf>
    <xf numFmtId="49" fontId="0" fillId="0" borderId="0" xfId="0" applyNumberFormat="1" applyFont="1" applyBorder="1" applyAlignment="1" applyProtection="1">
      <alignment horizontal="left" indent="1"/>
    </xf>
    <xf numFmtId="0" fontId="1" fillId="0" borderId="1" xfId="0" applyFont="1" applyBorder="1" applyAlignment="1" applyProtection="1">
      <alignment horizontal="center"/>
    </xf>
    <xf numFmtId="0" fontId="0" fillId="0" borderId="2" xfId="0" applyFont="1" applyBorder="1" applyAlignment="1">
      <alignment horizontal="left" vertical="center"/>
    </xf>
    <xf numFmtId="0" fontId="0" fillId="0" borderId="2" xfId="0" applyFont="1" applyBorder="1" applyAlignment="1" applyProtection="1">
      <alignment horizontal="left" vertical="center" wrapText="1"/>
      <protection locked="0"/>
    </xf>
    <xf numFmtId="0" fontId="0" fillId="0" borderId="2" xfId="0" applyFont="1" applyBorder="1" applyAlignment="1">
      <alignment horizontal="left"/>
    </xf>
    <xf numFmtId="0" fontId="0" fillId="0" borderId="7" xfId="0" applyFont="1" applyBorder="1" applyAlignment="1">
      <alignment horizontal="left"/>
    </xf>
    <xf numFmtId="0" fontId="0" fillId="0" borderId="9" xfId="0" applyFont="1" applyBorder="1" applyAlignment="1">
      <alignment horizontal="left"/>
    </xf>
    <xf numFmtId="0" fontId="0" fillId="0" borderId="7"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7" xfId="0" applyFont="1" applyBorder="1" applyAlignment="1">
      <alignment horizontal="left" vertical="center"/>
    </xf>
    <xf numFmtId="0" fontId="0" fillId="0" borderId="9" xfId="0" applyFont="1" applyBorder="1" applyAlignment="1">
      <alignment horizontal="left" vertical="center"/>
    </xf>
    <xf numFmtId="0" fontId="0" fillId="0" borderId="2" xfId="0" applyFont="1" applyBorder="1" applyAlignment="1" applyProtection="1">
      <alignment horizontal="left" vertical="center"/>
    </xf>
    <xf numFmtId="0" fontId="0" fillId="0" borderId="0" xfId="0" applyBorder="1" applyAlignment="1" applyProtection="1">
      <alignment horizontal="left"/>
    </xf>
    <xf numFmtId="0" fontId="0" fillId="0" borderId="2" xfId="0" applyFont="1" applyBorder="1" applyAlignment="1">
      <alignment horizontal="center" vertical="center" wrapText="1"/>
    </xf>
    <xf numFmtId="0" fontId="0" fillId="0" borderId="2" xfId="0" applyFont="1" applyBorder="1" applyAlignment="1" applyProtection="1">
      <alignment horizontal="center" vertical="center" wrapText="1"/>
      <protection locked="0"/>
    </xf>
    <xf numFmtId="0" fontId="0" fillId="0" borderId="2" xfId="0" applyFont="1" applyBorder="1" applyAlignment="1" applyProtection="1">
      <alignment vertical="center" wrapText="1"/>
    </xf>
    <xf numFmtId="0" fontId="0" fillId="0" borderId="0" xfId="0" applyFont="1" applyBorder="1" applyAlignment="1">
      <alignment horizontal="right"/>
    </xf>
    <xf numFmtId="0" fontId="1" fillId="0" borderId="0" xfId="0" applyFont="1" applyBorder="1" applyAlignment="1" applyProtection="1"/>
    <xf numFmtId="0" fontId="0" fillId="0" borderId="2" xfId="0" applyFont="1" applyBorder="1" applyAlignment="1" applyProtection="1">
      <alignment horizontal="center" vertical="center" wrapText="1"/>
    </xf>
    <xf numFmtId="2" fontId="1" fillId="2" borderId="2" xfId="0" applyNumberFormat="1" applyFont="1" applyFill="1" applyBorder="1" applyAlignment="1" applyProtection="1">
      <alignment horizontal="center" vertical="center" shrinkToFit="1"/>
      <protection locked="0"/>
    </xf>
    <xf numFmtId="0" fontId="0" fillId="0" borderId="2" xfId="0" applyFont="1" applyBorder="1" applyAlignment="1" applyProtection="1">
      <alignment horizontal="left" vertical="center" wrapText="1"/>
    </xf>
    <xf numFmtId="2" fontId="0" fillId="2" borderId="2" xfId="0" applyNumberFormat="1" applyFont="1" applyFill="1" applyBorder="1" applyAlignment="1" applyProtection="1">
      <alignment horizontal="center" vertical="center" shrinkToFit="1"/>
      <protection locked="0"/>
    </xf>
    <xf numFmtId="0" fontId="0" fillId="0" borderId="2" xfId="0" applyFont="1" applyBorder="1" applyAlignment="1" applyProtection="1">
      <alignment horizontal="center" vertical="center"/>
    </xf>
    <xf numFmtId="0" fontId="0" fillId="0" borderId="13" xfId="0" applyFont="1" applyBorder="1" applyAlignment="1" applyProtection="1">
      <alignment vertical="center" wrapText="1"/>
    </xf>
    <xf numFmtId="0" fontId="0" fillId="0" borderId="16" xfId="0" applyFont="1" applyBorder="1" applyAlignment="1" applyProtection="1">
      <alignment vertical="center" wrapText="1"/>
    </xf>
    <xf numFmtId="0" fontId="0" fillId="0" borderId="17" xfId="0" applyFont="1" applyBorder="1" applyAlignment="1" applyProtection="1">
      <alignment vertical="center" wrapText="1"/>
    </xf>
    <xf numFmtId="0" fontId="0" fillId="0" borderId="18" xfId="0" applyFont="1" applyBorder="1" applyAlignment="1" applyProtection="1">
      <alignment vertical="center" wrapText="1"/>
    </xf>
    <xf numFmtId="0" fontId="0" fillId="0" borderId="0" xfId="0" applyFont="1" applyBorder="1" applyAlignment="1" applyProtection="1">
      <alignment vertical="center" wrapText="1"/>
    </xf>
    <xf numFmtId="0" fontId="0" fillId="0" borderId="19" xfId="0" applyFont="1" applyBorder="1" applyAlignment="1" applyProtection="1">
      <alignment vertical="center" wrapText="1"/>
    </xf>
    <xf numFmtId="0" fontId="0" fillId="0" borderId="20" xfId="0" applyFont="1" applyBorder="1" applyAlignment="1" applyProtection="1">
      <alignment vertical="center" wrapText="1"/>
    </xf>
    <xf numFmtId="0" fontId="0" fillId="0" borderId="10" xfId="0" applyFont="1" applyBorder="1" applyAlignment="1" applyProtection="1">
      <alignment vertical="center" wrapText="1"/>
    </xf>
    <xf numFmtId="0" fontId="0" fillId="0" borderId="21" xfId="0" applyFont="1" applyBorder="1" applyAlignment="1" applyProtection="1">
      <alignment vertical="center" wrapText="1"/>
    </xf>
    <xf numFmtId="0" fontId="0" fillId="0" borderId="2" xfId="0" applyBorder="1" applyAlignment="1" applyProtection="1"/>
    <xf numFmtId="49" fontId="0" fillId="0" borderId="2" xfId="0" applyNumberFormat="1" applyFont="1" applyBorder="1" applyAlignment="1" applyProtection="1">
      <alignment horizontal="left" vertical="center"/>
    </xf>
    <xf numFmtId="3" fontId="1" fillId="2" borderId="2" xfId="0" applyNumberFormat="1" applyFont="1" applyFill="1" applyBorder="1" applyAlignment="1" applyProtection="1">
      <alignment horizontal="center" shrinkToFit="1"/>
      <protection locked="0"/>
    </xf>
    <xf numFmtId="0" fontId="1" fillId="0" borderId="0" xfId="0" applyFont="1" applyBorder="1" applyAlignment="1" applyProtection="1">
      <alignment wrapText="1"/>
    </xf>
    <xf numFmtId="0" fontId="0" fillId="0" borderId="2" xfId="0" applyBorder="1" applyAlignment="1" applyProtection="1">
      <alignment horizontal="left"/>
    </xf>
    <xf numFmtId="3" fontId="1" fillId="3" borderId="2" xfId="0" applyNumberFormat="1" applyFont="1" applyFill="1" applyBorder="1" applyAlignment="1" applyProtection="1">
      <alignment horizontal="center" shrinkToFit="1"/>
    </xf>
    <xf numFmtId="4" fontId="1" fillId="2" borderId="2" xfId="0" applyNumberFormat="1" applyFont="1" applyFill="1" applyBorder="1" applyAlignment="1" applyProtection="1">
      <alignment horizontal="center" vertical="center" shrinkToFit="1"/>
      <protection locked="0"/>
    </xf>
    <xf numFmtId="0" fontId="0" fillId="2" borderId="2" xfId="0" applyFill="1" applyBorder="1" applyProtection="1"/>
    <xf numFmtId="0" fontId="0" fillId="0" borderId="2" xfId="0" applyFont="1" applyBorder="1" applyAlignment="1" applyProtection="1">
      <alignment horizontal="center"/>
    </xf>
    <xf numFmtId="0" fontId="2" fillId="3" borderId="0" xfId="0" applyFont="1" applyFill="1" applyBorder="1" applyAlignment="1" applyProtection="1">
      <alignment wrapText="1"/>
    </xf>
    <xf numFmtId="0" fontId="8" fillId="0" borderId="2" xfId="0" applyFont="1" applyFill="1" applyBorder="1" applyAlignment="1" applyProtection="1">
      <alignment horizontal="left" vertical="top"/>
    </xf>
    <xf numFmtId="0" fontId="22" fillId="3" borderId="0" xfId="0" applyFont="1" applyFill="1" applyBorder="1" applyAlignment="1" applyProtection="1">
      <alignment wrapText="1"/>
    </xf>
    <xf numFmtId="0" fontId="8" fillId="0" borderId="7" xfId="0" applyFont="1" applyFill="1" applyBorder="1" applyAlignment="1" applyProtection="1">
      <alignment horizontal="left" vertical="top" wrapText="1"/>
    </xf>
    <xf numFmtId="0" fontId="8" fillId="0" borderId="8" xfId="0" applyFont="1" applyFill="1" applyBorder="1" applyAlignment="1" applyProtection="1">
      <alignment horizontal="left" vertical="top" wrapText="1"/>
    </xf>
    <xf numFmtId="0" fontId="8" fillId="0" borderId="9" xfId="0" applyFont="1" applyFill="1" applyBorder="1" applyAlignment="1" applyProtection="1">
      <alignment horizontal="left" vertical="top" wrapText="1"/>
    </xf>
    <xf numFmtId="0" fontId="1" fillId="0" borderId="0" xfId="0" applyFont="1" applyFill="1" applyBorder="1" applyAlignment="1" applyProtection="1">
      <alignment horizontal="left" wrapText="1"/>
    </xf>
    <xf numFmtId="0" fontId="24" fillId="3" borderId="0" xfId="0" applyFont="1" applyFill="1" applyBorder="1" applyAlignment="1" applyProtection="1">
      <alignment vertical="top" wrapText="1"/>
    </xf>
    <xf numFmtId="0" fontId="0" fillId="0" borderId="7" xfId="0" applyFill="1" applyBorder="1" applyAlignment="1" applyProtection="1">
      <alignment horizontal="left" vertical="top" wrapText="1"/>
    </xf>
    <xf numFmtId="0" fontId="0" fillId="0" borderId="8" xfId="0" applyFont="1" applyFill="1" applyBorder="1" applyAlignment="1" applyProtection="1">
      <alignment horizontal="left" vertical="top" wrapText="1"/>
    </xf>
    <xf numFmtId="0" fontId="0" fillId="0" borderId="9" xfId="0" applyFont="1" applyFill="1" applyBorder="1" applyAlignment="1" applyProtection="1">
      <alignment horizontal="left" vertical="top" wrapText="1"/>
    </xf>
    <xf numFmtId="0" fontId="0" fillId="0" borderId="2" xfId="0" applyFont="1" applyBorder="1" applyAlignment="1">
      <alignment horizontal="center" vertical="center"/>
    </xf>
    <xf numFmtId="0" fontId="1" fillId="0" borderId="22" xfId="0" applyFont="1" applyBorder="1" applyAlignment="1" applyProtection="1">
      <alignment horizontal="center" vertical="center"/>
    </xf>
    <xf numFmtId="0" fontId="2" fillId="3" borderId="0" xfId="0" applyFont="1" applyFill="1" applyBorder="1" applyAlignment="1" applyProtection="1">
      <alignment vertical="top" wrapText="1"/>
    </xf>
    <xf numFmtId="0" fontId="0" fillId="0" borderId="7" xfId="0" applyFont="1" applyBorder="1" applyAlignment="1" applyProtection="1">
      <alignment horizontal="right" wrapText="1"/>
    </xf>
    <xf numFmtId="0" fontId="0" fillId="0" borderId="9" xfId="0" applyFont="1" applyBorder="1" applyAlignment="1" applyProtection="1">
      <alignment horizontal="right" wrapText="1"/>
    </xf>
    <xf numFmtId="0" fontId="21" fillId="3" borderId="0" xfId="0" applyFont="1" applyFill="1" applyBorder="1" applyAlignment="1" applyProtection="1">
      <alignment vertical="top" wrapText="1"/>
    </xf>
    <xf numFmtId="0" fontId="1" fillId="0" borderId="0" xfId="0" applyFont="1" applyBorder="1" applyAlignment="1">
      <alignment wrapText="1"/>
    </xf>
    <xf numFmtId="0" fontId="2" fillId="0" borderId="2" xfId="0" applyFont="1" applyBorder="1" applyAlignment="1">
      <alignment horizontal="center" vertical="center" wrapText="1"/>
    </xf>
    <xf numFmtId="0" fontId="0" fillId="0" borderId="2" xfId="0" applyFont="1" applyBorder="1" applyAlignment="1">
      <alignment vertical="center" wrapText="1"/>
    </xf>
    <xf numFmtId="0" fontId="31" fillId="0" borderId="2" xfId="0" applyFont="1" applyBorder="1" applyAlignment="1">
      <alignment horizontal="center" vertical="center" wrapText="1"/>
    </xf>
    <xf numFmtId="0" fontId="1" fillId="0" borderId="2" xfId="0" applyFont="1" applyBorder="1" applyAlignment="1">
      <alignment horizontal="right" vertical="center" wrapText="1"/>
    </xf>
    <xf numFmtId="3" fontId="0" fillId="3" borderId="2" xfId="0" applyNumberFormat="1" applyFont="1" applyFill="1" applyBorder="1" applyAlignment="1" applyProtection="1">
      <alignment horizontal="center"/>
      <protection locked="0"/>
    </xf>
    <xf numFmtId="4" fontId="3" fillId="2" borderId="7" xfId="0" applyNumberFormat="1" applyFont="1" applyFill="1" applyBorder="1" applyAlignment="1" applyProtection="1">
      <alignment horizontal="center" vertical="center" wrapText="1"/>
      <protection locked="0"/>
    </xf>
    <xf numFmtId="0" fontId="0" fillId="0" borderId="2"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16"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Font="1" applyBorder="1" applyAlignment="1">
      <alignment horizontal="left" wrapText="1"/>
    </xf>
    <xf numFmtId="0" fontId="8" fillId="0" borderId="0" xfId="0" applyFont="1" applyBorder="1" applyAlignment="1">
      <alignment horizontal="left" wrapText="1"/>
    </xf>
    <xf numFmtId="0" fontId="1" fillId="0" borderId="2" xfId="0" applyFont="1" applyBorder="1" applyAlignment="1">
      <alignment horizontal="center" wrapText="1"/>
    </xf>
    <xf numFmtId="0" fontId="8" fillId="3" borderId="0" xfId="0" applyFont="1" applyFill="1" applyBorder="1" applyAlignment="1">
      <alignment horizontal="left" wrapText="1"/>
    </xf>
    <xf numFmtId="0" fontId="1" fillId="0" borderId="2" xfId="0" applyFont="1" applyFill="1" applyBorder="1" applyAlignment="1">
      <alignment horizontal="center" vertical="center" wrapText="1"/>
    </xf>
    <xf numFmtId="0" fontId="0" fillId="0" borderId="7" xfId="0" applyBorder="1" applyAlignment="1" applyProtection="1">
      <alignment horizontal="left"/>
    </xf>
    <xf numFmtId="0" fontId="0" fillId="0" borderId="9" xfId="0" applyBorder="1" applyAlignment="1" applyProtection="1">
      <alignment horizontal="left"/>
    </xf>
    <xf numFmtId="0" fontId="0" fillId="0" borderId="13" xfId="0" applyBorder="1" applyAlignment="1" applyProtection="1">
      <alignment horizontal="center" vertical="center"/>
    </xf>
    <xf numFmtId="0" fontId="0" fillId="0" borderId="17" xfId="0" applyBorder="1" applyAlignment="1" applyProtection="1">
      <alignment horizontal="center" vertical="center"/>
    </xf>
    <xf numFmtId="0" fontId="0" fillId="0" borderId="20" xfId="0" applyBorder="1" applyAlignment="1" applyProtection="1">
      <alignment horizontal="center" vertical="center"/>
    </xf>
    <xf numFmtId="0" fontId="0" fillId="0" borderId="21" xfId="0" applyBorder="1" applyAlignment="1" applyProtection="1">
      <alignment horizontal="center" vertical="center"/>
    </xf>
    <xf numFmtId="0" fontId="1" fillId="0" borderId="0" xfId="0" applyFont="1" applyBorder="1" applyAlignment="1" applyProtection="1">
      <alignment horizontal="center" vertical="center" wrapText="1"/>
    </xf>
    <xf numFmtId="0" fontId="21" fillId="3" borderId="0" xfId="0" applyFont="1" applyFill="1" applyBorder="1" applyAlignment="1" applyProtection="1">
      <alignment horizontal="left" wrapText="1"/>
    </xf>
    <xf numFmtId="0" fontId="37" fillId="3" borderId="0" xfId="0" applyFont="1" applyFill="1" applyBorder="1" applyAlignment="1" applyProtection="1">
      <alignment horizontal="left" wrapText="1"/>
    </xf>
    <xf numFmtId="0" fontId="0" fillId="0" borderId="0" xfId="0" applyFont="1" applyBorder="1" applyAlignment="1" applyProtection="1">
      <alignment wrapText="1"/>
    </xf>
    <xf numFmtId="0" fontId="0" fillId="0" borderId="2" xfId="0" applyBorder="1" applyAlignment="1">
      <alignment horizontal="left"/>
    </xf>
    <xf numFmtId="0" fontId="0" fillId="0" borderId="2" xfId="0" applyFont="1" applyBorder="1" applyAlignment="1" applyProtection="1">
      <alignment horizontal="center" wrapText="1"/>
    </xf>
    <xf numFmtId="2" fontId="1" fillId="0" borderId="11" xfId="0" applyNumberFormat="1" applyFont="1" applyFill="1" applyBorder="1" applyAlignment="1" applyProtection="1">
      <alignment horizontal="center" vertical="center" shrinkToFit="1"/>
      <protection locked="0"/>
    </xf>
    <xf numFmtId="2" fontId="1" fillId="0" borderId="12" xfId="0" applyNumberFormat="1" applyFont="1" applyFill="1" applyBorder="1" applyAlignment="1" applyProtection="1">
      <alignment horizontal="center" vertical="center" shrinkToFit="1"/>
      <protection locked="0"/>
    </xf>
    <xf numFmtId="0" fontId="2" fillId="3" borderId="0" xfId="0" applyFont="1" applyFill="1" applyBorder="1" applyAlignment="1">
      <alignment horizontal="left" vertical="top" wrapText="1"/>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8" fillId="0" borderId="2" xfId="2" applyFont="1" applyBorder="1" applyAlignment="1" applyProtection="1">
      <alignment horizontal="center"/>
    </xf>
    <xf numFmtId="0" fontId="0" fillId="0" borderId="2" xfId="2" applyFont="1" applyBorder="1" applyAlignment="1" applyProtection="1">
      <alignment wrapText="1"/>
    </xf>
    <xf numFmtId="0" fontId="1" fillId="0" borderId="0" xfId="2" applyFont="1" applyBorder="1" applyAlignment="1" applyProtection="1">
      <alignment horizontal="left" wrapText="1"/>
    </xf>
    <xf numFmtId="0" fontId="0" fillId="0" borderId="2" xfId="2" applyFont="1" applyFill="1" applyBorder="1" applyAlignment="1" applyProtection="1">
      <alignment horizontal="left" vertical="center" wrapText="1"/>
    </xf>
    <xf numFmtId="0" fontId="8" fillId="0" borderId="2" xfId="2" applyFont="1" applyBorder="1" applyAlignment="1" applyProtection="1">
      <alignment horizontal="left" wrapText="1"/>
    </xf>
    <xf numFmtId="0" fontId="1"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wrapText="1"/>
    </xf>
    <xf numFmtId="0" fontId="21" fillId="3" borderId="0" xfId="0" applyFont="1" applyFill="1" applyBorder="1" applyAlignment="1" applyProtection="1">
      <alignment horizontal="left" vertical="top" wrapText="1" indent="1"/>
    </xf>
    <xf numFmtId="0" fontId="0" fillId="0" borderId="2" xfId="0" applyFont="1" applyBorder="1" applyAlignment="1" applyProtection="1">
      <alignment wrapText="1"/>
      <protection locked="0"/>
    </xf>
    <xf numFmtId="0" fontId="0" fillId="0" borderId="7" xfId="0" applyFont="1" applyBorder="1" applyAlignment="1" applyProtection="1">
      <alignment vertical="center" wrapText="1"/>
      <protection locked="0"/>
    </xf>
    <xf numFmtId="0" fontId="0" fillId="0" borderId="9" xfId="0" applyFont="1" applyBorder="1" applyAlignment="1" applyProtection="1">
      <alignment vertical="center" wrapText="1"/>
      <protection locked="0"/>
    </xf>
    <xf numFmtId="0" fontId="1" fillId="0" borderId="2" xfId="0" applyFont="1" applyBorder="1" applyAlignment="1" applyProtection="1">
      <alignment horizontal="right"/>
      <protection locked="0"/>
    </xf>
    <xf numFmtId="0" fontId="0" fillId="0" borderId="2" xfId="0" applyFont="1" applyBorder="1" applyAlignment="1"/>
    <xf numFmtId="0" fontId="0" fillId="0" borderId="7" xfId="0" applyBorder="1" applyAlignment="1">
      <alignment vertical="center" wrapText="1"/>
    </xf>
    <xf numFmtId="0" fontId="0" fillId="0" borderId="9" xfId="0" applyBorder="1" applyAlignment="1">
      <alignment vertical="center" wrapText="1"/>
    </xf>
    <xf numFmtId="0" fontId="0" fillId="0" borderId="2" xfId="0" applyFont="1" applyBorder="1" applyAlignment="1">
      <alignment horizontal="left" indent="1"/>
    </xf>
    <xf numFmtId="0" fontId="21" fillId="3" borderId="0" xfId="0" applyFont="1" applyFill="1" applyBorder="1" applyAlignment="1" applyProtection="1">
      <alignment horizontal="left" vertical="center" wrapText="1" indent="1"/>
    </xf>
    <xf numFmtId="0" fontId="1" fillId="0" borderId="0" xfId="0" applyFont="1" applyBorder="1" applyAlignment="1">
      <alignment horizontal="center"/>
    </xf>
    <xf numFmtId="0" fontId="0" fillId="0" borderId="2" xfId="0" applyBorder="1" applyAlignment="1"/>
    <xf numFmtId="3" fontId="1" fillId="0" borderId="2" xfId="0" applyNumberFormat="1" applyFont="1" applyFill="1" applyBorder="1" applyAlignment="1" applyProtection="1">
      <alignment horizontal="center" vertical="center" shrinkToFit="1"/>
    </xf>
    <xf numFmtId="0" fontId="1" fillId="0" borderId="1" xfId="0" applyFont="1" applyBorder="1" applyAlignment="1">
      <alignment horizontal="center"/>
    </xf>
    <xf numFmtId="0" fontId="0" fillId="0" borderId="26" xfId="0" applyFont="1" applyBorder="1" applyAlignment="1">
      <alignment vertical="top" wrapText="1"/>
    </xf>
    <xf numFmtId="0" fontId="1" fillId="0" borderId="0" xfId="0" applyFont="1" applyBorder="1" applyAlignment="1">
      <alignment horizontal="left"/>
    </xf>
    <xf numFmtId="0" fontId="0" fillId="0" borderId="2" xfId="0" applyFont="1" applyBorder="1"/>
    <xf numFmtId="0" fontId="9" fillId="2" borderId="2" xfId="1" applyFill="1" applyBorder="1" applyAlignment="1">
      <alignment horizontal="left"/>
    </xf>
    <xf numFmtId="0" fontId="0" fillId="2" borderId="2" xfId="0" applyFont="1" applyFill="1" applyBorder="1" applyAlignment="1">
      <alignment horizontal="left"/>
    </xf>
    <xf numFmtId="0" fontId="40" fillId="0" borderId="1" xfId="0" applyFont="1" applyBorder="1" applyAlignment="1">
      <alignment horizontal="center"/>
    </xf>
  </cellXfs>
  <cellStyles count="3">
    <cellStyle name="Lien hypertexte" xfId="1" builtinId="8"/>
    <cellStyle name="Normal" xfId="0" builtinId="0"/>
    <cellStyle name="Normal_Numérisation et activités photo"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99999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66"/>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Secretariat/COURRIER%20SECR&#201;TARIAT/Rapport/DEPARTEMENT/2012%20AD%20Enquete%20C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re"/>
      <sheetName val="Sommaire"/>
      <sheetName val="Note"/>
      <sheetName val="1 Position du service"/>
      <sheetName val="2 Budget"/>
      <sheetName val="3 Personnel"/>
      <sheetName val="4 Bâtiments"/>
      <sheetName val="5 Producteurs"/>
      <sheetName val="6 Collecte"/>
      <sheetName val="7 Traitement"/>
      <sheetName val="8 Informatisation"/>
      <sheetName val="9 Conservation"/>
      <sheetName val="10 Numérisation"/>
      <sheetName val="11 Communication"/>
      <sheetName val="12 Site internet"/>
      <sheetName val="ne pas modifier (chiffres-clés)"/>
    </sheetNames>
    <sheetDataSet>
      <sheetData sheetId="0"/>
      <sheetData sheetId="1"/>
      <sheetData sheetId="2"/>
      <sheetData sheetId="3"/>
      <sheetData sheetId="4"/>
      <sheetData sheetId="5"/>
      <sheetData sheetId="6">
        <row r="18">
          <cell r="H18" t="str">
            <v>Oui</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rchives@oise.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archives.oise.fr/"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oraline.coutant@culture.gouv.fr" TargetMode="External"/><Relationship Id="rId1" Type="http://schemas.openxmlformats.org/officeDocument/2006/relationships/hyperlink" Target="mailto:odile.welfele@culture.gouv.fr"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rchivesdefrance.culture.gouv.fr/static/85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SheetLayoutView="100" workbookViewId="0">
      <pane ySplit="19" topLeftCell="A23" activePane="bottomLeft" state="frozen"/>
      <selection pane="bottomLeft" activeCell="E33" sqref="E33"/>
    </sheetView>
  </sheetViews>
  <sheetFormatPr baseColWidth="10" defaultRowHeight="12.75" x14ac:dyDescent="0.2"/>
  <cols>
    <col min="1" max="1" width="14.140625" style="1" customWidth="1"/>
    <col min="2" max="2" width="18.85546875" style="2" customWidth="1"/>
    <col min="3" max="4" width="11.42578125" style="2"/>
    <col min="5" max="5" width="17.85546875" style="2" customWidth="1"/>
    <col min="6" max="6" width="11.42578125" style="2"/>
    <col min="7" max="7" width="3.5703125" style="2" customWidth="1"/>
    <col min="8" max="16384" width="11.42578125" style="2"/>
  </cols>
  <sheetData>
    <row r="1" spans="1:9" x14ac:dyDescent="0.2">
      <c r="B1" s="451" t="s">
        <v>0</v>
      </c>
      <c r="C1" s="451"/>
      <c r="D1" s="451"/>
      <c r="E1" s="451"/>
    </row>
    <row r="2" spans="1:9" x14ac:dyDescent="0.2">
      <c r="B2" s="451" t="s">
        <v>1</v>
      </c>
      <c r="C2" s="451"/>
      <c r="D2" s="451"/>
      <c r="E2" s="451"/>
      <c r="F2"/>
    </row>
    <row r="3" spans="1:9" x14ac:dyDescent="0.2">
      <c r="B3"/>
      <c r="C3"/>
      <c r="D3"/>
      <c r="E3"/>
      <c r="F3"/>
    </row>
    <row r="4" spans="1:9" s="5" customFormat="1" x14ac:dyDescent="0.2">
      <c r="A4" s="4"/>
      <c r="B4" s="451" t="s">
        <v>2</v>
      </c>
      <c r="C4" s="451"/>
      <c r="D4" s="451"/>
      <c r="E4" s="451"/>
      <c r="F4" s="2"/>
      <c r="G4"/>
      <c r="H4"/>
      <c r="I4"/>
    </row>
    <row r="5" spans="1:9" s="5" customFormat="1" ht="9.9499999999999993" customHeight="1" x14ac:dyDescent="0.2">
      <c r="A5" s="4"/>
      <c r="B5" s="3"/>
      <c r="C5" s="3"/>
      <c r="D5" s="3"/>
      <c r="E5" s="3"/>
    </row>
    <row r="6" spans="1:9" s="5" customFormat="1" x14ac:dyDescent="0.2">
      <c r="A6" s="451" t="s">
        <v>3</v>
      </c>
      <c r="B6" s="451"/>
      <c r="C6" s="451"/>
      <c r="D6" s="451"/>
      <c r="E6" s="451"/>
      <c r="F6" s="451"/>
    </row>
    <row r="7" spans="1:9" x14ac:dyDescent="0.2">
      <c r="A7" s="451" t="s">
        <v>4</v>
      </c>
      <c r="B7" s="451" t="s">
        <v>5</v>
      </c>
      <c r="C7" s="451"/>
      <c r="D7" s="451"/>
      <c r="E7" s="451"/>
      <c r="F7" s="451"/>
    </row>
    <row r="8" spans="1:9" s="5" customFormat="1" ht="9.9499999999999993" customHeight="1" x14ac:dyDescent="0.2">
      <c r="A8" s="4"/>
      <c r="B8" s="456"/>
      <c r="C8" s="456"/>
      <c r="D8" s="456"/>
      <c r="E8" s="456"/>
    </row>
    <row r="9" spans="1:9" s="5" customFormat="1" ht="12" x14ac:dyDescent="0.2">
      <c r="A9" s="4"/>
      <c r="B9" s="456" t="s">
        <v>6</v>
      </c>
      <c r="C9" s="456"/>
      <c r="D9" s="456"/>
      <c r="E9" s="456"/>
    </row>
    <row r="10" spans="1:9" s="5" customFormat="1" ht="12" x14ac:dyDescent="0.2">
      <c r="A10" s="4"/>
      <c r="B10" s="456" t="s">
        <v>7</v>
      </c>
      <c r="C10" s="456"/>
      <c r="D10" s="456"/>
      <c r="E10" s="456"/>
    </row>
    <row r="11" spans="1:9" s="5" customFormat="1" ht="12" x14ac:dyDescent="0.2">
      <c r="A11" s="4"/>
      <c r="B11" s="6"/>
      <c r="C11" s="6"/>
      <c r="D11" s="6"/>
      <c r="E11" s="6"/>
    </row>
    <row r="12" spans="1:9" x14ac:dyDescent="0.2">
      <c r="B12" s="457" t="s">
        <v>8</v>
      </c>
      <c r="C12" s="457"/>
      <c r="D12" s="457"/>
      <c r="E12" s="457"/>
      <c r="F12"/>
    </row>
    <row r="13" spans="1:9" x14ac:dyDescent="0.2">
      <c r="B13" s="458" t="s">
        <v>9</v>
      </c>
      <c r="C13" s="458"/>
      <c r="D13" s="458"/>
      <c r="E13" s="458"/>
    </row>
    <row r="14" spans="1:9" x14ac:dyDescent="0.2">
      <c r="B14" s="457" t="s">
        <v>10</v>
      </c>
      <c r="C14" s="457"/>
      <c r="D14" s="457"/>
      <c r="E14" s="457"/>
    </row>
    <row r="15" spans="1:9" x14ac:dyDescent="0.2">
      <c r="D15" s="8"/>
    </row>
    <row r="16" spans="1:9" x14ac:dyDescent="0.2">
      <c r="D16" s="8"/>
    </row>
    <row r="17" spans="1:6" x14ac:dyDescent="0.2">
      <c r="B17" s="451" t="s">
        <v>11</v>
      </c>
      <c r="C17" s="451"/>
      <c r="D17" s="451"/>
      <c r="E17" s="451"/>
    </row>
    <row r="18" spans="1:6" x14ac:dyDescent="0.2">
      <c r="B18" s="451" t="s">
        <v>12</v>
      </c>
      <c r="C18" s="451"/>
      <c r="D18" s="451"/>
      <c r="E18" s="451"/>
    </row>
    <row r="19" spans="1:6" x14ac:dyDescent="0.2">
      <c r="C19" s="451" t="s">
        <v>13</v>
      </c>
      <c r="D19" s="451"/>
    </row>
    <row r="20" spans="1:6" x14ac:dyDescent="0.2">
      <c r="C20" s="9"/>
      <c r="D20" s="9"/>
    </row>
    <row r="21" spans="1:6" ht="18" x14ac:dyDescent="0.25">
      <c r="B21" s="452">
        <v>2012</v>
      </c>
      <c r="C21" s="452"/>
      <c r="D21" s="452"/>
      <c r="E21" s="452"/>
    </row>
    <row r="22" spans="1:6" ht="18" x14ac:dyDescent="0.25">
      <c r="B22" s="10"/>
      <c r="C22" s="10"/>
      <c r="D22" s="10"/>
      <c r="E22" s="10"/>
    </row>
    <row r="24" spans="1:6" x14ac:dyDescent="0.2">
      <c r="C24" s="11"/>
      <c r="D24" s="11"/>
      <c r="E24" s="11"/>
    </row>
    <row r="25" spans="1:6" ht="12.95" customHeight="1" x14ac:dyDescent="0.2">
      <c r="A25" s="12" t="s">
        <v>14</v>
      </c>
      <c r="B25" s="444" t="s">
        <v>736</v>
      </c>
      <c r="C25" s="444"/>
      <c r="D25" s="444"/>
      <c r="E25" s="444"/>
      <c r="F25" s="444"/>
    </row>
    <row r="26" spans="1:6" x14ac:dyDescent="0.2">
      <c r="C26" s="11"/>
      <c r="D26" s="11"/>
      <c r="E26" s="11"/>
    </row>
    <row r="27" spans="1:6" ht="12.95" customHeight="1" x14ac:dyDescent="0.2">
      <c r="A27" s="12" t="s">
        <v>15</v>
      </c>
      <c r="B27" s="444" t="s">
        <v>737</v>
      </c>
      <c r="C27" s="444"/>
      <c r="D27" s="444"/>
      <c r="E27" s="444"/>
      <c r="F27" s="444"/>
    </row>
    <row r="28" spans="1:6" x14ac:dyDescent="0.2">
      <c r="A28" s="13"/>
      <c r="C28" s="11"/>
      <c r="D28" s="11"/>
      <c r="E28" s="11"/>
    </row>
    <row r="29" spans="1:6" x14ac:dyDescent="0.2">
      <c r="A29" s="13"/>
      <c r="C29" s="11"/>
      <c r="D29" s="11"/>
      <c r="E29" s="11"/>
    </row>
    <row r="30" spans="1:6" x14ac:dyDescent="0.2">
      <c r="E30" s="2" t="s">
        <v>16</v>
      </c>
    </row>
    <row r="31" spans="1:6" ht="12.95" customHeight="1" x14ac:dyDescent="0.2">
      <c r="A31" s="12" t="s">
        <v>17</v>
      </c>
      <c r="C31" s="453" t="s">
        <v>738</v>
      </c>
      <c r="D31" s="454"/>
      <c r="E31" s="455"/>
    </row>
    <row r="32" spans="1:6" x14ac:dyDescent="0.2">
      <c r="C32" s="14"/>
      <c r="D32" s="3"/>
      <c r="E32" s="3"/>
    </row>
    <row r="33" spans="1:6" x14ac:dyDescent="0.2">
      <c r="C33" s="15"/>
      <c r="D33" s="11"/>
      <c r="E33" s="11"/>
    </row>
    <row r="35" spans="1:6" ht="12.75" customHeight="1" x14ac:dyDescent="0.2">
      <c r="A35" s="446" t="s">
        <v>18</v>
      </c>
      <c r="B35" s="446"/>
      <c r="C35" s="447" t="s">
        <v>739</v>
      </c>
      <c r="D35" s="448"/>
      <c r="E35" s="448"/>
      <c r="F35" s="449"/>
    </row>
    <row r="38" spans="1:6" x14ac:dyDescent="0.2">
      <c r="A38" s="1" t="s">
        <v>19</v>
      </c>
      <c r="C38" s="444" t="s">
        <v>744</v>
      </c>
      <c r="D38" s="444"/>
      <c r="E38" s="444"/>
      <c r="F38" s="444"/>
    </row>
    <row r="39" spans="1:6" x14ac:dyDescent="0.2">
      <c r="C39" s="444"/>
      <c r="D39" s="444"/>
      <c r="E39" s="444"/>
      <c r="F39" s="444"/>
    </row>
    <row r="40" spans="1:6" x14ac:dyDescent="0.2">
      <c r="C40" s="444"/>
      <c r="D40" s="444"/>
      <c r="E40" s="444"/>
      <c r="F40" s="444"/>
    </row>
    <row r="42" spans="1:6" x14ac:dyDescent="0.2">
      <c r="A42" s="1" t="s">
        <v>20</v>
      </c>
      <c r="C42" s="444" t="s">
        <v>740</v>
      </c>
      <c r="D42" s="444"/>
      <c r="E42" s="444"/>
      <c r="F42" s="444"/>
    </row>
    <row r="43" spans="1:6" x14ac:dyDescent="0.2">
      <c r="C43" s="444"/>
      <c r="D43" s="444"/>
      <c r="E43" s="444"/>
      <c r="F43" s="444"/>
    </row>
    <row r="44" spans="1:6" x14ac:dyDescent="0.2">
      <c r="C44" s="444"/>
      <c r="D44" s="444"/>
      <c r="E44" s="444"/>
      <c r="F44" s="444"/>
    </row>
    <row r="45" spans="1:6" x14ac:dyDescent="0.2">
      <c r="C45" s="17"/>
      <c r="D45" s="17"/>
      <c r="E45" s="17"/>
    </row>
    <row r="46" spans="1:6" s="18" customFormat="1" ht="75" customHeight="1" x14ac:dyDescent="0.2">
      <c r="A46" s="450" t="s">
        <v>21</v>
      </c>
      <c r="B46" s="450"/>
      <c r="C46" s="444"/>
      <c r="D46" s="444"/>
      <c r="E46" s="444"/>
      <c r="F46" s="444"/>
    </row>
    <row r="48" spans="1:6" ht="12.95" customHeight="1" x14ac:dyDescent="0.2">
      <c r="A48" s="12" t="s">
        <v>22</v>
      </c>
      <c r="C48" s="444" t="s">
        <v>741</v>
      </c>
      <c r="D48" s="444"/>
      <c r="E48" s="444"/>
      <c r="F48" s="444"/>
    </row>
    <row r="50" spans="1:6" ht="12.95" customHeight="1" x14ac:dyDescent="0.2">
      <c r="A50" s="1" t="s">
        <v>23</v>
      </c>
      <c r="C50" s="444" t="s">
        <v>742</v>
      </c>
      <c r="D50" s="444"/>
      <c r="E50" s="444"/>
      <c r="F50" s="444"/>
    </row>
    <row r="52" spans="1:6" ht="12.95" customHeight="1" x14ac:dyDescent="0.2">
      <c r="A52" s="1" t="s">
        <v>24</v>
      </c>
      <c r="C52" s="445" t="s">
        <v>743</v>
      </c>
      <c r="D52" s="444"/>
      <c r="E52" s="444"/>
      <c r="F52" s="444"/>
    </row>
  </sheetData>
  <sheetProtection selectLockedCells="1" selectUnlockedCells="1"/>
  <mergeCells count="27">
    <mergeCell ref="B8:E8"/>
    <mergeCell ref="B1:E1"/>
    <mergeCell ref="B2:E2"/>
    <mergeCell ref="B4:E4"/>
    <mergeCell ref="A6:F6"/>
    <mergeCell ref="A7:F7"/>
    <mergeCell ref="C31:E31"/>
    <mergeCell ref="B9:E9"/>
    <mergeCell ref="B10:E10"/>
    <mergeCell ref="B12:E12"/>
    <mergeCell ref="B13:E13"/>
    <mergeCell ref="B14:E14"/>
    <mergeCell ref="B17:E17"/>
    <mergeCell ref="B18:E18"/>
    <mergeCell ref="C19:D19"/>
    <mergeCell ref="B21:E21"/>
    <mergeCell ref="B25:F25"/>
    <mergeCell ref="B27:F27"/>
    <mergeCell ref="C48:F48"/>
    <mergeCell ref="C50:F50"/>
    <mergeCell ref="C52:F52"/>
    <mergeCell ref="A35:B35"/>
    <mergeCell ref="C35:F35"/>
    <mergeCell ref="C38:F40"/>
    <mergeCell ref="C42:F44"/>
    <mergeCell ref="A46:B46"/>
    <mergeCell ref="C46:F46"/>
  </mergeCells>
  <hyperlinks>
    <hyperlink ref="C52" r:id="rId1"/>
  </hyperlinks>
  <printOptions horizontalCentered="1" verticalCentered="1"/>
  <pageMargins left="0.78749999999999998" right="0.78749999999999998" top="0.78749999999999998" bottom="0.78749999999999998" header="0.51180555555555551" footer="0.51180555555555551"/>
  <pageSetup paperSize="9" scale="95" firstPageNumber="0" orientation="portrait" horizontalDpi="300" verticalDpi="300" r:id="rId2"/>
  <headerFooter alignWithMargins="0"/>
  <rowBreaks count="1" manualBreakCount="1">
    <brk id="5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zoomScaleNormal="100" zoomScaleSheetLayoutView="100" workbookViewId="0">
      <pane xSplit="10" ySplit="17" topLeftCell="K18" activePane="bottomRight" state="frozen"/>
      <selection pane="topRight" activeCell="K1" sqref="K1"/>
      <selection pane="bottomLeft" activeCell="A18" sqref="A18"/>
      <selection pane="bottomRight" sqref="A1:J1"/>
    </sheetView>
  </sheetViews>
  <sheetFormatPr baseColWidth="10" defaultColWidth="11.5703125" defaultRowHeight="12.75" x14ac:dyDescent="0.2"/>
  <cols>
    <col min="1" max="1" width="12.7109375" customWidth="1"/>
    <col min="2" max="3" width="7.7109375" customWidth="1"/>
    <col min="4" max="4" width="9" customWidth="1"/>
    <col min="5" max="5" width="15.5703125" customWidth="1"/>
    <col min="6" max="6" width="9" customWidth="1"/>
    <col min="7" max="7" width="9.7109375" customWidth="1"/>
    <col min="8" max="10" width="5.85546875" customWidth="1"/>
    <col min="11" max="11" width="5.7109375" customWidth="1"/>
    <col min="12" max="12" width="60.5703125" customWidth="1"/>
    <col min="15" max="16" width="6" customWidth="1"/>
    <col min="17" max="17" width="15.140625" customWidth="1"/>
    <col min="18" max="18" width="14.85546875" customWidth="1"/>
    <col min="19" max="20" width="9.42578125" customWidth="1"/>
    <col min="21" max="23" width="8" customWidth="1"/>
  </cols>
  <sheetData>
    <row r="1" spans="1:12" x14ac:dyDescent="0.2">
      <c r="A1" s="467" t="s">
        <v>828</v>
      </c>
      <c r="B1" s="467"/>
      <c r="C1" s="467"/>
      <c r="D1" s="467"/>
      <c r="E1" s="467"/>
      <c r="F1" s="467"/>
      <c r="G1" s="467"/>
      <c r="H1" s="467"/>
      <c r="I1" s="467"/>
      <c r="J1" s="467"/>
    </row>
    <row r="3" spans="1:12" x14ac:dyDescent="0.2">
      <c r="A3" s="160"/>
      <c r="B3" s="2"/>
      <c r="C3" s="2"/>
      <c r="D3" s="2"/>
      <c r="G3" s="2"/>
      <c r="L3" s="113"/>
    </row>
    <row r="4" spans="1:12" ht="25.7" customHeight="1" x14ac:dyDescent="0.2">
      <c r="A4" s="502" t="s">
        <v>303</v>
      </c>
      <c r="B4" s="502"/>
      <c r="C4" s="502"/>
      <c r="D4" s="502"/>
      <c r="E4" s="502"/>
      <c r="F4" s="502"/>
      <c r="G4" s="78">
        <v>811</v>
      </c>
      <c r="L4" s="113"/>
    </row>
    <row r="5" spans="1:12" x14ac:dyDescent="0.2">
      <c r="L5" s="163"/>
    </row>
    <row r="6" spans="1:12" x14ac:dyDescent="0.2">
      <c r="A6" s="26" t="s">
        <v>304</v>
      </c>
      <c r="L6" s="117"/>
    </row>
    <row r="7" spans="1:12" x14ac:dyDescent="0.2">
      <c r="A7" s="164" t="s">
        <v>305</v>
      </c>
      <c r="L7" s="117"/>
    </row>
    <row r="8" spans="1:12" ht="59.65" customHeight="1" x14ac:dyDescent="0.2">
      <c r="A8" s="527" t="s">
        <v>306</v>
      </c>
      <c r="B8" s="527"/>
      <c r="C8" s="527"/>
      <c r="D8" s="527"/>
      <c r="E8" s="123" t="s">
        <v>307</v>
      </c>
      <c r="F8" s="123" t="s">
        <v>308</v>
      </c>
      <c r="G8" s="166" t="s">
        <v>309</v>
      </c>
      <c r="H8" s="528" t="s">
        <v>310</v>
      </c>
      <c r="I8" s="528"/>
      <c r="L8" s="119" t="s">
        <v>311</v>
      </c>
    </row>
    <row r="9" spans="1:12" ht="13.35" customHeight="1" x14ac:dyDescent="0.2">
      <c r="A9" s="527" t="s">
        <v>312</v>
      </c>
      <c r="B9" s="527"/>
      <c r="C9" s="527"/>
      <c r="D9" s="527"/>
      <c r="E9" s="364">
        <v>1.51</v>
      </c>
      <c r="F9" s="167"/>
      <c r="G9" s="167"/>
      <c r="H9" s="480"/>
      <c r="I9" s="480"/>
      <c r="L9" s="117"/>
    </row>
    <row r="10" spans="1:12" ht="13.35" customHeight="1" x14ac:dyDescent="0.2">
      <c r="A10" s="527" t="s">
        <v>313</v>
      </c>
      <c r="B10" s="527"/>
      <c r="C10" s="527"/>
      <c r="D10" s="527"/>
      <c r="E10" s="365">
        <v>173.96</v>
      </c>
      <c r="F10" s="167"/>
      <c r="G10" s="168"/>
      <c r="H10" s="480"/>
      <c r="I10" s="480"/>
      <c r="L10" s="117"/>
    </row>
    <row r="11" spans="1:12" ht="13.35" customHeight="1" x14ac:dyDescent="0.2">
      <c r="A11" s="527" t="s">
        <v>314</v>
      </c>
      <c r="B11" s="527"/>
      <c r="C11" s="527"/>
      <c r="D11" s="527"/>
      <c r="E11" s="365">
        <v>0</v>
      </c>
      <c r="F11" s="167"/>
      <c r="G11" s="168"/>
      <c r="H11" s="480"/>
      <c r="I11" s="480"/>
      <c r="L11" s="117"/>
    </row>
    <row r="12" spans="1:12" ht="13.35" customHeight="1" x14ac:dyDescent="0.2">
      <c r="A12" s="527" t="s">
        <v>315</v>
      </c>
      <c r="B12" s="527"/>
      <c r="C12" s="527"/>
      <c r="D12" s="527"/>
      <c r="E12" s="365">
        <v>294.29000000000002</v>
      </c>
      <c r="F12" s="167"/>
      <c r="G12" s="168"/>
      <c r="H12" s="480">
        <v>23</v>
      </c>
      <c r="I12" s="480"/>
      <c r="L12" s="117"/>
    </row>
    <row r="13" spans="1:12" ht="13.35" customHeight="1" x14ac:dyDescent="0.2">
      <c r="A13" s="527" t="s">
        <v>316</v>
      </c>
      <c r="B13" s="527"/>
      <c r="C13" s="527"/>
      <c r="D13" s="527"/>
      <c r="E13" s="365">
        <v>77.13</v>
      </c>
      <c r="F13" s="167"/>
      <c r="G13" s="168"/>
      <c r="H13" s="480">
        <v>20</v>
      </c>
      <c r="I13" s="480"/>
      <c r="L13" s="117"/>
    </row>
    <row r="14" spans="1:12" ht="13.35" customHeight="1" x14ac:dyDescent="0.2">
      <c r="A14" s="527" t="s">
        <v>317</v>
      </c>
      <c r="B14" s="527"/>
      <c r="C14" s="527"/>
      <c r="D14" s="527"/>
      <c r="E14" s="365">
        <v>199.86</v>
      </c>
      <c r="F14" s="167"/>
      <c r="G14" s="168"/>
      <c r="H14" s="480">
        <v>7</v>
      </c>
      <c r="I14" s="480"/>
      <c r="L14" s="117"/>
    </row>
    <row r="15" spans="1:12" ht="13.35" customHeight="1" x14ac:dyDescent="0.2">
      <c r="A15" s="527" t="s">
        <v>318</v>
      </c>
      <c r="B15" s="527"/>
      <c r="C15" s="527"/>
      <c r="D15" s="527"/>
      <c r="E15" s="365">
        <v>0</v>
      </c>
      <c r="F15" s="167"/>
      <c r="G15" s="168"/>
      <c r="H15" s="480"/>
      <c r="I15" s="480"/>
      <c r="L15" s="117"/>
    </row>
    <row r="16" spans="1:12" ht="13.35" customHeight="1" x14ac:dyDescent="0.2">
      <c r="A16" s="527" t="s">
        <v>319</v>
      </c>
      <c r="B16" s="527"/>
      <c r="C16" s="527"/>
      <c r="D16" s="527"/>
      <c r="E16" s="365">
        <v>64.25</v>
      </c>
      <c r="F16" s="167"/>
      <c r="G16" s="168"/>
      <c r="H16" s="480">
        <v>11</v>
      </c>
      <c r="I16" s="480"/>
      <c r="L16" s="117"/>
    </row>
    <row r="17" spans="1:12" ht="13.35" customHeight="1" x14ac:dyDescent="0.2">
      <c r="A17" s="527" t="s">
        <v>320</v>
      </c>
      <c r="B17" s="527"/>
      <c r="C17" s="527"/>
      <c r="D17" s="527"/>
      <c r="E17" s="365"/>
      <c r="F17" s="167">
        <v>22172</v>
      </c>
      <c r="G17" s="168"/>
      <c r="H17" s="480"/>
      <c r="I17" s="480"/>
      <c r="L17" s="117"/>
    </row>
    <row r="18" spans="1:12" ht="13.35" customHeight="1" x14ac:dyDescent="0.2">
      <c r="A18" s="527" t="s">
        <v>321</v>
      </c>
      <c r="B18" s="527"/>
      <c r="C18" s="527"/>
      <c r="D18" s="527"/>
      <c r="E18" s="365"/>
      <c r="F18" s="167"/>
      <c r="G18" s="168"/>
      <c r="H18" s="480"/>
      <c r="I18" s="480"/>
      <c r="L18" s="117"/>
    </row>
    <row r="19" spans="1:12" ht="13.35" customHeight="1" x14ac:dyDescent="0.2">
      <c r="A19" s="527" t="s">
        <v>322</v>
      </c>
      <c r="B19" s="527"/>
      <c r="C19" s="527"/>
      <c r="D19" s="527"/>
      <c r="E19" s="365"/>
      <c r="F19" s="167"/>
      <c r="G19" s="168"/>
      <c r="H19" s="480"/>
      <c r="I19" s="480"/>
      <c r="L19" s="117"/>
    </row>
    <row r="20" spans="1:12" ht="13.35" customHeight="1" x14ac:dyDescent="0.2">
      <c r="A20" s="527" t="s">
        <v>323</v>
      </c>
      <c r="B20" s="527"/>
      <c r="C20" s="527"/>
      <c r="D20" s="527"/>
      <c r="E20" s="365"/>
      <c r="F20" s="167"/>
      <c r="G20" s="168"/>
      <c r="H20" s="528"/>
      <c r="I20" s="528"/>
      <c r="L20" s="117"/>
    </row>
    <row r="21" spans="1:12" ht="13.35" customHeight="1" x14ac:dyDescent="0.2">
      <c r="A21" s="529" t="s">
        <v>159</v>
      </c>
      <c r="B21" s="529"/>
      <c r="C21" s="529"/>
      <c r="D21" s="529"/>
      <c r="E21" s="151">
        <f>SUM(E9:E20)</f>
        <v>811</v>
      </c>
      <c r="F21" s="151">
        <f>SUM(F9:F20)</f>
        <v>22172</v>
      </c>
      <c r="G21" s="152">
        <f>SUM(G9:G20)</f>
        <v>0</v>
      </c>
      <c r="H21" s="530">
        <f>SUM(H9:H20)</f>
        <v>61</v>
      </c>
      <c r="I21" s="530"/>
      <c r="L21" s="117"/>
    </row>
    <row r="22" spans="1:12" x14ac:dyDescent="0.2">
      <c r="A22" s="70"/>
      <c r="B22" s="169"/>
      <c r="C22" s="169"/>
      <c r="D22" s="169"/>
      <c r="E22" s="170"/>
      <c r="F22" s="170"/>
      <c r="L22" s="117"/>
    </row>
    <row r="23" spans="1:12" ht="13.35" customHeight="1" x14ac:dyDescent="0.2">
      <c r="A23" s="525" t="s">
        <v>324</v>
      </c>
      <c r="B23" s="525"/>
      <c r="C23" s="525"/>
      <c r="D23" s="525"/>
      <c r="E23" s="525"/>
      <c r="F23" s="525"/>
      <c r="L23" s="117"/>
    </row>
    <row r="24" spans="1:12" ht="12.95" customHeight="1" x14ac:dyDescent="0.2">
      <c r="A24" s="526" t="s">
        <v>306</v>
      </c>
      <c r="B24" s="526" t="s">
        <v>325</v>
      </c>
      <c r="C24" s="526" t="s">
        <v>326</v>
      </c>
      <c r="D24" s="526" t="s">
        <v>327</v>
      </c>
      <c r="E24" s="526" t="s">
        <v>328</v>
      </c>
      <c r="F24" s="526" t="s">
        <v>329</v>
      </c>
      <c r="G24" s="526" t="s">
        <v>330</v>
      </c>
      <c r="H24" s="526" t="s">
        <v>331</v>
      </c>
      <c r="I24" s="526"/>
      <c r="J24" s="526"/>
      <c r="L24" s="524" t="s">
        <v>332</v>
      </c>
    </row>
    <row r="25" spans="1:12" ht="22.5" x14ac:dyDescent="0.2">
      <c r="A25" s="526"/>
      <c r="B25" s="526"/>
      <c r="C25" s="526"/>
      <c r="D25" s="526"/>
      <c r="E25" s="526"/>
      <c r="F25" s="526"/>
      <c r="G25" s="526"/>
      <c r="H25" s="171" t="s">
        <v>333</v>
      </c>
      <c r="I25" s="171" t="s">
        <v>334</v>
      </c>
      <c r="J25" s="171" t="s">
        <v>335</v>
      </c>
      <c r="L25" s="524"/>
    </row>
    <row r="26" spans="1:12" ht="45" x14ac:dyDescent="0.2">
      <c r="A26" s="366" t="s">
        <v>319</v>
      </c>
      <c r="B26" s="366"/>
      <c r="C26" s="366"/>
      <c r="D26" s="366" t="s">
        <v>829</v>
      </c>
      <c r="E26" s="366" t="s">
        <v>830</v>
      </c>
      <c r="F26" s="370">
        <v>9.1999999999999993</v>
      </c>
      <c r="G26" s="366" t="s">
        <v>831</v>
      </c>
      <c r="H26" s="370" t="s">
        <v>832</v>
      </c>
      <c r="I26" s="370"/>
      <c r="J26" s="370" t="s">
        <v>832</v>
      </c>
      <c r="K26" s="178"/>
      <c r="L26" s="524"/>
    </row>
    <row r="27" spans="1:12" ht="24.75" customHeight="1" x14ac:dyDescent="0.2">
      <c r="A27" s="366" t="s">
        <v>319</v>
      </c>
      <c r="B27" s="366"/>
      <c r="C27" s="366"/>
      <c r="D27" s="366" t="s">
        <v>829</v>
      </c>
      <c r="E27" s="366" t="s">
        <v>833</v>
      </c>
      <c r="F27" s="370">
        <v>7</v>
      </c>
      <c r="G27" s="366" t="s">
        <v>834</v>
      </c>
      <c r="H27" s="370" t="s">
        <v>832</v>
      </c>
      <c r="I27" s="370"/>
      <c r="J27" s="370" t="s">
        <v>832</v>
      </c>
      <c r="K27" s="178"/>
      <c r="L27" s="524"/>
    </row>
    <row r="28" spans="1:12" ht="45" customHeight="1" x14ac:dyDescent="0.2">
      <c r="A28" s="366" t="s">
        <v>319</v>
      </c>
      <c r="B28" s="366"/>
      <c r="C28" s="366"/>
      <c r="D28" s="366" t="s">
        <v>829</v>
      </c>
      <c r="E28" s="366" t="s">
        <v>835</v>
      </c>
      <c r="F28" s="370">
        <v>1.4</v>
      </c>
      <c r="G28" s="366" t="s">
        <v>836</v>
      </c>
      <c r="H28" s="370" t="s">
        <v>832</v>
      </c>
      <c r="I28" s="370"/>
      <c r="J28" s="370" t="s">
        <v>832</v>
      </c>
      <c r="K28" s="178"/>
      <c r="L28" s="524"/>
    </row>
    <row r="29" spans="1:12" ht="22.5" x14ac:dyDescent="0.2">
      <c r="A29" s="366" t="s">
        <v>319</v>
      </c>
      <c r="B29" s="366"/>
      <c r="C29" s="366"/>
      <c r="D29" s="366" t="s">
        <v>829</v>
      </c>
      <c r="E29" s="366" t="s">
        <v>837</v>
      </c>
      <c r="F29" s="370">
        <v>12</v>
      </c>
      <c r="G29" s="366" t="s">
        <v>838</v>
      </c>
      <c r="H29" s="370" t="s">
        <v>832</v>
      </c>
      <c r="I29" s="370"/>
      <c r="J29" s="370" t="s">
        <v>832</v>
      </c>
      <c r="K29" s="178"/>
      <c r="L29" s="524"/>
    </row>
    <row r="30" spans="1:12" ht="24.75" customHeight="1" x14ac:dyDescent="0.2">
      <c r="A30" s="366" t="s">
        <v>319</v>
      </c>
      <c r="B30" s="366"/>
      <c r="C30" s="366"/>
      <c r="D30" s="366" t="s">
        <v>829</v>
      </c>
      <c r="E30" s="366" t="s">
        <v>839</v>
      </c>
      <c r="F30" s="370">
        <v>22.1</v>
      </c>
      <c r="G30" s="366" t="s">
        <v>858</v>
      </c>
      <c r="H30" s="370" t="s">
        <v>832</v>
      </c>
      <c r="I30" s="370"/>
      <c r="J30" s="370" t="s">
        <v>832</v>
      </c>
      <c r="K30" s="178"/>
    </row>
    <row r="31" spans="1:12" ht="22.5" x14ac:dyDescent="0.2">
      <c r="A31" s="366" t="s">
        <v>319</v>
      </c>
      <c r="B31" s="366"/>
      <c r="C31" s="366"/>
      <c r="D31" s="366" t="s">
        <v>829</v>
      </c>
      <c r="E31" s="366" t="s">
        <v>840</v>
      </c>
      <c r="F31" s="370">
        <v>0.5</v>
      </c>
      <c r="G31" s="366" t="s">
        <v>841</v>
      </c>
      <c r="H31" s="370" t="s">
        <v>832</v>
      </c>
      <c r="I31" s="370"/>
      <c r="J31" s="370" t="s">
        <v>832</v>
      </c>
      <c r="K31" s="178"/>
    </row>
    <row r="32" spans="1:12" ht="56.25" customHeight="1" x14ac:dyDescent="0.2">
      <c r="A32" s="366" t="s">
        <v>319</v>
      </c>
      <c r="B32" s="366"/>
      <c r="C32" s="366"/>
      <c r="D32" s="366" t="s">
        <v>829</v>
      </c>
      <c r="E32" s="366" t="s">
        <v>842</v>
      </c>
      <c r="F32" s="370">
        <v>0.08</v>
      </c>
      <c r="G32" s="366" t="s">
        <v>843</v>
      </c>
      <c r="H32" s="370" t="s">
        <v>832</v>
      </c>
      <c r="I32" s="370"/>
      <c r="J32" s="370" t="s">
        <v>832</v>
      </c>
      <c r="K32" s="178"/>
    </row>
    <row r="33" spans="1:12" ht="21.75" customHeight="1" x14ac:dyDescent="0.2">
      <c r="A33" s="366" t="s">
        <v>319</v>
      </c>
      <c r="B33" s="366"/>
      <c r="C33" s="366"/>
      <c r="D33" s="366" t="s">
        <v>829</v>
      </c>
      <c r="E33" s="366" t="s">
        <v>844</v>
      </c>
      <c r="F33" s="370">
        <v>2.25</v>
      </c>
      <c r="G33" s="366" t="s">
        <v>859</v>
      </c>
      <c r="H33" s="370" t="s">
        <v>832</v>
      </c>
      <c r="I33" s="370"/>
      <c r="J33" s="370" t="s">
        <v>832</v>
      </c>
      <c r="K33" s="178"/>
    </row>
    <row r="34" spans="1:12" ht="34.5" customHeight="1" x14ac:dyDescent="0.2">
      <c r="A34" s="366" t="s">
        <v>319</v>
      </c>
      <c r="B34" s="366"/>
      <c r="C34" s="366"/>
      <c r="D34" s="366" t="s">
        <v>829</v>
      </c>
      <c r="E34" s="366" t="s">
        <v>845</v>
      </c>
      <c r="F34" s="370">
        <v>688</v>
      </c>
      <c r="G34" s="366" t="s">
        <v>860</v>
      </c>
      <c r="H34" s="370" t="s">
        <v>832</v>
      </c>
      <c r="I34" s="370"/>
      <c r="J34" s="370" t="s">
        <v>832</v>
      </c>
      <c r="K34" s="178"/>
      <c r="L34" s="117"/>
    </row>
    <row r="35" spans="1:12" ht="54.75" customHeight="1" x14ac:dyDescent="0.2">
      <c r="A35" s="366" t="s">
        <v>319</v>
      </c>
      <c r="B35" s="366"/>
      <c r="C35" s="366"/>
      <c r="D35" s="366" t="s">
        <v>829</v>
      </c>
      <c r="E35" s="366" t="s">
        <v>846</v>
      </c>
      <c r="F35" s="370">
        <v>25</v>
      </c>
      <c r="G35" s="366" t="s">
        <v>858</v>
      </c>
      <c r="H35" s="370" t="s">
        <v>832</v>
      </c>
      <c r="I35" s="370"/>
      <c r="J35" s="370" t="s">
        <v>832</v>
      </c>
      <c r="K35" s="178"/>
      <c r="L35" s="117"/>
    </row>
    <row r="36" spans="1:12" ht="56.25" customHeight="1" x14ac:dyDescent="0.2">
      <c r="A36" s="172" t="s">
        <v>313</v>
      </c>
      <c r="B36" s="173" t="s">
        <v>847</v>
      </c>
      <c r="C36" s="173" t="s">
        <v>848</v>
      </c>
      <c r="D36" s="173"/>
      <c r="E36" s="366" t="s">
        <v>849</v>
      </c>
      <c r="F36" s="371">
        <v>70</v>
      </c>
      <c r="G36" s="173" t="s">
        <v>850</v>
      </c>
      <c r="H36" s="371" t="s">
        <v>832</v>
      </c>
      <c r="I36" s="371"/>
      <c r="J36" s="371" t="s">
        <v>832</v>
      </c>
      <c r="L36" s="117"/>
    </row>
    <row r="37" spans="1:12" ht="57" customHeight="1" x14ac:dyDescent="0.2">
      <c r="A37" s="172" t="s">
        <v>313</v>
      </c>
      <c r="B37" s="173" t="s">
        <v>847</v>
      </c>
      <c r="C37" s="173" t="s">
        <v>848</v>
      </c>
      <c r="D37" s="173"/>
      <c r="E37" s="366" t="s">
        <v>851</v>
      </c>
      <c r="F37" s="371">
        <v>37</v>
      </c>
      <c r="G37" s="173" t="s">
        <v>852</v>
      </c>
      <c r="H37" s="371" t="s">
        <v>832</v>
      </c>
      <c r="I37" s="371"/>
      <c r="J37" s="371" t="s">
        <v>832</v>
      </c>
    </row>
    <row r="38" spans="1:12" ht="49.5" customHeight="1" x14ac:dyDescent="0.2">
      <c r="A38" s="172" t="s">
        <v>313</v>
      </c>
      <c r="B38" s="173" t="s">
        <v>853</v>
      </c>
      <c r="C38" s="173" t="s">
        <v>848</v>
      </c>
      <c r="D38" s="173"/>
      <c r="E38" s="366" t="s">
        <v>854</v>
      </c>
      <c r="F38" s="371">
        <v>23</v>
      </c>
      <c r="G38" s="173" t="s">
        <v>855</v>
      </c>
      <c r="H38" s="371" t="s">
        <v>832</v>
      </c>
      <c r="I38" s="371"/>
      <c r="J38" s="371" t="s">
        <v>832</v>
      </c>
    </row>
    <row r="39" spans="1:12" ht="44.25" customHeight="1" x14ac:dyDescent="0.2">
      <c r="A39" s="172" t="s">
        <v>313</v>
      </c>
      <c r="B39" s="173" t="s">
        <v>853</v>
      </c>
      <c r="C39" s="173" t="s">
        <v>848</v>
      </c>
      <c r="D39" s="173"/>
      <c r="E39" s="366" t="s">
        <v>856</v>
      </c>
      <c r="F39" s="371">
        <v>4.7</v>
      </c>
      <c r="G39" s="173" t="s">
        <v>857</v>
      </c>
      <c r="H39" s="371" t="s">
        <v>832</v>
      </c>
      <c r="I39" s="371"/>
      <c r="J39" s="371" t="s">
        <v>832</v>
      </c>
    </row>
    <row r="40" spans="1:12" ht="12.95" customHeight="1" x14ac:dyDescent="0.2">
      <c r="A40" s="367"/>
      <c r="B40" s="368"/>
      <c r="C40" s="368"/>
      <c r="D40" s="368"/>
      <c r="E40" s="369"/>
      <c r="F40" s="368"/>
      <c r="G40" s="368"/>
      <c r="H40" s="368"/>
      <c r="I40" s="368"/>
      <c r="J40" s="368"/>
    </row>
    <row r="41" spans="1:12" ht="12.95" customHeight="1" x14ac:dyDescent="0.2">
      <c r="A41" s="26"/>
      <c r="B41" s="174"/>
      <c r="C41" s="174"/>
      <c r="D41" s="174"/>
      <c r="E41" s="174"/>
      <c r="F41" s="174"/>
    </row>
    <row r="42" spans="1:12" ht="14.1" customHeight="1" x14ac:dyDescent="0.2">
      <c r="A42" s="525" t="s">
        <v>336</v>
      </c>
      <c r="B42" s="525"/>
      <c r="C42" s="525"/>
      <c r="D42" s="525"/>
      <c r="E42" s="525"/>
      <c r="F42" s="525"/>
    </row>
    <row r="43" spans="1:12" ht="14.1" customHeight="1" x14ac:dyDescent="0.2">
      <c r="A43" s="480" t="s">
        <v>239</v>
      </c>
      <c r="B43" s="480"/>
      <c r="C43" s="480"/>
      <c r="D43" s="526" t="s">
        <v>337</v>
      </c>
      <c r="E43" s="526"/>
      <c r="F43" s="480" t="s">
        <v>331</v>
      </c>
      <c r="G43" s="480"/>
      <c r="H43" s="480"/>
    </row>
    <row r="44" spans="1:12" ht="22.5" x14ac:dyDescent="0.2">
      <c r="A44" s="480"/>
      <c r="B44" s="480"/>
      <c r="C44" s="480"/>
      <c r="D44" s="526"/>
      <c r="E44" s="526"/>
      <c r="F44" s="171" t="s">
        <v>333</v>
      </c>
      <c r="G44" s="171" t="s">
        <v>334</v>
      </c>
      <c r="H44" s="171" t="s">
        <v>335</v>
      </c>
      <c r="L44" s="175"/>
    </row>
    <row r="45" spans="1:12" x14ac:dyDescent="0.2">
      <c r="A45" s="532"/>
      <c r="B45" s="532"/>
      <c r="C45" s="532"/>
      <c r="D45" s="532"/>
      <c r="E45" s="532"/>
      <c r="F45" s="416"/>
      <c r="G45" s="416"/>
      <c r="H45" s="416"/>
      <c r="L45" s="175"/>
    </row>
    <row r="46" spans="1:12" x14ac:dyDescent="0.2">
      <c r="A46" s="533"/>
      <c r="B46" s="534"/>
      <c r="C46" s="535"/>
      <c r="D46" s="533"/>
      <c r="E46" s="535"/>
      <c r="F46" s="416"/>
      <c r="G46" s="416"/>
      <c r="H46" s="416"/>
      <c r="L46" s="175"/>
    </row>
    <row r="47" spans="1:12" ht="12.75" customHeight="1" x14ac:dyDescent="0.2">
      <c r="A47" s="533"/>
      <c r="B47" s="534"/>
      <c r="C47" s="535"/>
      <c r="D47" s="533"/>
      <c r="E47" s="535"/>
      <c r="F47" s="416"/>
      <c r="G47" s="416"/>
      <c r="H47" s="416"/>
      <c r="L47" s="175"/>
    </row>
    <row r="48" spans="1:12" ht="24.75" customHeight="1" x14ac:dyDescent="0.2">
      <c r="A48" s="536"/>
      <c r="B48" s="536"/>
      <c r="C48" s="536"/>
      <c r="D48" s="536"/>
      <c r="E48" s="536"/>
      <c r="F48" s="423"/>
      <c r="G48" s="423"/>
      <c r="H48" s="423"/>
      <c r="L48" s="524" t="s">
        <v>340</v>
      </c>
    </row>
    <row r="49" spans="1:12" x14ac:dyDescent="0.2">
      <c r="L49" s="524"/>
    </row>
    <row r="50" spans="1:12" x14ac:dyDescent="0.2">
      <c r="L50" s="524"/>
    </row>
    <row r="51" spans="1:12" ht="12.75" customHeight="1" x14ac:dyDescent="0.2">
      <c r="A51" s="8" t="s">
        <v>338</v>
      </c>
      <c r="B51" s="160"/>
      <c r="C51" s="160"/>
      <c r="D51" s="160"/>
      <c r="H51" s="531">
        <v>27626.81</v>
      </c>
      <c r="I51" s="455"/>
      <c r="L51" s="163"/>
    </row>
    <row r="52" spans="1:12" ht="12.75" customHeight="1" x14ac:dyDescent="0.2">
      <c r="A52" s="8"/>
      <c r="B52" s="160"/>
      <c r="C52" s="160"/>
      <c r="D52" s="160"/>
      <c r="H52" s="372"/>
      <c r="I52" s="215"/>
      <c r="L52" s="163"/>
    </row>
    <row r="53" spans="1:12" ht="12.75" customHeight="1" x14ac:dyDescent="0.2">
      <c r="A53" s="8"/>
      <c r="B53" s="160"/>
      <c r="C53" s="160"/>
      <c r="D53" s="160"/>
      <c r="H53" s="372"/>
      <c r="I53" s="215"/>
      <c r="L53" s="163"/>
    </row>
    <row r="54" spans="1:12" ht="12.75" customHeight="1" x14ac:dyDescent="0.2">
      <c r="A54" s="8"/>
      <c r="B54" s="160"/>
      <c r="C54" s="160"/>
      <c r="D54" s="160"/>
      <c r="H54" s="372"/>
      <c r="I54" s="215"/>
      <c r="L54" s="163"/>
    </row>
    <row r="55" spans="1:12" ht="12.75" customHeight="1" x14ac:dyDescent="0.2">
      <c r="A55" s="8"/>
      <c r="B55" s="160"/>
      <c r="C55" s="160"/>
      <c r="D55" s="160"/>
      <c r="H55" s="373"/>
      <c r="I55" s="215"/>
      <c r="L55" s="163"/>
    </row>
    <row r="56" spans="1:12" ht="24.75" customHeight="1" x14ac:dyDescent="0.2">
      <c r="A56" s="502" t="s">
        <v>339</v>
      </c>
      <c r="B56" s="502"/>
      <c r="C56" s="502"/>
      <c r="D56" s="502"/>
      <c r="E56" s="502"/>
      <c r="H56" s="87" t="s">
        <v>759</v>
      </c>
      <c r="L56" s="163"/>
    </row>
    <row r="57" spans="1:12" ht="12.95" customHeight="1" x14ac:dyDescent="0.2">
      <c r="L57" s="163"/>
    </row>
    <row r="58" spans="1:12" x14ac:dyDescent="0.2">
      <c r="A58" s="26" t="s">
        <v>341</v>
      </c>
      <c r="L58" s="163"/>
    </row>
    <row r="59" spans="1:12" ht="51" x14ac:dyDescent="0.2">
      <c r="A59" s="537" t="s">
        <v>342</v>
      </c>
      <c r="B59" s="537"/>
      <c r="C59" s="176" t="s">
        <v>343</v>
      </c>
      <c r="D59" s="176" t="s">
        <v>344</v>
      </c>
      <c r="E59" s="537" t="s">
        <v>345</v>
      </c>
      <c r="F59" s="537"/>
      <c r="G59" s="176" t="s">
        <v>346</v>
      </c>
      <c r="L59" s="117"/>
    </row>
    <row r="60" spans="1:12" x14ac:dyDescent="0.2">
      <c r="A60" s="480"/>
      <c r="B60" s="480"/>
      <c r="C60" s="177"/>
      <c r="D60" s="67"/>
      <c r="E60" s="480"/>
      <c r="F60" s="480"/>
      <c r="G60" s="67"/>
      <c r="L60" s="117"/>
    </row>
    <row r="61" spans="1:12" x14ac:dyDescent="0.2">
      <c r="A61" s="480"/>
      <c r="B61" s="480"/>
      <c r="C61" s="177"/>
      <c r="D61" s="177"/>
      <c r="E61" s="480"/>
      <c r="F61" s="480"/>
      <c r="G61" s="177"/>
    </row>
    <row r="62" spans="1:12" x14ac:dyDescent="0.2">
      <c r="A62" s="480"/>
      <c r="B62" s="480"/>
      <c r="C62" s="177"/>
      <c r="D62" s="177"/>
      <c r="E62" s="480"/>
      <c r="F62" s="480"/>
      <c r="G62" s="177"/>
    </row>
    <row r="63" spans="1:12" x14ac:dyDescent="0.2">
      <c r="A63" s="480"/>
      <c r="B63" s="480"/>
      <c r="C63" s="177"/>
      <c r="D63" s="177"/>
      <c r="E63" s="480"/>
      <c r="F63" s="480"/>
      <c r="G63" s="177"/>
    </row>
    <row r="64" spans="1:12" x14ac:dyDescent="0.2">
      <c r="A64" s="28"/>
      <c r="B64" s="162"/>
      <c r="C64" s="162"/>
      <c r="D64" s="162"/>
      <c r="E64" s="162"/>
    </row>
  </sheetData>
  <sheetProtection selectLockedCells="1" selectUnlockedCells="1"/>
  <mergeCells count="65">
    <mergeCell ref="A63:B63"/>
    <mergeCell ref="E63:F63"/>
    <mergeCell ref="A59:B59"/>
    <mergeCell ref="E59:F59"/>
    <mergeCell ref="A60:B60"/>
    <mergeCell ref="L48:L50"/>
    <mergeCell ref="A46:C46"/>
    <mergeCell ref="D46:E46"/>
    <mergeCell ref="A62:B62"/>
    <mergeCell ref="E62:F62"/>
    <mergeCell ref="E60:F60"/>
    <mergeCell ref="A61:B61"/>
    <mergeCell ref="E61:F61"/>
    <mergeCell ref="A47:C47"/>
    <mergeCell ref="D47:E47"/>
    <mergeCell ref="A48:C48"/>
    <mergeCell ref="D48:E48"/>
    <mergeCell ref="H51:I51"/>
    <mergeCell ref="A56:E56"/>
    <mergeCell ref="A42:F42"/>
    <mergeCell ref="A43:C44"/>
    <mergeCell ref="D43:E44"/>
    <mergeCell ref="F43:H43"/>
    <mergeCell ref="A45:C45"/>
    <mergeCell ref="D45:E45"/>
    <mergeCell ref="A1:J1"/>
    <mergeCell ref="A4:F4"/>
    <mergeCell ref="A8:D8"/>
    <mergeCell ref="H8:I8"/>
    <mergeCell ref="A9:D9"/>
    <mergeCell ref="H9:I9"/>
    <mergeCell ref="A10:D10"/>
    <mergeCell ref="H10:I10"/>
    <mergeCell ref="A11:D11"/>
    <mergeCell ref="H11:I11"/>
    <mergeCell ref="A12:D12"/>
    <mergeCell ref="H12:I12"/>
    <mergeCell ref="A13:D13"/>
    <mergeCell ref="H13:I13"/>
    <mergeCell ref="A14:D14"/>
    <mergeCell ref="H14:I14"/>
    <mergeCell ref="A15:D15"/>
    <mergeCell ref="H15:I15"/>
    <mergeCell ref="A16:D16"/>
    <mergeCell ref="H16:I16"/>
    <mergeCell ref="A17:D17"/>
    <mergeCell ref="H17:I17"/>
    <mergeCell ref="A18:D18"/>
    <mergeCell ref="H18:I18"/>
    <mergeCell ref="A19:D19"/>
    <mergeCell ref="H19:I19"/>
    <mergeCell ref="A20:D20"/>
    <mergeCell ref="H20:I20"/>
    <mergeCell ref="A21:D21"/>
    <mergeCell ref="H21:I21"/>
    <mergeCell ref="L24:L29"/>
    <mergeCell ref="A23:F23"/>
    <mergeCell ref="A24:A25"/>
    <mergeCell ref="B24:B25"/>
    <mergeCell ref="C24:C25"/>
    <mergeCell ref="D24:D25"/>
    <mergeCell ref="E24:E25"/>
    <mergeCell ref="F24:F25"/>
    <mergeCell ref="G24:G25"/>
    <mergeCell ref="H24:J24"/>
  </mergeCells>
  <dataValidations count="4">
    <dataValidation type="list" operator="equal" allowBlank="1" sqref="H56">
      <formula1>"Oui,Non"</formula1>
      <formula2>0</formula2>
    </dataValidation>
    <dataValidation type="list" operator="equal" showErrorMessage="1" sqref="A25:A40">
      <formula1>"Séries anciennes,Séries modernes,Établissements publics,Archives hospitalières,Série J,Documents figurés,Documents sonores et audiovisuels,Objets 3D,"</formula1>
      <formula2>0</formula2>
    </dataValidation>
    <dataValidation type="list" operator="equal" allowBlank="1" sqref="D25">
      <formula1>"Instrument de recherche synthétique ,Instrument de recherche analytique,"</formula1>
      <formula2>0</formula2>
    </dataValidation>
    <dataValidation type="list" operator="equal" allowBlank="1" sqref="D26:D40">
      <formula1>"synthétique ,analytique,"</formula1>
      <formula2>0</formula2>
    </dataValidation>
  </dataValidations>
  <pageMargins left="0.70833333333333337" right="0.70833333333333337" top="0.78749999999999998" bottom="0.70833333333333337" header="0.51180555555555551" footer="0.51180555555555551"/>
  <pageSetup paperSize="9" firstPageNumber="0" orientation="portrait" horizontalDpi="300" verticalDpi="300" r:id="rId1"/>
  <headerFooter alignWithMargins="0"/>
  <rowBreaks count="1" manualBreakCount="1">
    <brk id="3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4"/>
  <sheetViews>
    <sheetView zoomScaleSheetLayoutView="100" workbookViewId="0">
      <pane ySplit="1" topLeftCell="A14" activePane="bottomLeft" state="frozen"/>
      <selection pane="bottomLeft" activeCell="D7" sqref="D7:D13"/>
    </sheetView>
  </sheetViews>
  <sheetFormatPr baseColWidth="10" defaultRowHeight="12.75" x14ac:dyDescent="0.2"/>
  <cols>
    <col min="1" max="1" width="6.7109375" style="178" customWidth="1"/>
    <col min="2" max="2" width="34.5703125" customWidth="1"/>
    <col min="3" max="3" width="27.140625" style="178" customWidth="1"/>
    <col min="4" max="4" width="20.5703125" style="178" customWidth="1"/>
    <col min="5" max="249" width="11.42578125" style="2"/>
  </cols>
  <sheetData>
    <row r="1" spans="1:256" ht="13.35" customHeight="1" x14ac:dyDescent="0.2">
      <c r="A1" s="540" t="s">
        <v>861</v>
      </c>
      <c r="B1" s="540"/>
      <c r="C1" s="540"/>
      <c r="D1" s="540"/>
    </row>
    <row r="2" spans="1:256" x14ac:dyDescent="0.2">
      <c r="A2" s="179"/>
      <c r="B2" s="179"/>
      <c r="C2" s="179"/>
      <c r="D2" s="179"/>
    </row>
    <row r="3" spans="1:256" ht="25.35" customHeight="1" x14ac:dyDescent="0.2">
      <c r="A3" s="541" t="s">
        <v>347</v>
      </c>
      <c r="B3" s="541"/>
      <c r="C3" s="541"/>
      <c r="D3" s="541"/>
    </row>
    <row r="4" spans="1:256" x14ac:dyDescent="0.2">
      <c r="A4" s="179"/>
      <c r="B4" s="179"/>
      <c r="C4" s="179"/>
      <c r="D4" s="179"/>
    </row>
    <row r="5" spans="1:256" s="182" customFormat="1" ht="24.95" customHeight="1" x14ac:dyDescent="0.2">
      <c r="A5" s="542" t="s">
        <v>348</v>
      </c>
      <c r="B5" s="542"/>
      <c r="C5" s="180" t="s">
        <v>349</v>
      </c>
      <c r="D5" s="180" t="s">
        <v>350</v>
      </c>
      <c r="E5" s="181"/>
      <c r="F5" s="181"/>
      <c r="G5" s="181"/>
      <c r="H5" s="181"/>
      <c r="I5" s="181"/>
      <c r="J5" s="181"/>
      <c r="K5" s="181"/>
      <c r="L5" s="181"/>
      <c r="M5" s="181"/>
      <c r="N5" s="181"/>
      <c r="IP5" s="183"/>
      <c r="IQ5" s="183"/>
      <c r="IR5" s="183"/>
      <c r="IS5" s="183"/>
      <c r="IT5" s="183"/>
      <c r="IU5" s="183"/>
      <c r="IV5" s="183"/>
    </row>
    <row r="6" spans="1:256" x14ac:dyDescent="0.2">
      <c r="A6" s="179"/>
      <c r="B6" s="179"/>
      <c r="C6" s="179"/>
      <c r="D6" s="179"/>
      <c r="E6" s="184"/>
      <c r="F6" s="184"/>
      <c r="G6" s="184"/>
      <c r="H6" s="184"/>
      <c r="I6" s="184"/>
      <c r="J6" s="184"/>
      <c r="K6" s="184"/>
      <c r="L6" s="184"/>
      <c r="M6" s="184"/>
      <c r="N6" s="184"/>
    </row>
    <row r="7" spans="1:256" ht="13.35" customHeight="1" x14ac:dyDescent="0.2">
      <c r="A7" s="538" t="s">
        <v>351</v>
      </c>
      <c r="B7" s="538"/>
      <c r="C7" s="185" t="s">
        <v>862</v>
      </c>
      <c r="D7" s="205">
        <v>1996</v>
      </c>
      <c r="E7" s="184"/>
      <c r="F7" s="184"/>
      <c r="G7" s="184"/>
      <c r="H7" s="184"/>
      <c r="I7" s="184"/>
      <c r="J7" s="184"/>
      <c r="K7" s="184"/>
      <c r="L7" s="184"/>
      <c r="M7" s="184"/>
      <c r="N7" s="184"/>
    </row>
    <row r="8" spans="1:256" x14ac:dyDescent="0.2">
      <c r="A8" s="179"/>
      <c r="B8" s="179"/>
      <c r="C8" s="179"/>
      <c r="D8" s="255"/>
    </row>
    <row r="9" spans="1:256" ht="13.35" customHeight="1" x14ac:dyDescent="0.2">
      <c r="A9" s="538" t="s">
        <v>352</v>
      </c>
      <c r="B9" s="538"/>
      <c r="C9" s="185" t="s">
        <v>862</v>
      </c>
      <c r="D9" s="205">
        <v>1996</v>
      </c>
    </row>
    <row r="10" spans="1:256" ht="38.25" x14ac:dyDescent="0.2">
      <c r="A10" s="179"/>
      <c r="B10" s="186" t="s">
        <v>353</v>
      </c>
      <c r="C10" s="187" t="s">
        <v>759</v>
      </c>
      <c r="D10" s="255"/>
    </row>
    <row r="11" spans="1:256" ht="49.35" customHeight="1" x14ac:dyDescent="0.2">
      <c r="A11" s="179"/>
      <c r="B11" s="188" t="s">
        <v>354</v>
      </c>
      <c r="C11" s="189"/>
      <c r="D11" s="255"/>
    </row>
    <row r="12" spans="1:256" x14ac:dyDescent="0.2">
      <c r="A12" s="179"/>
      <c r="B12" s="179"/>
      <c r="C12" s="179"/>
      <c r="D12" s="255"/>
    </row>
    <row r="13" spans="1:256" ht="24.75" customHeight="1" x14ac:dyDescent="0.2">
      <c r="A13" s="533" t="s">
        <v>355</v>
      </c>
      <c r="B13" s="535"/>
      <c r="C13" s="375" t="s">
        <v>863</v>
      </c>
      <c r="D13" s="205">
        <v>1996</v>
      </c>
    </row>
    <row r="14" spans="1:256" x14ac:dyDescent="0.2">
      <c r="A14" s="179"/>
      <c r="B14" s="179"/>
      <c r="C14" s="179"/>
      <c r="D14" s="179"/>
    </row>
    <row r="15" spans="1:256" ht="13.35" customHeight="1" x14ac:dyDescent="0.2">
      <c r="A15" s="538" t="s">
        <v>356</v>
      </c>
      <c r="B15" s="538"/>
      <c r="C15" s="185"/>
      <c r="D15" s="185"/>
    </row>
    <row r="16" spans="1:256" ht="25.5" x14ac:dyDescent="0.2">
      <c r="A16" s="190"/>
      <c r="B16" s="191" t="s">
        <v>357</v>
      </c>
      <c r="C16" s="376" t="s">
        <v>746</v>
      </c>
      <c r="D16" s="179"/>
    </row>
    <row r="17" spans="1:256" ht="37.35" customHeight="1" x14ac:dyDescent="0.2">
      <c r="A17" s="192"/>
      <c r="B17" s="193" t="s">
        <v>358</v>
      </c>
      <c r="C17" s="194" t="s">
        <v>759</v>
      </c>
      <c r="D17" s="179"/>
    </row>
    <row r="18" spans="1:256" x14ac:dyDescent="0.2">
      <c r="B18" s="193" t="s">
        <v>182</v>
      </c>
      <c r="C18" s="194"/>
      <c r="D18" s="179"/>
    </row>
    <row r="19" spans="1:256" x14ac:dyDescent="0.2">
      <c r="A19" s="179"/>
      <c r="B19" s="179"/>
      <c r="C19" s="179"/>
      <c r="D19" s="179"/>
    </row>
    <row r="20" spans="1:256" ht="25.35" customHeight="1" x14ac:dyDescent="0.2">
      <c r="A20" s="538" t="s">
        <v>359</v>
      </c>
      <c r="B20" s="538"/>
      <c r="C20" s="185" t="s">
        <v>865</v>
      </c>
      <c r="D20" s="205">
        <v>2011</v>
      </c>
    </row>
    <row r="21" spans="1:256" x14ac:dyDescent="0.2">
      <c r="A21" s="179"/>
      <c r="B21" s="179"/>
      <c r="C21" s="179"/>
      <c r="D21" s="179"/>
    </row>
    <row r="22" spans="1:256" ht="25.7" customHeight="1" x14ac:dyDescent="0.2">
      <c r="A22" s="538" t="s">
        <v>360</v>
      </c>
      <c r="B22" s="538"/>
      <c r="C22" s="185" t="s">
        <v>866</v>
      </c>
      <c r="D22" s="185" t="s">
        <v>867</v>
      </c>
    </row>
    <row r="23" spans="1:256" x14ac:dyDescent="0.2">
      <c r="A23" s="179"/>
      <c r="B23" s="179"/>
      <c r="C23" s="179"/>
      <c r="D23" s="179"/>
    </row>
    <row r="24" spans="1:256" ht="13.35" customHeight="1" x14ac:dyDescent="0.2">
      <c r="A24" s="538" t="s">
        <v>361</v>
      </c>
      <c r="B24" s="538"/>
      <c r="C24" s="185"/>
      <c r="D24" s="205">
        <v>2011</v>
      </c>
    </row>
    <row r="25" spans="1:256" x14ac:dyDescent="0.2">
      <c r="A25" s="179"/>
      <c r="B25" s="179"/>
      <c r="C25" s="179"/>
      <c r="D25" s="255"/>
    </row>
    <row r="26" spans="1:256" ht="13.35" customHeight="1" x14ac:dyDescent="0.2">
      <c r="A26" s="538" t="s">
        <v>362</v>
      </c>
      <c r="B26" s="538"/>
      <c r="C26" s="185" t="s">
        <v>864</v>
      </c>
      <c r="D26" s="443">
        <v>2003</v>
      </c>
    </row>
    <row r="27" spans="1:256" x14ac:dyDescent="0.2">
      <c r="A27" s="179"/>
      <c r="B27" s="179"/>
      <c r="C27" s="179"/>
      <c r="D27" s="179"/>
    </row>
    <row r="28" spans="1:256" ht="13.35" customHeight="1" x14ac:dyDescent="0.2">
      <c r="A28" s="26" t="s">
        <v>363</v>
      </c>
      <c r="B28" s="195"/>
      <c r="C28" s="195"/>
      <c r="D28" s="195"/>
    </row>
    <row r="29" spans="1:256" ht="25.35" customHeight="1" x14ac:dyDescent="0.2">
      <c r="A29" s="539" t="s">
        <v>364</v>
      </c>
      <c r="B29" s="539"/>
      <c r="C29" s="539"/>
      <c r="D29" s="539"/>
    </row>
    <row r="30" spans="1:256" x14ac:dyDescent="0.2">
      <c r="A30" s="196"/>
      <c r="B30" s="197"/>
      <c r="C30" s="196"/>
      <c r="D30" s="196"/>
    </row>
    <row r="31" spans="1:256" s="182" customFormat="1" ht="25.5" x14ac:dyDescent="0.2">
      <c r="A31" s="198"/>
      <c r="B31" s="199" t="s">
        <v>365</v>
      </c>
      <c r="C31" s="200" t="s">
        <v>366</v>
      </c>
      <c r="D31" s="201"/>
      <c r="IP31" s="183"/>
      <c r="IQ31" s="183"/>
      <c r="IR31" s="183"/>
      <c r="IS31" s="183"/>
      <c r="IT31" s="183"/>
      <c r="IU31" s="183"/>
      <c r="IV31" s="183"/>
    </row>
    <row r="32" spans="1:256" x14ac:dyDescent="0.2">
      <c r="A32" s="202"/>
      <c r="B32" s="68"/>
      <c r="C32" s="185"/>
      <c r="D32" s="202"/>
    </row>
    <row r="33" spans="1:4" x14ac:dyDescent="0.2">
      <c r="A33" s="202"/>
      <c r="B33" s="68"/>
      <c r="C33" s="185"/>
      <c r="D33" s="202"/>
    </row>
    <row r="34" spans="1:4" x14ac:dyDescent="0.2">
      <c r="A34" s="202"/>
      <c r="B34" s="68"/>
      <c r="C34" s="185"/>
    </row>
    <row r="35" spans="1:4" x14ac:dyDescent="0.2">
      <c r="A35" s="202"/>
    </row>
    <row r="36" spans="1:4" x14ac:dyDescent="0.2">
      <c r="A36" s="202"/>
    </row>
    <row r="37" spans="1:4" x14ac:dyDescent="0.2">
      <c r="A37" s="202"/>
    </row>
    <row r="38" spans="1:4" x14ac:dyDescent="0.2">
      <c r="A38" s="202"/>
    </row>
    <row r="39" spans="1:4" x14ac:dyDescent="0.2">
      <c r="A39" s="202"/>
    </row>
    <row r="40" spans="1:4" x14ac:dyDescent="0.2">
      <c r="A40" s="202"/>
    </row>
    <row r="41" spans="1:4" x14ac:dyDescent="0.2">
      <c r="A41" s="202"/>
    </row>
    <row r="42" spans="1:4" x14ac:dyDescent="0.2">
      <c r="A42" s="202"/>
    </row>
    <row r="43" spans="1:4" x14ac:dyDescent="0.2">
      <c r="A43" s="202"/>
    </row>
    <row r="44" spans="1:4" x14ac:dyDescent="0.2">
      <c r="A44" s="202"/>
    </row>
  </sheetData>
  <sheetProtection selectLockedCells="1" selectUnlockedCells="1"/>
  <mergeCells count="12">
    <mergeCell ref="A29:D29"/>
    <mergeCell ref="A1:D1"/>
    <mergeCell ref="A3:D3"/>
    <mergeCell ref="A5:B5"/>
    <mergeCell ref="A7:B7"/>
    <mergeCell ref="A9:B9"/>
    <mergeCell ref="A13:B13"/>
    <mergeCell ref="A15:B15"/>
    <mergeCell ref="A20:B20"/>
    <mergeCell ref="A22:B22"/>
    <mergeCell ref="A24:B24"/>
    <mergeCell ref="A26:B26"/>
  </mergeCells>
  <dataValidations count="1">
    <dataValidation type="list" allowBlank="1" showInputMessage="1" showErrorMessage="1" prompt="Sélectionner la réponse" sqref="C10 C16:C17">
      <formula1>"Oui,Non"</formula1>
      <formula2>0</formula2>
    </dataValidation>
  </dataValidations>
  <pageMargins left="0.68888888888888888" right="0.68888888888888888" top="0.68888888888888888" bottom="0.59027777777777779" header="0.51180555555555551" footer="0.51180555555555551"/>
  <pageSetup paperSize="9" firstPageNumber="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0"/>
  <sheetViews>
    <sheetView zoomScaleSheetLayoutView="100" workbookViewId="0">
      <pane ySplit="1" topLeftCell="A29" activePane="bottomLeft" state="frozen"/>
      <selection pane="bottomLeft" activeCell="A53" sqref="A53:D55"/>
    </sheetView>
  </sheetViews>
  <sheetFormatPr baseColWidth="10" defaultRowHeight="12.75" x14ac:dyDescent="0.2"/>
  <cols>
    <col min="1" max="1" width="21.7109375" style="2" customWidth="1"/>
    <col min="2" max="2" width="13.5703125" style="2" customWidth="1"/>
    <col min="3" max="5" width="12.7109375" style="2" customWidth="1"/>
    <col min="6" max="6" width="16.42578125" style="2" customWidth="1"/>
    <col min="7" max="7" width="5.5703125" style="2" customWidth="1"/>
    <col min="8" max="8" width="53.42578125" style="2" customWidth="1"/>
    <col min="18" max="16384" width="11.42578125" style="2"/>
  </cols>
  <sheetData>
    <row r="1" spans="1:17" x14ac:dyDescent="0.2">
      <c r="A1" s="467" t="s">
        <v>939</v>
      </c>
      <c r="B1" s="467"/>
      <c r="C1" s="467"/>
      <c r="D1" s="467"/>
      <c r="E1" s="467"/>
      <c r="F1" s="467"/>
      <c r="G1"/>
    </row>
    <row r="4" spans="1:17" x14ac:dyDescent="0.2">
      <c r="A4" s="8" t="s">
        <v>367</v>
      </c>
    </row>
    <row r="6" spans="1:17" s="17" customFormat="1" x14ac:dyDescent="0.2">
      <c r="A6" s="462" t="s">
        <v>368</v>
      </c>
      <c r="B6" s="462"/>
      <c r="C6" s="462"/>
      <c r="D6" s="462"/>
      <c r="E6" s="61"/>
      <c r="F6" s="87" t="s">
        <v>746</v>
      </c>
      <c r="G6" s="61"/>
      <c r="I6"/>
      <c r="J6"/>
      <c r="K6"/>
      <c r="L6"/>
      <c r="M6"/>
      <c r="N6"/>
      <c r="O6"/>
      <c r="P6"/>
      <c r="Q6"/>
    </row>
    <row r="7" spans="1:17" x14ac:dyDescent="0.2">
      <c r="A7" s="462" t="s">
        <v>369</v>
      </c>
      <c r="B7" s="462"/>
      <c r="C7" s="462"/>
      <c r="D7" s="462"/>
      <c r="E7" s="553"/>
      <c r="F7" s="553"/>
    </row>
    <row r="8" spans="1:17" x14ac:dyDescent="0.2">
      <c r="A8" s="462" t="s">
        <v>370</v>
      </c>
      <c r="B8" s="462"/>
      <c r="C8" s="462"/>
      <c r="D8" s="462"/>
      <c r="E8" s="553" t="s">
        <v>862</v>
      </c>
      <c r="F8" s="553"/>
    </row>
    <row r="9" spans="1:17" x14ac:dyDescent="0.2">
      <c r="A9" s="462" t="s">
        <v>371</v>
      </c>
      <c r="B9" s="462"/>
      <c r="C9" s="462"/>
      <c r="D9" s="462"/>
      <c r="E9"/>
      <c r="F9" s="87" t="s">
        <v>877</v>
      </c>
    </row>
    <row r="10" spans="1:17" x14ac:dyDescent="0.2">
      <c r="A10" s="58"/>
      <c r="B10" s="58"/>
      <c r="C10" s="58"/>
      <c r="D10" s="58"/>
      <c r="E10"/>
      <c r="F10" s="58"/>
      <c r="G10" s="58"/>
      <c r="H10" s="58"/>
    </row>
    <row r="12" spans="1:17" x14ac:dyDescent="0.2">
      <c r="A12" s="8" t="s">
        <v>372</v>
      </c>
    </row>
    <row r="13" spans="1:17" x14ac:dyDescent="0.2">
      <c r="A13" s="8"/>
    </row>
    <row r="14" spans="1:17" x14ac:dyDescent="0.2">
      <c r="A14" s="61" t="s">
        <v>373</v>
      </c>
      <c r="E14" s="17"/>
      <c r="F14" s="87" t="s">
        <v>746</v>
      </c>
    </row>
    <row r="15" spans="1:17" x14ac:dyDescent="0.2">
      <c r="A15" s="61" t="s">
        <v>374</v>
      </c>
      <c r="B15" s="61"/>
      <c r="C15" s="61"/>
      <c r="D15" s="92"/>
      <c r="F15" s="87" t="s">
        <v>878</v>
      </c>
      <c r="G15" s="92"/>
    </row>
    <row r="16" spans="1:17" x14ac:dyDescent="0.2">
      <c r="A16" s="61" t="s">
        <v>375</v>
      </c>
      <c r="B16" s="61"/>
      <c r="C16" s="61"/>
      <c r="D16" s="18"/>
      <c r="E16" s="18"/>
      <c r="F16" s="87" t="s">
        <v>878</v>
      </c>
      <c r="G16" s="92"/>
    </row>
    <row r="17" spans="1:8" ht="12.95" customHeight="1" x14ac:dyDescent="0.2">
      <c r="A17" s="2" t="s">
        <v>376</v>
      </c>
      <c r="H17" s="550" t="s">
        <v>377</v>
      </c>
    </row>
    <row r="18" spans="1:8" x14ac:dyDescent="0.2">
      <c r="A18" s="204" t="s">
        <v>378</v>
      </c>
      <c r="B18" s="61"/>
      <c r="C18" s="61"/>
      <c r="D18" s="17"/>
      <c r="F18" s="377">
        <v>6637</v>
      </c>
      <c r="H18" s="550"/>
    </row>
    <row r="19" spans="1:8" x14ac:dyDescent="0.2">
      <c r="A19" s="204" t="s">
        <v>379</v>
      </c>
      <c r="B19" s="61"/>
      <c r="C19" s="61"/>
      <c r="D19" s="92"/>
      <c r="F19" s="377">
        <v>6637</v>
      </c>
      <c r="G19" s="92"/>
    </row>
    <row r="20" spans="1:8" x14ac:dyDescent="0.2">
      <c r="A20" s="204"/>
      <c r="B20" s="61"/>
      <c r="C20" s="61"/>
      <c r="D20" s="92"/>
      <c r="G20" s="92"/>
    </row>
    <row r="21" spans="1:8" x14ac:dyDescent="0.2">
      <c r="A21" s="26" t="s">
        <v>380</v>
      </c>
      <c r="B21"/>
      <c r="C21"/>
      <c r="D21"/>
      <c r="E21"/>
    </row>
    <row r="22" spans="1:8" ht="25.5" x14ac:dyDescent="0.2">
      <c r="A22" s="205"/>
      <c r="B22" s="67" t="s">
        <v>381</v>
      </c>
      <c r="C22" s="67" t="s">
        <v>382</v>
      </c>
      <c r="D22" s="67" t="s">
        <v>383</v>
      </c>
      <c r="E22" s="67" t="s">
        <v>384</v>
      </c>
    </row>
    <row r="23" spans="1:8" ht="14.1" customHeight="1" x14ac:dyDescent="0.2">
      <c r="A23" s="205" t="s">
        <v>385</v>
      </c>
      <c r="B23" s="206">
        <f>SUM('[1]4 Bâtiments'!D15:H15)</f>
        <v>0</v>
      </c>
      <c r="C23" s="207">
        <v>6637</v>
      </c>
      <c r="D23" s="208"/>
      <c r="E23" s="209">
        <v>1</v>
      </c>
      <c r="H23" s="551" t="s">
        <v>386</v>
      </c>
    </row>
    <row r="24" spans="1:8" x14ac:dyDescent="0.2">
      <c r="A24" s="205" t="s">
        <v>387</v>
      </c>
      <c r="B24" s="206">
        <f>SUM('[1]4 Bâtiments'!D16:H16)</f>
        <v>0</v>
      </c>
      <c r="C24" s="207">
        <v>6637</v>
      </c>
      <c r="D24" s="208"/>
      <c r="E24" s="209">
        <v>1</v>
      </c>
      <c r="H24" s="551"/>
    </row>
    <row r="25" spans="1:8" ht="12.75" customHeight="1" x14ac:dyDescent="0.2">
      <c r="A25" s="205" t="s">
        <v>388</v>
      </c>
      <c r="B25" s="206">
        <f>SUM('[1]4 Bâtiments'!D17:H17)</f>
        <v>0</v>
      </c>
      <c r="C25" s="207">
        <v>6637</v>
      </c>
      <c r="D25" s="208"/>
      <c r="E25" s="209">
        <v>1</v>
      </c>
    </row>
    <row r="26" spans="1:8" x14ac:dyDescent="0.2">
      <c r="A26" s="205" t="s">
        <v>389</v>
      </c>
      <c r="B26" s="206">
        <f>SUM('[1]4 Bâtiments'!D18:H18)</f>
        <v>0</v>
      </c>
      <c r="C26" s="207">
        <v>6637</v>
      </c>
      <c r="D26" s="208"/>
      <c r="E26" s="209">
        <v>1</v>
      </c>
    </row>
    <row r="27" spans="1:8" x14ac:dyDescent="0.2">
      <c r="A27" s="205" t="s">
        <v>390</v>
      </c>
      <c r="B27" s="206">
        <f>SUM('[1]4 Bâtiments'!D19:H19)</f>
        <v>0</v>
      </c>
      <c r="C27" s="207">
        <v>6637</v>
      </c>
      <c r="D27" s="208"/>
      <c r="E27" s="209">
        <v>1</v>
      </c>
    </row>
    <row r="28" spans="1:8" x14ac:dyDescent="0.2">
      <c r="A28" s="205" t="s">
        <v>391</v>
      </c>
      <c r="B28" s="206">
        <f>SUM('[1]4 Bâtiments'!D20:H20)</f>
        <v>0</v>
      </c>
      <c r="C28" s="207">
        <v>6637</v>
      </c>
      <c r="D28" s="208"/>
      <c r="E28" s="209">
        <v>1</v>
      </c>
    </row>
    <row r="29" spans="1:8" x14ac:dyDescent="0.2">
      <c r="A29" s="204"/>
      <c r="B29" s="61"/>
      <c r="C29" s="61"/>
      <c r="D29" s="92"/>
      <c r="G29" s="92"/>
    </row>
    <row r="31" spans="1:8" x14ac:dyDescent="0.2">
      <c r="A31" s="8" t="s">
        <v>392</v>
      </c>
    </row>
    <row r="33" spans="1:8" x14ac:dyDescent="0.2">
      <c r="A33" s="2" t="s">
        <v>393</v>
      </c>
      <c r="F33" s="87" t="s">
        <v>746</v>
      </c>
    </row>
    <row r="34" spans="1:8" x14ac:dyDescent="0.2">
      <c r="A34" s="2" t="s">
        <v>394</v>
      </c>
      <c r="D34" s="17"/>
      <c r="E34" s="17"/>
      <c r="F34" s="96"/>
    </row>
    <row r="36" spans="1:8" x14ac:dyDescent="0.2">
      <c r="A36" s="26" t="s">
        <v>395</v>
      </c>
      <c r="B36"/>
      <c r="C36"/>
      <c r="D36"/>
      <c r="E36"/>
    </row>
    <row r="37" spans="1:8" x14ac:dyDescent="0.2">
      <c r="A37" s="468" t="s">
        <v>396</v>
      </c>
      <c r="B37" s="468"/>
      <c r="C37" s="468"/>
      <c r="D37" s="468"/>
      <c r="E37" s="434" t="s">
        <v>746</v>
      </c>
    </row>
    <row r="38" spans="1:8" x14ac:dyDescent="0.2">
      <c r="A38" s="468" t="s">
        <v>397</v>
      </c>
      <c r="B38" s="468"/>
      <c r="C38" s="468"/>
      <c r="D38" s="468"/>
      <c r="E38" s="434" t="s">
        <v>746</v>
      </c>
    </row>
    <row r="39" spans="1:8" ht="25.7" customHeight="1" x14ac:dyDescent="0.2">
      <c r="A39" s="532" t="s">
        <v>879</v>
      </c>
      <c r="B39" s="532"/>
      <c r="C39" s="532"/>
      <c r="D39" s="532"/>
      <c r="E39" s="67" t="s">
        <v>759</v>
      </c>
    </row>
    <row r="40" spans="1:8" x14ac:dyDescent="0.2">
      <c r="A40" s="468" t="s">
        <v>398</v>
      </c>
      <c r="B40" s="468"/>
      <c r="C40" s="468"/>
      <c r="D40" s="468"/>
      <c r="E40" s="434" t="s">
        <v>746</v>
      </c>
    </row>
    <row r="41" spans="1:8" x14ac:dyDescent="0.2">
      <c r="A41" s="468" t="s">
        <v>399</v>
      </c>
      <c r="B41" s="468"/>
      <c r="C41" s="468"/>
      <c r="D41" s="468"/>
      <c r="E41" s="434" t="s">
        <v>746</v>
      </c>
    </row>
    <row r="42" spans="1:8" ht="12.95" customHeight="1" x14ac:dyDescent="0.2">
      <c r="A42" s="468" t="s">
        <v>400</v>
      </c>
      <c r="B42" s="468"/>
      <c r="C42" s="468"/>
      <c r="D42" s="468"/>
      <c r="E42" s="434" t="s">
        <v>746</v>
      </c>
    </row>
    <row r="43" spans="1:8" ht="12.95" customHeight="1" x14ac:dyDescent="0.2">
      <c r="A43" s="468" t="s">
        <v>401</v>
      </c>
      <c r="B43" s="468"/>
      <c r="C43" s="468"/>
      <c r="D43" s="468"/>
      <c r="E43" s="434" t="s">
        <v>868</v>
      </c>
    </row>
    <row r="44" spans="1:8" ht="12.95" customHeight="1" x14ac:dyDescent="0.2">
      <c r="A44" s="468" t="s">
        <v>402</v>
      </c>
      <c r="B44" s="468"/>
      <c r="C44" s="468"/>
      <c r="D44" s="468"/>
      <c r="E44" s="434" t="s">
        <v>746</v>
      </c>
      <c r="H44" s="203" t="s">
        <v>403</v>
      </c>
    </row>
    <row r="45" spans="1:8" x14ac:dyDescent="0.2">
      <c r="A45" s="435"/>
      <c r="B45" s="435"/>
      <c r="C45" s="435"/>
      <c r="D45" s="435"/>
      <c r="E45" s="435"/>
    </row>
    <row r="46" spans="1:8" x14ac:dyDescent="0.2">
      <c r="A46" s="435"/>
      <c r="B46" s="435"/>
      <c r="C46" s="435"/>
      <c r="D46" s="435"/>
      <c r="E46" s="435"/>
    </row>
    <row r="47" spans="1:8" ht="25.35" customHeight="1" x14ac:dyDescent="0.2">
      <c r="A47" s="549" t="s">
        <v>404</v>
      </c>
      <c r="B47" s="549"/>
      <c r="C47" s="549"/>
      <c r="D47" s="549"/>
      <c r="E47" s="549"/>
      <c r="F47" s="87" t="s">
        <v>759</v>
      </c>
    </row>
    <row r="48" spans="1:8" x14ac:dyDescent="0.2">
      <c r="A48" s="436" t="s">
        <v>405</v>
      </c>
      <c r="B48" s="437"/>
      <c r="C48" s="437"/>
      <c r="D48" s="437"/>
      <c r="E48" s="437"/>
    </row>
    <row r="49" spans="1:8" x14ac:dyDescent="0.2">
      <c r="A49" s="438"/>
      <c r="B49" s="437"/>
      <c r="C49" s="437"/>
      <c r="D49" s="437"/>
      <c r="E49" s="437"/>
      <c r="F49"/>
      <c r="G49"/>
    </row>
    <row r="50" spans="1:8" x14ac:dyDescent="0.2">
      <c r="A50" s="435"/>
      <c r="B50" s="435"/>
      <c r="C50" s="435"/>
      <c r="D50" s="435"/>
      <c r="E50" s="435"/>
    </row>
    <row r="51" spans="1:8" x14ac:dyDescent="0.2">
      <c r="A51" s="439" t="s">
        <v>406</v>
      </c>
      <c r="B51" s="435"/>
      <c r="C51" s="435"/>
      <c r="D51" s="435"/>
      <c r="E51" s="435"/>
    </row>
    <row r="52" spans="1:8" x14ac:dyDescent="0.2">
      <c r="A52" s="439"/>
      <c r="B52" s="435"/>
      <c r="C52" s="435"/>
      <c r="D52" s="435"/>
      <c r="E52" s="435"/>
    </row>
    <row r="53" spans="1:8" x14ac:dyDescent="0.2">
      <c r="A53" s="468" t="s">
        <v>407</v>
      </c>
      <c r="B53" s="468"/>
      <c r="C53" s="468"/>
      <c r="D53" s="468"/>
      <c r="E53" s="434" t="s">
        <v>759</v>
      </c>
    </row>
    <row r="54" spans="1:8" x14ac:dyDescent="0.2">
      <c r="A54" s="468" t="s">
        <v>408</v>
      </c>
      <c r="B54" s="468"/>
      <c r="C54" s="468"/>
      <c r="D54" s="468"/>
      <c r="E54" s="440">
        <v>1</v>
      </c>
    </row>
    <row r="55" spans="1:8" x14ac:dyDescent="0.2">
      <c r="A55" s="468" t="s">
        <v>409</v>
      </c>
      <c r="B55" s="468"/>
      <c r="C55" s="468"/>
      <c r="D55" s="468"/>
      <c r="E55" s="440">
        <v>2</v>
      </c>
    </row>
    <row r="56" spans="1:8" x14ac:dyDescent="0.2">
      <c r="A56" s="435"/>
      <c r="B56" s="435"/>
      <c r="C56" s="435"/>
      <c r="D56" s="435"/>
      <c r="E56" s="441"/>
    </row>
    <row r="58" spans="1:8" x14ac:dyDescent="0.2">
      <c r="A58" s="8" t="s">
        <v>410</v>
      </c>
    </row>
    <row r="60" spans="1:8" x14ac:dyDescent="0.2">
      <c r="A60" s="58" t="s">
        <v>411</v>
      </c>
      <c r="B60" s="58"/>
      <c r="C60" s="58"/>
      <c r="D60" s="58"/>
      <c r="E60" s="58"/>
      <c r="F60" s="96"/>
    </row>
    <row r="61" spans="1:8" ht="13.35" customHeight="1" x14ac:dyDescent="0.2">
      <c r="A61" s="552" t="s">
        <v>412</v>
      </c>
      <c r="B61" s="552"/>
      <c r="C61" s="552"/>
      <c r="D61" s="552"/>
      <c r="E61" s="552"/>
      <c r="F61" s="120" t="s">
        <v>880</v>
      </c>
      <c r="H61" s="550" t="s">
        <v>413</v>
      </c>
    </row>
    <row r="62" spans="1:8" x14ac:dyDescent="0.2">
      <c r="A62" s="58"/>
      <c r="B62" s="58"/>
      <c r="C62" s="58"/>
      <c r="D62" s="58"/>
      <c r="E62" s="58"/>
      <c r="F62" s="212"/>
      <c r="H62" s="550"/>
    </row>
    <row r="63" spans="1:8" x14ac:dyDescent="0.2">
      <c r="A63" s="58"/>
      <c r="B63" s="58"/>
      <c r="C63" s="58"/>
      <c r="D63" s="58"/>
      <c r="E63" s="58"/>
      <c r="F63" s="212"/>
    </row>
    <row r="64" spans="1:8" x14ac:dyDescent="0.2">
      <c r="A64" s="8" t="s">
        <v>414</v>
      </c>
    </row>
    <row r="65" spans="1:256" x14ac:dyDescent="0.2">
      <c r="A65" s="2" t="s">
        <v>415</v>
      </c>
    </row>
    <row r="66" spans="1:256" ht="37.35" customHeight="1" x14ac:dyDescent="0.2">
      <c r="A66" s="503"/>
      <c r="B66" s="503" t="s">
        <v>416</v>
      </c>
      <c r="C66" s="213" t="s">
        <v>417</v>
      </c>
      <c r="D66" s="213" t="s">
        <v>418</v>
      </c>
      <c r="E66" s="554" t="s">
        <v>419</v>
      </c>
      <c r="F66" s="554"/>
      <c r="G66"/>
    </row>
    <row r="67" spans="1:256" x14ac:dyDescent="0.2">
      <c r="A67" s="503" t="s">
        <v>420</v>
      </c>
      <c r="B67" s="503"/>
      <c r="C67" s="214"/>
      <c r="D67" s="378" t="s">
        <v>869</v>
      </c>
      <c r="E67" s="214" t="s">
        <v>870</v>
      </c>
      <c r="F67" s="214"/>
      <c r="G67"/>
    </row>
    <row r="68" spans="1:256" ht="51" x14ac:dyDescent="0.2">
      <c r="A68" s="545" t="s">
        <v>421</v>
      </c>
      <c r="B68" s="546"/>
      <c r="C68" s="555">
        <v>132</v>
      </c>
      <c r="D68" s="555">
        <v>177</v>
      </c>
      <c r="E68" s="424" t="s">
        <v>871</v>
      </c>
      <c r="F68" s="424" t="s">
        <v>872</v>
      </c>
      <c r="G68"/>
    </row>
    <row r="69" spans="1:256" ht="63.75" x14ac:dyDescent="0.2">
      <c r="A69" s="547"/>
      <c r="B69" s="548"/>
      <c r="C69" s="556"/>
      <c r="D69" s="556"/>
      <c r="E69" s="425" t="s">
        <v>873</v>
      </c>
      <c r="F69" s="425" t="s">
        <v>874</v>
      </c>
      <c r="G69"/>
    </row>
    <row r="70" spans="1:256" ht="25.5" x14ac:dyDescent="0.2">
      <c r="A70" s="503" t="s">
        <v>422</v>
      </c>
      <c r="B70" s="503"/>
      <c r="C70" s="378">
        <v>22506</v>
      </c>
      <c r="D70" s="378">
        <v>287</v>
      </c>
      <c r="E70" s="379" t="s">
        <v>875</v>
      </c>
      <c r="F70" s="379" t="s">
        <v>876</v>
      </c>
      <c r="G70"/>
    </row>
    <row r="71" spans="1:256" x14ac:dyDescent="0.2">
      <c r="A71" s="543" t="s">
        <v>423</v>
      </c>
      <c r="B71" s="544"/>
      <c r="C71" s="378">
        <v>0</v>
      </c>
      <c r="D71" s="378">
        <v>0</v>
      </c>
      <c r="E71" s="214"/>
      <c r="F71" s="214"/>
      <c r="G71"/>
    </row>
    <row r="72" spans="1:256" x14ac:dyDescent="0.2">
      <c r="A72" s="58"/>
      <c r="B72" s="58"/>
      <c r="C72" s="58"/>
      <c r="D72" s="58"/>
      <c r="E72" s="58"/>
      <c r="F72" s="58"/>
      <c r="G72" s="58"/>
      <c r="H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x14ac:dyDescent="0.2">
      <c r="A73" s="462" t="s">
        <v>424</v>
      </c>
      <c r="B73" s="462"/>
      <c r="C73" s="462"/>
      <c r="D73"/>
      <c r="E73"/>
      <c r="F73" s="87" t="s">
        <v>746</v>
      </c>
      <c r="G73"/>
    </row>
    <row r="74" spans="1:256" x14ac:dyDescent="0.2">
      <c r="A74"/>
      <c r="B74"/>
      <c r="C74"/>
      <c r="D74"/>
      <c r="E74"/>
    </row>
    <row r="75" spans="1:256" x14ac:dyDescent="0.2">
      <c r="A75"/>
      <c r="B75"/>
      <c r="C75"/>
      <c r="D75"/>
      <c r="E75"/>
      <c r="F75"/>
      <c r="G75"/>
      <c r="H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x14ac:dyDescent="0.2">
      <c r="A76"/>
      <c r="B76"/>
      <c r="C76"/>
      <c r="D76"/>
      <c r="E76"/>
      <c r="F76"/>
      <c r="G76"/>
      <c r="H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x14ac:dyDescent="0.2">
      <c r="A77"/>
      <c r="B77"/>
      <c r="C77"/>
      <c r="D77"/>
      <c r="E77"/>
    </row>
    <row r="78" spans="1:256" x14ac:dyDescent="0.2">
      <c r="A78"/>
      <c r="B78"/>
      <c r="C78"/>
      <c r="D78"/>
      <c r="E78"/>
    </row>
    <row r="79" spans="1:256" x14ac:dyDescent="0.2">
      <c r="A79"/>
      <c r="B79"/>
      <c r="C79"/>
      <c r="D79"/>
      <c r="E79"/>
    </row>
    <row r="80" spans="1:256" x14ac:dyDescent="0.2">
      <c r="A80" s="26"/>
      <c r="B80"/>
      <c r="C80"/>
      <c r="D80"/>
      <c r="E80"/>
    </row>
    <row r="81" spans="1:256" x14ac:dyDescent="0.2">
      <c r="A81"/>
      <c r="B81"/>
      <c r="C81"/>
      <c r="D81"/>
      <c r="E81"/>
    </row>
    <row r="82" spans="1:256" x14ac:dyDescent="0.2">
      <c r="A82"/>
      <c r="B82"/>
      <c r="C82"/>
      <c r="D82"/>
      <c r="E82"/>
      <c r="F82"/>
      <c r="G82"/>
      <c r="H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x14ac:dyDescent="0.2">
      <c r="A83"/>
      <c r="B83"/>
      <c r="C83"/>
      <c r="D83"/>
      <c r="E83"/>
      <c r="F83"/>
      <c r="G83"/>
      <c r="H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x14ac:dyDescent="0.2">
      <c r="A84"/>
      <c r="B84"/>
      <c r="C84"/>
      <c r="D84"/>
      <c r="E84"/>
      <c r="F84"/>
      <c r="G84"/>
      <c r="H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x14ac:dyDescent="0.2">
      <c r="A85"/>
      <c r="B85"/>
      <c r="C85"/>
      <c r="D85"/>
      <c r="E85"/>
      <c r="F85"/>
      <c r="G85"/>
      <c r="H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x14ac:dyDescent="0.2">
      <c r="A86" s="211"/>
      <c r="B86" s="211"/>
      <c r="C86" s="211"/>
      <c r="D86" s="211"/>
      <c r="E86" s="211"/>
    </row>
    <row r="87" spans="1:256" x14ac:dyDescent="0.2">
      <c r="A87" s="211"/>
      <c r="B87" s="211"/>
      <c r="C87" s="211"/>
      <c r="D87" s="211"/>
      <c r="E87" s="211"/>
    </row>
    <row r="88" spans="1:256" x14ac:dyDescent="0.2">
      <c r="A88"/>
      <c r="B88"/>
      <c r="C88"/>
      <c r="D88"/>
      <c r="E88"/>
      <c r="F88"/>
      <c r="G88"/>
      <c r="H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x14ac:dyDescent="0.2">
      <c r="A89"/>
      <c r="B89"/>
      <c r="C89"/>
      <c r="D89"/>
      <c r="E89"/>
      <c r="F89"/>
      <c r="G89"/>
      <c r="H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x14ac:dyDescent="0.2">
      <c r="A90"/>
      <c r="B90"/>
      <c r="C90"/>
      <c r="D90"/>
      <c r="E90"/>
      <c r="F90"/>
      <c r="G90"/>
      <c r="H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x14ac:dyDescent="0.2">
      <c r="A91"/>
      <c r="B91"/>
      <c r="C91"/>
      <c r="D91"/>
      <c r="E91"/>
      <c r="F91"/>
      <c r="G91"/>
      <c r="H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x14ac:dyDescent="0.2">
      <c r="A92"/>
      <c r="B92"/>
      <c r="C92"/>
      <c r="D92"/>
      <c r="E92"/>
      <c r="F92"/>
      <c r="G92"/>
      <c r="H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x14ac:dyDescent="0.2">
      <c r="A93"/>
      <c r="B93"/>
      <c r="C93"/>
      <c r="D93"/>
      <c r="E93"/>
      <c r="F93"/>
      <c r="G93"/>
      <c r="H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x14ac:dyDescent="0.2">
      <c r="A94"/>
      <c r="B94"/>
      <c r="C94"/>
      <c r="D94"/>
      <c r="E94"/>
      <c r="F94"/>
      <c r="G94"/>
      <c r="H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x14ac:dyDescent="0.2">
      <c r="A95"/>
      <c r="B95"/>
      <c r="C95"/>
      <c r="D95"/>
      <c r="E95"/>
      <c r="F95"/>
      <c r="G95"/>
      <c r="H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x14ac:dyDescent="0.2">
      <c r="A96"/>
      <c r="B96"/>
      <c r="C96"/>
      <c r="D96"/>
      <c r="E96"/>
      <c r="F96"/>
      <c r="G96"/>
      <c r="H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x14ac:dyDescent="0.2">
      <c r="A97"/>
      <c r="B97"/>
      <c r="C97"/>
      <c r="D97"/>
      <c r="E97"/>
      <c r="F97"/>
      <c r="G97"/>
      <c r="H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x14ac:dyDescent="0.2">
      <c r="A98"/>
      <c r="B98"/>
      <c r="C98"/>
      <c r="D98"/>
      <c r="E98"/>
      <c r="F98"/>
      <c r="G98"/>
      <c r="H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x14ac:dyDescent="0.2">
      <c r="A99"/>
      <c r="B99"/>
      <c r="C99"/>
      <c r="D99"/>
      <c r="E99"/>
      <c r="F99"/>
      <c r="G99"/>
      <c r="H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x14ac:dyDescent="0.2">
      <c r="A100"/>
      <c r="B100"/>
      <c r="C100"/>
      <c r="D100"/>
      <c r="E100"/>
      <c r="F100"/>
      <c r="G100"/>
      <c r="H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x14ac:dyDescent="0.2">
      <c r="A101"/>
      <c r="B101"/>
      <c r="C101"/>
      <c r="D101"/>
      <c r="E101"/>
      <c r="F101"/>
      <c r="G101"/>
      <c r="H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x14ac:dyDescent="0.2">
      <c r="A102"/>
      <c r="B102"/>
      <c r="C102"/>
      <c r="D102"/>
      <c r="E102"/>
      <c r="F102"/>
      <c r="G102"/>
      <c r="H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x14ac:dyDescent="0.2">
      <c r="A103"/>
      <c r="B103"/>
      <c r="C103"/>
      <c r="D103"/>
      <c r="E103"/>
      <c r="F103"/>
      <c r="G103"/>
      <c r="H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x14ac:dyDescent="0.2">
      <c r="A104"/>
      <c r="B104"/>
      <c r="C104"/>
      <c r="D104"/>
      <c r="E104"/>
      <c r="F104"/>
      <c r="G104"/>
      <c r="H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x14ac:dyDescent="0.2">
      <c r="A105"/>
      <c r="B105"/>
      <c r="C105"/>
      <c r="D105"/>
      <c r="E105"/>
      <c r="F105"/>
      <c r="G105"/>
      <c r="H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x14ac:dyDescent="0.2">
      <c r="A106"/>
      <c r="B106"/>
      <c r="C106"/>
      <c r="D106"/>
      <c r="E106"/>
      <c r="F106"/>
      <c r="G106"/>
      <c r="H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x14ac:dyDescent="0.2">
      <c r="A107"/>
      <c r="B107"/>
      <c r="C107"/>
      <c r="D107"/>
      <c r="E107"/>
      <c r="F107"/>
      <c r="G107"/>
      <c r="H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x14ac:dyDescent="0.2">
      <c r="A108"/>
      <c r="B108"/>
      <c r="C108"/>
      <c r="D108"/>
      <c r="E108"/>
      <c r="F108"/>
      <c r="G108"/>
      <c r="H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x14ac:dyDescent="0.2">
      <c r="A109"/>
      <c r="B109"/>
      <c r="C109"/>
      <c r="D109"/>
      <c r="E109"/>
      <c r="F109"/>
      <c r="G109"/>
      <c r="H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x14ac:dyDescent="0.2">
      <c r="A110"/>
      <c r="B110"/>
      <c r="C110"/>
      <c r="D110"/>
      <c r="E110"/>
      <c r="F110"/>
      <c r="G110"/>
      <c r="H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x14ac:dyDescent="0.2">
      <c r="A111"/>
      <c r="B111"/>
      <c r="C111"/>
      <c r="D111"/>
      <c r="E111"/>
      <c r="F111"/>
      <c r="G111"/>
      <c r="H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x14ac:dyDescent="0.2">
      <c r="A112"/>
      <c r="B112"/>
      <c r="C112"/>
      <c r="D112"/>
      <c r="E112"/>
      <c r="F112"/>
      <c r="G112"/>
      <c r="H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x14ac:dyDescent="0.2">
      <c r="A113"/>
      <c r="B113"/>
      <c r="C113"/>
      <c r="D113"/>
      <c r="E113"/>
      <c r="F113"/>
      <c r="G113"/>
      <c r="H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x14ac:dyDescent="0.2">
      <c r="A114"/>
      <c r="B114"/>
      <c r="C114"/>
      <c r="D114"/>
      <c r="E114"/>
      <c r="F114"/>
      <c r="G114"/>
      <c r="H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x14ac:dyDescent="0.2">
      <c r="A115"/>
      <c r="B115"/>
      <c r="C115"/>
      <c r="D115"/>
      <c r="E115"/>
      <c r="F115"/>
      <c r="G115"/>
      <c r="H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x14ac:dyDescent="0.2">
      <c r="A116"/>
      <c r="B116"/>
      <c r="C116"/>
      <c r="D116"/>
      <c r="E116"/>
      <c r="F116"/>
      <c r="G116"/>
      <c r="H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x14ac:dyDescent="0.2">
      <c r="A117"/>
      <c r="B117"/>
      <c r="C117"/>
      <c r="D117"/>
      <c r="E117"/>
      <c r="F117"/>
      <c r="G117"/>
      <c r="H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x14ac:dyDescent="0.2">
      <c r="A118"/>
      <c r="B118"/>
      <c r="C118"/>
      <c r="D118"/>
      <c r="E118"/>
      <c r="F118"/>
      <c r="G118"/>
      <c r="H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x14ac:dyDescent="0.2">
      <c r="A119"/>
      <c r="B119"/>
      <c r="C119"/>
      <c r="D119"/>
      <c r="E119"/>
      <c r="F119"/>
      <c r="G119"/>
      <c r="H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x14ac:dyDescent="0.2">
      <c r="A120"/>
      <c r="B120"/>
      <c r="C120"/>
      <c r="D120"/>
      <c r="E120"/>
      <c r="F120"/>
      <c r="G120"/>
      <c r="H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x14ac:dyDescent="0.2">
      <c r="A121"/>
      <c r="B121"/>
      <c r="C121"/>
      <c r="D121"/>
      <c r="E121"/>
      <c r="F121"/>
      <c r="G121"/>
      <c r="H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x14ac:dyDescent="0.2">
      <c r="A122"/>
      <c r="B122"/>
      <c r="C122"/>
      <c r="D122"/>
      <c r="E122"/>
      <c r="F122"/>
      <c r="G122"/>
      <c r="H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x14ac:dyDescent="0.2">
      <c r="A123"/>
      <c r="B123"/>
      <c r="C123"/>
      <c r="D123"/>
      <c r="E123"/>
      <c r="F123"/>
      <c r="G123"/>
      <c r="H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x14ac:dyDescent="0.2">
      <c r="A124"/>
      <c r="B124"/>
      <c r="C124"/>
      <c r="D124"/>
      <c r="E124"/>
      <c r="F124"/>
      <c r="G124"/>
      <c r="H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x14ac:dyDescent="0.2">
      <c r="A125"/>
      <c r="B125"/>
      <c r="C125"/>
      <c r="D125"/>
      <c r="E125"/>
      <c r="F125"/>
      <c r="G125"/>
      <c r="H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x14ac:dyDescent="0.2">
      <c r="A126"/>
      <c r="B126"/>
      <c r="C126"/>
      <c r="D126"/>
      <c r="E126"/>
      <c r="F126"/>
      <c r="G126"/>
      <c r="H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256" x14ac:dyDescent="0.2">
      <c r="A127"/>
      <c r="B127"/>
      <c r="C127"/>
      <c r="D127"/>
      <c r="E127"/>
      <c r="F127"/>
      <c r="G127"/>
      <c r="H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x14ac:dyDescent="0.2">
      <c r="A128"/>
      <c r="B128"/>
      <c r="C128"/>
      <c r="D128"/>
      <c r="E128"/>
      <c r="F128"/>
      <c r="G128"/>
      <c r="H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x14ac:dyDescent="0.2">
      <c r="A129"/>
      <c r="B129"/>
      <c r="C129"/>
      <c r="D129"/>
      <c r="E129"/>
      <c r="F129"/>
      <c r="G129"/>
      <c r="H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x14ac:dyDescent="0.2">
      <c r="A130"/>
      <c r="B130"/>
      <c r="C130"/>
      <c r="D130"/>
      <c r="E130"/>
      <c r="F130"/>
      <c r="G130"/>
      <c r="H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sheetData>
  <sheetProtection selectLockedCells="1" selectUnlockedCells="1"/>
  <mergeCells count="32">
    <mergeCell ref="A73:C73"/>
    <mergeCell ref="A1:F1"/>
    <mergeCell ref="A6:D6"/>
    <mergeCell ref="A7:D7"/>
    <mergeCell ref="E7:F7"/>
    <mergeCell ref="A8:D8"/>
    <mergeCell ref="A53:D53"/>
    <mergeCell ref="A54:D54"/>
    <mergeCell ref="A66:B66"/>
    <mergeCell ref="E66:F66"/>
    <mergeCell ref="E8:F8"/>
    <mergeCell ref="A9:D9"/>
    <mergeCell ref="A40:D40"/>
    <mergeCell ref="A41:D41"/>
    <mergeCell ref="C68:C69"/>
    <mergeCell ref="D68:D69"/>
    <mergeCell ref="H61:H62"/>
    <mergeCell ref="A55:D55"/>
    <mergeCell ref="A61:E61"/>
    <mergeCell ref="A42:D42"/>
    <mergeCell ref="A43:D43"/>
    <mergeCell ref="H17:H18"/>
    <mergeCell ref="H23:H24"/>
    <mergeCell ref="A37:D37"/>
    <mergeCell ref="A38:D38"/>
    <mergeCell ref="A39:D39"/>
    <mergeCell ref="A71:B71"/>
    <mergeCell ref="A68:B69"/>
    <mergeCell ref="A44:D44"/>
    <mergeCell ref="A47:E47"/>
    <mergeCell ref="A67:B67"/>
    <mergeCell ref="A70:B70"/>
  </mergeCells>
  <dataValidations count="1">
    <dataValidation type="list" operator="equal" allowBlank="1" sqref="F33 F47 F73 F6 F9 F14 E37:E44 E53">
      <formula1>"Oui,Non"</formula1>
      <formula2>0</formula2>
    </dataValidation>
  </dataValidations>
  <pageMargins left="0.68888888888888888" right="0.68888888888888888" top="0.68888888888888888" bottom="0.59027777777777779" header="0.51180555555555551" footer="0.51180555555555551"/>
  <pageSetup paperSize="9" scale="97" firstPageNumber="0" orientation="portrait" horizontalDpi="300" verticalDpi="300" r:id="rId1"/>
  <headerFooter alignWithMargins="0"/>
  <rowBreaks count="1" manualBreakCount="1">
    <brk id="5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0"/>
  <sheetViews>
    <sheetView zoomScaleSheetLayoutView="100" workbookViewId="0">
      <selection activeCell="D54" sqref="D54"/>
    </sheetView>
  </sheetViews>
  <sheetFormatPr baseColWidth="10" defaultColWidth="11.5703125" defaultRowHeight="12.75" x14ac:dyDescent="0.2"/>
  <cols>
    <col min="1" max="1" width="22.85546875" customWidth="1"/>
    <col min="2" max="3" width="24.28515625" customWidth="1"/>
    <col min="4" max="4" width="20.85546875" customWidth="1"/>
    <col min="5" max="5" width="1.85546875" customWidth="1"/>
    <col min="6" max="6" width="62.140625" style="215" customWidth="1"/>
    <col min="7" max="16384" width="11.5703125" style="215"/>
  </cols>
  <sheetData>
    <row r="1" spans="1:256" x14ac:dyDescent="0.2">
      <c r="A1" s="558" t="s">
        <v>881</v>
      </c>
      <c r="B1" s="559"/>
      <c r="C1" s="559"/>
      <c r="D1" s="560"/>
    </row>
    <row r="2" spans="1:256" x14ac:dyDescent="0.2">
      <c r="C2" s="178"/>
      <c r="D2" s="178"/>
    </row>
    <row r="3" spans="1:256" s="221" customFormat="1" x14ac:dyDescent="0.2">
      <c r="A3" s="217" t="s">
        <v>425</v>
      </c>
      <c r="B3" s="218"/>
      <c r="C3" s="218"/>
      <c r="D3" s="218"/>
      <c r="E3" s="219"/>
      <c r="F3" s="220"/>
    </row>
    <row r="4" spans="1:256" x14ac:dyDescent="0.2">
      <c r="A4" s="222"/>
      <c r="B4" s="223"/>
      <c r="C4" s="223"/>
      <c r="D4" s="223"/>
      <c r="E4" s="219"/>
      <c r="F4" s="22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x14ac:dyDescent="0.2">
      <c r="A5" s="561" t="s">
        <v>426</v>
      </c>
      <c r="B5" s="561"/>
      <c r="C5" s="225" t="s">
        <v>427</v>
      </c>
      <c r="D5" s="223"/>
      <c r="E5" s="219"/>
      <c r="F5" s="224"/>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3.35" customHeight="1" x14ac:dyDescent="0.2">
      <c r="A6" s="562" t="s">
        <v>428</v>
      </c>
      <c r="B6" s="562"/>
      <c r="C6" s="226"/>
      <c r="D6" s="223"/>
      <c r="E6" s="219"/>
      <c r="F6" s="224"/>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3.35" customHeight="1" x14ac:dyDescent="0.2">
      <c r="A7" s="538" t="s">
        <v>429</v>
      </c>
      <c r="B7" s="538"/>
      <c r="C7" s="205"/>
      <c r="D7" s="223"/>
      <c r="E7" s="219"/>
      <c r="F7" s="224"/>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3.35" customHeight="1" x14ac:dyDescent="0.2">
      <c r="A8" s="538" t="s">
        <v>430</v>
      </c>
      <c r="B8" s="538"/>
      <c r="C8" s="205"/>
      <c r="D8" s="223"/>
      <c r="E8" s="219"/>
      <c r="F8" s="224"/>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x14ac:dyDescent="0.2">
      <c r="C9" s="178"/>
      <c r="D9" s="178"/>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221" customFormat="1" x14ac:dyDescent="0.2">
      <c r="A10" s="217"/>
      <c r="B10" s="218"/>
      <c r="C10" s="218"/>
      <c r="D10" s="218"/>
      <c r="E10" s="219"/>
      <c r="F10" s="220"/>
    </row>
    <row r="11" spans="1:256" s="221" customFormat="1" x14ac:dyDescent="0.2">
      <c r="A11" s="217" t="s">
        <v>431</v>
      </c>
      <c r="B11" s="218"/>
      <c r="C11" s="218"/>
      <c r="D11" s="218"/>
      <c r="E11" s="219"/>
      <c r="F11" s="220"/>
    </row>
    <row r="12" spans="1:256" ht="37.35" customHeight="1" x14ac:dyDescent="0.2">
      <c r="A12" s="227"/>
      <c r="B12" s="228" t="s">
        <v>432</v>
      </c>
      <c r="C12" s="228" t="s">
        <v>433</v>
      </c>
      <c r="D12" s="228" t="s">
        <v>434</v>
      </c>
      <c r="E12" s="219"/>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x14ac:dyDescent="0.2">
      <c r="A13" s="229" t="s">
        <v>435</v>
      </c>
      <c r="B13" s="230"/>
      <c r="C13" s="230"/>
      <c r="D13" s="231">
        <f>SUM(B13:C13)</f>
        <v>0</v>
      </c>
      <c r="E13" s="219"/>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5.5" x14ac:dyDescent="0.2">
      <c r="A14" s="232" t="s">
        <v>436</v>
      </c>
      <c r="B14" s="230"/>
      <c r="C14" s="230"/>
      <c r="D14" s="231">
        <f>SUM(B14:C14)</f>
        <v>0</v>
      </c>
      <c r="E14" s="219"/>
      <c r="F14" s="233" t="s">
        <v>437</v>
      </c>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x14ac:dyDescent="0.2">
      <c r="A15" s="229" t="s">
        <v>438</v>
      </c>
      <c r="B15" s="230"/>
      <c r="C15" s="230"/>
      <c r="D15" s="231">
        <f>SUM(B15:C15)</f>
        <v>0</v>
      </c>
      <c r="E15" s="219"/>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x14ac:dyDescent="0.2">
      <c r="A16" s="234" t="s">
        <v>159</v>
      </c>
      <c r="B16" s="231">
        <f>SUM(B13:B15)</f>
        <v>0</v>
      </c>
      <c r="C16" s="231">
        <f>SUM(C13:C15)</f>
        <v>0</v>
      </c>
      <c r="D16" s="231">
        <f>SUM(B16:C16)</f>
        <v>0</v>
      </c>
      <c r="E16" s="219"/>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x14ac:dyDescent="0.2">
      <c r="A17" s="235"/>
      <c r="B17" s="236"/>
      <c r="C17" s="236"/>
      <c r="D17" s="236"/>
      <c r="E17" s="219"/>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x14ac:dyDescent="0.2">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x14ac:dyDescent="0.2">
      <c r="A19" s="217" t="s">
        <v>439</v>
      </c>
      <c r="B19" s="217"/>
      <c r="C19" s="217"/>
      <c r="D19" s="217"/>
      <c r="E19" s="219"/>
      <c r="F19" s="224"/>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x14ac:dyDescent="0.2">
      <c r="A20" s="223"/>
      <c r="B20" s="223"/>
      <c r="C20" s="223"/>
      <c r="D20" s="223"/>
      <c r="E20" s="219"/>
      <c r="F20" s="237"/>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x14ac:dyDescent="0.2">
      <c r="A21" s="564" t="s">
        <v>440</v>
      </c>
      <c r="B21" s="564"/>
      <c r="C21" s="564"/>
      <c r="D21" s="230">
        <v>74</v>
      </c>
      <c r="E21" s="219"/>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5.7" customHeight="1" x14ac:dyDescent="0.2">
      <c r="A22" s="564" t="s">
        <v>441</v>
      </c>
      <c r="B22" s="564"/>
      <c r="C22" s="564"/>
      <c r="D22" s="230">
        <v>714</v>
      </c>
      <c r="E22" s="219"/>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x14ac:dyDescent="0.2">
      <c r="A23" s="564" t="s">
        <v>442</v>
      </c>
      <c r="B23" s="564"/>
      <c r="C23" s="564"/>
      <c r="D23" s="238">
        <v>158</v>
      </c>
      <c r="E23" s="219"/>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x14ac:dyDescent="0.2">
      <c r="A24" s="239"/>
      <c r="B24" s="239"/>
      <c r="C24" s="239"/>
      <c r="D24" s="236"/>
      <c r="E24" s="219"/>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x14ac:dyDescent="0.2">
      <c r="A25" s="222" t="s">
        <v>443</v>
      </c>
      <c r="B25" s="239"/>
      <c r="C25" s="239"/>
      <c r="D25" s="236"/>
      <c r="E25" s="219"/>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x14ac:dyDescent="0.2">
      <c r="B26" s="225" t="s">
        <v>444</v>
      </c>
      <c r="C26" s="225" t="s">
        <v>445</v>
      </c>
      <c r="D26" s="240" t="s">
        <v>159</v>
      </c>
      <c r="E26" s="219"/>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5.5" x14ac:dyDescent="0.2">
      <c r="A27" s="232" t="s">
        <v>446</v>
      </c>
      <c r="B27" s="228">
        <v>83424</v>
      </c>
      <c r="C27" s="241">
        <v>88643</v>
      </c>
      <c r="D27" s="242">
        <f>SUM(B27:C27)</f>
        <v>172067</v>
      </c>
      <c r="E27" s="219"/>
      <c r="F27" s="233" t="s">
        <v>447</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5.5" x14ac:dyDescent="0.2">
      <c r="A28" s="232" t="s">
        <v>448</v>
      </c>
      <c r="B28" s="228">
        <v>1518</v>
      </c>
      <c r="C28" s="241">
        <v>245</v>
      </c>
      <c r="D28" s="242">
        <f>SUM(B28:C28)</f>
        <v>1763</v>
      </c>
      <c r="E28" s="219"/>
      <c r="F28" s="243" t="s">
        <v>449</v>
      </c>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5.5" x14ac:dyDescent="0.2">
      <c r="A29" s="232" t="s">
        <v>450</v>
      </c>
      <c r="B29" s="228"/>
      <c r="C29" s="241"/>
      <c r="D29" s="242">
        <f>SUM(B29:C29)</f>
        <v>0</v>
      </c>
      <c r="E29" s="21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5.5" x14ac:dyDescent="0.2">
      <c r="A30" s="232" t="s">
        <v>451</v>
      </c>
      <c r="B30" s="228"/>
      <c r="C30" s="241"/>
      <c r="D30" s="242">
        <f>SUM(B30:C30)</f>
        <v>0</v>
      </c>
      <c r="E30" s="219"/>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x14ac:dyDescent="0.2">
      <c r="A31" s="244"/>
      <c r="B31" s="244"/>
      <c r="C31" s="245"/>
      <c r="D31" s="246"/>
      <c r="E31" s="219"/>
      <c r="F31" s="247"/>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223"/>
      <c r="B32" s="223"/>
      <c r="C32" s="223"/>
      <c r="D32" s="223"/>
      <c r="E32" s="219"/>
      <c r="F32" s="224"/>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x14ac:dyDescent="0.2">
      <c r="A33" s="217" t="s">
        <v>452</v>
      </c>
      <c r="B33" s="217"/>
      <c r="C33" s="217"/>
      <c r="D33" s="217"/>
      <c r="E33" s="219"/>
      <c r="F33" s="224"/>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x14ac:dyDescent="0.2">
      <c r="A34" s="248"/>
      <c r="B34" s="223"/>
      <c r="C34" s="223"/>
      <c r="D34" s="223"/>
      <c r="E34" s="219"/>
      <c r="F34" s="22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37.35" customHeight="1" x14ac:dyDescent="0.2">
      <c r="A35" s="565" t="s">
        <v>453</v>
      </c>
      <c r="B35" s="565"/>
      <c r="C35" s="565"/>
      <c r="D35" s="565"/>
      <c r="E35" s="219"/>
      <c r="F35" s="224"/>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223"/>
      <c r="B36" s="223"/>
      <c r="C36" s="223"/>
      <c r="D36" s="223"/>
      <c r="E36" s="219"/>
      <c r="F36" s="224"/>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x14ac:dyDescent="0.2">
      <c r="A37" s="249"/>
      <c r="B37" s="249"/>
      <c r="C37" s="223"/>
      <c r="D37" s="223"/>
      <c r="E37" s="219"/>
      <c r="F37" s="224"/>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ustomHeight="1" x14ac:dyDescent="0.2">
      <c r="A38" s="217" t="s">
        <v>454</v>
      </c>
      <c r="B38" s="217"/>
      <c r="C38" s="217"/>
      <c r="D38" s="217"/>
      <c r="E38" s="219"/>
      <c r="F38" s="224"/>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x14ac:dyDescent="0.2">
      <c r="B39" s="249"/>
      <c r="C39" s="217"/>
      <c r="D39" s="223"/>
      <c r="E39" s="219"/>
      <c r="F39" s="224"/>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37.35" customHeight="1" x14ac:dyDescent="0.2">
      <c r="A40" s="250"/>
      <c r="B40" s="251" t="s">
        <v>455</v>
      </c>
      <c r="C40" s="252" t="s">
        <v>456</v>
      </c>
      <c r="D40" s="252" t="s">
        <v>457</v>
      </c>
      <c r="E40" s="219"/>
      <c r="F40" s="243" t="s">
        <v>458</v>
      </c>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51" x14ac:dyDescent="0.2">
      <c r="A41" s="253" t="s">
        <v>459</v>
      </c>
      <c r="B41" s="386">
        <v>5291986</v>
      </c>
      <c r="C41" s="241">
        <v>5291986</v>
      </c>
      <c r="D41" s="241">
        <v>5233751</v>
      </c>
      <c r="E41" s="219"/>
      <c r="F41" s="224"/>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5.5" x14ac:dyDescent="0.2">
      <c r="A42" s="254" t="s">
        <v>460</v>
      </c>
      <c r="B42" s="386">
        <v>4646000</v>
      </c>
      <c r="C42" s="387">
        <v>4646000</v>
      </c>
      <c r="D42" s="241">
        <v>4646000</v>
      </c>
      <c r="E42" s="219"/>
      <c r="F42" s="224"/>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5.5" x14ac:dyDescent="0.2">
      <c r="A43" s="253" t="s">
        <v>461</v>
      </c>
      <c r="B43" s="386">
        <v>25088</v>
      </c>
      <c r="C43" s="387">
        <v>25088</v>
      </c>
      <c r="D43" s="241">
        <v>25088</v>
      </c>
      <c r="E43" s="219"/>
      <c r="F43" s="224"/>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x14ac:dyDescent="0.2">
      <c r="A44" s="254" t="s">
        <v>462</v>
      </c>
      <c r="B44" s="386">
        <v>3331</v>
      </c>
      <c r="C44" s="387">
        <v>3331</v>
      </c>
      <c r="D44" s="241">
        <v>3331</v>
      </c>
      <c r="E44" s="219"/>
      <c r="F44" s="22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5.5" x14ac:dyDescent="0.2">
      <c r="A45" s="253" t="s">
        <v>463</v>
      </c>
      <c r="B45" s="386"/>
      <c r="C45" s="388"/>
      <c r="D45" s="241"/>
      <c r="E45" s="219"/>
      <c r="F45" s="224"/>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25.5" x14ac:dyDescent="0.2">
      <c r="A46" s="253" t="s">
        <v>464</v>
      </c>
      <c r="B46" s="386"/>
      <c r="C46" s="388"/>
      <c r="D46" s="241"/>
      <c r="E46" s="219"/>
      <c r="F46" s="224"/>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18" customFormat="1" x14ac:dyDescent="0.2">
      <c r="A47" s="255"/>
      <c r="B47" s="255"/>
      <c r="C47" s="223"/>
      <c r="D47" s="256"/>
      <c r="E47" s="219"/>
    </row>
    <row r="48" spans="1:256" s="18" customFormat="1" x14ac:dyDescent="0.2">
      <c r="A48" s="255"/>
      <c r="B48" s="255"/>
      <c r="C48" s="223"/>
      <c r="D48" s="256"/>
      <c r="E48" s="219"/>
    </row>
    <row r="49" spans="1:9" s="18" customFormat="1" ht="13.35" customHeight="1" x14ac:dyDescent="0.2">
      <c r="A49" s="563" t="s">
        <v>465</v>
      </c>
      <c r="B49" s="563"/>
      <c r="C49" s="257"/>
      <c r="D49" s="257"/>
      <c r="E49" s="219"/>
      <c r="F49" s="557" t="s">
        <v>466</v>
      </c>
      <c r="G49" s="94"/>
      <c r="H49" s="94"/>
      <c r="I49" s="94"/>
    </row>
    <row r="50" spans="1:9" s="18" customFormat="1" x14ac:dyDescent="0.2">
      <c r="A50" s="257"/>
      <c r="B50" s="257"/>
      <c r="C50" s="257"/>
      <c r="D50" s="257"/>
      <c r="E50" s="219"/>
      <c r="F50" s="557"/>
    </row>
    <row r="51" spans="1:9" s="18" customFormat="1" ht="15.75" customHeight="1" x14ac:dyDescent="0.2">
      <c r="A51"/>
      <c r="B51" s="216" t="s">
        <v>467</v>
      </c>
      <c r="C51" s="216" t="s">
        <v>467</v>
      </c>
      <c r="D51" s="216" t="s">
        <v>467</v>
      </c>
      <c r="E51"/>
      <c r="F51" s="557"/>
    </row>
    <row r="52" spans="1:9" s="18" customFormat="1" ht="24" customHeight="1" x14ac:dyDescent="0.2">
      <c r="A52" s="380" t="s">
        <v>468</v>
      </c>
      <c r="B52" s="366" t="s">
        <v>934</v>
      </c>
      <c r="C52" s="385" t="s">
        <v>934</v>
      </c>
      <c r="D52" s="385" t="s">
        <v>935</v>
      </c>
      <c r="E52"/>
      <c r="F52" s="557"/>
    </row>
    <row r="53" spans="1:9" s="18" customFormat="1" ht="90" x14ac:dyDescent="0.2">
      <c r="A53" s="381" t="s">
        <v>882</v>
      </c>
      <c r="B53" s="382"/>
      <c r="C53" s="366"/>
      <c r="D53" s="366"/>
      <c r="E53"/>
      <c r="F53" s="243" t="s">
        <v>469</v>
      </c>
      <c r="G53"/>
      <c r="H53"/>
      <c r="I53"/>
    </row>
    <row r="54" spans="1:9" s="18" customFormat="1" ht="22.5" x14ac:dyDescent="0.2">
      <c r="A54" s="381" t="s">
        <v>470</v>
      </c>
      <c r="B54" s="171" t="s">
        <v>883</v>
      </c>
      <c r="C54" s="171" t="s">
        <v>883</v>
      </c>
      <c r="D54" s="394" t="s">
        <v>884</v>
      </c>
      <c r="E54"/>
    </row>
    <row r="55" spans="1:9" s="18" customFormat="1" ht="56.25" x14ac:dyDescent="0.2">
      <c r="A55" s="381" t="s">
        <v>885</v>
      </c>
      <c r="B55" s="171" t="s">
        <v>886</v>
      </c>
      <c r="C55" s="171" t="s">
        <v>886</v>
      </c>
      <c r="D55" s="171" t="s">
        <v>886</v>
      </c>
      <c r="E55"/>
    </row>
    <row r="56" spans="1:9" s="18" customFormat="1" ht="33.75" x14ac:dyDescent="0.2">
      <c r="A56" s="381" t="s">
        <v>887</v>
      </c>
      <c r="B56" s="171" t="s">
        <v>888</v>
      </c>
      <c r="C56" s="171" t="s">
        <v>888</v>
      </c>
      <c r="D56" s="394" t="s">
        <v>889</v>
      </c>
      <c r="E56"/>
    </row>
    <row r="57" spans="1:9" s="18" customFormat="1" ht="56.25" x14ac:dyDescent="0.2">
      <c r="A57" s="383" t="s">
        <v>890</v>
      </c>
      <c r="B57" s="171" t="s">
        <v>891</v>
      </c>
      <c r="C57" s="171" t="s">
        <v>892</v>
      </c>
      <c r="D57" s="171" t="s">
        <v>891</v>
      </c>
      <c r="E57"/>
    </row>
    <row r="58" spans="1:9" s="18" customFormat="1" ht="33.75" x14ac:dyDescent="0.2">
      <c r="A58" s="381" t="s">
        <v>893</v>
      </c>
      <c r="B58" s="442" t="s">
        <v>894</v>
      </c>
      <c r="C58" s="391" t="s">
        <v>895</v>
      </c>
      <c r="D58" s="392"/>
      <c r="E58"/>
    </row>
    <row r="59" spans="1:9" s="18" customFormat="1" ht="22.5" x14ac:dyDescent="0.2">
      <c r="A59" s="381" t="s">
        <v>471</v>
      </c>
      <c r="B59" s="366"/>
      <c r="C59" s="366"/>
      <c r="D59" s="366"/>
      <c r="E59"/>
    </row>
    <row r="60" spans="1:9" s="18" customFormat="1" ht="45" x14ac:dyDescent="0.2">
      <c r="A60" s="381" t="s">
        <v>896</v>
      </c>
      <c r="B60" s="366"/>
      <c r="C60" s="366"/>
      <c r="D60" s="171">
        <v>710</v>
      </c>
      <c r="E60"/>
    </row>
    <row r="61" spans="1:9" s="18" customFormat="1" ht="22.5" x14ac:dyDescent="0.2">
      <c r="A61" s="381" t="s">
        <v>472</v>
      </c>
      <c r="B61" s="366"/>
      <c r="C61" s="366"/>
      <c r="D61" s="366"/>
      <c r="E61"/>
    </row>
    <row r="62" spans="1:9" s="18" customFormat="1" ht="22.5" x14ac:dyDescent="0.2">
      <c r="A62" s="384" t="s">
        <v>897</v>
      </c>
      <c r="B62" s="385"/>
      <c r="C62" s="366"/>
      <c r="D62" s="366"/>
      <c r="E62"/>
    </row>
    <row r="63" spans="1:9" s="18" customFormat="1" ht="22.5" x14ac:dyDescent="0.2">
      <c r="A63" s="384" t="s">
        <v>473</v>
      </c>
      <c r="B63" s="385"/>
      <c r="C63" s="366"/>
      <c r="D63" s="366"/>
      <c r="E63"/>
    </row>
    <row r="64" spans="1:9" s="18" customFormat="1" ht="22.5" x14ac:dyDescent="0.2">
      <c r="A64" s="384" t="s">
        <v>898</v>
      </c>
      <c r="B64" s="366"/>
      <c r="C64" s="366"/>
      <c r="D64" s="366"/>
      <c r="E64"/>
    </row>
    <row r="65" spans="1:5" s="18" customFormat="1" ht="22.5" x14ac:dyDescent="0.2">
      <c r="A65" s="384" t="s">
        <v>474</v>
      </c>
      <c r="B65" s="366"/>
      <c r="C65" s="366"/>
      <c r="D65" s="366"/>
      <c r="E65"/>
    </row>
    <row r="66" spans="1:5" s="18" customFormat="1" ht="22.5" x14ac:dyDescent="0.2">
      <c r="A66" s="396" t="s">
        <v>899</v>
      </c>
      <c r="B66" s="171" t="s">
        <v>900</v>
      </c>
      <c r="C66" s="389" t="s">
        <v>900</v>
      </c>
      <c r="D66" s="389" t="s">
        <v>900</v>
      </c>
      <c r="E66"/>
    </row>
    <row r="67" spans="1:5" s="18" customFormat="1" ht="45" x14ac:dyDescent="0.2">
      <c r="A67" s="383" t="s">
        <v>901</v>
      </c>
      <c r="B67" s="171" t="s">
        <v>902</v>
      </c>
      <c r="C67" s="171" t="s">
        <v>902</v>
      </c>
      <c r="D67" s="171" t="s">
        <v>902</v>
      </c>
      <c r="E67"/>
    </row>
    <row r="68" spans="1:5" s="18" customFormat="1" ht="22.5" x14ac:dyDescent="0.2">
      <c r="A68" s="381" t="s">
        <v>903</v>
      </c>
      <c r="B68" s="171" t="s">
        <v>904</v>
      </c>
      <c r="C68" s="171" t="s">
        <v>905</v>
      </c>
      <c r="D68" s="171" t="s">
        <v>904</v>
      </c>
      <c r="E68"/>
    </row>
    <row r="69" spans="1:5" s="18" customFormat="1" x14ac:dyDescent="0.2">
      <c r="A69" s="381" t="s">
        <v>475</v>
      </c>
      <c r="B69" s="171"/>
      <c r="C69" s="171" t="s">
        <v>906</v>
      </c>
      <c r="D69" s="171"/>
      <c r="E69"/>
    </row>
    <row r="70" spans="1:5" s="18" customFormat="1" ht="22.5" x14ac:dyDescent="0.2">
      <c r="A70" s="383" t="s">
        <v>907</v>
      </c>
      <c r="B70" s="171" t="s">
        <v>908</v>
      </c>
      <c r="C70" s="171" t="s">
        <v>908</v>
      </c>
      <c r="D70" s="171" t="s">
        <v>909</v>
      </c>
      <c r="E70"/>
    </row>
    <row r="71" spans="1:5" s="18" customFormat="1" ht="22.5" x14ac:dyDescent="0.2">
      <c r="A71" s="383" t="s">
        <v>910</v>
      </c>
      <c r="B71" s="171" t="s">
        <v>911</v>
      </c>
      <c r="C71" s="171" t="s">
        <v>911</v>
      </c>
      <c r="D71" s="171"/>
      <c r="E71"/>
    </row>
    <row r="72" spans="1:5" s="18" customFormat="1" x14ac:dyDescent="0.2">
      <c r="A72" s="406"/>
      <c r="B72" s="407"/>
      <c r="C72" s="407"/>
      <c r="D72" s="407"/>
      <c r="E72"/>
    </row>
    <row r="73" spans="1:5" s="18" customFormat="1" ht="12.75" customHeight="1" x14ac:dyDescent="0.2">
      <c r="A73" s="563" t="s">
        <v>942</v>
      </c>
      <c r="B73" s="563"/>
      <c r="C73" s="563"/>
      <c r="D73" s="563"/>
      <c r="E73"/>
    </row>
    <row r="74" spans="1:5" s="18" customFormat="1" x14ac:dyDescent="0.2">
      <c r="A74" s="257"/>
      <c r="B74" s="257"/>
      <c r="C74" s="257"/>
      <c r="D74" s="257"/>
      <c r="E74"/>
    </row>
    <row r="75" spans="1:5" s="18" customFormat="1" ht="22.5" x14ac:dyDescent="0.2">
      <c r="A75" s="380" t="s">
        <v>468</v>
      </c>
      <c r="B75" s="171" t="s">
        <v>912</v>
      </c>
      <c r="C75" s="171" t="s">
        <v>913</v>
      </c>
      <c r="D75" s="171" t="s">
        <v>914</v>
      </c>
      <c r="E75"/>
    </row>
    <row r="76" spans="1:5" s="18" customFormat="1" ht="90" x14ac:dyDescent="0.2">
      <c r="A76" s="381" t="s">
        <v>882</v>
      </c>
      <c r="B76" s="70"/>
      <c r="C76" s="398"/>
      <c r="D76" s="393" t="s">
        <v>915</v>
      </c>
      <c r="E76"/>
    </row>
    <row r="77" spans="1:5" s="18" customFormat="1" ht="22.5" x14ac:dyDescent="0.2">
      <c r="A77" s="381" t="s">
        <v>470</v>
      </c>
      <c r="B77" s="394" t="s">
        <v>916</v>
      </c>
      <c r="C77" s="394" t="s">
        <v>917</v>
      </c>
      <c r="D77" s="394" t="s">
        <v>918</v>
      </c>
      <c r="E77"/>
    </row>
    <row r="78" spans="1:5" s="18" customFormat="1" ht="56.25" x14ac:dyDescent="0.2">
      <c r="A78" s="381" t="s">
        <v>885</v>
      </c>
      <c r="B78" s="171" t="s">
        <v>919</v>
      </c>
      <c r="C78" s="171" t="s">
        <v>919</v>
      </c>
      <c r="D78" s="171" t="s">
        <v>919</v>
      </c>
      <c r="E78"/>
    </row>
    <row r="79" spans="1:5" ht="33.75" x14ac:dyDescent="0.2">
      <c r="A79" s="381" t="s">
        <v>887</v>
      </c>
      <c r="B79" s="394" t="s">
        <v>889</v>
      </c>
      <c r="C79" s="394" t="s">
        <v>889</v>
      </c>
      <c r="D79" s="394" t="s">
        <v>889</v>
      </c>
    </row>
    <row r="80" spans="1:5" ht="56.25" x14ac:dyDescent="0.2">
      <c r="A80" s="383" t="s">
        <v>890</v>
      </c>
      <c r="B80" s="171" t="s">
        <v>891</v>
      </c>
      <c r="C80" s="171" t="s">
        <v>891</v>
      </c>
      <c r="D80" s="171" t="s">
        <v>891</v>
      </c>
    </row>
    <row r="81" spans="1:4" ht="33.75" x14ac:dyDescent="0.2">
      <c r="A81" s="381" t="s">
        <v>893</v>
      </c>
      <c r="B81" s="366"/>
      <c r="C81" s="366"/>
      <c r="D81" s="366"/>
    </row>
    <row r="82" spans="1:4" ht="22.5" x14ac:dyDescent="0.2">
      <c r="A82" s="381" t="s">
        <v>471</v>
      </c>
      <c r="B82" s="366"/>
      <c r="C82" s="366"/>
      <c r="D82" s="366"/>
    </row>
    <row r="83" spans="1:4" ht="45" x14ac:dyDescent="0.2">
      <c r="A83" s="381" t="s">
        <v>896</v>
      </c>
      <c r="B83" s="171" t="s">
        <v>920</v>
      </c>
      <c r="C83" s="171">
        <v>245</v>
      </c>
      <c r="D83" s="171">
        <v>206</v>
      </c>
    </row>
    <row r="84" spans="1:4" ht="22.5" x14ac:dyDescent="0.2">
      <c r="A84" s="381" t="s">
        <v>472</v>
      </c>
      <c r="B84" s="366"/>
      <c r="C84" s="366"/>
      <c r="D84" s="366"/>
    </row>
    <row r="85" spans="1:4" ht="22.5" x14ac:dyDescent="0.2">
      <c r="A85" s="384" t="s">
        <v>897</v>
      </c>
      <c r="B85" s="385"/>
      <c r="C85" s="366"/>
      <c r="D85" s="366"/>
    </row>
    <row r="86" spans="1:4" ht="22.5" x14ac:dyDescent="0.2">
      <c r="A86" s="384" t="s">
        <v>473</v>
      </c>
      <c r="B86" s="385"/>
      <c r="C86" s="366"/>
      <c r="D86" s="366"/>
    </row>
    <row r="87" spans="1:4" ht="22.5" x14ac:dyDescent="0.2">
      <c r="A87" s="384" t="s">
        <v>898</v>
      </c>
      <c r="B87" s="366"/>
      <c r="C87" s="366"/>
      <c r="D87" s="366"/>
    </row>
    <row r="88" spans="1:4" ht="22.5" x14ac:dyDescent="0.2">
      <c r="A88" s="384" t="s">
        <v>474</v>
      </c>
      <c r="B88" s="366"/>
      <c r="C88" s="366"/>
      <c r="D88" s="366"/>
    </row>
    <row r="89" spans="1:4" ht="22.5" x14ac:dyDescent="0.2">
      <c r="A89" s="383" t="s">
        <v>899</v>
      </c>
      <c r="B89" s="385"/>
      <c r="C89" s="366"/>
      <c r="D89" s="366"/>
    </row>
    <row r="90" spans="1:4" ht="45" x14ac:dyDescent="0.2">
      <c r="A90" s="383" t="s">
        <v>901</v>
      </c>
      <c r="B90" s="171" t="s">
        <v>902</v>
      </c>
      <c r="C90" s="171" t="s">
        <v>921</v>
      </c>
      <c r="D90" s="171" t="s">
        <v>902</v>
      </c>
    </row>
    <row r="91" spans="1:4" ht="22.5" x14ac:dyDescent="0.2">
      <c r="A91" s="381" t="s">
        <v>903</v>
      </c>
      <c r="B91" s="394" t="s">
        <v>904</v>
      </c>
      <c r="C91" s="171" t="s">
        <v>905</v>
      </c>
      <c r="D91" s="394" t="s">
        <v>904</v>
      </c>
    </row>
    <row r="92" spans="1:4" x14ac:dyDescent="0.2">
      <c r="A92" s="384" t="s">
        <v>475</v>
      </c>
      <c r="B92" s="171"/>
      <c r="C92" s="171" t="s">
        <v>906</v>
      </c>
      <c r="D92" s="171"/>
    </row>
    <row r="93" spans="1:4" ht="22.5" x14ac:dyDescent="0.2">
      <c r="A93" s="383" t="s">
        <v>907</v>
      </c>
      <c r="B93" s="395" t="s">
        <v>908</v>
      </c>
      <c r="C93" s="395" t="s">
        <v>908</v>
      </c>
      <c r="D93" s="171" t="s">
        <v>909</v>
      </c>
    </row>
    <row r="94" spans="1:4" ht="22.5" x14ac:dyDescent="0.2">
      <c r="A94" s="383" t="s">
        <v>910</v>
      </c>
      <c r="B94" s="171" t="s">
        <v>911</v>
      </c>
      <c r="C94" s="171" t="s">
        <v>911</v>
      </c>
      <c r="D94" s="171" t="s">
        <v>911</v>
      </c>
    </row>
    <row r="95" spans="1:4" x14ac:dyDescent="0.2">
      <c r="A95" s="406"/>
      <c r="B95" s="407"/>
      <c r="C95" s="407"/>
      <c r="D95" s="407"/>
    </row>
    <row r="96" spans="1:4" ht="12.75" customHeight="1" x14ac:dyDescent="0.2">
      <c r="A96" s="563" t="s">
        <v>942</v>
      </c>
      <c r="B96" s="563"/>
      <c r="C96" s="563"/>
      <c r="D96" s="563"/>
    </row>
    <row r="97" spans="1:4" x14ac:dyDescent="0.2">
      <c r="A97" s="257"/>
      <c r="B97" s="257"/>
      <c r="C97" s="257"/>
      <c r="D97" s="257"/>
    </row>
    <row r="98" spans="1:4" ht="22.5" x14ac:dyDescent="0.2">
      <c r="A98" s="380" t="s">
        <v>468</v>
      </c>
      <c r="B98" s="171" t="s">
        <v>922</v>
      </c>
      <c r="C98" s="171" t="s">
        <v>923</v>
      </c>
      <c r="D98" s="171" t="s">
        <v>924</v>
      </c>
    </row>
    <row r="99" spans="1:4" ht="90" x14ac:dyDescent="0.2">
      <c r="A99" s="381" t="s">
        <v>882</v>
      </c>
      <c r="B99" s="382"/>
      <c r="C99" s="171" t="s">
        <v>925</v>
      </c>
      <c r="D99" s="366"/>
    </row>
    <row r="100" spans="1:4" ht="22.5" x14ac:dyDescent="0.2">
      <c r="A100" s="381" t="s">
        <v>470</v>
      </c>
      <c r="B100" s="394" t="s">
        <v>926</v>
      </c>
      <c r="C100" s="394" t="s">
        <v>926</v>
      </c>
      <c r="D100" s="394" t="s">
        <v>926</v>
      </c>
    </row>
    <row r="101" spans="1:4" ht="56.25" x14ac:dyDescent="0.2">
      <c r="A101" s="381" t="s">
        <v>885</v>
      </c>
      <c r="B101" s="399" t="s">
        <v>886</v>
      </c>
      <c r="C101" s="399" t="s">
        <v>886</v>
      </c>
      <c r="D101" s="399" t="s">
        <v>886</v>
      </c>
    </row>
    <row r="102" spans="1:4" ht="33.75" x14ac:dyDescent="0.2">
      <c r="A102" s="381" t="s">
        <v>887</v>
      </c>
      <c r="B102" s="394" t="s">
        <v>889</v>
      </c>
      <c r="C102" s="171" t="s">
        <v>888</v>
      </c>
      <c r="D102" s="171" t="s">
        <v>888</v>
      </c>
    </row>
    <row r="103" spans="1:4" ht="56.25" x14ac:dyDescent="0.2">
      <c r="A103" s="383" t="s">
        <v>890</v>
      </c>
      <c r="B103" s="171" t="s">
        <v>891</v>
      </c>
      <c r="C103" s="171" t="s">
        <v>891</v>
      </c>
      <c r="D103" s="171" t="s">
        <v>891</v>
      </c>
    </row>
    <row r="104" spans="1:4" ht="45" x14ac:dyDescent="0.2">
      <c r="A104" s="381" t="s">
        <v>893</v>
      </c>
      <c r="B104" s="171"/>
      <c r="C104" s="171" t="s">
        <v>927</v>
      </c>
      <c r="D104" s="171"/>
    </row>
    <row r="105" spans="1:4" ht="22.5" x14ac:dyDescent="0.2">
      <c r="A105" s="381" t="s">
        <v>471</v>
      </c>
      <c r="B105" s="171"/>
      <c r="C105" s="171"/>
      <c r="D105" s="171"/>
    </row>
    <row r="106" spans="1:4" ht="45" x14ac:dyDescent="0.2">
      <c r="A106" s="381" t="s">
        <v>896</v>
      </c>
      <c r="B106" s="171">
        <v>48</v>
      </c>
      <c r="C106" s="171"/>
      <c r="D106" s="171">
        <v>127</v>
      </c>
    </row>
    <row r="107" spans="1:4" ht="22.5" x14ac:dyDescent="0.2">
      <c r="A107" s="381" t="s">
        <v>472</v>
      </c>
      <c r="B107" s="366"/>
      <c r="C107" s="366"/>
      <c r="D107" s="366"/>
    </row>
    <row r="108" spans="1:4" ht="22.5" x14ac:dyDescent="0.2">
      <c r="A108" s="384" t="s">
        <v>897</v>
      </c>
      <c r="B108" s="385"/>
      <c r="C108" s="366"/>
      <c r="D108" s="366"/>
    </row>
    <row r="109" spans="1:4" ht="22.5" x14ac:dyDescent="0.2">
      <c r="A109" s="384" t="s">
        <v>473</v>
      </c>
      <c r="B109" s="385"/>
      <c r="C109" s="366"/>
      <c r="D109" s="366"/>
    </row>
    <row r="110" spans="1:4" ht="22.5" x14ac:dyDescent="0.2">
      <c r="A110" s="384" t="s">
        <v>898</v>
      </c>
      <c r="B110" s="366"/>
      <c r="C110" s="366"/>
      <c r="D110" s="366"/>
    </row>
    <row r="111" spans="1:4" ht="22.5" x14ac:dyDescent="0.2">
      <c r="A111" s="384" t="s">
        <v>474</v>
      </c>
      <c r="B111" s="366"/>
      <c r="C111" s="366"/>
      <c r="D111" s="366"/>
    </row>
    <row r="112" spans="1:4" ht="22.5" x14ac:dyDescent="0.2">
      <c r="A112" s="383" t="s">
        <v>899</v>
      </c>
      <c r="B112" s="395" t="s">
        <v>928</v>
      </c>
      <c r="C112" s="395" t="s">
        <v>928</v>
      </c>
      <c r="D112" s="395" t="s">
        <v>928</v>
      </c>
    </row>
    <row r="113" spans="1:4" ht="45" x14ac:dyDescent="0.2">
      <c r="A113" s="383" t="s">
        <v>901</v>
      </c>
      <c r="B113" s="395" t="s">
        <v>902</v>
      </c>
      <c r="C113" s="171" t="s">
        <v>921</v>
      </c>
      <c r="D113" s="395" t="s">
        <v>902</v>
      </c>
    </row>
    <row r="114" spans="1:4" ht="22.5" x14ac:dyDescent="0.2">
      <c r="A114" s="381" t="s">
        <v>903</v>
      </c>
      <c r="B114" s="395" t="s">
        <v>904</v>
      </c>
      <c r="C114" s="171" t="s">
        <v>929</v>
      </c>
      <c r="D114" s="395" t="s">
        <v>904</v>
      </c>
    </row>
    <row r="115" spans="1:4" x14ac:dyDescent="0.2">
      <c r="A115" s="384" t="s">
        <v>475</v>
      </c>
      <c r="B115" s="395"/>
      <c r="C115" s="171"/>
      <c r="D115" s="171"/>
    </row>
    <row r="116" spans="1:4" ht="22.5" x14ac:dyDescent="0.2">
      <c r="A116" s="383" t="s">
        <v>907</v>
      </c>
      <c r="B116" s="395" t="s">
        <v>908</v>
      </c>
      <c r="C116" s="395" t="s">
        <v>908</v>
      </c>
      <c r="D116" s="395" t="s">
        <v>908</v>
      </c>
    </row>
    <row r="117" spans="1:4" ht="22.5" x14ac:dyDescent="0.2">
      <c r="A117" s="383" t="s">
        <v>910</v>
      </c>
      <c r="B117" s="394" t="s">
        <v>930</v>
      </c>
      <c r="C117" s="171" t="s">
        <v>911</v>
      </c>
      <c r="D117" s="171" t="s">
        <v>911</v>
      </c>
    </row>
    <row r="118" spans="1:4" x14ac:dyDescent="0.2">
      <c r="A118" s="406"/>
      <c r="B118" s="390"/>
      <c r="C118" s="407"/>
      <c r="D118" s="407"/>
    </row>
    <row r="119" spans="1:4" ht="12.75" customHeight="1" x14ac:dyDescent="0.2">
      <c r="A119" s="563" t="s">
        <v>942</v>
      </c>
      <c r="B119" s="563"/>
      <c r="C119" s="563"/>
      <c r="D119" s="563"/>
    </row>
    <row r="120" spans="1:4" x14ac:dyDescent="0.2">
      <c r="A120" s="257"/>
      <c r="B120" s="257"/>
      <c r="C120" s="257"/>
      <c r="D120" s="257"/>
    </row>
    <row r="121" spans="1:4" x14ac:dyDescent="0.2">
      <c r="A121" s="380" t="s">
        <v>468</v>
      </c>
      <c r="B121" s="171" t="s">
        <v>931</v>
      </c>
      <c r="C121" s="68"/>
      <c r="D121" s="68"/>
    </row>
    <row r="122" spans="1:4" ht="90" x14ac:dyDescent="0.2">
      <c r="A122" s="381" t="s">
        <v>882</v>
      </c>
      <c r="B122" s="382"/>
      <c r="C122" s="68"/>
      <c r="D122" s="68"/>
    </row>
    <row r="123" spans="1:4" ht="22.5" x14ac:dyDescent="0.2">
      <c r="A123" s="381" t="s">
        <v>470</v>
      </c>
      <c r="B123" s="394" t="s">
        <v>932</v>
      </c>
      <c r="C123" s="68"/>
      <c r="D123" s="68"/>
    </row>
    <row r="124" spans="1:4" ht="56.25" x14ac:dyDescent="0.2">
      <c r="A124" s="381" t="s">
        <v>885</v>
      </c>
      <c r="B124" s="394" t="s">
        <v>886</v>
      </c>
      <c r="C124" s="68"/>
      <c r="D124" s="68"/>
    </row>
    <row r="125" spans="1:4" ht="33.75" x14ac:dyDescent="0.2">
      <c r="A125" s="381" t="s">
        <v>887</v>
      </c>
      <c r="B125" s="394" t="s">
        <v>888</v>
      </c>
      <c r="C125" s="68"/>
      <c r="D125" s="68"/>
    </row>
    <row r="126" spans="1:4" ht="56.25" x14ac:dyDescent="0.2">
      <c r="A126" s="383" t="s">
        <v>890</v>
      </c>
      <c r="B126" s="408" t="s">
        <v>891</v>
      </c>
      <c r="C126" s="409"/>
      <c r="D126" s="409"/>
    </row>
    <row r="127" spans="1:4" ht="33.75" x14ac:dyDescent="0.2">
      <c r="A127" s="400" t="s">
        <v>893</v>
      </c>
      <c r="B127" s="404"/>
      <c r="C127" s="405"/>
      <c r="D127" s="405"/>
    </row>
    <row r="128" spans="1:4" ht="22.5" x14ac:dyDescent="0.2">
      <c r="A128" s="400" t="s">
        <v>471</v>
      </c>
      <c r="B128" s="404"/>
      <c r="C128" s="405"/>
      <c r="D128" s="405"/>
    </row>
    <row r="129" spans="1:4" ht="45" x14ac:dyDescent="0.2">
      <c r="A129" s="400" t="s">
        <v>896</v>
      </c>
      <c r="B129" s="404" t="s">
        <v>933</v>
      </c>
      <c r="C129" s="405"/>
      <c r="D129" s="405"/>
    </row>
    <row r="130" spans="1:4" ht="22.5" x14ac:dyDescent="0.2">
      <c r="A130" s="400" t="s">
        <v>472</v>
      </c>
      <c r="B130" s="404"/>
      <c r="C130" s="405"/>
      <c r="D130" s="405"/>
    </row>
    <row r="131" spans="1:4" ht="22.5" x14ac:dyDescent="0.2">
      <c r="A131" s="401" t="s">
        <v>897</v>
      </c>
      <c r="B131" s="404"/>
      <c r="C131" s="405"/>
      <c r="D131" s="405"/>
    </row>
    <row r="132" spans="1:4" ht="22.5" x14ac:dyDescent="0.2">
      <c r="A132" s="401" t="s">
        <v>473</v>
      </c>
      <c r="B132" s="404"/>
      <c r="C132" s="405"/>
      <c r="D132" s="405"/>
    </row>
    <row r="133" spans="1:4" ht="22.5" x14ac:dyDescent="0.2">
      <c r="A133" s="401" t="s">
        <v>898</v>
      </c>
      <c r="B133" s="404"/>
      <c r="C133" s="405"/>
      <c r="D133" s="405"/>
    </row>
    <row r="134" spans="1:4" ht="22.5" x14ac:dyDescent="0.2">
      <c r="A134" s="401" t="s">
        <v>474</v>
      </c>
      <c r="B134" s="404"/>
      <c r="C134" s="405"/>
      <c r="D134" s="405"/>
    </row>
    <row r="135" spans="1:4" ht="22.5" x14ac:dyDescent="0.2">
      <c r="A135" s="402" t="s">
        <v>899</v>
      </c>
      <c r="B135" s="404" t="s">
        <v>928</v>
      </c>
      <c r="C135" s="405"/>
      <c r="D135" s="405"/>
    </row>
    <row r="136" spans="1:4" ht="45" x14ac:dyDescent="0.2">
      <c r="A136" s="402" t="s">
        <v>901</v>
      </c>
      <c r="B136" s="404" t="s">
        <v>902</v>
      </c>
      <c r="C136" s="405"/>
      <c r="D136" s="405"/>
    </row>
    <row r="137" spans="1:4" ht="22.5" x14ac:dyDescent="0.2">
      <c r="A137" s="400" t="s">
        <v>903</v>
      </c>
      <c r="B137" s="404" t="s">
        <v>904</v>
      </c>
      <c r="C137" s="405"/>
      <c r="D137" s="405"/>
    </row>
    <row r="138" spans="1:4" x14ac:dyDescent="0.2">
      <c r="A138" s="401" t="s">
        <v>475</v>
      </c>
      <c r="B138" s="404"/>
      <c r="C138" s="405"/>
      <c r="D138" s="405"/>
    </row>
    <row r="139" spans="1:4" ht="22.5" x14ac:dyDescent="0.2">
      <c r="A139" s="402" t="s">
        <v>907</v>
      </c>
      <c r="B139" s="403" t="s">
        <v>909</v>
      </c>
      <c r="C139" s="405"/>
      <c r="D139" s="405"/>
    </row>
    <row r="140" spans="1:4" ht="22.5" x14ac:dyDescent="0.2">
      <c r="A140" s="402" t="s">
        <v>910</v>
      </c>
      <c r="B140" s="403"/>
      <c r="C140" s="405"/>
      <c r="D140" s="405"/>
    </row>
  </sheetData>
  <sheetProtection selectLockedCells="1" selectUnlockedCells="1"/>
  <mergeCells count="14">
    <mergeCell ref="A119:D119"/>
    <mergeCell ref="A96:D96"/>
    <mergeCell ref="A73:D73"/>
    <mergeCell ref="A21:C21"/>
    <mergeCell ref="A22:C22"/>
    <mergeCell ref="A23:C23"/>
    <mergeCell ref="A35:D35"/>
    <mergeCell ref="A49:B49"/>
    <mergeCell ref="F49:F52"/>
    <mergeCell ref="A1:D1"/>
    <mergeCell ref="A5:B5"/>
    <mergeCell ref="A6:B6"/>
    <mergeCell ref="A7:B7"/>
    <mergeCell ref="A8:B8"/>
  </mergeCells>
  <printOptions horizontalCentered="1"/>
  <pageMargins left="0.68888888888888888" right="0.50694444444444442" top="0.68888888888888888" bottom="0.59027777777777779" header="0.51180555555555551" footer="0.51180555555555551"/>
  <pageSetup paperSize="9" scale="91" firstPageNumber="0" orientation="portrait" horizontalDpi="300" verticalDpi="300" r:id="rId1"/>
  <headerFooter alignWithMargins="0"/>
  <rowBreaks count="4" manualBreakCount="4">
    <brk id="47" max="16383" man="1"/>
    <brk id="72" max="16383" man="1"/>
    <brk id="95" max="16383" man="1"/>
    <brk id="11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7"/>
  <sheetViews>
    <sheetView zoomScaleSheetLayoutView="100" workbookViewId="0">
      <pane ySplit="1" topLeftCell="A107" activePane="bottomLeft" state="frozen"/>
      <selection pane="bottomLeft" activeCell="G126" sqref="G126"/>
    </sheetView>
  </sheetViews>
  <sheetFormatPr baseColWidth="10" defaultRowHeight="12.75" x14ac:dyDescent="0.2"/>
  <cols>
    <col min="1" max="1" width="25.5703125" customWidth="1"/>
    <col min="2" max="2" width="16.140625" customWidth="1"/>
    <col min="3" max="3" width="15.140625" customWidth="1"/>
    <col min="4" max="4" width="14.140625" style="101" customWidth="1"/>
    <col min="5" max="5" width="15.7109375" style="258" customWidth="1"/>
    <col min="6" max="6" width="2.5703125" customWidth="1"/>
    <col min="7" max="7" width="65" customWidth="1"/>
  </cols>
  <sheetData>
    <row r="1" spans="1:7" x14ac:dyDescent="0.2">
      <c r="A1" s="582" t="s">
        <v>940</v>
      </c>
      <c r="B1" s="582"/>
      <c r="C1" s="582"/>
      <c r="D1" s="582"/>
      <c r="E1" s="582"/>
    </row>
    <row r="4" spans="1:7" x14ac:dyDescent="0.2">
      <c r="A4" s="579" t="s">
        <v>476</v>
      </c>
      <c r="B4" s="579"/>
      <c r="C4" s="579"/>
      <c r="D4" s="579"/>
      <c r="E4" s="579"/>
    </row>
    <row r="5" spans="1:7" ht="12.95" customHeight="1" x14ac:dyDescent="0.2">
      <c r="G5" s="569" t="s">
        <v>477</v>
      </c>
    </row>
    <row r="6" spans="1:7" ht="12.95" customHeight="1" x14ac:dyDescent="0.2">
      <c r="A6" s="26" t="s">
        <v>478</v>
      </c>
      <c r="G6" s="569"/>
    </row>
    <row r="7" spans="1:7" x14ac:dyDescent="0.2">
      <c r="A7" s="261" t="s">
        <v>479</v>
      </c>
      <c r="C7" s="28"/>
      <c r="D7"/>
      <c r="E7" s="78">
        <v>40</v>
      </c>
      <c r="G7" s="569"/>
    </row>
    <row r="8" spans="1:7" x14ac:dyDescent="0.2">
      <c r="A8" s="261" t="s">
        <v>480</v>
      </c>
      <c r="C8" s="28"/>
      <c r="D8"/>
      <c r="E8" s="82" t="s">
        <v>759</v>
      </c>
      <c r="G8" s="569"/>
    </row>
    <row r="9" spans="1:7" ht="12.95" customHeight="1" x14ac:dyDescent="0.2">
      <c r="A9" s="261" t="s">
        <v>481</v>
      </c>
      <c r="D9"/>
      <c r="E9" s="82" t="s">
        <v>759</v>
      </c>
    </row>
    <row r="10" spans="1:7" ht="12.95" customHeight="1" x14ac:dyDescent="0.2">
      <c r="A10" s="261" t="s">
        <v>482</v>
      </c>
      <c r="D10"/>
      <c r="E10" s="82"/>
    </row>
    <row r="11" spans="1:7" x14ac:dyDescent="0.2">
      <c r="A11" s="261" t="s">
        <v>483</v>
      </c>
      <c r="D11"/>
      <c r="E11" s="82"/>
    </row>
    <row r="12" spans="1:7" x14ac:dyDescent="0.2">
      <c r="B12" s="261" t="s">
        <v>484</v>
      </c>
      <c r="D12"/>
      <c r="E12" s="262">
        <v>50</v>
      </c>
    </row>
    <row r="13" spans="1:7" x14ac:dyDescent="0.2">
      <c r="B13" s="261" t="s">
        <v>485</v>
      </c>
      <c r="D13"/>
      <c r="E13" s="262">
        <v>18</v>
      </c>
    </row>
    <row r="14" spans="1:7" x14ac:dyDescent="0.2">
      <c r="B14" s="261" t="s">
        <v>486</v>
      </c>
      <c r="D14"/>
      <c r="E14" s="262">
        <v>12</v>
      </c>
    </row>
    <row r="15" spans="1:7" ht="12.95" customHeight="1" x14ac:dyDescent="0.2">
      <c r="B15" s="261" t="s">
        <v>487</v>
      </c>
      <c r="D15"/>
      <c r="E15" s="262">
        <v>2</v>
      </c>
      <c r="G15" s="569" t="s">
        <v>488</v>
      </c>
    </row>
    <row r="16" spans="1:7" ht="12.95" customHeight="1" x14ac:dyDescent="0.2">
      <c r="A16" s="261"/>
      <c r="D16"/>
      <c r="E16"/>
      <c r="G16" s="569"/>
    </row>
    <row r="17" spans="1:7" x14ac:dyDescent="0.2">
      <c r="A17" s="26" t="s">
        <v>489</v>
      </c>
      <c r="C17" s="162"/>
      <c r="D17"/>
      <c r="E17" s="263">
        <v>2224</v>
      </c>
      <c r="G17" s="569"/>
    </row>
    <row r="18" spans="1:7" ht="25.7" customHeight="1" x14ac:dyDescent="0.2">
      <c r="A18" s="583" t="s">
        <v>490</v>
      </c>
      <c r="B18" s="583"/>
      <c r="C18" s="583"/>
      <c r="D18" s="583"/>
      <c r="E18" s="264"/>
      <c r="G18" s="569"/>
    </row>
    <row r="19" spans="1:7" x14ac:dyDescent="0.2">
      <c r="A19" s="26"/>
      <c r="C19" s="28"/>
      <c r="D19"/>
      <c r="E19" s="265"/>
      <c r="G19" s="569"/>
    </row>
    <row r="20" spans="1:7" x14ac:dyDescent="0.2">
      <c r="A20" s="26" t="s">
        <v>491</v>
      </c>
      <c r="C20" s="28"/>
      <c r="D20"/>
      <c r="E20" s="83">
        <v>1049</v>
      </c>
      <c r="G20" s="569"/>
    </row>
    <row r="21" spans="1:7" x14ac:dyDescent="0.2">
      <c r="A21" s="266" t="s">
        <v>492</v>
      </c>
      <c r="B21" s="266"/>
      <c r="C21" s="28"/>
      <c r="D21"/>
      <c r="E21" s="82"/>
      <c r="G21" s="569"/>
    </row>
    <row r="22" spans="1:7" ht="12.95" customHeight="1" x14ac:dyDescent="0.2">
      <c r="A22" s="266" t="s">
        <v>493</v>
      </c>
      <c r="B22" s="266"/>
      <c r="C22" s="28"/>
      <c r="D22"/>
      <c r="E22" s="82"/>
      <c r="G22" s="569"/>
    </row>
    <row r="23" spans="1:7" ht="12.95" customHeight="1" x14ac:dyDescent="0.2">
      <c r="A23" s="266" t="s">
        <v>494</v>
      </c>
      <c r="B23" s="267"/>
      <c r="C23" s="28"/>
      <c r="D23"/>
      <c r="E23" s="82"/>
      <c r="G23" s="569" t="s">
        <v>495</v>
      </c>
    </row>
    <row r="24" spans="1:7" ht="13.35" customHeight="1" x14ac:dyDescent="0.2">
      <c r="A24" s="266" t="s">
        <v>496</v>
      </c>
      <c r="B24" s="268"/>
      <c r="C24" s="269"/>
      <c r="D24"/>
      <c r="E24" s="82"/>
      <c r="G24" s="569"/>
    </row>
    <row r="25" spans="1:7" x14ac:dyDescent="0.2">
      <c r="A25" s="266" t="s">
        <v>497</v>
      </c>
      <c r="B25" s="266"/>
      <c r="C25" s="28"/>
      <c r="D25"/>
      <c r="E25" s="82"/>
      <c r="G25" s="569"/>
    </row>
    <row r="26" spans="1:7" ht="12.95" customHeight="1" x14ac:dyDescent="0.2">
      <c r="D26"/>
      <c r="E26" s="270"/>
    </row>
    <row r="27" spans="1:7" ht="12.95" customHeight="1" x14ac:dyDescent="0.2">
      <c r="A27" s="26" t="s">
        <v>498</v>
      </c>
      <c r="C27" s="28"/>
      <c r="D27"/>
      <c r="E27" s="82">
        <v>13640</v>
      </c>
      <c r="G27" s="569" t="s">
        <v>499</v>
      </c>
    </row>
    <row r="28" spans="1:7" x14ac:dyDescent="0.2">
      <c r="A28" s="26"/>
      <c r="C28" s="28"/>
      <c r="D28"/>
      <c r="E28"/>
      <c r="G28" s="569"/>
    </row>
    <row r="29" spans="1:7" x14ac:dyDescent="0.2">
      <c r="A29" s="26" t="s">
        <v>500</v>
      </c>
      <c r="D29"/>
      <c r="G29" s="569"/>
    </row>
    <row r="30" spans="1:7" ht="12.95" customHeight="1" x14ac:dyDescent="0.2">
      <c r="A30" s="580"/>
      <c r="B30" s="480" t="s">
        <v>501</v>
      </c>
      <c r="C30" s="480" t="s">
        <v>502</v>
      </c>
      <c r="D30" s="480" t="s">
        <v>503</v>
      </c>
      <c r="E30" s="581" t="s">
        <v>159</v>
      </c>
      <c r="G30" s="569"/>
    </row>
    <row r="31" spans="1:7" x14ac:dyDescent="0.2">
      <c r="A31" s="580"/>
      <c r="B31" s="480"/>
      <c r="C31" s="480"/>
      <c r="D31" s="480"/>
      <c r="E31" s="581"/>
      <c r="G31" s="569"/>
    </row>
    <row r="32" spans="1:7" x14ac:dyDescent="0.2">
      <c r="A32" s="165" t="s">
        <v>504</v>
      </c>
      <c r="B32" s="410">
        <v>12341</v>
      </c>
      <c r="C32" s="410"/>
      <c r="D32" s="410"/>
      <c r="E32" s="83">
        <f>SUM(B32:D32)</f>
        <v>12341</v>
      </c>
    </row>
    <row r="33" spans="1:7" ht="25.5" x14ac:dyDescent="0.2">
      <c r="A33" s="165" t="s">
        <v>505</v>
      </c>
      <c r="B33" s="410">
        <v>980</v>
      </c>
      <c r="C33" s="410"/>
      <c r="D33" s="410"/>
      <c r="E33" s="83">
        <f>SUM(B33:D33)</f>
        <v>980</v>
      </c>
    </row>
    <row r="34" spans="1:7" x14ac:dyDescent="0.2">
      <c r="A34" s="165" t="s">
        <v>506</v>
      </c>
      <c r="B34" s="410">
        <v>319</v>
      </c>
      <c r="C34" s="410"/>
      <c r="D34" s="410"/>
      <c r="E34" s="83">
        <f>SUM(B34:D34)</f>
        <v>319</v>
      </c>
    </row>
    <row r="35" spans="1:7" ht="25.5" x14ac:dyDescent="0.2">
      <c r="A35" s="165" t="s">
        <v>321</v>
      </c>
      <c r="B35" s="410"/>
      <c r="C35" s="410"/>
      <c r="D35" s="410"/>
      <c r="E35" s="83">
        <f>SUM(B35:D35)</f>
        <v>0</v>
      </c>
    </row>
    <row r="36" spans="1:7" ht="25.5" x14ac:dyDescent="0.2">
      <c r="A36" s="165" t="s">
        <v>507</v>
      </c>
      <c r="B36" s="410"/>
      <c r="C36" s="410"/>
      <c r="D36" s="410"/>
      <c r="E36" s="83">
        <f>SUM(B36:D36)</f>
        <v>0</v>
      </c>
    </row>
    <row r="37" spans="1:7" x14ac:dyDescent="0.2">
      <c r="D37"/>
      <c r="E37" s="270"/>
    </row>
    <row r="38" spans="1:7" x14ac:dyDescent="0.2">
      <c r="A38" s="26" t="s">
        <v>508</v>
      </c>
      <c r="D38"/>
      <c r="E38" s="82">
        <v>1695</v>
      </c>
      <c r="G38" s="260" t="s">
        <v>509</v>
      </c>
    </row>
    <row r="39" spans="1:7" x14ac:dyDescent="0.2">
      <c r="A39" s="261" t="s">
        <v>510</v>
      </c>
      <c r="D39"/>
      <c r="E39" s="262">
        <v>237</v>
      </c>
    </row>
    <row r="40" spans="1:7" x14ac:dyDescent="0.2">
      <c r="A40" s="261" t="s">
        <v>511</v>
      </c>
      <c r="D40"/>
      <c r="E40" s="262">
        <v>496</v>
      </c>
    </row>
    <row r="41" spans="1:7" x14ac:dyDescent="0.2">
      <c r="A41" s="261" t="s">
        <v>512</v>
      </c>
      <c r="D41"/>
      <c r="E41" s="262">
        <v>962</v>
      </c>
    </row>
    <row r="42" spans="1:7" x14ac:dyDescent="0.2">
      <c r="A42" s="261" t="s">
        <v>513</v>
      </c>
      <c r="D42"/>
      <c r="E42" s="262" t="s">
        <v>759</v>
      </c>
    </row>
    <row r="43" spans="1:7" x14ac:dyDescent="0.2">
      <c r="A43" t="s">
        <v>514</v>
      </c>
      <c r="C43" s="271" t="s">
        <v>969</v>
      </c>
      <c r="D43" s="272"/>
      <c r="E43" s="273"/>
    </row>
    <row r="44" spans="1:7" x14ac:dyDescent="0.2">
      <c r="D44"/>
      <c r="E44" s="270"/>
    </row>
    <row r="45" spans="1:7" x14ac:dyDescent="0.2">
      <c r="D45"/>
      <c r="E45" s="270"/>
    </row>
    <row r="46" spans="1:7" x14ac:dyDescent="0.2">
      <c r="A46" s="26" t="s">
        <v>515</v>
      </c>
      <c r="D46"/>
      <c r="E46" s="270"/>
    </row>
    <row r="47" spans="1:7" ht="13.35" customHeight="1" x14ac:dyDescent="0.2">
      <c r="A47" s="568" t="s">
        <v>516</v>
      </c>
      <c r="B47" s="568"/>
      <c r="C47" s="28"/>
      <c r="D47"/>
      <c r="E47" s="82">
        <v>8</v>
      </c>
    </row>
    <row r="48" spans="1:7" ht="13.35" customHeight="1" x14ac:dyDescent="0.2">
      <c r="A48" s="568" t="s">
        <v>517</v>
      </c>
      <c r="B48" s="568"/>
      <c r="C48" s="28"/>
      <c r="D48"/>
      <c r="E48" s="82">
        <v>11</v>
      </c>
    </row>
    <row r="49" spans="1:7" ht="13.35" customHeight="1" x14ac:dyDescent="0.2">
      <c r="A49" s="568" t="s">
        <v>518</v>
      </c>
      <c r="B49" s="568"/>
      <c r="C49" s="28"/>
      <c r="D49"/>
      <c r="E49" s="82">
        <v>0</v>
      </c>
    </row>
    <row r="50" spans="1:7" x14ac:dyDescent="0.2">
      <c r="A50" s="55"/>
      <c r="B50" s="55"/>
      <c r="C50" s="28"/>
      <c r="D50"/>
    </row>
    <row r="51" spans="1:7" x14ac:dyDescent="0.2">
      <c r="D51"/>
      <c r="E51"/>
    </row>
    <row r="52" spans="1:7" x14ac:dyDescent="0.2">
      <c r="D52"/>
      <c r="E52"/>
    </row>
    <row r="53" spans="1:7" x14ac:dyDescent="0.2">
      <c r="A53" s="579" t="s">
        <v>519</v>
      </c>
      <c r="B53" s="579"/>
      <c r="C53" s="579"/>
      <c r="D53" s="579"/>
      <c r="E53" s="579"/>
    </row>
    <row r="54" spans="1:7" x14ac:dyDescent="0.2">
      <c r="D54"/>
      <c r="E54" s="270"/>
    </row>
    <row r="55" spans="1:7" ht="12.95" customHeight="1" x14ac:dyDescent="0.2">
      <c r="A55" s="26" t="s">
        <v>520</v>
      </c>
      <c r="B55" s="274"/>
      <c r="C55" s="274"/>
      <c r="D55"/>
      <c r="E55" s="82" t="s">
        <v>746</v>
      </c>
      <c r="G55" s="569" t="s">
        <v>521</v>
      </c>
    </row>
    <row r="56" spans="1:7" x14ac:dyDescent="0.2">
      <c r="A56" s="275"/>
      <c r="D56"/>
      <c r="E56" s="270"/>
      <c r="G56" s="569"/>
    </row>
    <row r="57" spans="1:7" ht="13.35" customHeight="1" x14ac:dyDescent="0.2">
      <c r="A57" s="160" t="s">
        <v>522</v>
      </c>
      <c r="B57" s="160"/>
      <c r="C57" s="86"/>
      <c r="D57"/>
      <c r="E57" s="276">
        <v>3739</v>
      </c>
      <c r="G57" s="569"/>
    </row>
    <row r="58" spans="1:7" ht="13.35" customHeight="1" x14ac:dyDescent="0.2">
      <c r="A58" s="160"/>
      <c r="B58" s="160"/>
      <c r="C58" s="86"/>
      <c r="D58"/>
      <c r="E58"/>
      <c r="G58" s="569"/>
    </row>
    <row r="59" spans="1:7" ht="13.35" customHeight="1" x14ac:dyDescent="0.2">
      <c r="A59" s="8" t="s">
        <v>523</v>
      </c>
      <c r="B59" s="160"/>
      <c r="C59" s="86"/>
      <c r="D59"/>
      <c r="E59"/>
    </row>
    <row r="60" spans="1:7" ht="13.35" customHeight="1" x14ac:dyDescent="0.2">
      <c r="A60" s="470" t="s">
        <v>524</v>
      </c>
      <c r="B60" s="470"/>
      <c r="C60" s="470"/>
      <c r="D60" s="470"/>
      <c r="E60" s="411" t="s">
        <v>746</v>
      </c>
    </row>
    <row r="61" spans="1:7" ht="13.35" customHeight="1" x14ac:dyDescent="0.2">
      <c r="A61" s="538" t="s">
        <v>525</v>
      </c>
      <c r="B61" s="538"/>
      <c r="C61" s="538"/>
      <c r="D61" s="538"/>
      <c r="E61" s="411" t="s">
        <v>746</v>
      </c>
    </row>
    <row r="62" spans="1:7" ht="13.35" customHeight="1" x14ac:dyDescent="0.2">
      <c r="A62" s="470" t="s">
        <v>526</v>
      </c>
      <c r="B62" s="470"/>
      <c r="C62" s="470"/>
      <c r="D62" s="470"/>
      <c r="E62" s="411"/>
    </row>
    <row r="63" spans="1:7" ht="13.35" customHeight="1" x14ac:dyDescent="0.2">
      <c r="A63" s="577" t="s">
        <v>527</v>
      </c>
      <c r="B63" s="577"/>
      <c r="C63" s="577"/>
      <c r="D63" s="577"/>
      <c r="E63" s="412">
        <v>2</v>
      </c>
      <c r="G63" s="578" t="s">
        <v>528</v>
      </c>
    </row>
    <row r="64" spans="1:7" ht="13.35" customHeight="1" x14ac:dyDescent="0.2">
      <c r="A64" s="577" t="s">
        <v>529</v>
      </c>
      <c r="B64" s="577"/>
      <c r="C64" s="577"/>
      <c r="D64" s="577"/>
      <c r="E64" s="412">
        <v>10</v>
      </c>
      <c r="G64" s="578"/>
    </row>
    <row r="65" spans="1:7" ht="13.35" customHeight="1" x14ac:dyDescent="0.2">
      <c r="A65" s="470" t="s">
        <v>530</v>
      </c>
      <c r="B65" s="470"/>
      <c r="C65" s="470"/>
      <c r="D65" s="470"/>
      <c r="E65" s="412"/>
    </row>
    <row r="66" spans="1:7" ht="13.35" customHeight="1" x14ac:dyDescent="0.2">
      <c r="A66" s="470" t="s">
        <v>531</v>
      </c>
      <c r="B66" s="470"/>
      <c r="C66" s="470"/>
      <c r="D66" s="470"/>
      <c r="E66" s="79">
        <v>2.66</v>
      </c>
    </row>
    <row r="67" spans="1:7" ht="13.35" customHeight="1" x14ac:dyDescent="0.2">
      <c r="A67" s="160"/>
      <c r="B67" s="160"/>
      <c r="C67" s="86"/>
      <c r="D67"/>
      <c r="E67"/>
    </row>
    <row r="68" spans="1:7" ht="25.35" customHeight="1" x14ac:dyDescent="0.2">
      <c r="A68" s="525" t="s">
        <v>532</v>
      </c>
      <c r="B68" s="525"/>
      <c r="C68" s="525"/>
      <c r="D68" s="525"/>
      <c r="E68" s="82"/>
    </row>
    <row r="69" spans="1:7" x14ac:dyDescent="0.2">
      <c r="A69" s="261"/>
      <c r="B69" s="278"/>
      <c r="C69" s="279"/>
      <c r="D69"/>
      <c r="E69" s="280"/>
    </row>
    <row r="70" spans="1:7" ht="13.35" customHeight="1" x14ac:dyDescent="0.2">
      <c r="A70" s="160" t="s">
        <v>533</v>
      </c>
      <c r="B70" s="160"/>
      <c r="C70" s="86"/>
      <c r="D70"/>
      <c r="E70" s="82"/>
    </row>
    <row r="71" spans="1:7" x14ac:dyDescent="0.2">
      <c r="A71" s="278"/>
      <c r="B71" s="278"/>
      <c r="C71" s="278"/>
      <c r="D71"/>
      <c r="E71" s="281"/>
    </row>
    <row r="72" spans="1:7" ht="12.95" customHeight="1" x14ac:dyDescent="0.2">
      <c r="A72" s="282" t="s">
        <v>534</v>
      </c>
      <c r="B72" s="278"/>
      <c r="C72" s="278"/>
      <c r="D72"/>
      <c r="E72" s="281"/>
      <c r="G72" s="569" t="s">
        <v>535</v>
      </c>
    </row>
    <row r="73" spans="1:7" ht="12.95" customHeight="1" x14ac:dyDescent="0.2">
      <c r="A73" s="282"/>
      <c r="B73" s="278"/>
      <c r="C73" s="278"/>
      <c r="D73"/>
      <c r="E73" s="281"/>
      <c r="G73" s="569"/>
    </row>
    <row r="74" spans="1:7" ht="12.95" customHeight="1" x14ac:dyDescent="0.2">
      <c r="A74" t="s">
        <v>536</v>
      </c>
      <c r="D74"/>
      <c r="E74" s="82">
        <v>2</v>
      </c>
      <c r="G74" s="569"/>
    </row>
    <row r="75" spans="1:7" ht="13.35" customHeight="1" x14ac:dyDescent="0.2">
      <c r="A75" s="283" t="s">
        <v>537</v>
      </c>
      <c r="B75" s="266"/>
      <c r="C75" s="162"/>
      <c r="D75"/>
      <c r="E75" s="82">
        <v>2417</v>
      </c>
    </row>
    <row r="76" spans="1:7" ht="13.35" customHeight="1" x14ac:dyDescent="0.2">
      <c r="A76" s="283" t="s">
        <v>538</v>
      </c>
      <c r="B76" s="266"/>
      <c r="C76" s="162"/>
      <c r="D76"/>
      <c r="E76" s="82">
        <v>1524</v>
      </c>
      <c r="G76" s="260" t="s">
        <v>539</v>
      </c>
    </row>
    <row r="77" spans="1:7" x14ac:dyDescent="0.2">
      <c r="A77" s="275"/>
      <c r="B77" s="284"/>
      <c r="C77" s="284"/>
      <c r="D77"/>
      <c r="E77" s="285"/>
    </row>
    <row r="78" spans="1:7" ht="25.7" customHeight="1" x14ac:dyDescent="0.2">
      <c r="A78" s="568" t="s">
        <v>540</v>
      </c>
      <c r="B78" s="568"/>
      <c r="C78" s="568"/>
      <c r="D78" s="568"/>
      <c r="E78" s="82">
        <v>3</v>
      </c>
      <c r="G78" s="260" t="s">
        <v>541</v>
      </c>
    </row>
    <row r="79" spans="1:7" ht="12.95" customHeight="1" x14ac:dyDescent="0.2">
      <c r="C79" s="28"/>
      <c r="D79"/>
      <c r="E79" s="286"/>
    </row>
    <row r="80" spans="1:7" ht="25.35" customHeight="1" x14ac:dyDescent="0.2">
      <c r="A80" s="502" t="s">
        <v>542</v>
      </c>
      <c r="B80" s="502"/>
      <c r="C80" s="502"/>
      <c r="D80" s="502"/>
      <c r="E80" s="82">
        <v>914</v>
      </c>
      <c r="G80" s="569" t="s">
        <v>543</v>
      </c>
    </row>
    <row r="81" spans="1:7" x14ac:dyDescent="0.2">
      <c r="D81"/>
      <c r="E81" s="270"/>
      <c r="G81" s="569"/>
    </row>
    <row r="82" spans="1:7" x14ac:dyDescent="0.2">
      <c r="A82" s="26" t="s">
        <v>544</v>
      </c>
      <c r="B82" s="26"/>
      <c r="C82" s="26"/>
      <c r="D82" s="261"/>
      <c r="G82" s="569"/>
    </row>
    <row r="83" spans="1:7" x14ac:dyDescent="0.2">
      <c r="A83" s="470" t="s">
        <v>545</v>
      </c>
      <c r="B83" s="470"/>
      <c r="C83" s="470"/>
      <c r="D83" s="470"/>
      <c r="E83" s="277"/>
      <c r="G83" s="569"/>
    </row>
    <row r="84" spans="1:7" x14ac:dyDescent="0.2">
      <c r="A84" s="577" t="s">
        <v>546</v>
      </c>
      <c r="B84" s="577"/>
      <c r="C84" s="577"/>
      <c r="D84" s="577"/>
      <c r="E84" s="411">
        <v>915</v>
      </c>
      <c r="G84" s="569"/>
    </row>
    <row r="85" spans="1:7" x14ac:dyDescent="0.2">
      <c r="A85" s="577" t="s">
        <v>547</v>
      </c>
      <c r="B85" s="577"/>
      <c r="C85" s="577"/>
      <c r="D85" s="577"/>
      <c r="E85" s="411">
        <v>1957</v>
      </c>
    </row>
    <row r="86" spans="1:7" x14ac:dyDescent="0.2">
      <c r="A86" s="577" t="s">
        <v>548</v>
      </c>
      <c r="B86" s="577"/>
      <c r="C86" s="577"/>
      <c r="D86" s="577"/>
      <c r="E86" s="411">
        <v>337</v>
      </c>
    </row>
    <row r="87" spans="1:7" x14ac:dyDescent="0.2">
      <c r="A87" s="577" t="s">
        <v>549</v>
      </c>
      <c r="B87" s="577"/>
      <c r="C87" s="577"/>
      <c r="D87" s="577"/>
      <c r="E87" s="413">
        <v>152</v>
      </c>
    </row>
    <row r="88" spans="1:7" ht="13.35" customHeight="1" x14ac:dyDescent="0.2">
      <c r="A88" s="538" t="s">
        <v>550</v>
      </c>
      <c r="B88" s="538"/>
      <c r="C88" s="538"/>
      <c r="D88" s="538"/>
      <c r="E88" s="411">
        <v>74</v>
      </c>
    </row>
    <row r="89" spans="1:7" ht="25.35" customHeight="1" x14ac:dyDescent="0.2">
      <c r="A89" s="538" t="s">
        <v>551</v>
      </c>
      <c r="B89" s="538"/>
      <c r="C89" s="538"/>
      <c r="D89" s="538"/>
      <c r="E89" s="413">
        <v>79</v>
      </c>
    </row>
    <row r="90" spans="1:7" ht="25.35" customHeight="1" x14ac:dyDescent="0.2">
      <c r="A90" s="538" t="s">
        <v>552</v>
      </c>
      <c r="B90" s="538"/>
      <c r="C90" s="538"/>
      <c r="D90" s="538"/>
      <c r="E90" s="414">
        <v>125</v>
      </c>
    </row>
    <row r="91" spans="1:7" x14ac:dyDescent="0.2">
      <c r="A91" s="470" t="s">
        <v>553</v>
      </c>
      <c r="B91" s="470"/>
      <c r="C91" s="470"/>
      <c r="D91" s="470"/>
      <c r="E91" s="413">
        <v>630</v>
      </c>
    </row>
    <row r="92" spans="1:7" x14ac:dyDescent="0.2">
      <c r="A92" s="574" t="s">
        <v>554</v>
      </c>
      <c r="B92" s="574"/>
      <c r="C92" s="574"/>
      <c r="D92" s="574"/>
      <c r="E92" s="574"/>
    </row>
    <row r="93" spans="1:7" x14ac:dyDescent="0.2">
      <c r="A93" s="577" t="s">
        <v>555</v>
      </c>
      <c r="B93" s="577"/>
      <c r="C93" s="577"/>
      <c r="D93" s="577"/>
      <c r="E93" s="411">
        <v>1</v>
      </c>
    </row>
    <row r="94" spans="1:7" x14ac:dyDescent="0.2">
      <c r="A94" s="577" t="s">
        <v>556</v>
      </c>
      <c r="B94" s="577"/>
      <c r="C94" s="577"/>
      <c r="D94" s="577"/>
      <c r="E94" s="411">
        <v>24</v>
      </c>
    </row>
    <row r="95" spans="1:7" x14ac:dyDescent="0.2">
      <c r="A95" s="261"/>
      <c r="B95" s="261"/>
      <c r="C95" s="261"/>
      <c r="D95" s="261"/>
    </row>
    <row r="96" spans="1:7" ht="12.95" customHeight="1" x14ac:dyDescent="0.2">
      <c r="B96" s="56"/>
      <c r="C96" s="56"/>
      <c r="D96" s="56"/>
      <c r="E96" s="270"/>
    </row>
    <row r="97" spans="1:7" ht="25.35" customHeight="1" x14ac:dyDescent="0.2">
      <c r="A97" s="525" t="s">
        <v>557</v>
      </c>
      <c r="B97" s="525"/>
      <c r="C97" s="525"/>
      <c r="D97" s="525"/>
      <c r="E97" s="83">
        <v>9294</v>
      </c>
      <c r="G97" s="260" t="s">
        <v>558</v>
      </c>
    </row>
    <row r="98" spans="1:7" x14ac:dyDescent="0.2">
      <c r="A98" s="261"/>
      <c r="B98" s="261"/>
      <c r="C98" s="261"/>
      <c r="D98" s="261"/>
    </row>
    <row r="99" spans="1:7" x14ac:dyDescent="0.2">
      <c r="A99" s="261"/>
      <c r="B99" s="261"/>
      <c r="C99" s="261"/>
      <c r="D99" s="261"/>
    </row>
    <row r="100" spans="1:7" ht="12.95" customHeight="1" x14ac:dyDescent="0.2">
      <c r="A100" s="26" t="s">
        <v>559</v>
      </c>
      <c r="B100" s="261"/>
      <c r="C100" s="261"/>
      <c r="D100" s="261"/>
      <c r="G100" s="260" t="s">
        <v>560</v>
      </c>
    </row>
    <row r="101" spans="1:7" x14ac:dyDescent="0.2">
      <c r="A101" s="287"/>
      <c r="D101"/>
      <c r="G101" s="288"/>
    </row>
    <row r="102" spans="1:7" x14ac:dyDescent="0.2">
      <c r="A102" s="574" t="s">
        <v>561</v>
      </c>
      <c r="B102" s="574"/>
      <c r="C102" s="574"/>
      <c r="D102" s="574"/>
      <c r="E102" s="411" t="s">
        <v>746</v>
      </c>
    </row>
    <row r="103" spans="1:7" x14ac:dyDescent="0.2">
      <c r="A103" s="574" t="s">
        <v>562</v>
      </c>
      <c r="B103" s="574"/>
      <c r="C103" s="574"/>
      <c r="D103" s="574"/>
      <c r="E103" s="411" t="s">
        <v>746</v>
      </c>
    </row>
    <row r="104" spans="1:7" x14ac:dyDescent="0.2">
      <c r="A104" s="574" t="s">
        <v>563</v>
      </c>
      <c r="B104" s="574"/>
      <c r="C104" s="574"/>
      <c r="D104" s="574"/>
      <c r="E104" s="411" t="s">
        <v>746</v>
      </c>
    </row>
    <row r="105" spans="1:7" x14ac:dyDescent="0.2">
      <c r="A105" s="574" t="s">
        <v>564</v>
      </c>
      <c r="B105" s="574"/>
      <c r="C105" s="574"/>
      <c r="D105" s="574"/>
      <c r="E105" s="411" t="s">
        <v>746</v>
      </c>
    </row>
    <row r="106" spans="1:7" x14ac:dyDescent="0.2">
      <c r="A106" s="574" t="s">
        <v>565</v>
      </c>
      <c r="B106" s="574"/>
      <c r="C106" s="574"/>
      <c r="D106" s="574"/>
      <c r="E106" s="411" t="s">
        <v>746</v>
      </c>
    </row>
    <row r="107" spans="1:7" x14ac:dyDescent="0.2">
      <c r="A107" s="574" t="s">
        <v>566</v>
      </c>
      <c r="B107" s="574"/>
      <c r="C107" s="574"/>
      <c r="D107" s="574"/>
      <c r="E107" s="411" t="s">
        <v>759</v>
      </c>
    </row>
    <row r="108" spans="1:7" x14ac:dyDescent="0.2">
      <c r="A108" s="574" t="s">
        <v>567</v>
      </c>
      <c r="B108" s="574"/>
      <c r="C108" s="574"/>
      <c r="D108" s="574"/>
      <c r="E108" s="411" t="s">
        <v>746</v>
      </c>
    </row>
    <row r="109" spans="1:7" x14ac:dyDescent="0.2">
      <c r="A109" s="574" t="s">
        <v>568</v>
      </c>
      <c r="B109" s="574"/>
      <c r="C109" s="574"/>
      <c r="D109" s="574"/>
      <c r="E109" s="411" t="s">
        <v>746</v>
      </c>
    </row>
    <row r="110" spans="1:7" x14ac:dyDescent="0.2">
      <c r="A110" s="574" t="s">
        <v>569</v>
      </c>
      <c r="B110" s="574"/>
      <c r="C110" s="574"/>
      <c r="D110" s="574"/>
      <c r="E110" s="411" t="s">
        <v>746</v>
      </c>
    </row>
    <row r="111" spans="1:7" x14ac:dyDescent="0.2">
      <c r="A111" s="574" t="s">
        <v>570</v>
      </c>
      <c r="B111" s="574"/>
      <c r="C111" s="574"/>
      <c r="D111" s="574"/>
      <c r="E111" s="411" t="s">
        <v>759</v>
      </c>
    </row>
    <row r="112" spans="1:7" x14ac:dyDescent="0.2">
      <c r="A112" s="574" t="s">
        <v>571</v>
      </c>
      <c r="B112" s="574"/>
      <c r="C112" s="574"/>
      <c r="D112" s="574"/>
      <c r="E112" s="411" t="s">
        <v>746</v>
      </c>
    </row>
    <row r="113" spans="1:7" x14ac:dyDescent="0.2">
      <c r="A113" s="574" t="s">
        <v>572</v>
      </c>
      <c r="B113" s="574"/>
      <c r="C113" s="574"/>
      <c r="D113" s="574"/>
      <c r="E113" s="411" t="s">
        <v>759</v>
      </c>
    </row>
    <row r="114" spans="1:7" x14ac:dyDescent="0.2">
      <c r="A114" s="574" t="s">
        <v>573</v>
      </c>
      <c r="B114" s="574"/>
      <c r="C114" s="574"/>
      <c r="D114" s="574"/>
      <c r="E114" s="411" t="s">
        <v>746</v>
      </c>
    </row>
    <row r="115" spans="1:7" x14ac:dyDescent="0.2">
      <c r="A115" s="574" t="s">
        <v>574</v>
      </c>
      <c r="B115" s="574"/>
      <c r="C115" s="574"/>
      <c r="D115" s="574"/>
      <c r="E115" s="411" t="s">
        <v>759</v>
      </c>
    </row>
    <row r="116" spans="1:7" x14ac:dyDescent="0.2">
      <c r="D116"/>
    </row>
    <row r="117" spans="1:7" x14ac:dyDescent="0.2">
      <c r="A117" s="289" t="s">
        <v>575</v>
      </c>
      <c r="B117" s="290"/>
      <c r="C117" s="290"/>
      <c r="D117" s="290"/>
      <c r="E117" s="291"/>
    </row>
    <row r="118" spans="1:7" ht="25.35" customHeight="1" x14ac:dyDescent="0.2">
      <c r="A118" s="532" t="s">
        <v>576</v>
      </c>
      <c r="B118" s="532"/>
      <c r="C118" s="416" t="s">
        <v>577</v>
      </c>
      <c r="D118" s="416" t="s">
        <v>578</v>
      </c>
      <c r="E118" s="292" t="s">
        <v>579</v>
      </c>
      <c r="G118" s="569" t="s">
        <v>580</v>
      </c>
    </row>
    <row r="119" spans="1:7" ht="51.75" customHeight="1" x14ac:dyDescent="0.2">
      <c r="A119" s="575" t="s">
        <v>943</v>
      </c>
      <c r="B119" s="576"/>
      <c r="C119" s="72" t="s">
        <v>944</v>
      </c>
      <c r="D119" s="413">
        <v>2957</v>
      </c>
      <c r="E119" s="413" t="s">
        <v>945</v>
      </c>
      <c r="G119" s="569"/>
    </row>
    <row r="120" spans="1:7" ht="51" x14ac:dyDescent="0.2">
      <c r="A120" s="575" t="s">
        <v>946</v>
      </c>
      <c r="B120" s="576"/>
      <c r="C120" s="418" t="s">
        <v>958</v>
      </c>
      <c r="D120" s="417">
        <v>948</v>
      </c>
      <c r="E120" s="413" t="s">
        <v>945</v>
      </c>
      <c r="G120" s="569"/>
    </row>
    <row r="121" spans="1:7" ht="39" customHeight="1" x14ac:dyDescent="0.2">
      <c r="A121" s="571" t="s">
        <v>947</v>
      </c>
      <c r="B121" s="572"/>
      <c r="C121" s="418" t="s">
        <v>948</v>
      </c>
      <c r="D121" s="417">
        <v>587</v>
      </c>
      <c r="E121" s="413"/>
      <c r="G121" s="569"/>
    </row>
    <row r="122" spans="1:7" ht="27" customHeight="1" x14ac:dyDescent="0.2">
      <c r="A122" s="570" t="s">
        <v>949</v>
      </c>
      <c r="B122" s="570"/>
      <c r="C122" s="418" t="s">
        <v>950</v>
      </c>
      <c r="D122" s="417">
        <v>59</v>
      </c>
      <c r="E122" s="413"/>
    </row>
    <row r="123" spans="1:7" ht="38.25" customHeight="1" x14ac:dyDescent="0.2">
      <c r="A123" s="571" t="s">
        <v>951</v>
      </c>
      <c r="B123" s="572"/>
      <c r="C123" s="418" t="s">
        <v>952</v>
      </c>
      <c r="D123" s="417">
        <v>59</v>
      </c>
      <c r="E123" s="413"/>
    </row>
    <row r="124" spans="1:7" ht="39" customHeight="1" x14ac:dyDescent="0.2">
      <c r="A124" s="473" t="s">
        <v>953</v>
      </c>
      <c r="B124" s="475"/>
      <c r="C124" s="418" t="s">
        <v>954</v>
      </c>
      <c r="D124" s="417">
        <v>78</v>
      </c>
      <c r="E124" s="413"/>
    </row>
    <row r="125" spans="1:7" ht="39" customHeight="1" x14ac:dyDescent="0.2">
      <c r="A125" s="571" t="s">
        <v>959</v>
      </c>
      <c r="B125" s="572"/>
      <c r="C125" s="418" t="s">
        <v>955</v>
      </c>
      <c r="D125" s="417">
        <v>87</v>
      </c>
      <c r="E125" s="413"/>
    </row>
    <row r="126" spans="1:7" ht="39.75" customHeight="1" x14ac:dyDescent="0.2">
      <c r="A126" s="571" t="s">
        <v>956</v>
      </c>
      <c r="B126" s="572"/>
      <c r="C126" s="418" t="s">
        <v>957</v>
      </c>
      <c r="D126" s="417">
        <v>52</v>
      </c>
      <c r="E126" s="413" t="s">
        <v>16</v>
      </c>
    </row>
    <row r="127" spans="1:7" x14ac:dyDescent="0.2">
      <c r="A127" s="573" t="s">
        <v>581</v>
      </c>
      <c r="B127" s="573"/>
      <c r="C127" s="573"/>
      <c r="D127" s="433">
        <f>SUM(D119:D126)</f>
        <v>4827</v>
      </c>
      <c r="E127" s="415" t="s">
        <v>16</v>
      </c>
    </row>
    <row r="128" spans="1:7" x14ac:dyDescent="0.2">
      <c r="D128"/>
    </row>
    <row r="129" spans="1:8" x14ac:dyDescent="0.2">
      <c r="A129" s="289" t="s">
        <v>582</v>
      </c>
      <c r="B129" s="289"/>
      <c r="C129" s="289"/>
      <c r="D129" s="289"/>
      <c r="E129" s="293"/>
      <c r="G129" s="289"/>
      <c r="H129" s="289"/>
    </row>
    <row r="130" spans="1:8" x14ac:dyDescent="0.2">
      <c r="A130" s="294"/>
      <c r="B130" s="28"/>
      <c r="C130" s="28"/>
      <c r="D130" s="28"/>
      <c r="E130" s="295"/>
      <c r="G130" s="269"/>
      <c r="H130" s="269"/>
    </row>
    <row r="131" spans="1:8" x14ac:dyDescent="0.2">
      <c r="A131" s="25" t="s">
        <v>583</v>
      </c>
      <c r="B131" s="28"/>
      <c r="C131" s="28"/>
      <c r="D131" s="28"/>
      <c r="E131" s="295"/>
      <c r="G131" s="269"/>
      <c r="H131" s="269"/>
    </row>
    <row r="132" spans="1:8" ht="25.7" customHeight="1" x14ac:dyDescent="0.2">
      <c r="A132" s="567" t="s">
        <v>584</v>
      </c>
      <c r="B132" s="567"/>
      <c r="C132" s="567"/>
      <c r="D132" s="567"/>
      <c r="E132" s="567"/>
      <c r="G132" s="269"/>
      <c r="H132" s="269"/>
    </row>
    <row r="133" spans="1:8" x14ac:dyDescent="0.2">
      <c r="A133" s="527" t="s">
        <v>759</v>
      </c>
      <c r="B133" s="527"/>
      <c r="C133" s="527"/>
      <c r="D133" s="527"/>
      <c r="E133" s="527"/>
      <c r="G133" s="269"/>
      <c r="H133" s="269"/>
    </row>
    <row r="134" spans="1:8" ht="13.35" customHeight="1" x14ac:dyDescent="0.2">
      <c r="A134" s="567" t="s">
        <v>585</v>
      </c>
      <c r="B134" s="567"/>
      <c r="C134" s="567"/>
      <c r="D134" s="567"/>
      <c r="E134" s="295"/>
      <c r="G134" s="269"/>
      <c r="H134" s="269"/>
    </row>
    <row r="135" spans="1:8" x14ac:dyDescent="0.2">
      <c r="A135" s="527" t="s">
        <v>759</v>
      </c>
      <c r="B135" s="527"/>
      <c r="C135" s="527"/>
      <c r="D135" s="527"/>
      <c r="E135" s="527"/>
      <c r="G135" s="269"/>
      <c r="H135" s="269"/>
    </row>
    <row r="136" spans="1:8" ht="13.35" customHeight="1" x14ac:dyDescent="0.2">
      <c r="A136" s="567" t="s">
        <v>586</v>
      </c>
      <c r="B136" s="567"/>
      <c r="C136" s="567"/>
      <c r="D136" s="567"/>
      <c r="E136" s="295"/>
      <c r="G136" s="269"/>
      <c r="H136" s="269"/>
    </row>
    <row r="137" spans="1:8" x14ac:dyDescent="0.2">
      <c r="A137" s="527" t="s">
        <v>759</v>
      </c>
      <c r="B137" s="527"/>
      <c r="C137" s="527"/>
      <c r="D137" s="527"/>
      <c r="E137" s="527"/>
      <c r="G137" s="269"/>
      <c r="H137" s="269"/>
    </row>
    <row r="138" spans="1:8" x14ac:dyDescent="0.2">
      <c r="A138" s="269"/>
      <c r="B138" s="269"/>
      <c r="C138" s="269"/>
      <c r="D138" s="269"/>
      <c r="E138" s="295"/>
      <c r="G138" s="269"/>
      <c r="H138" s="269"/>
    </row>
    <row r="139" spans="1:8" x14ac:dyDescent="0.2">
      <c r="A139" s="25" t="s">
        <v>587</v>
      </c>
      <c r="B139" s="28"/>
      <c r="C139" s="28"/>
      <c r="D139" s="211"/>
      <c r="E139" s="295"/>
      <c r="G139" s="269"/>
      <c r="H139" s="269"/>
    </row>
    <row r="140" spans="1:8" ht="13.35" customHeight="1" x14ac:dyDescent="0.2">
      <c r="A140" s="567" t="s">
        <v>588</v>
      </c>
      <c r="B140" s="567"/>
      <c r="C140" s="567"/>
      <c r="D140" s="567"/>
      <c r="E140" s="295"/>
      <c r="G140" s="269"/>
      <c r="H140" s="269"/>
    </row>
    <row r="141" spans="1:8" ht="13.35" customHeight="1" x14ac:dyDescent="0.2">
      <c r="A141" s="527" t="s">
        <v>759</v>
      </c>
      <c r="B141" s="527"/>
      <c r="C141" s="527"/>
      <c r="D141" s="527"/>
      <c r="E141" s="527"/>
      <c r="G141" s="269"/>
      <c r="H141" s="269"/>
    </row>
    <row r="142" spans="1:8" x14ac:dyDescent="0.2">
      <c r="A142" s="28" t="s">
        <v>589</v>
      </c>
      <c r="B142" s="28"/>
      <c r="C142" s="28"/>
      <c r="D142" s="28"/>
      <c r="E142" s="295"/>
      <c r="G142" s="269"/>
      <c r="H142" s="269"/>
    </row>
    <row r="143" spans="1:8" ht="25.5" customHeight="1" x14ac:dyDescent="0.2">
      <c r="A143" s="527" t="s">
        <v>970</v>
      </c>
      <c r="B143" s="527"/>
      <c r="C143" s="527"/>
      <c r="D143" s="527"/>
      <c r="E143" s="527"/>
      <c r="G143" s="269"/>
      <c r="H143" s="269"/>
    </row>
    <row r="144" spans="1:8" ht="12.95" customHeight="1" x14ac:dyDescent="0.2">
      <c r="A144" s="567" t="s">
        <v>590</v>
      </c>
      <c r="B144" s="567"/>
      <c r="C144" s="567"/>
      <c r="D144" s="567"/>
      <c r="E144" s="567"/>
      <c r="G144" s="269"/>
      <c r="H144" s="269"/>
    </row>
    <row r="145" spans="1:8" ht="28.5" customHeight="1" x14ac:dyDescent="0.2">
      <c r="A145" s="527" t="s">
        <v>971</v>
      </c>
      <c r="B145" s="527"/>
      <c r="C145" s="527"/>
      <c r="D145" s="527"/>
      <c r="E145" s="527"/>
      <c r="G145" s="269"/>
      <c r="H145" s="269"/>
    </row>
    <row r="146" spans="1:8" ht="13.35" customHeight="1" x14ac:dyDescent="0.2">
      <c r="A146" s="567" t="s">
        <v>591</v>
      </c>
      <c r="B146" s="567"/>
      <c r="C146" s="567"/>
      <c r="D146" s="567"/>
      <c r="E146" s="295"/>
      <c r="G146" s="269"/>
      <c r="H146" s="269"/>
    </row>
    <row r="147" spans="1:8" ht="13.35" customHeight="1" x14ac:dyDescent="0.2">
      <c r="A147" s="527" t="s">
        <v>759</v>
      </c>
      <c r="B147" s="527"/>
      <c r="C147" s="527"/>
      <c r="D147" s="527"/>
      <c r="E147" s="527"/>
      <c r="G147" s="269"/>
      <c r="H147" s="269"/>
    </row>
    <row r="148" spans="1:8" ht="13.35" customHeight="1" x14ac:dyDescent="0.2">
      <c r="A148" s="567" t="s">
        <v>592</v>
      </c>
      <c r="B148" s="567"/>
      <c r="C148" s="567"/>
      <c r="D148" s="567"/>
      <c r="E148" s="295"/>
      <c r="G148" s="269"/>
      <c r="H148" s="269"/>
    </row>
    <row r="149" spans="1:8" ht="13.35" customHeight="1" x14ac:dyDescent="0.2">
      <c r="A149" s="527" t="s">
        <v>759</v>
      </c>
      <c r="B149" s="527"/>
      <c r="C149" s="527"/>
      <c r="D149" s="527"/>
      <c r="E149" s="527"/>
      <c r="G149" s="269"/>
      <c r="H149" s="269"/>
    </row>
    <row r="150" spans="1:8" ht="13.35" customHeight="1" x14ac:dyDescent="0.2">
      <c r="A150" s="268"/>
      <c r="B150" s="268"/>
      <c r="C150" s="268"/>
      <c r="D150" s="268"/>
      <c r="E150" s="268"/>
      <c r="G150" s="269"/>
      <c r="H150" s="269"/>
    </row>
    <row r="151" spans="1:8" x14ac:dyDescent="0.2">
      <c r="A151" s="269"/>
      <c r="B151" s="269"/>
      <c r="C151" s="269"/>
      <c r="D151" s="269"/>
      <c r="E151" s="295"/>
      <c r="G151" s="269"/>
      <c r="H151" s="269"/>
    </row>
    <row r="152" spans="1:8" x14ac:dyDescent="0.2">
      <c r="A152" s="25" t="s">
        <v>593</v>
      </c>
      <c r="B152" s="28"/>
      <c r="C152" s="28"/>
      <c r="D152" s="28"/>
      <c r="E152" s="295"/>
      <c r="G152" s="269"/>
      <c r="H152" s="269"/>
    </row>
    <row r="153" spans="1:8" ht="25.7" customHeight="1" x14ac:dyDescent="0.2">
      <c r="A153" s="568" t="s">
        <v>594</v>
      </c>
      <c r="B153" s="568"/>
      <c r="C153" s="568"/>
      <c r="D153" s="568"/>
      <c r="E153" s="568"/>
      <c r="G153" s="269"/>
      <c r="H153" s="269"/>
    </row>
    <row r="154" spans="1:8" ht="26.25" customHeight="1" x14ac:dyDescent="0.2">
      <c r="A154" s="527" t="s">
        <v>972</v>
      </c>
      <c r="B154" s="527"/>
      <c r="C154" s="527"/>
      <c r="D154" s="527"/>
      <c r="E154" s="527"/>
      <c r="G154" s="269"/>
      <c r="H154" s="269"/>
    </row>
    <row r="155" spans="1:8" ht="12.95" customHeight="1" x14ac:dyDescent="0.2">
      <c r="A155" s="28" t="s">
        <v>595</v>
      </c>
      <c r="B155" s="268"/>
      <c r="C155" s="268"/>
      <c r="D155" s="268"/>
      <c r="E155" s="295"/>
      <c r="G155" s="269"/>
      <c r="H155" s="269"/>
    </row>
    <row r="156" spans="1:8" ht="12.95" customHeight="1" x14ac:dyDescent="0.2">
      <c r="A156" s="527" t="s">
        <v>759</v>
      </c>
      <c r="B156" s="527"/>
      <c r="C156" s="527"/>
      <c r="D156" s="527"/>
      <c r="E156" s="527"/>
      <c r="G156" s="269"/>
      <c r="H156" s="269"/>
    </row>
    <row r="157" spans="1:8" ht="14.1" customHeight="1" x14ac:dyDescent="0.2">
      <c r="A157" s="567" t="s">
        <v>596</v>
      </c>
      <c r="B157" s="567"/>
      <c r="C157" s="567"/>
      <c r="D157" s="567"/>
      <c r="E157" s="295"/>
      <c r="G157" s="269"/>
      <c r="H157" s="269"/>
    </row>
    <row r="158" spans="1:8" ht="14.1" customHeight="1" x14ac:dyDescent="0.2">
      <c r="A158" s="527" t="s">
        <v>960</v>
      </c>
      <c r="B158" s="527"/>
      <c r="C158" s="527"/>
      <c r="D158" s="527"/>
      <c r="E158" s="527"/>
      <c r="G158" s="269"/>
      <c r="H158" s="269"/>
    </row>
    <row r="159" spans="1:8" ht="14.1" customHeight="1" x14ac:dyDescent="0.2">
      <c r="A159" s="567" t="s">
        <v>597</v>
      </c>
      <c r="B159" s="567"/>
      <c r="C159" s="567"/>
      <c r="D159" s="567"/>
      <c r="E159" s="295"/>
      <c r="G159" s="269"/>
      <c r="H159" s="269"/>
    </row>
    <row r="160" spans="1:8" ht="38.25" customHeight="1" x14ac:dyDescent="0.2">
      <c r="A160" s="527" t="s">
        <v>973</v>
      </c>
      <c r="B160" s="527"/>
      <c r="C160" s="527"/>
      <c r="D160" s="527"/>
      <c r="E160" s="527"/>
      <c r="G160" s="269"/>
      <c r="H160" s="269"/>
    </row>
    <row r="161" spans="1:8" x14ac:dyDescent="0.2">
      <c r="A161" s="268"/>
      <c r="B161" s="268"/>
      <c r="C161" s="268"/>
      <c r="D161" s="268"/>
      <c r="E161" s="268"/>
      <c r="G161" s="269"/>
      <c r="H161" s="269"/>
    </row>
    <row r="162" spans="1:8" x14ac:dyDescent="0.2">
      <c r="A162" s="268"/>
      <c r="B162" s="268"/>
      <c r="C162" s="268"/>
      <c r="D162" s="268"/>
      <c r="E162" s="295"/>
      <c r="G162" s="269"/>
      <c r="H162" s="269"/>
    </row>
    <row r="163" spans="1:8" ht="13.35" customHeight="1" x14ac:dyDescent="0.2">
      <c r="A163" s="566" t="s">
        <v>598</v>
      </c>
      <c r="B163" s="566"/>
      <c r="C163" s="566"/>
      <c r="D163" s="566"/>
      <c r="E163" s="566"/>
      <c r="G163" s="269"/>
      <c r="H163" s="269"/>
    </row>
    <row r="164" spans="1:8" ht="25.5" x14ac:dyDescent="0.2">
      <c r="A164" s="165" t="s">
        <v>599</v>
      </c>
      <c r="B164" s="165" t="s">
        <v>600</v>
      </c>
      <c r="C164" s="165" t="s">
        <v>239</v>
      </c>
      <c r="D164" s="165" t="s">
        <v>331</v>
      </c>
      <c r="E164" s="165" t="s">
        <v>601</v>
      </c>
      <c r="G164" s="296" t="s">
        <v>602</v>
      </c>
      <c r="H164" s="269"/>
    </row>
    <row r="165" spans="1:8" ht="78.75" customHeight="1" x14ac:dyDescent="0.2">
      <c r="A165" s="420" t="s">
        <v>962</v>
      </c>
      <c r="B165" s="419" t="s">
        <v>963</v>
      </c>
      <c r="C165" s="419" t="s">
        <v>964</v>
      </c>
      <c r="D165" s="72" t="s">
        <v>965</v>
      </c>
      <c r="E165" s="72" t="s">
        <v>966</v>
      </c>
      <c r="G165" s="569" t="s">
        <v>603</v>
      </c>
      <c r="H165" s="269"/>
    </row>
    <row r="166" spans="1:8" ht="12.75" customHeight="1" x14ac:dyDescent="0.2">
      <c r="A166" s="185" t="s">
        <v>961</v>
      </c>
      <c r="B166" s="419"/>
      <c r="C166" s="419"/>
      <c r="D166" s="418"/>
      <c r="E166" s="418"/>
      <c r="G166" s="569"/>
      <c r="H166" s="269"/>
    </row>
    <row r="167" spans="1:8" x14ac:dyDescent="0.2">
      <c r="A167" s="185"/>
      <c r="B167" s="419"/>
      <c r="C167" s="419"/>
      <c r="D167" s="418"/>
      <c r="E167" s="418"/>
      <c r="G167" s="260" t="s">
        <v>604</v>
      </c>
      <c r="H167" s="269"/>
    </row>
    <row r="168" spans="1:8" x14ac:dyDescent="0.2">
      <c r="A168" s="185"/>
      <c r="B168" s="419"/>
      <c r="C168" s="419"/>
      <c r="D168" s="418"/>
      <c r="E168" s="418"/>
      <c r="G168" s="269"/>
      <c r="H168" s="269"/>
    </row>
    <row r="169" spans="1:8" x14ac:dyDescent="0.2">
      <c r="A169" s="185"/>
      <c r="B169" s="419"/>
      <c r="C169" s="419"/>
      <c r="D169" s="418"/>
      <c r="E169" s="418"/>
      <c r="G169" s="269"/>
      <c r="H169" s="269"/>
    </row>
    <row r="170" spans="1:8" x14ac:dyDescent="0.2">
      <c r="A170" s="28"/>
      <c r="B170" s="297"/>
      <c r="C170" s="297"/>
      <c r="D170" s="297"/>
      <c r="E170" s="297"/>
      <c r="G170" s="269"/>
      <c r="H170" s="269"/>
    </row>
    <row r="171" spans="1:8" ht="13.35" customHeight="1" x14ac:dyDescent="0.2">
      <c r="A171" s="566" t="s">
        <v>605</v>
      </c>
      <c r="B171" s="566"/>
      <c r="C171" s="566"/>
      <c r="D171" s="566"/>
      <c r="E171" s="295"/>
      <c r="G171" s="269"/>
      <c r="H171" s="269"/>
    </row>
    <row r="172" spans="1:8" x14ac:dyDescent="0.2">
      <c r="A172" s="527" t="s">
        <v>759</v>
      </c>
      <c r="B172" s="527"/>
      <c r="C172" s="527"/>
      <c r="D172" s="527"/>
      <c r="E172" s="527"/>
    </row>
    <row r="173" spans="1:8" ht="12.95" customHeight="1" x14ac:dyDescent="0.2">
      <c r="A173" s="527"/>
      <c r="B173" s="527"/>
      <c r="C173" s="527"/>
      <c r="D173" s="527"/>
      <c r="E173" s="527"/>
    </row>
    <row r="174" spans="1:8" x14ac:dyDescent="0.2">
      <c r="D174"/>
      <c r="E174"/>
    </row>
    <row r="175" spans="1:8" x14ac:dyDescent="0.2">
      <c r="D175"/>
    </row>
    <row r="176" spans="1:8" x14ac:dyDescent="0.2">
      <c r="D176"/>
    </row>
    <row r="177" spans="4:4" x14ac:dyDescent="0.2">
      <c r="D177"/>
    </row>
    <row r="178" spans="4:4" x14ac:dyDescent="0.2">
      <c r="D178"/>
    </row>
    <row r="179" spans="4:4" x14ac:dyDescent="0.2">
      <c r="D179"/>
    </row>
    <row r="180" spans="4:4" x14ac:dyDescent="0.2">
      <c r="D180"/>
    </row>
    <row r="181" spans="4:4" x14ac:dyDescent="0.2">
      <c r="D181"/>
    </row>
    <row r="182" spans="4:4" x14ac:dyDescent="0.2">
      <c r="D182"/>
    </row>
    <row r="183" spans="4:4" x14ac:dyDescent="0.2">
      <c r="D183"/>
    </row>
    <row r="184" spans="4:4" x14ac:dyDescent="0.2">
      <c r="D184"/>
    </row>
    <row r="185" spans="4:4" x14ac:dyDescent="0.2">
      <c r="D185"/>
    </row>
    <row r="186" spans="4:4" x14ac:dyDescent="0.2">
      <c r="D186"/>
    </row>
    <row r="187" spans="4:4" x14ac:dyDescent="0.2">
      <c r="D187"/>
    </row>
    <row r="188" spans="4:4" x14ac:dyDescent="0.2">
      <c r="D188"/>
    </row>
    <row r="189" spans="4:4" x14ac:dyDescent="0.2">
      <c r="D189"/>
    </row>
    <row r="190" spans="4:4" x14ac:dyDescent="0.2">
      <c r="D190"/>
    </row>
    <row r="191" spans="4:4" x14ac:dyDescent="0.2">
      <c r="D191"/>
    </row>
    <row r="192" spans="4:4" x14ac:dyDescent="0.2">
      <c r="D192"/>
    </row>
    <row r="193" spans="4:4" x14ac:dyDescent="0.2">
      <c r="D193"/>
    </row>
    <row r="194" spans="4:4" x14ac:dyDescent="0.2">
      <c r="D194"/>
    </row>
    <row r="195" spans="4:4" x14ac:dyDescent="0.2">
      <c r="D195"/>
    </row>
    <row r="196" spans="4:4" x14ac:dyDescent="0.2">
      <c r="D196"/>
    </row>
    <row r="197" spans="4:4" x14ac:dyDescent="0.2">
      <c r="D197"/>
    </row>
    <row r="198" spans="4:4" x14ac:dyDescent="0.2">
      <c r="D198"/>
    </row>
    <row r="199" spans="4:4" x14ac:dyDescent="0.2">
      <c r="D199"/>
    </row>
    <row r="200" spans="4:4" x14ac:dyDescent="0.2">
      <c r="D200"/>
    </row>
    <row r="201" spans="4:4" x14ac:dyDescent="0.2">
      <c r="D201"/>
    </row>
    <row r="202" spans="4:4" x14ac:dyDescent="0.2">
      <c r="D202"/>
    </row>
    <row r="203" spans="4:4" x14ac:dyDescent="0.2">
      <c r="D203"/>
    </row>
    <row r="204" spans="4:4" x14ac:dyDescent="0.2">
      <c r="D204"/>
    </row>
    <row r="205" spans="4:4" x14ac:dyDescent="0.2">
      <c r="D205"/>
    </row>
    <row r="206" spans="4:4" x14ac:dyDescent="0.2">
      <c r="D206"/>
    </row>
    <row r="207" spans="4:4" x14ac:dyDescent="0.2">
      <c r="D207"/>
    </row>
    <row r="208" spans="4:4" x14ac:dyDescent="0.2">
      <c r="D208"/>
    </row>
    <row r="209" spans="4:4" x14ac:dyDescent="0.2">
      <c r="D209"/>
    </row>
    <row r="210" spans="4:4" ht="12.95" customHeight="1" x14ac:dyDescent="0.2">
      <c r="D210"/>
    </row>
    <row r="211" spans="4:4" x14ac:dyDescent="0.2">
      <c r="D211"/>
    </row>
    <row r="212" spans="4:4" x14ac:dyDescent="0.2">
      <c r="D212"/>
    </row>
    <row r="213" spans="4:4" x14ac:dyDescent="0.2">
      <c r="D213"/>
    </row>
    <row r="214" spans="4:4" x14ac:dyDescent="0.2">
      <c r="D214"/>
    </row>
    <row r="215" spans="4:4" ht="13.35" customHeight="1" x14ac:dyDescent="0.2">
      <c r="D215"/>
    </row>
    <row r="216" spans="4:4" x14ac:dyDescent="0.2">
      <c r="D216"/>
    </row>
    <row r="217" spans="4:4" x14ac:dyDescent="0.2">
      <c r="D217"/>
    </row>
    <row r="218" spans="4:4" ht="13.35" customHeight="1" x14ac:dyDescent="0.2">
      <c r="D218"/>
    </row>
    <row r="219" spans="4:4" x14ac:dyDescent="0.2">
      <c r="D219"/>
    </row>
    <row r="220" spans="4:4" x14ac:dyDescent="0.2">
      <c r="D220"/>
    </row>
    <row r="221" spans="4:4" x14ac:dyDescent="0.2">
      <c r="D221"/>
    </row>
    <row r="222" spans="4:4" x14ac:dyDescent="0.2">
      <c r="D222"/>
    </row>
    <row r="223" spans="4:4" ht="13.35" customHeight="1" x14ac:dyDescent="0.2">
      <c r="D223"/>
    </row>
    <row r="224" spans="4:4" x14ac:dyDescent="0.2">
      <c r="D224"/>
    </row>
    <row r="225" spans="4:4" ht="12.95" customHeight="1" x14ac:dyDescent="0.2">
      <c r="D225"/>
    </row>
    <row r="226" spans="4:4" x14ac:dyDescent="0.2">
      <c r="D226"/>
    </row>
    <row r="227" spans="4:4" ht="13.35" customHeight="1" x14ac:dyDescent="0.2">
      <c r="D227"/>
    </row>
    <row r="228" spans="4:4" ht="13.35" customHeight="1" x14ac:dyDescent="0.2">
      <c r="D228"/>
    </row>
    <row r="229" spans="4:4" x14ac:dyDescent="0.2">
      <c r="D229"/>
    </row>
    <row r="230" spans="4:4" x14ac:dyDescent="0.2">
      <c r="D230"/>
    </row>
    <row r="231" spans="4:4" ht="12.95" customHeight="1" x14ac:dyDescent="0.2">
      <c r="D231"/>
    </row>
    <row r="232" spans="4:4" x14ac:dyDescent="0.2">
      <c r="D232"/>
    </row>
    <row r="233" spans="4:4" x14ac:dyDescent="0.2">
      <c r="D233"/>
    </row>
    <row r="234" spans="4:4" x14ac:dyDescent="0.2">
      <c r="D234"/>
    </row>
    <row r="235" spans="4:4" ht="12.95" customHeight="1" x14ac:dyDescent="0.2">
      <c r="D235"/>
    </row>
    <row r="236" spans="4:4" x14ac:dyDescent="0.2">
      <c r="D236"/>
    </row>
    <row r="237" spans="4:4" ht="14.1" customHeight="1" x14ac:dyDescent="0.2">
      <c r="D237"/>
    </row>
    <row r="238" spans="4:4" ht="14.1" customHeight="1" x14ac:dyDescent="0.2">
      <c r="D238"/>
    </row>
    <row r="239" spans="4:4" x14ac:dyDescent="0.2">
      <c r="D239"/>
    </row>
    <row r="240" spans="4:4" ht="13.35" customHeight="1" x14ac:dyDescent="0.2">
      <c r="D240"/>
    </row>
    <row r="241" spans="4:4" ht="12.95" customHeight="1" x14ac:dyDescent="0.2">
      <c r="D241"/>
    </row>
    <row r="242" spans="4:4" x14ac:dyDescent="0.2">
      <c r="D242"/>
    </row>
    <row r="243" spans="4:4" x14ac:dyDescent="0.2">
      <c r="D243"/>
    </row>
    <row r="244" spans="4:4" x14ac:dyDescent="0.2">
      <c r="D244"/>
    </row>
    <row r="245" spans="4:4" x14ac:dyDescent="0.2">
      <c r="D245"/>
    </row>
    <row r="246" spans="4:4" ht="13.35" customHeight="1" x14ac:dyDescent="0.2">
      <c r="D246"/>
    </row>
    <row r="247" spans="4:4" x14ac:dyDescent="0.2">
      <c r="D247"/>
    </row>
    <row r="248" spans="4:4" x14ac:dyDescent="0.2">
      <c r="D248"/>
    </row>
    <row r="249" spans="4:4" x14ac:dyDescent="0.2">
      <c r="D249"/>
    </row>
    <row r="250" spans="4:4" x14ac:dyDescent="0.2">
      <c r="D250"/>
    </row>
    <row r="251" spans="4:4" x14ac:dyDescent="0.2">
      <c r="D251"/>
    </row>
    <row r="252" spans="4:4" x14ac:dyDescent="0.2">
      <c r="D252"/>
    </row>
    <row r="253" spans="4:4" x14ac:dyDescent="0.2">
      <c r="D253"/>
    </row>
    <row r="254" spans="4:4" x14ac:dyDescent="0.2">
      <c r="D254"/>
    </row>
    <row r="255" spans="4:4" x14ac:dyDescent="0.2">
      <c r="D255"/>
    </row>
    <row r="256" spans="4:4" x14ac:dyDescent="0.2">
      <c r="D256"/>
    </row>
    <row r="257" spans="4:4" x14ac:dyDescent="0.2">
      <c r="D257"/>
    </row>
  </sheetData>
  <sheetProtection selectLockedCells="1" selectUnlockedCells="1"/>
  <mergeCells count="94">
    <mergeCell ref="G23:G25"/>
    <mergeCell ref="A1:E1"/>
    <mergeCell ref="A4:E4"/>
    <mergeCell ref="G5:G8"/>
    <mergeCell ref="G15:G22"/>
    <mergeCell ref="A18:D18"/>
    <mergeCell ref="G55:G58"/>
    <mergeCell ref="A60:D60"/>
    <mergeCell ref="G27:G31"/>
    <mergeCell ref="A30:A31"/>
    <mergeCell ref="B30:B31"/>
    <mergeCell ref="C30:C31"/>
    <mergeCell ref="D30:D31"/>
    <mergeCell ref="E30:E31"/>
    <mergeCell ref="A65:D65"/>
    <mergeCell ref="A47:B47"/>
    <mergeCell ref="A48:B48"/>
    <mergeCell ref="A49:B49"/>
    <mergeCell ref="A53:E53"/>
    <mergeCell ref="A61:D61"/>
    <mergeCell ref="A62:D62"/>
    <mergeCell ref="A63:D63"/>
    <mergeCell ref="G63:G64"/>
    <mergeCell ref="A64:D64"/>
    <mergeCell ref="A66:D66"/>
    <mergeCell ref="A68:D68"/>
    <mergeCell ref="G72:G74"/>
    <mergeCell ref="A78:D78"/>
    <mergeCell ref="A80:D80"/>
    <mergeCell ref="G80:G84"/>
    <mergeCell ref="A83:D83"/>
    <mergeCell ref="A84:D84"/>
    <mergeCell ref="A102:D102"/>
    <mergeCell ref="A85:D85"/>
    <mergeCell ref="A86:D86"/>
    <mergeCell ref="A87:D87"/>
    <mergeCell ref="A88:D88"/>
    <mergeCell ref="A89:D89"/>
    <mergeCell ref="A90:D90"/>
    <mergeCell ref="A91:D91"/>
    <mergeCell ref="A92:E92"/>
    <mergeCell ref="A93:D93"/>
    <mergeCell ref="A94:D94"/>
    <mergeCell ref="A97:D97"/>
    <mergeCell ref="A114:D114"/>
    <mergeCell ref="A103:D103"/>
    <mergeCell ref="A104:D104"/>
    <mergeCell ref="A105:D105"/>
    <mergeCell ref="A106:D106"/>
    <mergeCell ref="A107:D107"/>
    <mergeCell ref="A108:D108"/>
    <mergeCell ref="A109:D109"/>
    <mergeCell ref="A110:D110"/>
    <mergeCell ref="A111:D111"/>
    <mergeCell ref="A112:D112"/>
    <mergeCell ref="A113:D113"/>
    <mergeCell ref="A115:D115"/>
    <mergeCell ref="A118:B118"/>
    <mergeCell ref="G118:G121"/>
    <mergeCell ref="A119:B119"/>
    <mergeCell ref="A120:B120"/>
    <mergeCell ref="A121:B121"/>
    <mergeCell ref="A137:E137"/>
    <mergeCell ref="A122:B122"/>
    <mergeCell ref="A123:B123"/>
    <mergeCell ref="A124:B124"/>
    <mergeCell ref="A125:B125"/>
    <mergeCell ref="A126:B126"/>
    <mergeCell ref="A127:C127"/>
    <mergeCell ref="A132:E132"/>
    <mergeCell ref="A133:E133"/>
    <mergeCell ref="A134:D134"/>
    <mergeCell ref="A135:E135"/>
    <mergeCell ref="A136:D136"/>
    <mergeCell ref="G165:G166"/>
    <mergeCell ref="A140:D140"/>
    <mergeCell ref="A141:E141"/>
    <mergeCell ref="A143:E143"/>
    <mergeCell ref="A144:E144"/>
    <mergeCell ref="A145:E145"/>
    <mergeCell ref="A146:D146"/>
    <mergeCell ref="A147:E147"/>
    <mergeCell ref="A148:D148"/>
    <mergeCell ref="A149:E149"/>
    <mergeCell ref="A153:E153"/>
    <mergeCell ref="A163:E163"/>
    <mergeCell ref="A171:D171"/>
    <mergeCell ref="A172:E173"/>
    <mergeCell ref="A154:E154"/>
    <mergeCell ref="A156:E156"/>
    <mergeCell ref="A157:D157"/>
    <mergeCell ref="A158:E158"/>
    <mergeCell ref="A159:D159"/>
    <mergeCell ref="A160:E160"/>
  </mergeCells>
  <dataValidations disablePrompts="1" count="4">
    <dataValidation type="list" operator="equal" allowBlank="1" sqref="E8:E9 E55 E68 E92 E102:E115 E60:E61">
      <formula1>"Oui,Non"</formula1>
      <formula2>0</formula2>
    </dataValidation>
    <dataValidation type="list" operator="equal" allowBlank="1" sqref="D165:D169">
      <formula1>"Imprimé,En ligne,Imprimé et en ligne,"</formula1>
      <formula2>0</formula2>
    </dataValidation>
    <dataValidation type="list" operator="equal" allowBlank="1" sqref="A165:A169">
      <formula1>"revues et périodiques,catalogue d'exposition,autre ouvrage scientifique,brochure,dépliant d’information,production audiovisuelle,mallette/dossier pédagogique,site internet,cartes postales,autres produits,"</formula1>
      <formula2>0</formula2>
    </dataValidation>
    <dataValidation type="list" operator="equal" allowBlank="1" sqref="B165:B169">
      <formula1>"Administration,Agriculture,Communication,Economie,Education,Equipement,Extérieur,Justice,Opinion,Société,Temps libre et sociabilités,Période historique,Archivistique,"</formula1>
      <formula2>0</formula2>
    </dataValidation>
  </dataValidations>
  <printOptions horizontalCentered="1"/>
  <pageMargins left="0.68888888888888888" right="0.68888888888888888" top="0.68888888888888888" bottom="0.59027777777777779" header="0.51180555555555551" footer="0.51180555555555551"/>
  <pageSetup paperSize="9" firstPageNumber="0" orientation="portrait" horizontalDpi="300" verticalDpi="300" r:id="rId1"/>
  <headerFooter alignWithMargins="0"/>
  <rowBreaks count="3" manualBreakCount="3">
    <brk id="51" max="16383" man="1"/>
    <brk id="98" max="16383" man="1"/>
    <brk id="12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zoomScaleSheetLayoutView="100" workbookViewId="0">
      <selection activeCell="E15" sqref="E15:E39"/>
    </sheetView>
  </sheetViews>
  <sheetFormatPr baseColWidth="10" defaultColWidth="11.5703125" defaultRowHeight="12.75" x14ac:dyDescent="0.2"/>
  <cols>
    <col min="2" max="2" width="25.140625" customWidth="1"/>
    <col min="4" max="4" width="26.140625" customWidth="1"/>
  </cols>
  <sheetData>
    <row r="1" spans="1:5" x14ac:dyDescent="0.2">
      <c r="A1" s="582" t="s">
        <v>941</v>
      </c>
      <c r="B1" s="582"/>
      <c r="C1" s="582"/>
      <c r="D1" s="582"/>
      <c r="E1" s="582"/>
    </row>
    <row r="3" spans="1:5" x14ac:dyDescent="0.2">
      <c r="A3" s="266"/>
      <c r="B3" s="266"/>
      <c r="C3" s="266"/>
      <c r="E3" s="298"/>
    </row>
    <row r="4" spans="1:5" x14ac:dyDescent="0.2">
      <c r="A4" s="26" t="s">
        <v>606</v>
      </c>
      <c r="C4" s="28"/>
      <c r="E4" s="82" t="s">
        <v>746</v>
      </c>
    </row>
    <row r="5" spans="1:5" x14ac:dyDescent="0.2">
      <c r="A5" s="26"/>
      <c r="C5" s="28"/>
      <c r="E5" s="258"/>
    </row>
    <row r="6" spans="1:5" x14ac:dyDescent="0.2">
      <c r="A6" s="470" t="s">
        <v>607</v>
      </c>
      <c r="B6" s="470"/>
      <c r="C6" s="586" t="s">
        <v>911</v>
      </c>
      <c r="D6" s="587"/>
      <c r="E6" s="258"/>
    </row>
    <row r="7" spans="1:5" x14ac:dyDescent="0.2">
      <c r="A7" s="470" t="s">
        <v>608</v>
      </c>
      <c r="B7" s="470"/>
      <c r="C7" s="470"/>
      <c r="D7" s="470"/>
      <c r="E7" s="299"/>
    </row>
    <row r="8" spans="1:5" x14ac:dyDescent="0.2">
      <c r="A8" s="266"/>
      <c r="B8" s="266"/>
      <c r="C8" s="266"/>
      <c r="D8" s="266"/>
      <c r="E8" s="299"/>
    </row>
    <row r="9" spans="1:5" x14ac:dyDescent="0.2">
      <c r="A9" s="299" t="s">
        <v>609</v>
      </c>
      <c r="B9" s="299"/>
      <c r="C9" s="299"/>
      <c r="D9" s="210">
        <v>2011</v>
      </c>
      <c r="E9" s="299"/>
    </row>
    <row r="10" spans="1:5" x14ac:dyDescent="0.2">
      <c r="A10" s="299" t="s">
        <v>610</v>
      </c>
      <c r="B10" s="299"/>
      <c r="C10" s="299"/>
      <c r="D10" s="210"/>
      <c r="E10" s="299"/>
    </row>
    <row r="11" spans="1:5" x14ac:dyDescent="0.2">
      <c r="A11" s="266"/>
      <c r="B11" s="266"/>
      <c r="C11" s="266"/>
      <c r="D11" s="266"/>
      <c r="E11" s="299"/>
    </row>
    <row r="12" spans="1:5" x14ac:dyDescent="0.2">
      <c r="A12" s="584" t="s">
        <v>611</v>
      </c>
      <c r="B12" s="584"/>
      <c r="C12" s="584"/>
      <c r="D12" s="261"/>
      <c r="E12" s="301"/>
    </row>
    <row r="13" spans="1:5" x14ac:dyDescent="0.2">
      <c r="A13" s="300"/>
      <c r="B13" s="300"/>
      <c r="C13" s="300"/>
      <c r="D13" s="261"/>
      <c r="E13" s="301"/>
    </row>
    <row r="14" spans="1:5" x14ac:dyDescent="0.2">
      <c r="A14" s="302" t="s">
        <v>612</v>
      </c>
      <c r="C14" s="266"/>
      <c r="D14" s="266"/>
      <c r="E14" s="266"/>
    </row>
    <row r="15" spans="1:5" x14ac:dyDescent="0.2">
      <c r="A15" s="266" t="s">
        <v>613</v>
      </c>
      <c r="C15" s="266"/>
      <c r="D15" s="266"/>
      <c r="E15" s="411" t="s">
        <v>746</v>
      </c>
    </row>
    <row r="16" spans="1:5" x14ac:dyDescent="0.2">
      <c r="A16" s="261" t="s">
        <v>614</v>
      </c>
      <c r="C16" s="267"/>
      <c r="D16" s="267"/>
      <c r="E16" s="411" t="s">
        <v>746</v>
      </c>
    </row>
    <row r="17" spans="1:5" x14ac:dyDescent="0.2">
      <c r="A17" s="266" t="s">
        <v>615</v>
      </c>
      <c r="C17" s="266"/>
      <c r="D17" s="266"/>
      <c r="E17" s="411" t="s">
        <v>746</v>
      </c>
    </row>
    <row r="18" spans="1:5" x14ac:dyDescent="0.2">
      <c r="A18" s="266" t="s">
        <v>616</v>
      </c>
      <c r="C18" s="266"/>
      <c r="D18" s="266"/>
      <c r="E18" s="411" t="s">
        <v>759</v>
      </c>
    </row>
    <row r="19" spans="1:5" x14ac:dyDescent="0.2">
      <c r="A19" s="302" t="s">
        <v>617</v>
      </c>
      <c r="B19" s="266"/>
      <c r="C19" s="266"/>
      <c r="D19" s="266"/>
      <c r="E19" s="374"/>
    </row>
    <row r="20" spans="1:5" x14ac:dyDescent="0.2">
      <c r="A20" s="266" t="s">
        <v>618</v>
      </c>
      <c r="C20" s="266"/>
      <c r="D20" s="266"/>
      <c r="E20" s="411" t="s">
        <v>746</v>
      </c>
    </row>
    <row r="21" spans="1:5" x14ac:dyDescent="0.2">
      <c r="A21" s="261" t="s">
        <v>619</v>
      </c>
      <c r="C21" s="266"/>
      <c r="D21" s="266"/>
      <c r="E21" s="411" t="s">
        <v>759</v>
      </c>
    </row>
    <row r="22" spans="1:5" x14ac:dyDescent="0.2">
      <c r="A22" s="261" t="s">
        <v>620</v>
      </c>
      <c r="C22" s="266"/>
      <c r="D22" s="266"/>
      <c r="E22" s="411" t="s">
        <v>759</v>
      </c>
    </row>
    <row r="23" spans="1:5" x14ac:dyDescent="0.2">
      <c r="A23" s="302" t="s">
        <v>621</v>
      </c>
      <c r="B23" s="266"/>
      <c r="C23" s="266"/>
      <c r="D23" s="266"/>
      <c r="E23" s="374"/>
    </row>
    <row r="24" spans="1:5" x14ac:dyDescent="0.2">
      <c r="A24" s="266" t="s">
        <v>622</v>
      </c>
      <c r="B24" s="266"/>
      <c r="C24" s="266"/>
      <c r="D24" s="266"/>
      <c r="E24" s="411" t="s">
        <v>746</v>
      </c>
    </row>
    <row r="25" spans="1:5" x14ac:dyDescent="0.2">
      <c r="A25" s="261" t="s">
        <v>623</v>
      </c>
      <c r="B25" s="266"/>
      <c r="C25" s="266"/>
      <c r="D25" s="266"/>
      <c r="E25" s="411" t="s">
        <v>746</v>
      </c>
    </row>
    <row r="26" spans="1:5" x14ac:dyDescent="0.2">
      <c r="A26" s="266" t="s">
        <v>624</v>
      </c>
      <c r="B26" s="266"/>
      <c r="C26" s="266"/>
      <c r="D26" s="266"/>
      <c r="E26" s="411" t="s">
        <v>746</v>
      </c>
    </row>
    <row r="27" spans="1:5" x14ac:dyDescent="0.2">
      <c r="A27" s="266" t="s">
        <v>625</v>
      </c>
      <c r="B27" s="266"/>
      <c r="C27" s="266"/>
      <c r="D27" s="266"/>
      <c r="E27" s="411" t="s">
        <v>746</v>
      </c>
    </row>
    <row r="28" spans="1:5" x14ac:dyDescent="0.2">
      <c r="A28" s="266" t="s">
        <v>626</v>
      </c>
      <c r="B28" s="266"/>
      <c r="C28" s="266"/>
      <c r="D28" s="266"/>
      <c r="E28" s="411" t="s">
        <v>746</v>
      </c>
    </row>
    <row r="29" spans="1:5" x14ac:dyDescent="0.2">
      <c r="A29" s="266" t="s">
        <v>627</v>
      </c>
      <c r="B29" s="266"/>
      <c r="C29" s="266"/>
      <c r="D29" s="266"/>
      <c r="E29" s="411" t="s">
        <v>746</v>
      </c>
    </row>
    <row r="30" spans="1:5" x14ac:dyDescent="0.2">
      <c r="A30" s="266" t="s">
        <v>628</v>
      </c>
      <c r="B30" s="266"/>
      <c r="C30" s="266"/>
      <c r="D30" s="266"/>
      <c r="E30" s="411" t="s">
        <v>746</v>
      </c>
    </row>
    <row r="31" spans="1:5" x14ac:dyDescent="0.2">
      <c r="A31" s="266" t="s">
        <v>629</v>
      </c>
      <c r="B31" s="266"/>
      <c r="C31" s="266"/>
      <c r="D31" s="266"/>
      <c r="E31" s="411" t="s">
        <v>746</v>
      </c>
    </row>
    <row r="32" spans="1:5" x14ac:dyDescent="0.2">
      <c r="A32" s="302" t="s">
        <v>630</v>
      </c>
      <c r="E32" s="101"/>
    </row>
    <row r="33" spans="1:5" x14ac:dyDescent="0.2">
      <c r="A33" s="266" t="s">
        <v>631</v>
      </c>
      <c r="E33" s="411" t="s">
        <v>746</v>
      </c>
    </row>
    <row r="34" spans="1:5" x14ac:dyDescent="0.2">
      <c r="A34" s="266" t="s">
        <v>632</v>
      </c>
      <c r="E34" s="411" t="s">
        <v>746</v>
      </c>
    </row>
    <row r="35" spans="1:5" x14ac:dyDescent="0.2">
      <c r="A35" s="266" t="s">
        <v>633</v>
      </c>
      <c r="E35" s="411" t="s">
        <v>746</v>
      </c>
    </row>
    <row r="36" spans="1:5" x14ac:dyDescent="0.2">
      <c r="A36" s="266" t="s">
        <v>634</v>
      </c>
      <c r="E36" s="411" t="s">
        <v>759</v>
      </c>
    </row>
    <row r="37" spans="1:5" x14ac:dyDescent="0.2">
      <c r="A37" s="266" t="s">
        <v>635</v>
      </c>
      <c r="E37" s="411" t="s">
        <v>759</v>
      </c>
    </row>
    <row r="38" spans="1:5" x14ac:dyDescent="0.2">
      <c r="A38" s="266" t="s">
        <v>636</v>
      </c>
      <c r="E38" s="411" t="s">
        <v>759</v>
      </c>
    </row>
    <row r="39" spans="1:5" x14ac:dyDescent="0.2">
      <c r="A39" s="266" t="s">
        <v>637</v>
      </c>
      <c r="E39" s="411" t="s">
        <v>746</v>
      </c>
    </row>
    <row r="40" spans="1:5" x14ac:dyDescent="0.2">
      <c r="A40" s="267"/>
      <c r="B40" s="267"/>
      <c r="C40" s="267"/>
      <c r="D40" s="298"/>
      <c r="E40" s="303"/>
    </row>
    <row r="41" spans="1:5" x14ac:dyDescent="0.2">
      <c r="A41" s="584" t="s">
        <v>638</v>
      </c>
      <c r="B41" s="584"/>
      <c r="C41" s="584"/>
      <c r="D41" s="304"/>
      <c r="E41" s="303"/>
    </row>
    <row r="42" spans="1:5" x14ac:dyDescent="0.2">
      <c r="A42" s="267"/>
      <c r="B42" s="266"/>
      <c r="C42" s="266"/>
      <c r="D42" s="304"/>
      <c r="E42" s="303"/>
    </row>
    <row r="43" spans="1:5" x14ac:dyDescent="0.2">
      <c r="A43" s="470" t="s">
        <v>639</v>
      </c>
      <c r="B43" s="470"/>
      <c r="C43" s="470"/>
      <c r="D43" s="470"/>
      <c r="E43" s="78">
        <v>45891240</v>
      </c>
    </row>
    <row r="44" spans="1:5" x14ac:dyDescent="0.2">
      <c r="A44" s="470" t="s">
        <v>640</v>
      </c>
      <c r="B44" s="470"/>
      <c r="C44" s="470"/>
      <c r="D44" s="470"/>
      <c r="E44" s="78">
        <v>475047</v>
      </c>
    </row>
    <row r="45" spans="1:5" x14ac:dyDescent="0.2">
      <c r="A45" s="470" t="s">
        <v>641</v>
      </c>
      <c r="B45" s="470"/>
      <c r="C45" s="470"/>
      <c r="D45" s="470"/>
      <c r="E45" s="78">
        <v>149611</v>
      </c>
    </row>
    <row r="46" spans="1:5" x14ac:dyDescent="0.2">
      <c r="A46" s="259"/>
      <c r="B46" s="259"/>
      <c r="C46" s="259"/>
      <c r="D46" s="259"/>
      <c r="E46" s="305"/>
    </row>
    <row r="47" spans="1:5" x14ac:dyDescent="0.2">
      <c r="A47" s="300" t="s">
        <v>642</v>
      </c>
      <c r="B47" s="306"/>
      <c r="C47" s="306"/>
      <c r="D47" s="306"/>
    </row>
    <row r="48" spans="1:5" x14ac:dyDescent="0.2">
      <c r="A48" s="300"/>
      <c r="B48" s="306"/>
      <c r="C48" s="306"/>
      <c r="D48" s="306"/>
    </row>
    <row r="49" spans="1:5" x14ac:dyDescent="0.2">
      <c r="A49" s="261" t="s">
        <v>643</v>
      </c>
      <c r="B49" s="306"/>
      <c r="C49" s="306"/>
      <c r="D49" s="306"/>
      <c r="E49" s="307" t="s">
        <v>746</v>
      </c>
    </row>
    <row r="50" spans="1:5" x14ac:dyDescent="0.2">
      <c r="A50" t="s">
        <v>644</v>
      </c>
      <c r="B50" s="306"/>
      <c r="C50" s="306"/>
      <c r="D50" s="306"/>
      <c r="E50" s="410">
        <v>273</v>
      </c>
    </row>
    <row r="51" spans="1:5" x14ac:dyDescent="0.2">
      <c r="A51" t="s">
        <v>645</v>
      </c>
      <c r="B51" s="261"/>
      <c r="C51" s="298"/>
      <c r="D51" s="31"/>
      <c r="E51" s="85">
        <v>8</v>
      </c>
    </row>
    <row r="52" spans="1:5" ht="12.95" customHeight="1" x14ac:dyDescent="0.2">
      <c r="A52" t="s">
        <v>646</v>
      </c>
      <c r="C52" s="585"/>
      <c r="D52" s="585"/>
      <c r="E52" s="585"/>
    </row>
  </sheetData>
  <sheetProtection selectLockedCells="1" selectUnlockedCells="1"/>
  <mergeCells count="11">
    <mergeCell ref="A12:C12"/>
    <mergeCell ref="A1:E1"/>
    <mergeCell ref="A6:B6"/>
    <mergeCell ref="C6:D6"/>
    <mergeCell ref="A7:B7"/>
    <mergeCell ref="C7:D7"/>
    <mergeCell ref="A41:C41"/>
    <mergeCell ref="A43:D43"/>
    <mergeCell ref="A44:D44"/>
    <mergeCell ref="A45:D45"/>
    <mergeCell ref="C52:E52"/>
  </mergeCells>
  <dataValidations count="3">
    <dataValidation type="list" operator="equal" allowBlank="1" sqref="E4">
      <formula1>"Oui,Non"</formula1>
      <formula2>0</formula2>
    </dataValidation>
    <dataValidation type="list" operator="equal" allowBlank="1" sqref="E15:E18 E20:E22 E24:E31 E33:E39">
      <formula1>"Oui,Non"</formula1>
      <formula2>0</formula2>
    </dataValidation>
    <dataValidation type="list" operator="equal" allowBlank="1" sqref="E49">
      <formula1>"Oui,Non"</formula1>
      <formula2>0</formula2>
    </dataValidation>
  </dataValidations>
  <hyperlinks>
    <hyperlink ref="C6" r:id="rId1"/>
  </hyperlinks>
  <printOptions horizontalCentered="1"/>
  <pageMargins left="0.68888888888888888" right="0.68888888888888888" top="0.68888888888888888" bottom="0.59027777777777779" header="0.51180555555555551" footer="0.51180555555555551"/>
  <pageSetup paperSize="9" firstPageNumber="0" orientation="portrait" horizontalDpi="300" verticalDpi="300"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4"/>
  <sheetViews>
    <sheetView zoomScaleSheetLayoutView="100" workbookViewId="0">
      <pane ySplit="3" topLeftCell="A4" activePane="bottomLeft" state="frozen"/>
      <selection pane="bottomLeft" activeCell="A4" sqref="A4"/>
    </sheetView>
  </sheetViews>
  <sheetFormatPr baseColWidth="10" defaultColWidth="11.5703125" defaultRowHeight="12.75" x14ac:dyDescent="0.2"/>
  <cols>
    <col min="5" max="5" width="25.85546875" style="261" customWidth="1"/>
    <col min="6" max="6" width="3.140625" style="101" customWidth="1"/>
    <col min="7" max="7" width="13" style="261" customWidth="1"/>
    <col min="8" max="8" width="2.42578125" style="308" customWidth="1"/>
    <col min="9" max="9" width="7.5703125" customWidth="1"/>
  </cols>
  <sheetData>
    <row r="1" spans="1:11" ht="15" x14ac:dyDescent="0.25">
      <c r="A1" s="588" t="s">
        <v>647</v>
      </c>
      <c r="B1" s="588"/>
      <c r="C1" s="588"/>
      <c r="D1" s="588"/>
      <c r="E1" s="588"/>
      <c r="F1" s="588"/>
      <c r="G1" s="588"/>
      <c r="H1" s="588"/>
      <c r="I1" s="3"/>
      <c r="J1" s="3"/>
      <c r="K1" s="3"/>
    </row>
    <row r="2" spans="1:11" ht="9.9499999999999993" customHeight="1" x14ac:dyDescent="0.25">
      <c r="A2" s="309"/>
      <c r="B2" s="310"/>
      <c r="C2" s="310"/>
      <c r="D2" s="3"/>
      <c r="F2" s="3"/>
      <c r="H2" s="311"/>
      <c r="I2" s="3"/>
      <c r="J2" s="3"/>
      <c r="K2" s="3"/>
    </row>
    <row r="3" spans="1:11" ht="15" x14ac:dyDescent="0.25">
      <c r="A3" s="309"/>
      <c r="B3" s="312" t="s">
        <v>648</v>
      </c>
      <c r="C3" s="313" t="str">
        <f>Titre!B25</f>
        <v>OISE</v>
      </c>
      <c r="F3" s="3"/>
      <c r="H3" s="311"/>
      <c r="I3" s="3"/>
      <c r="J3" s="3"/>
      <c r="K3" s="3"/>
    </row>
    <row r="4" spans="1:11" ht="15" x14ac:dyDescent="0.25">
      <c r="A4" s="309"/>
      <c r="B4" s="312"/>
      <c r="C4" s="313"/>
      <c r="F4" s="3"/>
      <c r="H4" s="311"/>
      <c r="I4" s="3"/>
      <c r="J4" s="3"/>
      <c r="K4" s="3"/>
    </row>
    <row r="5" spans="1:11" x14ac:dyDescent="0.2">
      <c r="E5" s="314" t="s">
        <v>17</v>
      </c>
      <c r="F5"/>
      <c r="G5" s="315">
        <f>Titre!F31</f>
        <v>0</v>
      </c>
      <c r="H5" s="311"/>
      <c r="I5" s="3"/>
      <c r="J5" s="3"/>
      <c r="K5" s="3"/>
    </row>
    <row r="6" spans="1:11" x14ac:dyDescent="0.2">
      <c r="A6" s="316"/>
      <c r="B6" s="317"/>
      <c r="C6" s="317"/>
      <c r="D6" s="317"/>
      <c r="F6" s="318"/>
      <c r="I6" s="261"/>
      <c r="J6" s="261"/>
      <c r="K6" s="318"/>
    </row>
    <row r="7" spans="1:11" x14ac:dyDescent="0.2">
      <c r="A7" s="319"/>
      <c r="D7" s="317"/>
      <c r="E7" s="320" t="s">
        <v>649</v>
      </c>
      <c r="H7" s="321"/>
    </row>
    <row r="8" spans="1:11" x14ac:dyDescent="0.2">
      <c r="A8" s="319"/>
      <c r="B8" s="322"/>
      <c r="C8" s="322"/>
      <c r="D8" s="317"/>
      <c r="E8" s="314" t="s">
        <v>650</v>
      </c>
      <c r="G8" s="315">
        <f>'3 Personnel'!E5</f>
        <v>2</v>
      </c>
      <c r="H8" s="321"/>
    </row>
    <row r="9" spans="1:11" x14ac:dyDescent="0.2">
      <c r="A9" s="319"/>
      <c r="B9" s="322"/>
      <c r="C9" s="322"/>
      <c r="D9" s="317"/>
      <c r="E9" s="314" t="s">
        <v>651</v>
      </c>
      <c r="G9" s="315">
        <f>SUM('3 Personnel'!B17,'3 Personnel'!D17,'3 Personnel'!F17)</f>
        <v>2</v>
      </c>
      <c r="H9" s="321"/>
    </row>
    <row r="10" spans="1:11" x14ac:dyDescent="0.2">
      <c r="A10" s="319"/>
      <c r="B10" s="317"/>
      <c r="C10" s="317"/>
      <c r="D10" s="317"/>
      <c r="E10" s="314" t="s">
        <v>652</v>
      </c>
      <c r="G10" s="315">
        <f>'3 Personnel'!E6</f>
        <v>44</v>
      </c>
      <c r="H10" s="321"/>
      <c r="I10" s="323"/>
    </row>
    <row r="11" spans="1:11" x14ac:dyDescent="0.2">
      <c r="A11" s="319"/>
      <c r="B11" s="317"/>
      <c r="C11" s="317"/>
      <c r="D11" s="317"/>
      <c r="E11" s="314" t="s">
        <v>653</v>
      </c>
      <c r="G11" s="315">
        <f>SUM('3 Personnel'!C17,'3 Personnel'!E17,'3 Personnel'!G17)</f>
        <v>42.7</v>
      </c>
      <c r="H11" s="321"/>
    </row>
    <row r="12" spans="1:11" x14ac:dyDescent="0.2">
      <c r="A12" s="319"/>
      <c r="B12" s="317"/>
      <c r="C12" s="317"/>
      <c r="D12" s="317"/>
      <c r="E12" s="314" t="s">
        <v>654</v>
      </c>
      <c r="G12" s="324">
        <f>'2 Budget'!D10</f>
        <v>359989.46</v>
      </c>
      <c r="H12" s="321"/>
    </row>
    <row r="13" spans="1:11" x14ac:dyDescent="0.2">
      <c r="A13" s="319"/>
      <c r="B13" s="317"/>
      <c r="C13" s="317"/>
      <c r="D13" s="317"/>
      <c r="E13" s="314" t="s">
        <v>655</v>
      </c>
      <c r="G13" s="324">
        <f>'2 Budget'!D11</f>
        <v>428387.02</v>
      </c>
      <c r="H13" s="321"/>
    </row>
    <row r="14" spans="1:11" x14ac:dyDescent="0.2">
      <c r="A14" s="319"/>
      <c r="B14" s="317"/>
      <c r="C14" s="317"/>
      <c r="D14" s="317"/>
      <c r="E14" s="314" t="s">
        <v>656</v>
      </c>
      <c r="G14" s="324">
        <f>'2 Budget'!D15</f>
        <v>75700</v>
      </c>
      <c r="H14" s="321"/>
    </row>
    <row r="15" spans="1:11" x14ac:dyDescent="0.2">
      <c r="A15" s="319"/>
      <c r="B15" s="317"/>
      <c r="C15" s="317"/>
      <c r="D15" s="317"/>
      <c r="E15" s="314" t="s">
        <v>657</v>
      </c>
      <c r="G15" s="324">
        <f>'2 Budget'!D16</f>
        <v>10882.18</v>
      </c>
      <c r="H15" s="321"/>
    </row>
    <row r="16" spans="1:11" x14ac:dyDescent="0.2">
      <c r="A16" s="319"/>
      <c r="B16" s="317"/>
      <c r="C16" s="317"/>
      <c r="D16" s="317"/>
      <c r="E16" s="325"/>
      <c r="H16" s="321"/>
    </row>
    <row r="17" spans="1:8" x14ac:dyDescent="0.2">
      <c r="A17" s="319"/>
      <c r="E17" s="320" t="s">
        <v>658</v>
      </c>
      <c r="G17" s="221"/>
      <c r="H17" s="321"/>
    </row>
    <row r="18" spans="1:8" x14ac:dyDescent="0.2">
      <c r="A18" s="319"/>
      <c r="E18" s="326" t="s">
        <v>659</v>
      </c>
      <c r="G18" s="315">
        <f>'5 Producteurs'!E7</f>
        <v>2</v>
      </c>
      <c r="H18" s="321"/>
    </row>
    <row r="19" spans="1:8" x14ac:dyDescent="0.2">
      <c r="A19" s="319"/>
      <c r="E19" s="326" t="s">
        <v>660</v>
      </c>
      <c r="G19" s="315">
        <f>'5 Producteurs'!E8</f>
        <v>0</v>
      </c>
      <c r="H19" s="321"/>
    </row>
    <row r="20" spans="1:8" x14ac:dyDescent="0.2">
      <c r="A20" s="319"/>
      <c r="E20" s="326" t="s">
        <v>661</v>
      </c>
      <c r="G20" s="315">
        <v>603.84</v>
      </c>
      <c r="H20" s="321"/>
    </row>
    <row r="21" spans="1:8" x14ac:dyDescent="0.2">
      <c r="A21" s="319"/>
      <c r="E21" s="326" t="s">
        <v>662</v>
      </c>
      <c r="G21" s="315">
        <v>542.63</v>
      </c>
      <c r="H21" s="321"/>
    </row>
    <row r="22" spans="1:8" x14ac:dyDescent="0.2">
      <c r="A22" s="319"/>
      <c r="E22" s="326" t="s">
        <v>663</v>
      </c>
      <c r="G22" s="315">
        <f>'6 Collecte'!H23</f>
        <v>0</v>
      </c>
      <c r="H22" s="321"/>
    </row>
    <row r="23" spans="1:8" x14ac:dyDescent="0.2">
      <c r="A23" s="319"/>
      <c r="E23" s="326" t="s">
        <v>664</v>
      </c>
      <c r="G23" s="315">
        <f>'6 Collecte'!I23</f>
        <v>0</v>
      </c>
      <c r="H23" s="321"/>
    </row>
    <row r="24" spans="1:8" x14ac:dyDescent="0.2">
      <c r="A24" s="319"/>
      <c r="B24" s="322"/>
      <c r="C24" s="322"/>
      <c r="D24" s="322"/>
      <c r="E24" s="326" t="s">
        <v>665</v>
      </c>
      <c r="F24"/>
      <c r="G24" s="315">
        <v>36.020000000000003</v>
      </c>
      <c r="H24" s="321"/>
    </row>
    <row r="25" spans="1:8" x14ac:dyDescent="0.2">
      <c r="A25" s="319"/>
      <c r="B25" s="322"/>
      <c r="C25" s="322"/>
      <c r="D25" s="322"/>
      <c r="E25" s="326" t="s">
        <v>666</v>
      </c>
      <c r="F25"/>
      <c r="G25" s="346">
        <v>852</v>
      </c>
      <c r="H25" s="321"/>
    </row>
    <row r="26" spans="1:8" x14ac:dyDescent="0.2">
      <c r="A26" s="319"/>
      <c r="B26" s="322"/>
      <c r="C26" s="322"/>
      <c r="D26" s="322"/>
      <c r="E26" s="326" t="s">
        <v>667</v>
      </c>
      <c r="F26"/>
      <c r="G26" s="315">
        <v>25.19</v>
      </c>
      <c r="H26" s="321"/>
    </row>
    <row r="27" spans="1:8" x14ac:dyDescent="0.2">
      <c r="A27" s="319"/>
      <c r="B27" s="322"/>
      <c r="C27" s="322"/>
      <c r="D27" s="322"/>
      <c r="E27" s="314" t="s">
        <v>668</v>
      </c>
      <c r="G27" s="427">
        <f>'4 Bâtiments'!H57</f>
        <v>30785</v>
      </c>
      <c r="H27" s="321"/>
    </row>
    <row r="28" spans="1:8" x14ac:dyDescent="0.2">
      <c r="A28" s="319"/>
      <c r="B28" s="322"/>
      <c r="C28" s="322"/>
      <c r="D28" s="322"/>
      <c r="E28" s="327" t="s">
        <v>669</v>
      </c>
      <c r="G28" s="85" t="s">
        <v>746</v>
      </c>
      <c r="H28" s="321"/>
    </row>
    <row r="29" spans="1:8" x14ac:dyDescent="0.2">
      <c r="A29" s="319"/>
      <c r="B29" s="322"/>
      <c r="C29" s="322"/>
      <c r="D29" s="322"/>
      <c r="E29" s="328"/>
      <c r="H29" s="321"/>
    </row>
    <row r="30" spans="1:8" x14ac:dyDescent="0.2">
      <c r="A30" s="319"/>
      <c r="D30" s="322"/>
      <c r="E30" s="320" t="s">
        <v>670</v>
      </c>
      <c r="H30" s="321"/>
    </row>
    <row r="31" spans="1:8" x14ac:dyDescent="0.2">
      <c r="A31" s="319"/>
      <c r="B31" s="322"/>
      <c r="C31" s="322"/>
      <c r="D31" s="322"/>
      <c r="E31" s="326" t="s">
        <v>671</v>
      </c>
      <c r="G31" s="315">
        <f>'7 Traitement'!G4</f>
        <v>811</v>
      </c>
      <c r="H31" s="321"/>
    </row>
    <row r="32" spans="1:8" x14ac:dyDescent="0.2">
      <c r="A32" s="319"/>
      <c r="B32" s="322"/>
      <c r="C32" s="322"/>
      <c r="D32" s="322"/>
      <c r="E32" s="326" t="s">
        <v>672</v>
      </c>
      <c r="G32" s="315">
        <f>'7 Traitement'!G21</f>
        <v>0</v>
      </c>
      <c r="H32" s="321"/>
    </row>
    <row r="33" spans="1:8" x14ac:dyDescent="0.2">
      <c r="A33" s="319"/>
      <c r="B33" s="322"/>
      <c r="C33" s="322"/>
      <c r="D33" s="322"/>
      <c r="E33" s="326" t="s">
        <v>673</v>
      </c>
      <c r="G33" s="315">
        <f>'7 Traitement'!H21</f>
        <v>61</v>
      </c>
      <c r="H33" s="321"/>
    </row>
    <row r="34" spans="1:8" x14ac:dyDescent="0.2">
      <c r="A34" s="319"/>
      <c r="D34" s="322"/>
      <c r="E34" s="326" t="s">
        <v>674</v>
      </c>
      <c r="G34" s="426">
        <v>27626.81</v>
      </c>
      <c r="H34" s="321"/>
    </row>
    <row r="35" spans="1:8" x14ac:dyDescent="0.2">
      <c r="A35" s="319"/>
      <c r="D35" s="322"/>
      <c r="H35"/>
    </row>
    <row r="36" spans="1:8" x14ac:dyDescent="0.2">
      <c r="A36" s="319"/>
      <c r="D36" s="221"/>
      <c r="E36" s="329" t="s">
        <v>675</v>
      </c>
      <c r="H36" s="321"/>
    </row>
    <row r="37" spans="1:8" x14ac:dyDescent="0.2">
      <c r="A37" s="319"/>
      <c r="D37" s="221"/>
      <c r="E37" s="314" t="s">
        <v>676</v>
      </c>
      <c r="G37" s="315" t="str">
        <f>'9 Conservation'!F61</f>
        <v>27 500 environ</v>
      </c>
      <c r="H37" s="321"/>
    </row>
    <row r="38" spans="1:8" x14ac:dyDescent="0.2">
      <c r="A38" s="319"/>
      <c r="D38" s="221"/>
      <c r="E38" s="314" t="s">
        <v>677</v>
      </c>
      <c r="G38" s="330" t="e">
        <f>G37/G27</f>
        <v>#VALUE!</v>
      </c>
      <c r="H38" s="321"/>
    </row>
    <row r="39" spans="1:8" x14ac:dyDescent="0.2">
      <c r="A39" s="319"/>
      <c r="D39" s="221"/>
      <c r="E39" s="327" t="s">
        <v>678</v>
      </c>
      <c r="G39" s="315">
        <f>SUM('4 Bâtiments'!D15:H15)</f>
        <v>6637</v>
      </c>
      <c r="H39" s="321"/>
    </row>
    <row r="40" spans="1:8" x14ac:dyDescent="0.2">
      <c r="A40" s="319"/>
      <c r="D40" s="221"/>
      <c r="E40" s="327" t="s">
        <v>679</v>
      </c>
      <c r="G40" s="315">
        <f>'9 Conservation'!F19</f>
        <v>6637</v>
      </c>
      <c r="H40" s="321"/>
    </row>
    <row r="41" spans="1:8" x14ac:dyDescent="0.2">
      <c r="A41" s="319"/>
      <c r="D41" s="221"/>
      <c r="E41" s="326" t="s">
        <v>680</v>
      </c>
      <c r="G41" s="331">
        <f>G40/G39</f>
        <v>1</v>
      </c>
      <c r="H41" s="321"/>
    </row>
    <row r="42" spans="1:8" x14ac:dyDescent="0.2">
      <c r="A42" s="319"/>
      <c r="D42" s="221"/>
      <c r="E42" s="326" t="s">
        <v>681</v>
      </c>
      <c r="G42" s="315">
        <f>SUM('4 Bâtiments'!D12:H12)</f>
        <v>9860</v>
      </c>
      <c r="H42" s="321"/>
    </row>
    <row r="43" spans="1:8" x14ac:dyDescent="0.2">
      <c r="A43" s="319"/>
      <c r="D43" s="221"/>
      <c r="E43" s="326" t="s">
        <v>682</v>
      </c>
      <c r="G43" s="315">
        <f>'10 Numérisation'!D16</f>
        <v>0</v>
      </c>
      <c r="H43" s="321"/>
    </row>
    <row r="44" spans="1:8" ht="13.5" x14ac:dyDescent="0.2">
      <c r="A44" s="319"/>
      <c r="B44" s="332"/>
      <c r="C44" s="332"/>
      <c r="D44" s="333"/>
      <c r="E44" s="326" t="s">
        <v>683</v>
      </c>
      <c r="G44" s="427">
        <v>22793</v>
      </c>
      <c r="H44" s="321"/>
    </row>
    <row r="45" spans="1:8" ht="13.5" x14ac:dyDescent="0.2">
      <c r="A45" s="319"/>
      <c r="B45" s="332"/>
      <c r="C45" s="332"/>
      <c r="D45" s="333"/>
      <c r="E45" s="326" t="s">
        <v>684</v>
      </c>
      <c r="G45" s="324">
        <f>'2 Budget'!D23</f>
        <v>22482.92</v>
      </c>
      <c r="H45" s="321"/>
    </row>
    <row r="46" spans="1:8" ht="13.5" x14ac:dyDescent="0.2">
      <c r="A46" s="319"/>
      <c r="B46" s="332"/>
      <c r="C46" s="332"/>
      <c r="D46" s="333"/>
      <c r="E46" s="326" t="s">
        <v>685</v>
      </c>
      <c r="G46" s="315" t="s">
        <v>746</v>
      </c>
      <c r="H46" s="321"/>
    </row>
    <row r="47" spans="1:8" x14ac:dyDescent="0.2">
      <c r="A47" s="319"/>
      <c r="B47" s="334"/>
      <c r="C47" s="334"/>
      <c r="D47" s="335"/>
      <c r="E47" s="336"/>
      <c r="H47" s="321"/>
    </row>
    <row r="48" spans="1:8" x14ac:dyDescent="0.2">
      <c r="A48" s="319"/>
      <c r="D48" s="261"/>
      <c r="E48" s="329" t="s">
        <v>686</v>
      </c>
      <c r="H48" s="321"/>
    </row>
    <row r="49" spans="1:8" x14ac:dyDescent="0.2">
      <c r="A49" s="319"/>
      <c r="D49" s="221"/>
      <c r="E49" s="327" t="s">
        <v>687</v>
      </c>
      <c r="G49" s="427">
        <f>'4 Bâtiments'!E57</f>
        <v>45268</v>
      </c>
      <c r="H49" s="321"/>
    </row>
    <row r="50" spans="1:8" x14ac:dyDescent="0.2">
      <c r="A50" s="319"/>
      <c r="D50" s="221"/>
      <c r="E50" s="327" t="s">
        <v>688</v>
      </c>
      <c r="G50" s="427">
        <f>'4 Bâtiments'!H57</f>
        <v>30785</v>
      </c>
      <c r="H50" s="321"/>
    </row>
    <row r="51" spans="1:8" x14ac:dyDescent="0.2">
      <c r="A51" s="319"/>
      <c r="D51" s="221"/>
      <c r="E51" s="326" t="s">
        <v>689</v>
      </c>
      <c r="G51" s="331">
        <f>G50/G49</f>
        <v>0.68006097022179024</v>
      </c>
      <c r="H51" s="321"/>
    </row>
    <row r="52" spans="1:8" x14ac:dyDescent="0.2">
      <c r="A52" s="319"/>
      <c r="D52" s="221"/>
      <c r="E52" s="326" t="s">
        <v>690</v>
      </c>
      <c r="G52" s="427">
        <f>'4 Bâtiments'!I57</f>
        <v>11725</v>
      </c>
      <c r="H52" s="321"/>
    </row>
    <row r="53" spans="1:8" x14ac:dyDescent="0.2">
      <c r="A53" s="319"/>
      <c r="B53" s="337"/>
      <c r="C53" s="337"/>
      <c r="D53" s="261"/>
      <c r="E53" s="336"/>
      <c r="H53" s="321"/>
    </row>
    <row r="54" spans="1:8" x14ac:dyDescent="0.2">
      <c r="A54" s="319"/>
      <c r="D54" s="338"/>
      <c r="E54" s="329" t="s">
        <v>691</v>
      </c>
      <c r="H54" s="321"/>
    </row>
    <row r="55" spans="1:8" x14ac:dyDescent="0.2">
      <c r="A55" s="319"/>
      <c r="D55" s="338"/>
      <c r="E55" s="326" t="s">
        <v>692</v>
      </c>
      <c r="G55" s="427">
        <f>'10 Numérisation'!D27</f>
        <v>172067</v>
      </c>
      <c r="H55" s="321"/>
    </row>
    <row r="56" spans="1:8" x14ac:dyDescent="0.2">
      <c r="A56" s="319"/>
      <c r="D56" s="338"/>
      <c r="E56" s="326" t="s">
        <v>693</v>
      </c>
      <c r="G56" s="427">
        <f>'10 Numérisation'!B41</f>
        <v>5291986</v>
      </c>
      <c r="H56" s="321"/>
    </row>
    <row r="57" spans="1:8" x14ac:dyDescent="0.2">
      <c r="A57" s="319"/>
      <c r="D57" s="338"/>
      <c r="E57" s="326" t="s">
        <v>694</v>
      </c>
      <c r="G57" s="427">
        <f>'10 Numérisation'!B42</f>
        <v>4646000</v>
      </c>
      <c r="H57" s="321"/>
    </row>
    <row r="58" spans="1:8" x14ac:dyDescent="0.2">
      <c r="A58" s="319"/>
      <c r="D58" s="338"/>
      <c r="E58" s="326" t="s">
        <v>695</v>
      </c>
      <c r="G58" s="427">
        <f>'10 Numérisation'!D28</f>
        <v>1763</v>
      </c>
      <c r="H58" s="321"/>
    </row>
    <row r="59" spans="1:8" x14ac:dyDescent="0.2">
      <c r="A59" s="319"/>
      <c r="D59" s="338"/>
      <c r="E59" s="326" t="s">
        <v>696</v>
      </c>
      <c r="G59" s="427">
        <f>'10 Numérisation'!B43</f>
        <v>25088</v>
      </c>
      <c r="H59" s="321"/>
    </row>
    <row r="60" spans="1:8" x14ac:dyDescent="0.2">
      <c r="A60" s="319"/>
      <c r="D60" s="338"/>
      <c r="E60" s="326" t="s">
        <v>697</v>
      </c>
      <c r="G60" s="427">
        <f>'10 Numérisation'!B44</f>
        <v>3331</v>
      </c>
      <c r="H60" s="321"/>
    </row>
    <row r="61" spans="1:8" x14ac:dyDescent="0.2">
      <c r="A61" s="319"/>
      <c r="D61" s="338"/>
      <c r="E61" s="339"/>
      <c r="H61" s="321"/>
    </row>
    <row r="62" spans="1:8" x14ac:dyDescent="0.2">
      <c r="A62" s="319"/>
      <c r="B62" s="340"/>
      <c r="C62" s="340"/>
      <c r="D62" s="338"/>
      <c r="E62" s="329" t="s">
        <v>698</v>
      </c>
      <c r="H62" s="321"/>
    </row>
    <row r="63" spans="1:8" x14ac:dyDescent="0.2">
      <c r="A63" s="319"/>
      <c r="B63" s="340"/>
      <c r="C63" s="340"/>
      <c r="D63" s="338"/>
      <c r="E63" s="326" t="s">
        <v>699</v>
      </c>
      <c r="G63" s="315" t="str">
        <f>'12 Site internet'!C6</f>
        <v>www.archives.oise.fr</v>
      </c>
      <c r="H63" s="321"/>
    </row>
    <row r="64" spans="1:8" x14ac:dyDescent="0.2">
      <c r="A64" s="319"/>
      <c r="B64" s="340"/>
      <c r="C64" s="340"/>
      <c r="D64" s="338"/>
      <c r="E64" s="326" t="s">
        <v>350</v>
      </c>
      <c r="G64" s="315">
        <f>SUM('12 Site internet'!D9:D10)</f>
        <v>2011</v>
      </c>
      <c r="H64" s="321"/>
    </row>
    <row r="65" spans="1:8" x14ac:dyDescent="0.2">
      <c r="A65" s="319"/>
      <c r="B65" s="340"/>
      <c r="C65" s="340"/>
      <c r="D65" s="338"/>
      <c r="E65" s="341" t="s">
        <v>700</v>
      </c>
      <c r="G65" s="427">
        <f>'10 Numérisation'!D41</f>
        <v>5233751</v>
      </c>
      <c r="H65" s="321"/>
    </row>
    <row r="66" spans="1:8" x14ac:dyDescent="0.2">
      <c r="A66" s="319"/>
      <c r="B66" s="340"/>
      <c r="C66" s="340"/>
      <c r="D66" s="338"/>
      <c r="E66" s="342" t="s">
        <v>694</v>
      </c>
      <c r="G66" s="427">
        <f>'10 Numérisation'!D42</f>
        <v>4646000</v>
      </c>
      <c r="H66" s="321"/>
    </row>
    <row r="67" spans="1:8" x14ac:dyDescent="0.2">
      <c r="A67" s="319"/>
      <c r="B67" s="340"/>
      <c r="C67" s="340"/>
      <c r="D67" s="338"/>
      <c r="E67" s="343" t="s">
        <v>701</v>
      </c>
      <c r="G67" s="331">
        <f>G65/G55</f>
        <v>30.416936425927108</v>
      </c>
      <c r="H67" s="321"/>
    </row>
    <row r="68" spans="1:8" x14ac:dyDescent="0.2">
      <c r="A68" s="319"/>
      <c r="B68" s="340"/>
      <c r="C68" s="340"/>
      <c r="D68" s="338"/>
      <c r="E68" s="326" t="s">
        <v>702</v>
      </c>
      <c r="G68" s="427">
        <f>'10 Numérisation'!D43</f>
        <v>25088</v>
      </c>
      <c r="H68" s="321"/>
    </row>
    <row r="69" spans="1:8" x14ac:dyDescent="0.2">
      <c r="A69" s="319"/>
      <c r="B69" s="340"/>
      <c r="C69" s="340"/>
      <c r="D69" s="338"/>
      <c r="E69" s="326" t="s">
        <v>697</v>
      </c>
      <c r="G69" s="427">
        <f>'10 Numérisation'!D44</f>
        <v>3331</v>
      </c>
      <c r="H69" s="321"/>
    </row>
    <row r="70" spans="1:8" x14ac:dyDescent="0.2">
      <c r="A70" s="319"/>
      <c r="B70" s="340"/>
      <c r="C70" s="340"/>
      <c r="D70" s="338"/>
      <c r="E70" s="326" t="s">
        <v>703</v>
      </c>
      <c r="G70" s="331">
        <f>G68/G58</f>
        <v>14.230289279636983</v>
      </c>
      <c r="H70" s="321"/>
    </row>
    <row r="71" spans="1:8" x14ac:dyDescent="0.2">
      <c r="A71" s="319"/>
      <c r="B71" s="340"/>
      <c r="C71" s="340"/>
      <c r="D71" s="338"/>
      <c r="E71" s="326" t="s">
        <v>704</v>
      </c>
      <c r="G71" s="427">
        <f>'10 Numérisation'!C41</f>
        <v>5291986</v>
      </c>
      <c r="H71" s="321"/>
    </row>
    <row r="72" spans="1:8" x14ac:dyDescent="0.2">
      <c r="A72" s="319"/>
      <c r="B72" s="340"/>
      <c r="C72" s="340"/>
      <c r="D72" s="338"/>
      <c r="E72" s="326" t="s">
        <v>705</v>
      </c>
      <c r="G72" s="331">
        <f>G71/G56</f>
        <v>1</v>
      </c>
      <c r="H72" s="321"/>
    </row>
    <row r="73" spans="1:8" x14ac:dyDescent="0.2">
      <c r="A73" s="319"/>
      <c r="B73" s="340"/>
      <c r="C73" s="340"/>
      <c r="D73" s="338"/>
      <c r="E73" s="326" t="s">
        <v>706</v>
      </c>
      <c r="G73" s="427">
        <f>'10 Numérisation'!C43</f>
        <v>25088</v>
      </c>
      <c r="H73" s="321"/>
    </row>
    <row r="74" spans="1:8" x14ac:dyDescent="0.2">
      <c r="A74" s="319"/>
      <c r="B74" s="340"/>
      <c r="C74" s="340"/>
      <c r="D74" s="338"/>
      <c r="E74" s="326" t="s">
        <v>707</v>
      </c>
      <c r="G74" s="331">
        <f>G73/G59</f>
        <v>1</v>
      </c>
      <c r="H74" s="321"/>
    </row>
    <row r="75" spans="1:8" x14ac:dyDescent="0.2">
      <c r="A75" s="319"/>
      <c r="B75" s="340"/>
      <c r="C75" s="340"/>
      <c r="D75" s="338"/>
      <c r="E75" s="336"/>
      <c r="H75" s="321"/>
    </row>
    <row r="76" spans="1:8" x14ac:dyDescent="0.2">
      <c r="A76" s="319"/>
      <c r="B76" s="340"/>
      <c r="C76" s="340"/>
      <c r="D76" s="338"/>
      <c r="E76" s="329" t="s">
        <v>708</v>
      </c>
      <c r="H76" s="321"/>
    </row>
    <row r="77" spans="1:8" x14ac:dyDescent="0.2">
      <c r="A77" s="319"/>
      <c r="B77" s="340"/>
      <c r="C77" s="340"/>
      <c r="D77" s="338"/>
      <c r="E77" s="344" t="s">
        <v>709</v>
      </c>
      <c r="G77" s="427">
        <f>'11 Communication'!E20</f>
        <v>1049</v>
      </c>
      <c r="H77" s="321"/>
    </row>
    <row r="78" spans="1:8" x14ac:dyDescent="0.2">
      <c r="A78" s="319"/>
      <c r="B78" s="340"/>
      <c r="C78" s="340"/>
      <c r="D78" s="338"/>
      <c r="E78" s="344" t="s">
        <v>710</v>
      </c>
      <c r="G78" s="315">
        <f>'11 Communication'!E21</f>
        <v>0</v>
      </c>
      <c r="H78" s="321"/>
    </row>
    <row r="79" spans="1:8" x14ac:dyDescent="0.2">
      <c r="A79" s="319"/>
      <c r="B79" s="340"/>
      <c r="C79" s="340"/>
      <c r="D79" s="338"/>
      <c r="E79" s="344" t="s">
        <v>711</v>
      </c>
      <c r="G79" s="331">
        <f>G78/G77</f>
        <v>0</v>
      </c>
      <c r="H79" s="321"/>
    </row>
    <row r="80" spans="1:8" x14ac:dyDescent="0.2">
      <c r="A80" s="319"/>
      <c r="B80" s="340"/>
      <c r="C80" s="340"/>
      <c r="D80" s="338"/>
      <c r="E80" s="344" t="s">
        <v>712</v>
      </c>
      <c r="G80" s="315">
        <f>'11 Communication'!E22</f>
        <v>0</v>
      </c>
      <c r="H80" s="321"/>
    </row>
    <row r="81" spans="1:8" x14ac:dyDescent="0.2">
      <c r="A81" s="319"/>
      <c r="B81" s="340"/>
      <c r="C81" s="340"/>
      <c r="D81" s="338"/>
      <c r="E81" s="344" t="s">
        <v>711</v>
      </c>
      <c r="G81" s="331">
        <f>G80/G77</f>
        <v>0</v>
      </c>
      <c r="H81" s="321"/>
    </row>
    <row r="82" spans="1:8" x14ac:dyDescent="0.2">
      <c r="A82" s="319"/>
      <c r="B82" s="340"/>
      <c r="C82" s="340"/>
      <c r="D82" s="338"/>
      <c r="E82" s="344" t="s">
        <v>713</v>
      </c>
      <c r="G82" s="315">
        <f>'11 Communication'!E23</f>
        <v>0</v>
      </c>
      <c r="H82" s="321"/>
    </row>
    <row r="83" spans="1:8" x14ac:dyDescent="0.2">
      <c r="A83" s="319"/>
      <c r="B83" s="340"/>
      <c r="C83" s="340"/>
      <c r="D83" s="338"/>
      <c r="E83" s="344" t="s">
        <v>711</v>
      </c>
      <c r="G83" s="331">
        <f>G82/G77</f>
        <v>0</v>
      </c>
      <c r="H83" s="321"/>
    </row>
    <row r="84" spans="1:8" x14ac:dyDescent="0.2">
      <c r="A84" s="319"/>
      <c r="B84" s="340"/>
      <c r="C84" s="340"/>
      <c r="D84" s="338"/>
      <c r="E84" s="344" t="s">
        <v>714</v>
      </c>
      <c r="G84" s="427">
        <f>'11 Communication'!E17</f>
        <v>2224</v>
      </c>
      <c r="H84" s="321"/>
    </row>
    <row r="85" spans="1:8" x14ac:dyDescent="0.2">
      <c r="A85" s="319"/>
      <c r="B85" s="340"/>
      <c r="C85" s="340"/>
      <c r="D85" s="338"/>
      <c r="E85" s="344" t="s">
        <v>715</v>
      </c>
      <c r="G85" s="315">
        <f>'11 Communication'!E18</f>
        <v>0</v>
      </c>
      <c r="H85" s="321"/>
    </row>
    <row r="86" spans="1:8" x14ac:dyDescent="0.2">
      <c r="A86" s="319"/>
      <c r="B86" s="340"/>
      <c r="C86" s="340"/>
      <c r="D86" s="338"/>
      <c r="E86" s="344" t="s">
        <v>716</v>
      </c>
      <c r="G86" s="427">
        <f>'11 Communication'!E27</f>
        <v>13640</v>
      </c>
      <c r="H86" s="321"/>
    </row>
    <row r="87" spans="1:8" x14ac:dyDescent="0.2">
      <c r="A87" s="319"/>
      <c r="B87" s="340"/>
      <c r="C87" s="340"/>
      <c r="D87" s="338"/>
      <c r="E87" s="344" t="s">
        <v>717</v>
      </c>
      <c r="G87" s="427">
        <f>'11 Communication'!E38</f>
        <v>1695</v>
      </c>
      <c r="H87" s="321"/>
    </row>
    <row r="88" spans="1:8" x14ac:dyDescent="0.2">
      <c r="A88" s="319"/>
      <c r="B88" s="340"/>
      <c r="C88" s="340"/>
      <c r="D88" s="338"/>
      <c r="E88" s="344" t="s">
        <v>718</v>
      </c>
      <c r="G88" s="315">
        <f>'11 Communication'!E47</f>
        <v>8</v>
      </c>
      <c r="H88" s="321"/>
    </row>
    <row r="89" spans="1:8" x14ac:dyDescent="0.2">
      <c r="A89" s="319"/>
      <c r="B89" s="340"/>
      <c r="C89" s="340"/>
      <c r="D89" s="338"/>
      <c r="E89" s="344" t="s">
        <v>719</v>
      </c>
      <c r="G89" s="315">
        <f>'11 Communication'!E48</f>
        <v>11</v>
      </c>
      <c r="H89" s="321"/>
    </row>
    <row r="90" spans="1:8" x14ac:dyDescent="0.2">
      <c r="A90" s="319"/>
      <c r="B90" s="340"/>
      <c r="C90" s="340"/>
      <c r="D90" s="338"/>
      <c r="E90" s="344" t="s">
        <v>720</v>
      </c>
      <c r="G90" s="315">
        <f>'11 Communication'!E49</f>
        <v>0</v>
      </c>
      <c r="H90" s="321"/>
    </row>
    <row r="91" spans="1:8" x14ac:dyDescent="0.2">
      <c r="A91" s="319"/>
      <c r="B91" s="340"/>
      <c r="C91" s="340"/>
      <c r="D91" s="338"/>
      <c r="E91" s="336"/>
      <c r="H91" s="321"/>
    </row>
    <row r="92" spans="1:8" x14ac:dyDescent="0.2">
      <c r="A92" s="319"/>
      <c r="B92" s="340"/>
      <c r="C92" s="340"/>
      <c r="D92" s="338"/>
      <c r="E92" s="329" t="s">
        <v>721</v>
      </c>
      <c r="H92" s="321"/>
    </row>
    <row r="93" spans="1:8" x14ac:dyDescent="0.2">
      <c r="A93" s="319"/>
      <c r="B93" s="340"/>
      <c r="C93" s="340"/>
      <c r="D93" s="338"/>
      <c r="E93" s="345" t="s">
        <v>722</v>
      </c>
      <c r="G93" s="427">
        <f>'12 Site internet'!E43</f>
        <v>45891240</v>
      </c>
      <c r="H93" s="321"/>
    </row>
    <row r="94" spans="1:8" x14ac:dyDescent="0.2">
      <c r="A94" s="319"/>
      <c r="B94" s="340"/>
      <c r="C94" s="340"/>
      <c r="D94" s="338"/>
      <c r="E94" s="345" t="s">
        <v>723</v>
      </c>
      <c r="G94" s="427">
        <f>'12 Site internet'!E44</f>
        <v>475047</v>
      </c>
      <c r="H94" s="321"/>
    </row>
    <row r="95" spans="1:8" x14ac:dyDescent="0.2">
      <c r="A95" s="319"/>
      <c r="B95" s="340"/>
      <c r="C95" s="340"/>
      <c r="D95" s="338"/>
      <c r="E95" s="345" t="s">
        <v>724</v>
      </c>
      <c r="G95" s="427">
        <f>'12 Site internet'!E45</f>
        <v>149611</v>
      </c>
      <c r="H95" s="321"/>
    </row>
    <row r="96" spans="1:8" x14ac:dyDescent="0.2">
      <c r="A96" s="319"/>
      <c r="B96" s="340"/>
      <c r="C96" s="340"/>
      <c r="D96" s="338"/>
      <c r="E96" s="336"/>
      <c r="H96" s="321"/>
    </row>
    <row r="97" spans="1:8" x14ac:dyDescent="0.2">
      <c r="A97" s="319"/>
      <c r="B97" s="340"/>
      <c r="C97" s="340"/>
      <c r="D97" s="338"/>
      <c r="E97" s="329" t="s">
        <v>725</v>
      </c>
      <c r="H97" s="321"/>
    </row>
    <row r="98" spans="1:8" x14ac:dyDescent="0.2">
      <c r="A98" s="319"/>
      <c r="B98" s="340"/>
      <c r="C98" s="340"/>
      <c r="D98" s="338"/>
      <c r="E98" s="345" t="s">
        <v>726</v>
      </c>
      <c r="G98" s="346">
        <f>'11 Communication'!E74</f>
        <v>2</v>
      </c>
      <c r="H98" s="321"/>
    </row>
    <row r="99" spans="1:8" x14ac:dyDescent="0.2">
      <c r="A99" s="319"/>
      <c r="B99" s="340"/>
      <c r="C99" s="340"/>
      <c r="D99" s="338"/>
      <c r="E99" s="345" t="s">
        <v>727</v>
      </c>
      <c r="G99" s="427">
        <f>'11 Communication'!E75</f>
        <v>2417</v>
      </c>
      <c r="H99" s="321"/>
    </row>
    <row r="100" spans="1:8" x14ac:dyDescent="0.2">
      <c r="A100" s="319"/>
      <c r="B100" s="340"/>
      <c r="C100" s="340"/>
      <c r="D100" s="338"/>
      <c r="E100" s="345" t="s">
        <v>728</v>
      </c>
      <c r="G100" s="427">
        <f>'11 Communication'!E76</f>
        <v>1524</v>
      </c>
      <c r="H100" s="321"/>
    </row>
    <row r="101" spans="1:8" x14ac:dyDescent="0.2">
      <c r="A101" s="319"/>
      <c r="B101" s="340"/>
      <c r="C101" s="340"/>
      <c r="D101" s="338"/>
      <c r="E101" s="345" t="s">
        <v>729</v>
      </c>
      <c r="G101" s="315">
        <f>'11 Communication'!E78</f>
        <v>3</v>
      </c>
      <c r="H101" s="321"/>
    </row>
    <row r="102" spans="1:8" x14ac:dyDescent="0.2">
      <c r="A102" s="319"/>
      <c r="B102" s="340"/>
      <c r="C102" s="340"/>
      <c r="D102" s="338"/>
      <c r="E102" s="345" t="s">
        <v>730</v>
      </c>
      <c r="G102" s="315" t="str">
        <f>'11 Communication'!E102</f>
        <v>Oui</v>
      </c>
      <c r="H102" s="321"/>
    </row>
    <row r="103" spans="1:8" x14ac:dyDescent="0.2">
      <c r="A103" s="319"/>
      <c r="B103" s="340"/>
      <c r="C103" s="340"/>
      <c r="D103" s="338"/>
      <c r="E103" s="345" t="s">
        <v>731</v>
      </c>
      <c r="G103" s="315" t="str">
        <f>'12 Site internet'!E31</f>
        <v>Oui</v>
      </c>
      <c r="H103" s="321"/>
    </row>
    <row r="104" spans="1:8" x14ac:dyDescent="0.2">
      <c r="A104" s="319"/>
      <c r="B104" s="340"/>
      <c r="C104" s="340"/>
      <c r="D104" s="338"/>
      <c r="E104" s="345" t="s">
        <v>732</v>
      </c>
      <c r="G104" s="427">
        <f>SUM('11 Communication'!E57,'11 Communication'!E70)</f>
        <v>3739</v>
      </c>
      <c r="H104" s="321"/>
    </row>
    <row r="105" spans="1:8" x14ac:dyDescent="0.2">
      <c r="A105" s="319"/>
      <c r="B105" s="340"/>
      <c r="C105" s="340"/>
      <c r="D105" s="338"/>
      <c r="E105" s="345" t="s">
        <v>733</v>
      </c>
      <c r="G105" s="315">
        <f>'11 Communication'!E80</f>
        <v>914</v>
      </c>
      <c r="H105" s="321"/>
    </row>
    <row r="106" spans="1:8" x14ac:dyDescent="0.2">
      <c r="H106" s="321"/>
    </row>
    <row r="107" spans="1:8" x14ac:dyDescent="0.2">
      <c r="H107" s="321"/>
    </row>
    <row r="108" spans="1:8" x14ac:dyDescent="0.2">
      <c r="H108" s="321"/>
    </row>
    <row r="109" spans="1:8" x14ac:dyDescent="0.2">
      <c r="H109" s="321"/>
    </row>
    <row r="110" spans="1:8" x14ac:dyDescent="0.2">
      <c r="H110" s="321"/>
    </row>
    <row r="111" spans="1:8" x14ac:dyDescent="0.2">
      <c r="H111" s="321"/>
    </row>
    <row r="112" spans="1:8" x14ac:dyDescent="0.2">
      <c r="H112" s="321"/>
    </row>
    <row r="113" spans="8:8" x14ac:dyDescent="0.2">
      <c r="H113" s="321"/>
    </row>
    <row r="114" spans="8:8" x14ac:dyDescent="0.2">
      <c r="H114" s="321"/>
    </row>
    <row r="115" spans="8:8" x14ac:dyDescent="0.2">
      <c r="H115" s="321"/>
    </row>
    <row r="116" spans="8:8" x14ac:dyDescent="0.2">
      <c r="H116" s="321"/>
    </row>
    <row r="117" spans="8:8" x14ac:dyDescent="0.2">
      <c r="H117" s="321"/>
    </row>
    <row r="118" spans="8:8" x14ac:dyDescent="0.2">
      <c r="H118" s="321"/>
    </row>
    <row r="119" spans="8:8" x14ac:dyDescent="0.2">
      <c r="H119" s="321"/>
    </row>
    <row r="120" spans="8:8" x14ac:dyDescent="0.2">
      <c r="H120" s="321"/>
    </row>
    <row r="121" spans="8:8" x14ac:dyDescent="0.2">
      <c r="H121" s="321"/>
    </row>
    <row r="122" spans="8:8" x14ac:dyDescent="0.2">
      <c r="H122" s="321"/>
    </row>
    <row r="123" spans="8:8" x14ac:dyDescent="0.2">
      <c r="H123" s="321"/>
    </row>
    <row r="124" spans="8:8" x14ac:dyDescent="0.2">
      <c r="H124" s="321"/>
    </row>
  </sheetData>
  <sheetProtection selectLockedCells="1" selectUnlockedCells="1"/>
  <mergeCells count="1">
    <mergeCell ref="A1:H1"/>
  </mergeCells>
  <printOptions horizontalCentered="1"/>
  <pageMargins left="0.68888888888888888" right="0.68888888888888888" top="0.68888888888888888" bottom="0.59027777777777779" header="0.51180555555555551" footer="0.51180555555555551"/>
  <pageSetup paperSize="9" scale="91" firstPageNumber="0" orientation="portrait" horizontalDpi="300" verticalDpi="300" r:id="rId1"/>
  <headerFooter alignWithMargins="0"/>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50"/>
  <sheetViews>
    <sheetView zoomScaleSheetLayoutView="100" workbookViewId="0">
      <pane ySplit="7" topLeftCell="A17" activePane="bottomLeft" state="frozen"/>
      <selection pane="bottomLeft" activeCell="A45" sqref="A45"/>
    </sheetView>
  </sheetViews>
  <sheetFormatPr baseColWidth="10" defaultColWidth="11.140625" defaultRowHeight="12.75" x14ac:dyDescent="0.2"/>
  <cols>
    <col min="2" max="2" width="3" customWidth="1"/>
    <col min="3" max="3" width="22.85546875" customWidth="1"/>
    <col min="6" max="6" width="27.140625" customWidth="1"/>
    <col min="7" max="7" width="1.7109375" customWidth="1"/>
    <col min="8" max="8" width="2.7109375" customWidth="1"/>
  </cols>
  <sheetData>
    <row r="5" spans="1:7" ht="15.75" x14ac:dyDescent="0.25">
      <c r="A5" s="460" t="s">
        <v>25</v>
      </c>
      <c r="B5" s="460"/>
      <c r="C5" s="460"/>
      <c r="D5" s="460"/>
      <c r="E5" s="460"/>
      <c r="F5" s="460"/>
      <c r="G5" s="460"/>
    </row>
    <row r="6" spans="1:7" ht="15.75" x14ac:dyDescent="0.25">
      <c r="A6" s="19"/>
    </row>
    <row r="7" spans="1:7" ht="15.75" x14ac:dyDescent="0.25">
      <c r="A7" s="19"/>
    </row>
    <row r="8" spans="1:7" ht="15.75" x14ac:dyDescent="0.25">
      <c r="A8" s="19"/>
    </row>
    <row r="9" spans="1:7" ht="15.75" x14ac:dyDescent="0.25">
      <c r="A9" s="19"/>
    </row>
    <row r="10" spans="1:7" s="22" customFormat="1" ht="15" x14ac:dyDescent="0.2">
      <c r="A10" s="20"/>
      <c r="B10" s="21" t="s">
        <v>26</v>
      </c>
      <c r="C10" s="22" t="s">
        <v>27</v>
      </c>
      <c r="D10" s="23"/>
      <c r="E10" s="23"/>
    </row>
    <row r="11" spans="1:7" ht="15.75" x14ac:dyDescent="0.25">
      <c r="A11" s="19"/>
    </row>
    <row r="12" spans="1:7" ht="15.75" x14ac:dyDescent="0.25">
      <c r="A12" s="19"/>
    </row>
    <row r="14" spans="1:7" s="26" customFormat="1" x14ac:dyDescent="0.2">
      <c r="A14" s="24" t="s">
        <v>28</v>
      </c>
      <c r="B14" s="25"/>
      <c r="C14" s="25"/>
      <c r="D14" s="25"/>
      <c r="E14" s="25"/>
      <c r="F14" s="25"/>
      <c r="G14" s="25"/>
    </row>
    <row r="15" spans="1:7" s="26" customFormat="1" x14ac:dyDescent="0.2">
      <c r="A15" s="25"/>
      <c r="B15" s="25"/>
      <c r="C15" s="25"/>
      <c r="D15" s="25"/>
      <c r="E15" s="25"/>
      <c r="F15" s="25"/>
      <c r="G15" s="25"/>
    </row>
    <row r="16" spans="1:7" ht="25.7" customHeight="1" x14ac:dyDescent="0.2">
      <c r="A16" s="461" t="s">
        <v>29</v>
      </c>
      <c r="B16" s="461"/>
      <c r="C16" s="461"/>
      <c r="D16" s="461"/>
      <c r="E16" s="461"/>
      <c r="F16" s="461"/>
      <c r="G16" s="28"/>
    </row>
    <row r="17" spans="1:7" x14ac:dyDescent="0.2">
      <c r="A17" s="27"/>
      <c r="B17" s="27"/>
      <c r="C17" s="27"/>
      <c r="D17" s="27"/>
      <c r="E17" s="27"/>
      <c r="F17" s="27"/>
      <c r="G17" s="28"/>
    </row>
    <row r="18" spans="1:7" s="26" customFormat="1" x14ac:dyDescent="0.2">
      <c r="A18" s="29"/>
      <c r="B18"/>
      <c r="C18" s="28"/>
      <c r="D18" s="28"/>
      <c r="E18" s="28"/>
      <c r="F18" s="28"/>
      <c r="G18" s="25"/>
    </row>
    <row r="19" spans="1:7" x14ac:dyDescent="0.2">
      <c r="A19" s="30" t="s">
        <v>30</v>
      </c>
      <c r="B19" s="25"/>
      <c r="C19" s="25"/>
      <c r="D19" s="25"/>
      <c r="E19" s="25"/>
      <c r="F19" s="31"/>
      <c r="G19" s="28"/>
    </row>
    <row r="20" spans="1:7" ht="9" customHeight="1" x14ac:dyDescent="0.2">
      <c r="A20" s="28"/>
      <c r="B20" s="28"/>
      <c r="C20" s="28"/>
      <c r="D20" s="28"/>
      <c r="E20" s="28"/>
      <c r="F20" s="28"/>
      <c r="G20" s="28"/>
    </row>
    <row r="21" spans="1:7" x14ac:dyDescent="0.2">
      <c r="A21" s="28"/>
      <c r="B21" s="28"/>
      <c r="C21" s="28"/>
      <c r="D21" s="28"/>
      <c r="E21" s="28"/>
      <c r="F21" s="28"/>
    </row>
    <row r="22" spans="1:7" x14ac:dyDescent="0.2">
      <c r="B22" s="32" t="s">
        <v>31</v>
      </c>
      <c r="C22" t="s">
        <v>32</v>
      </c>
      <c r="F22" s="28"/>
    </row>
    <row r="23" spans="1:7" x14ac:dyDescent="0.2">
      <c r="B23" s="32" t="s">
        <v>33</v>
      </c>
      <c r="C23" t="s">
        <v>34</v>
      </c>
      <c r="F23" s="28"/>
    </row>
    <row r="24" spans="1:7" x14ac:dyDescent="0.2">
      <c r="B24" s="32" t="s">
        <v>35</v>
      </c>
      <c r="C24" t="s">
        <v>36</v>
      </c>
      <c r="F24" s="28"/>
    </row>
    <row r="25" spans="1:7" x14ac:dyDescent="0.2">
      <c r="B25" s="32" t="s">
        <v>37</v>
      </c>
      <c r="C25" t="s">
        <v>38</v>
      </c>
      <c r="F25" s="28"/>
    </row>
    <row r="26" spans="1:7" x14ac:dyDescent="0.2">
      <c r="B26" s="32" t="s">
        <v>39</v>
      </c>
      <c r="C26" t="s">
        <v>40</v>
      </c>
      <c r="F26" s="28"/>
    </row>
    <row r="27" spans="1:7" x14ac:dyDescent="0.2">
      <c r="B27" s="32" t="s">
        <v>41</v>
      </c>
      <c r="C27" t="s">
        <v>42</v>
      </c>
      <c r="F27" s="28"/>
    </row>
    <row r="28" spans="1:7" x14ac:dyDescent="0.2">
      <c r="B28" s="32" t="s">
        <v>43</v>
      </c>
      <c r="C28" t="s">
        <v>44</v>
      </c>
      <c r="F28" s="28"/>
    </row>
    <row r="29" spans="1:7" x14ac:dyDescent="0.2">
      <c r="B29" s="32" t="s">
        <v>45</v>
      </c>
      <c r="C29" t="s">
        <v>46</v>
      </c>
      <c r="F29" s="28"/>
    </row>
    <row r="30" spans="1:7" x14ac:dyDescent="0.2">
      <c r="B30" s="32" t="s">
        <v>47</v>
      </c>
      <c r="C30" t="s">
        <v>48</v>
      </c>
      <c r="F30" s="28"/>
    </row>
    <row r="31" spans="1:7" x14ac:dyDescent="0.2">
      <c r="B31" s="32" t="s">
        <v>49</v>
      </c>
      <c r="C31" t="s">
        <v>50</v>
      </c>
      <c r="F31" s="28"/>
    </row>
    <row r="32" spans="1:7" x14ac:dyDescent="0.2">
      <c r="B32" s="32" t="s">
        <v>51</v>
      </c>
      <c r="C32" t="s">
        <v>52</v>
      </c>
      <c r="F32" s="28"/>
    </row>
    <row r="33" spans="1:7" x14ac:dyDescent="0.2">
      <c r="B33" s="33" t="s">
        <v>53</v>
      </c>
      <c r="C33" t="s">
        <v>54</v>
      </c>
    </row>
    <row r="34" spans="1:7" ht="8.25" customHeight="1" x14ac:dyDescent="0.2">
      <c r="G34" s="28"/>
    </row>
    <row r="35" spans="1:7" ht="25.7" customHeight="1" x14ac:dyDescent="0.2">
      <c r="A35" s="30" t="s">
        <v>55</v>
      </c>
    </row>
    <row r="36" spans="1:7" x14ac:dyDescent="0.2">
      <c r="A36" s="28"/>
      <c r="B36" s="28"/>
      <c r="C36" s="28"/>
      <c r="D36" s="28"/>
      <c r="E36" s="28"/>
      <c r="F36" s="28"/>
    </row>
    <row r="37" spans="1:7" ht="13.35" customHeight="1" x14ac:dyDescent="0.2">
      <c r="A37" s="461" t="s">
        <v>56</v>
      </c>
      <c r="B37" s="461"/>
      <c r="C37" s="461"/>
      <c r="D37" s="461"/>
      <c r="E37" s="461"/>
      <c r="F37" s="461"/>
    </row>
    <row r="38" spans="1:7" x14ac:dyDescent="0.2">
      <c r="A38" s="27"/>
      <c r="B38" s="27"/>
      <c r="C38" s="27"/>
      <c r="D38" s="27"/>
      <c r="E38" s="27"/>
      <c r="F38" s="27"/>
    </row>
    <row r="39" spans="1:7" x14ac:dyDescent="0.2">
      <c r="B39" s="28"/>
      <c r="C39" s="28"/>
      <c r="D39" s="28"/>
      <c r="E39" s="28"/>
      <c r="F39" s="28"/>
    </row>
    <row r="40" spans="1:7" ht="16.5" customHeight="1" x14ac:dyDescent="0.2">
      <c r="A40" s="34" t="s">
        <v>57</v>
      </c>
      <c r="C40" s="28"/>
      <c r="D40" s="28"/>
      <c r="E40" s="28"/>
      <c r="F40" s="28"/>
    </row>
    <row r="41" spans="1:7" ht="8.25" customHeight="1" x14ac:dyDescent="0.2"/>
    <row r="42" spans="1:7" ht="13.35" customHeight="1" x14ac:dyDescent="0.2">
      <c r="A42" s="461" t="s">
        <v>58</v>
      </c>
      <c r="B42" s="461"/>
      <c r="C42" s="461"/>
      <c r="D42" s="461"/>
      <c r="E42" s="461"/>
      <c r="F42" s="461"/>
    </row>
    <row r="43" spans="1:7" x14ac:dyDescent="0.2">
      <c r="A43" s="22"/>
    </row>
    <row r="44" spans="1:7" ht="25.35" customHeight="1" x14ac:dyDescent="0.2">
      <c r="A44" s="461" t="s">
        <v>59</v>
      </c>
      <c r="B44" s="461"/>
      <c r="C44" s="461"/>
      <c r="D44" s="461"/>
      <c r="E44" s="461"/>
      <c r="F44" s="461"/>
    </row>
    <row r="45" spans="1:7" x14ac:dyDescent="0.2">
      <c r="A45" s="22"/>
    </row>
    <row r="46" spans="1:7" ht="25.7" customHeight="1" x14ac:dyDescent="0.2">
      <c r="A46" s="461" t="s">
        <v>60</v>
      </c>
      <c r="B46" s="461"/>
      <c r="C46" s="461"/>
      <c r="D46" s="461"/>
      <c r="E46" s="461"/>
      <c r="F46" s="461"/>
    </row>
    <row r="47" spans="1:7" ht="13.35" customHeight="1" x14ac:dyDescent="0.2">
      <c r="A47" s="459" t="s">
        <v>61</v>
      </c>
      <c r="B47" s="459"/>
      <c r="C47" s="459"/>
      <c r="D47" s="459"/>
      <c r="E47" s="459"/>
      <c r="F47" s="459"/>
    </row>
    <row r="48" spans="1:7" ht="13.35" customHeight="1" x14ac:dyDescent="0.2">
      <c r="A48" s="459" t="s">
        <v>62</v>
      </c>
      <c r="B48" s="459"/>
      <c r="C48" s="459"/>
      <c r="D48" s="459"/>
      <c r="E48" s="459"/>
      <c r="F48" s="459"/>
    </row>
    <row r="49" spans="1:1" x14ac:dyDescent="0.2">
      <c r="A49" s="35"/>
    </row>
    <row r="50" spans="1:1" x14ac:dyDescent="0.2">
      <c r="A50" s="35"/>
    </row>
  </sheetData>
  <sheetProtection selectLockedCells="1" selectUnlockedCells="1"/>
  <mergeCells count="8">
    <mergeCell ref="A47:F47"/>
    <mergeCell ref="A48:F48"/>
    <mergeCell ref="A5:G5"/>
    <mergeCell ref="A16:F16"/>
    <mergeCell ref="A37:F37"/>
    <mergeCell ref="A42:F42"/>
    <mergeCell ref="A44:F44"/>
    <mergeCell ref="A46:F46"/>
  </mergeCells>
  <hyperlinks>
    <hyperlink ref="A14" location="Note!A1" display="NOTE DE BILAN QUALITATIF DE L'ANNÉE 2012 ET PERSPECTIVES POUR L'ANNÉE 2013"/>
    <hyperlink ref="B22" location="1 Position du service" display="1"/>
    <hyperlink ref="B23" location="2 Budget" display="2"/>
    <hyperlink ref="B24" location="3 Personnel" display="3"/>
    <hyperlink ref="B25" location="4 Bâtiments" display="4"/>
    <hyperlink ref="B26" location="5 Producteurs" display="5"/>
    <hyperlink ref="B27" location="6 Collecte" display="6"/>
    <hyperlink ref="B28" location="7 Traitement" display="7"/>
    <hyperlink ref="B29" location="8 Informatisation" display="8"/>
    <hyperlink ref="B30" location="9 Conservation" display="9"/>
    <hyperlink ref="B31" location="10 Numérisation" display="10"/>
    <hyperlink ref="B32" location="11 Communication" display="11"/>
    <hyperlink ref="B33" location="12 Site internet" display="12"/>
    <hyperlink ref="A47" r:id="rId1"/>
    <hyperlink ref="A48" r:id="rId2"/>
  </hyperlinks>
  <printOptions horizontalCentered="1"/>
  <pageMargins left="0.62986111111111109" right="0.70833333333333337" top="0.19652777777777777" bottom="0.19652777777777777" header="0.51180555555555551" footer="0.51180555555555551"/>
  <pageSetup paperSize="9" firstPageNumber="0" orientation="portrait" horizontalDpi="300" verticalDpi="300"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zoomScaleSheetLayoutView="100" workbookViewId="0">
      <pane ySplit="1" topLeftCell="A2" activePane="bottomLeft" state="frozen"/>
      <selection pane="bottomLeft" activeCell="A5" sqref="A5"/>
    </sheetView>
  </sheetViews>
  <sheetFormatPr baseColWidth="10" defaultColWidth="11.140625" defaultRowHeight="12.75" x14ac:dyDescent="0.2"/>
  <cols>
    <col min="1" max="1" width="83.140625" customWidth="1"/>
    <col min="7" max="7" width="14.42578125" customWidth="1"/>
  </cols>
  <sheetData>
    <row r="1" spans="1:17" ht="12.75" customHeight="1" x14ac:dyDescent="0.2">
      <c r="A1" s="36" t="s">
        <v>63</v>
      </c>
      <c r="B1" s="37"/>
      <c r="C1" s="37"/>
      <c r="D1" s="37"/>
      <c r="E1" s="37"/>
      <c r="F1" s="37"/>
      <c r="G1" s="37"/>
      <c r="H1" s="37"/>
      <c r="I1" s="37"/>
      <c r="J1" s="37"/>
      <c r="K1" s="37"/>
      <c r="L1" s="37"/>
      <c r="M1" s="37"/>
      <c r="N1" s="37"/>
      <c r="O1" s="37"/>
      <c r="P1" s="37"/>
      <c r="Q1" s="37"/>
    </row>
    <row r="2" spans="1:17" ht="12.75" customHeight="1" x14ac:dyDescent="0.2">
      <c r="A2" s="38"/>
      <c r="B2" s="37"/>
      <c r="C2" s="37"/>
      <c r="D2" s="37"/>
      <c r="E2" s="37"/>
      <c r="F2" s="37"/>
      <c r="G2" s="37"/>
      <c r="H2" s="37"/>
      <c r="I2" s="37"/>
      <c r="J2" s="37"/>
      <c r="K2" s="37"/>
      <c r="L2" s="37"/>
      <c r="M2" s="37"/>
      <c r="N2" s="37"/>
      <c r="O2" s="37"/>
      <c r="P2" s="37"/>
      <c r="Q2" s="37"/>
    </row>
    <row r="3" spans="1:17" ht="38.25" x14ac:dyDescent="0.2">
      <c r="A3" s="39" t="s">
        <v>64</v>
      </c>
      <c r="B3" s="37"/>
      <c r="C3" s="37"/>
      <c r="D3" s="37"/>
      <c r="E3" s="37"/>
      <c r="F3" s="37"/>
      <c r="G3" s="37"/>
    </row>
    <row r="4" spans="1:17" ht="14.45" customHeight="1" x14ac:dyDescent="0.2">
      <c r="A4" s="40"/>
      <c r="B4" s="37"/>
      <c r="C4" s="37"/>
      <c r="D4" s="37"/>
      <c r="E4" s="37"/>
      <c r="F4" s="37"/>
      <c r="G4" s="37"/>
    </row>
    <row r="5" spans="1:17" s="43" customFormat="1" ht="14.45" customHeight="1" x14ac:dyDescent="0.25">
      <c r="A5" s="41" t="s">
        <v>65</v>
      </c>
      <c r="B5" s="42"/>
      <c r="C5" s="42"/>
      <c r="D5" s="42"/>
      <c r="E5" s="42"/>
      <c r="F5" s="42"/>
      <c r="G5" s="42"/>
    </row>
    <row r="6" spans="1:17" s="43" customFormat="1" ht="38.25" x14ac:dyDescent="0.2">
      <c r="A6" s="44" t="s">
        <v>66</v>
      </c>
      <c r="B6" s="42"/>
      <c r="C6" s="42"/>
      <c r="D6" s="42"/>
      <c r="E6" s="42"/>
      <c r="F6" s="42"/>
      <c r="G6" s="42"/>
    </row>
    <row r="7" spans="1:17" s="43" customFormat="1" x14ac:dyDescent="0.2">
      <c r="A7" s="44" t="s">
        <v>67</v>
      </c>
      <c r="B7" s="42"/>
      <c r="C7" s="42"/>
      <c r="D7" s="42"/>
      <c r="E7" s="42"/>
      <c r="F7" s="42"/>
      <c r="G7" s="42"/>
    </row>
    <row r="8" spans="1:17" s="43" customFormat="1" ht="14.45" customHeight="1" x14ac:dyDescent="0.2">
      <c r="A8" s="45"/>
      <c r="B8" s="42"/>
      <c r="C8" s="42"/>
      <c r="D8" s="42"/>
      <c r="E8" s="42"/>
      <c r="F8" s="42"/>
      <c r="G8" s="42"/>
    </row>
    <row r="9" spans="1:17" s="43" customFormat="1" ht="14.45" customHeight="1" x14ac:dyDescent="0.25">
      <c r="A9" s="41" t="s">
        <v>68</v>
      </c>
      <c r="B9" s="42"/>
      <c r="C9" s="42"/>
      <c r="D9" s="42"/>
      <c r="E9" s="42"/>
      <c r="F9" s="42"/>
      <c r="G9" s="42"/>
    </row>
    <row r="10" spans="1:17" s="43" customFormat="1" ht="14.45" customHeight="1" x14ac:dyDescent="0.2">
      <c r="A10" s="44" t="s">
        <v>69</v>
      </c>
      <c r="B10" s="42"/>
      <c r="C10" s="42"/>
      <c r="D10" s="42"/>
      <c r="E10" s="42"/>
      <c r="F10" s="42"/>
      <c r="G10" s="42"/>
    </row>
    <row r="11" spans="1:17" s="43" customFormat="1" ht="14.45" customHeight="1" x14ac:dyDescent="0.2">
      <c r="A11" s="44" t="s">
        <v>70</v>
      </c>
      <c r="B11" s="42"/>
      <c r="C11" s="42"/>
      <c r="D11" s="42"/>
      <c r="E11" s="42"/>
      <c r="F11" s="42"/>
      <c r="G11" s="42"/>
    </row>
    <row r="12" spans="1:17" s="43" customFormat="1" ht="14.45" customHeight="1" x14ac:dyDescent="0.2">
      <c r="A12" s="40"/>
      <c r="B12" s="42"/>
      <c r="C12" s="42"/>
      <c r="D12" s="42"/>
      <c r="E12" s="42"/>
      <c r="F12" s="42"/>
      <c r="G12" s="42"/>
    </row>
    <row r="13" spans="1:17" s="43" customFormat="1" ht="14.45" customHeight="1" x14ac:dyDescent="0.25">
      <c r="A13" s="41" t="s">
        <v>38</v>
      </c>
      <c r="B13" s="42"/>
      <c r="C13" s="42"/>
      <c r="D13" s="42"/>
      <c r="E13" s="42"/>
      <c r="F13" s="42"/>
      <c r="G13" s="42"/>
    </row>
    <row r="14" spans="1:17" s="43" customFormat="1" ht="14.45" customHeight="1" x14ac:dyDescent="0.2">
      <c r="A14" s="44" t="s">
        <v>71</v>
      </c>
      <c r="B14" s="42"/>
      <c r="C14" s="42"/>
      <c r="D14" s="42"/>
      <c r="E14" s="42"/>
      <c r="F14" s="42"/>
      <c r="G14" s="42"/>
    </row>
    <row r="15" spans="1:17" s="43" customFormat="1" ht="14.45" customHeight="1" x14ac:dyDescent="0.2">
      <c r="A15" s="44" t="s">
        <v>72</v>
      </c>
      <c r="B15" s="42"/>
      <c r="C15" s="42"/>
      <c r="D15" s="42"/>
      <c r="E15" s="42"/>
      <c r="F15" s="42"/>
      <c r="G15" s="42"/>
    </row>
    <row r="16" spans="1:17" s="43" customFormat="1" ht="14.45" customHeight="1" x14ac:dyDescent="0.2">
      <c r="A16" s="40"/>
      <c r="B16" s="42"/>
      <c r="C16" s="42"/>
      <c r="D16" s="42"/>
      <c r="E16" s="42"/>
      <c r="F16" s="42"/>
      <c r="G16" s="42"/>
    </row>
    <row r="17" spans="1:7" s="43" customFormat="1" ht="14.45" customHeight="1" x14ac:dyDescent="0.25">
      <c r="A17" s="41" t="s">
        <v>73</v>
      </c>
      <c r="B17" s="42"/>
      <c r="C17" s="42"/>
      <c r="D17" s="42"/>
      <c r="E17" s="42"/>
      <c r="F17" s="42"/>
      <c r="G17" s="42"/>
    </row>
    <row r="18" spans="1:7" s="43" customFormat="1" ht="14.45" customHeight="1" x14ac:dyDescent="0.2">
      <c r="A18" s="44" t="s">
        <v>74</v>
      </c>
      <c r="B18" s="42"/>
      <c r="C18" s="42"/>
      <c r="D18" s="42"/>
      <c r="E18" s="42"/>
      <c r="F18" s="42"/>
      <c r="G18" s="42"/>
    </row>
    <row r="19" spans="1:7" s="43" customFormat="1" ht="14.45" customHeight="1" x14ac:dyDescent="0.2">
      <c r="A19" s="44" t="s">
        <v>75</v>
      </c>
      <c r="B19" s="42"/>
      <c r="C19" s="42"/>
      <c r="D19" s="42"/>
      <c r="E19" s="42"/>
      <c r="F19" s="42"/>
      <c r="G19" s="42"/>
    </row>
    <row r="20" spans="1:7" s="43" customFormat="1" ht="14.45" customHeight="1" x14ac:dyDescent="0.2">
      <c r="A20" s="44" t="s">
        <v>76</v>
      </c>
      <c r="B20" s="42"/>
      <c r="C20" s="42"/>
      <c r="D20" s="42"/>
      <c r="E20" s="42"/>
      <c r="F20" s="42"/>
      <c r="G20" s="42"/>
    </row>
    <row r="21" spans="1:7" s="43" customFormat="1" ht="14.45" customHeight="1" x14ac:dyDescent="0.2">
      <c r="A21" s="40"/>
      <c r="B21" s="42"/>
      <c r="C21" s="42"/>
      <c r="D21" s="42"/>
      <c r="E21" s="42"/>
      <c r="F21" s="42"/>
      <c r="G21" s="42"/>
    </row>
    <row r="22" spans="1:7" s="43" customFormat="1" ht="14.45" customHeight="1" x14ac:dyDescent="0.25">
      <c r="A22" s="41" t="s">
        <v>77</v>
      </c>
      <c r="B22" s="42"/>
      <c r="C22" s="42"/>
      <c r="D22" s="42"/>
      <c r="E22" s="42"/>
      <c r="F22" s="42"/>
      <c r="G22" s="42"/>
    </row>
    <row r="23" spans="1:7" s="43" customFormat="1" ht="14.45" customHeight="1" x14ac:dyDescent="0.2">
      <c r="A23" s="44" t="s">
        <v>78</v>
      </c>
      <c r="B23" s="42"/>
      <c r="C23" s="42"/>
      <c r="D23" s="42"/>
      <c r="E23" s="42"/>
      <c r="F23" s="42"/>
      <c r="G23" s="42"/>
    </row>
    <row r="24" spans="1:7" s="43" customFormat="1" ht="14.45" customHeight="1" x14ac:dyDescent="0.2">
      <c r="A24" s="44" t="s">
        <v>79</v>
      </c>
      <c r="B24" s="42"/>
      <c r="C24" s="42"/>
      <c r="D24" s="42"/>
      <c r="E24" s="42"/>
      <c r="F24" s="42"/>
      <c r="G24" s="42"/>
    </row>
    <row r="25" spans="1:7" s="43" customFormat="1" ht="14.45" customHeight="1" x14ac:dyDescent="0.2">
      <c r="A25" s="44" t="s">
        <v>80</v>
      </c>
      <c r="B25" s="42"/>
      <c r="C25" s="42"/>
      <c r="D25" s="42"/>
      <c r="E25" s="42"/>
      <c r="F25" s="42"/>
      <c r="G25" s="42"/>
    </row>
    <row r="26" spans="1:7" s="43" customFormat="1" ht="14.45" customHeight="1" x14ac:dyDescent="0.2">
      <c r="A26" s="40"/>
      <c r="B26" s="42"/>
      <c r="C26" s="42"/>
      <c r="D26" s="42"/>
      <c r="E26" s="42"/>
      <c r="F26" s="42"/>
      <c r="G26" s="42"/>
    </row>
    <row r="27" spans="1:7" s="43" customFormat="1" ht="14.45" customHeight="1" x14ac:dyDescent="0.25">
      <c r="A27" s="41" t="s">
        <v>81</v>
      </c>
      <c r="B27" s="42"/>
      <c r="C27" s="42"/>
      <c r="D27" s="42"/>
      <c r="E27" s="42"/>
      <c r="F27" s="42"/>
      <c r="G27" s="42"/>
    </row>
    <row r="28" spans="1:7" s="43" customFormat="1" ht="14.45" customHeight="1" x14ac:dyDescent="0.2">
      <c r="A28" s="44" t="s">
        <v>82</v>
      </c>
      <c r="B28" s="42"/>
      <c r="C28" s="42"/>
      <c r="D28" s="42"/>
      <c r="E28" s="42"/>
      <c r="F28" s="42"/>
      <c r="G28" s="42"/>
    </row>
    <row r="29" spans="1:7" s="43" customFormat="1" ht="38.25" x14ac:dyDescent="0.2">
      <c r="A29" s="44" t="s">
        <v>83</v>
      </c>
      <c r="B29" s="42"/>
      <c r="C29" s="42"/>
      <c r="D29" s="42"/>
      <c r="E29" s="42"/>
      <c r="F29" s="42"/>
      <c r="G29" s="42"/>
    </row>
    <row r="30" spans="1:7" s="43" customFormat="1" ht="25.5" x14ac:dyDescent="0.2">
      <c r="A30" s="44" t="s">
        <v>84</v>
      </c>
      <c r="B30" s="42"/>
      <c r="C30" s="42"/>
      <c r="D30" s="42"/>
      <c r="E30" s="42"/>
      <c r="F30" s="42"/>
      <c r="G30" s="42"/>
    </row>
    <row r="31" spans="1:7" s="47" customFormat="1" ht="25.5" x14ac:dyDescent="0.2">
      <c r="A31" s="44" t="s">
        <v>85</v>
      </c>
      <c r="B31"/>
      <c r="C31" s="46"/>
      <c r="D31" s="46"/>
      <c r="E31" s="46"/>
      <c r="F31" s="46"/>
      <c r="G31" s="46"/>
    </row>
    <row r="32" spans="1:7" s="47" customFormat="1" ht="14.45" customHeight="1" x14ac:dyDescent="0.25">
      <c r="A32" s="48" t="s">
        <v>86</v>
      </c>
      <c r="B32" s="46"/>
      <c r="C32" s="46"/>
      <c r="D32" s="46"/>
      <c r="E32" s="46"/>
      <c r="F32" s="46"/>
      <c r="G32" s="46"/>
    </row>
    <row r="33" spans="1:7" s="43" customFormat="1" ht="14.45" customHeight="1" x14ac:dyDescent="0.2">
      <c r="A33" s="40"/>
      <c r="B33" s="42"/>
      <c r="C33" s="42"/>
      <c r="D33" s="42"/>
      <c r="E33" s="42"/>
      <c r="F33" s="42"/>
      <c r="G33" s="42"/>
    </row>
    <row r="34" spans="1:7" s="43" customFormat="1" ht="14.45" customHeight="1" x14ac:dyDescent="0.25">
      <c r="A34" s="41" t="s">
        <v>87</v>
      </c>
      <c r="B34" s="42"/>
      <c r="C34" s="42"/>
      <c r="D34" s="42"/>
      <c r="E34" s="42"/>
      <c r="F34" s="42"/>
      <c r="G34" s="42"/>
    </row>
    <row r="35" spans="1:7" s="43" customFormat="1" ht="14.45" customHeight="1" x14ac:dyDescent="0.2">
      <c r="A35" s="44" t="s">
        <v>88</v>
      </c>
      <c r="B35" s="42"/>
      <c r="C35" s="42"/>
      <c r="D35" s="42"/>
      <c r="E35" s="42"/>
      <c r="F35" s="42"/>
      <c r="G35" s="42"/>
    </row>
    <row r="36" spans="1:7" s="43" customFormat="1" ht="14.45" customHeight="1" x14ac:dyDescent="0.2">
      <c r="A36" s="49" t="s">
        <v>89</v>
      </c>
      <c r="B36" s="42"/>
      <c r="C36" s="42"/>
      <c r="D36" s="42"/>
      <c r="E36" s="42"/>
      <c r="F36" s="42"/>
      <c r="G36" s="42"/>
    </row>
    <row r="37" spans="1:7" s="43" customFormat="1" ht="14.45" customHeight="1" x14ac:dyDescent="0.2">
      <c r="A37" s="50"/>
      <c r="B37" s="42"/>
      <c r="C37" s="42"/>
      <c r="D37" s="42"/>
      <c r="E37" s="42"/>
      <c r="F37" s="42"/>
      <c r="G37" s="42"/>
    </row>
    <row r="38" spans="1:7" s="43" customFormat="1" ht="14.45" customHeight="1" x14ac:dyDescent="0.25">
      <c r="A38" s="41" t="s">
        <v>90</v>
      </c>
      <c r="B38" s="42"/>
      <c r="C38" s="42"/>
      <c r="D38" s="42"/>
      <c r="E38" s="42"/>
      <c r="F38" s="42"/>
      <c r="G38" s="42"/>
    </row>
    <row r="39" spans="1:7" s="43" customFormat="1" ht="14.45" customHeight="1" x14ac:dyDescent="0.2">
      <c r="A39" s="44" t="s">
        <v>91</v>
      </c>
      <c r="B39" s="42"/>
      <c r="C39" s="42"/>
      <c r="D39" s="42"/>
      <c r="E39" s="42"/>
      <c r="F39" s="42"/>
      <c r="G39" s="42"/>
    </row>
    <row r="40" spans="1:7" s="43" customFormat="1" ht="14.45" customHeight="1" x14ac:dyDescent="0.2">
      <c r="A40" s="44" t="s">
        <v>92</v>
      </c>
      <c r="B40" s="42"/>
      <c r="C40"/>
      <c r="D40"/>
      <c r="E40" s="42"/>
      <c r="F40" s="42"/>
      <c r="G40" s="42"/>
    </row>
    <row r="41" spans="1:7" s="43" customFormat="1" ht="25.5" x14ac:dyDescent="0.2">
      <c r="A41" s="44" t="s">
        <v>93</v>
      </c>
      <c r="B41" s="42"/>
      <c r="C41" s="42"/>
      <c r="D41" s="42"/>
      <c r="E41" s="42"/>
      <c r="F41" s="42"/>
      <c r="G41" s="42"/>
    </row>
    <row r="42" spans="1:7" s="43" customFormat="1" ht="14.45" customHeight="1" x14ac:dyDescent="0.2">
      <c r="A42" s="44" t="s">
        <v>94</v>
      </c>
      <c r="B42" s="42"/>
      <c r="C42" s="42"/>
      <c r="D42" s="42"/>
      <c r="E42" s="42"/>
      <c r="F42" s="42"/>
      <c r="G42" s="42"/>
    </row>
    <row r="43" spans="1:7" x14ac:dyDescent="0.2">
      <c r="A43" s="51"/>
    </row>
    <row r="44" spans="1:7" ht="12.75" hidden="1" customHeight="1" x14ac:dyDescent="0.2">
      <c r="A44" s="51"/>
    </row>
    <row r="45" spans="1:7" s="43" customFormat="1" x14ac:dyDescent="0.2">
      <c r="A45" s="44" t="s">
        <v>95</v>
      </c>
      <c r="B45" s="52"/>
      <c r="C45" s="52"/>
      <c r="D45" s="52"/>
      <c r="E45" s="52"/>
      <c r="F45" s="52"/>
      <c r="G45" s="52"/>
    </row>
    <row r="46" spans="1:7" s="43" customFormat="1" ht="22.35" customHeight="1" x14ac:dyDescent="0.2">
      <c r="A46" s="44" t="s">
        <v>96</v>
      </c>
      <c r="B46" s="53"/>
      <c r="C46" s="53"/>
      <c r="D46" s="53"/>
      <c r="E46" s="53"/>
      <c r="F46" s="53"/>
      <c r="G46" s="53"/>
    </row>
    <row r="47" spans="1:7" ht="33.200000000000003" customHeight="1" x14ac:dyDescent="0.2">
      <c r="A47" s="44" t="s">
        <v>97</v>
      </c>
      <c r="B47" s="53"/>
      <c r="C47" s="53"/>
      <c r="D47" s="53"/>
      <c r="E47" s="53"/>
      <c r="F47" s="53"/>
      <c r="G47" s="53"/>
    </row>
    <row r="48" spans="1:7" x14ac:dyDescent="0.2">
      <c r="A48" s="51"/>
    </row>
    <row r="49" spans="1:1" x14ac:dyDescent="0.2">
      <c r="A49" s="51"/>
    </row>
    <row r="50" spans="1:1" x14ac:dyDescent="0.2">
      <c r="A50" s="51"/>
    </row>
    <row r="51" spans="1:1" x14ac:dyDescent="0.2">
      <c r="A51" s="51"/>
    </row>
    <row r="52" spans="1:1" x14ac:dyDescent="0.2">
      <c r="A52" s="51"/>
    </row>
    <row r="53" spans="1:1" x14ac:dyDescent="0.2">
      <c r="A53" s="51"/>
    </row>
    <row r="54" spans="1:1" x14ac:dyDescent="0.2">
      <c r="A54" s="51"/>
    </row>
    <row r="55" spans="1:1" x14ac:dyDescent="0.2">
      <c r="A55" s="51"/>
    </row>
    <row r="56" spans="1:1" x14ac:dyDescent="0.2">
      <c r="A56" s="51"/>
    </row>
    <row r="57" spans="1:1" x14ac:dyDescent="0.2">
      <c r="A57" s="51"/>
    </row>
    <row r="58" spans="1:1" x14ac:dyDescent="0.2">
      <c r="A58" s="51"/>
    </row>
    <row r="59" spans="1:1" x14ac:dyDescent="0.2">
      <c r="A59" s="51"/>
    </row>
    <row r="60" spans="1:1" x14ac:dyDescent="0.2">
      <c r="A60" s="51"/>
    </row>
    <row r="61" spans="1:1" x14ac:dyDescent="0.2">
      <c r="A61" s="51"/>
    </row>
    <row r="62" spans="1:1" x14ac:dyDescent="0.2">
      <c r="A62" s="51"/>
    </row>
    <row r="63" spans="1:1" x14ac:dyDescent="0.2">
      <c r="A63" s="51"/>
    </row>
    <row r="64" spans="1:1" x14ac:dyDescent="0.2">
      <c r="A64" s="51"/>
    </row>
    <row r="65" spans="1:1" x14ac:dyDescent="0.2">
      <c r="A65" s="51"/>
    </row>
    <row r="66" spans="1:1" x14ac:dyDescent="0.2">
      <c r="A66" s="51"/>
    </row>
    <row r="67" spans="1:1" x14ac:dyDescent="0.2">
      <c r="A67" s="51"/>
    </row>
    <row r="68" spans="1:1" x14ac:dyDescent="0.2">
      <c r="A68" s="51"/>
    </row>
    <row r="69" spans="1:1" x14ac:dyDescent="0.2">
      <c r="A69" s="51"/>
    </row>
    <row r="70" spans="1:1" x14ac:dyDescent="0.2">
      <c r="A70" s="51"/>
    </row>
    <row r="71" spans="1:1" x14ac:dyDescent="0.2">
      <c r="A71" s="51"/>
    </row>
    <row r="72" spans="1:1" x14ac:dyDescent="0.2">
      <c r="A72" s="51"/>
    </row>
    <row r="73" spans="1:1" x14ac:dyDescent="0.2">
      <c r="A73" s="51"/>
    </row>
  </sheetData>
  <sheetProtection selectLockedCells="1" selectUnlockedCells="1"/>
  <hyperlinks>
    <hyperlink ref="A32" r:id="rId1"/>
  </hyperlinks>
  <pageMargins left="0.87986111111111109" right="0.78749999999999998" top="0.62986111111111109" bottom="0.67708333333333326" header="0.51180555555555551" footer="0.2048611111111111"/>
  <pageSetup paperSize="9" scale="97" firstPageNumber="0" orientation="portrait" horizontalDpi="300" verticalDpi="300" r:id="rId2"/>
  <headerFooter alignWithMargins="0">
    <oddFooter xml:space="preserve">&amp;C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topLeftCell="A7" zoomScaleSheetLayoutView="100" workbookViewId="0">
      <selection activeCell="C40" sqref="C40"/>
    </sheetView>
  </sheetViews>
  <sheetFormatPr baseColWidth="10" defaultColWidth="11.5703125" defaultRowHeight="12.75" x14ac:dyDescent="0.2"/>
  <cols>
    <col min="1" max="1" width="82.85546875" customWidth="1"/>
    <col min="7" max="7" width="14" customWidth="1"/>
  </cols>
  <sheetData>
    <row r="1" spans="1:1" x14ac:dyDescent="0.2">
      <c r="A1" s="54" t="s">
        <v>98</v>
      </c>
    </row>
    <row r="4" spans="1:1" x14ac:dyDescent="0.2">
      <c r="A4" s="26" t="s">
        <v>99</v>
      </c>
    </row>
    <row r="5" spans="1:1" x14ac:dyDescent="0.2">
      <c r="A5" t="s">
        <v>16</v>
      </c>
    </row>
    <row r="6" spans="1:1" x14ac:dyDescent="0.2">
      <c r="A6" s="26" t="s">
        <v>100</v>
      </c>
    </row>
    <row r="7" spans="1:1" x14ac:dyDescent="0.2">
      <c r="A7" t="s">
        <v>16</v>
      </c>
    </row>
    <row r="8" spans="1:1" x14ac:dyDescent="0.2">
      <c r="A8" t="s">
        <v>101</v>
      </c>
    </row>
    <row r="9" spans="1:1" x14ac:dyDescent="0.2">
      <c r="A9" s="355" t="s">
        <v>745</v>
      </c>
    </row>
    <row r="11" spans="1:1" x14ac:dyDescent="0.2">
      <c r="A11" t="s">
        <v>102</v>
      </c>
    </row>
    <row r="12" spans="1:1" x14ac:dyDescent="0.2">
      <c r="A12" s="355" t="s">
        <v>967</v>
      </c>
    </row>
    <row r="14" spans="1:1" ht="25.7" customHeight="1" x14ac:dyDescent="0.2">
      <c r="A14" s="55" t="s">
        <v>103</v>
      </c>
    </row>
    <row r="15" spans="1:1" x14ac:dyDescent="0.2">
      <c r="A15" s="355" t="s">
        <v>746</v>
      </c>
    </row>
    <row r="17" spans="1:1" x14ac:dyDescent="0.2">
      <c r="A17" t="s">
        <v>104</v>
      </c>
    </row>
    <row r="18" spans="1:1" x14ac:dyDescent="0.2">
      <c r="A18" s="355" t="s">
        <v>747</v>
      </c>
    </row>
    <row r="20" spans="1:1" ht="13.35" customHeight="1" x14ac:dyDescent="0.2">
      <c r="A20" s="56" t="s">
        <v>105</v>
      </c>
    </row>
    <row r="21" spans="1:1" ht="37.35" customHeight="1" x14ac:dyDescent="0.2">
      <c r="A21" s="55" t="s">
        <v>106</v>
      </c>
    </row>
    <row r="22" spans="1:1" ht="38.25" x14ac:dyDescent="0.2">
      <c r="A22" s="355" t="s">
        <v>968</v>
      </c>
    </row>
    <row r="24" spans="1:1" x14ac:dyDescent="0.2">
      <c r="A24" s="26" t="s">
        <v>107</v>
      </c>
    </row>
    <row r="25" spans="1:1" x14ac:dyDescent="0.2">
      <c r="A25" s="22" t="s">
        <v>108</v>
      </c>
    </row>
    <row r="26" spans="1:1" ht="12.95" customHeight="1" x14ac:dyDescent="0.2">
      <c r="A26" s="355" t="s">
        <v>759</v>
      </c>
    </row>
    <row r="28" spans="1:1" x14ac:dyDescent="0.2">
      <c r="A28" s="26" t="s">
        <v>109</v>
      </c>
    </row>
    <row r="29" spans="1:1" x14ac:dyDescent="0.2">
      <c r="A29" s="22" t="s">
        <v>108</v>
      </c>
    </row>
    <row r="30" spans="1:1" x14ac:dyDescent="0.2">
      <c r="A30" s="355" t="s">
        <v>974</v>
      </c>
    </row>
    <row r="33" spans="1:1" x14ac:dyDescent="0.2">
      <c r="A33" s="26" t="s">
        <v>110</v>
      </c>
    </row>
    <row r="35" spans="1:1" x14ac:dyDescent="0.2">
      <c r="A35" s="29" t="s">
        <v>111</v>
      </c>
    </row>
    <row r="37" spans="1:1" ht="28.5" x14ac:dyDescent="0.25">
      <c r="A37" s="178" t="s">
        <v>975</v>
      </c>
    </row>
  </sheetData>
  <sheetProtection selectLockedCells="1" selectUnlockedCells="1"/>
  <printOptions horizontalCentered="1"/>
  <pageMargins left="0.68888888888888888" right="0.68888888888888888" top="0.68888888888888888" bottom="0.59027777777777779" header="0.51180555555555551" footer="0.51180555555555551"/>
  <pageSetup paperSize="9"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2"/>
  <sheetViews>
    <sheetView zoomScaleSheetLayoutView="100" workbookViewId="0">
      <pane ySplit="1" topLeftCell="A20" activePane="bottomLeft" state="frozen"/>
      <selection pane="bottomLeft" sqref="A1:D1"/>
    </sheetView>
  </sheetViews>
  <sheetFormatPr baseColWidth="10" defaultRowHeight="12.75" x14ac:dyDescent="0.2"/>
  <cols>
    <col min="1" max="2" width="21.42578125" style="2" customWidth="1"/>
    <col min="3" max="3" width="22.7109375" style="2" customWidth="1"/>
    <col min="4" max="4" width="18.28515625" style="2" customWidth="1"/>
    <col min="5" max="5" width="4.140625" style="2" customWidth="1"/>
    <col min="6" max="16384" width="11.42578125" style="2"/>
  </cols>
  <sheetData>
    <row r="1" spans="1:4" x14ac:dyDescent="0.2">
      <c r="A1" s="467" t="s">
        <v>936</v>
      </c>
      <c r="B1" s="467"/>
      <c r="C1" s="467"/>
      <c r="D1" s="467"/>
    </row>
    <row r="3" spans="1:4" x14ac:dyDescent="0.2">
      <c r="A3" s="8" t="s">
        <v>112</v>
      </c>
      <c r="C3" s="17"/>
      <c r="D3" s="17"/>
    </row>
    <row r="4" spans="1:4" x14ac:dyDescent="0.2">
      <c r="A4" s="8"/>
      <c r="C4" s="17"/>
      <c r="D4" s="17"/>
    </row>
    <row r="5" spans="1:4" x14ac:dyDescent="0.2">
      <c r="A5" s="465" t="s">
        <v>113</v>
      </c>
      <c r="B5" s="465"/>
      <c r="C5" s="465"/>
      <c r="D5" s="17"/>
    </row>
    <row r="6" spans="1:4" x14ac:dyDescent="0.2">
      <c r="A6" s="462" t="s">
        <v>114</v>
      </c>
      <c r="B6" s="462"/>
      <c r="C6" s="462"/>
      <c r="D6" s="351">
        <v>1705367.94</v>
      </c>
    </row>
    <row r="7" spans="1:4" x14ac:dyDescent="0.2">
      <c r="A7" s="17"/>
      <c r="B7" s="17"/>
      <c r="C7" s="17"/>
      <c r="D7" s="59"/>
    </row>
    <row r="8" spans="1:4" x14ac:dyDescent="0.2">
      <c r="A8" s="465" t="s">
        <v>115</v>
      </c>
      <c r="B8" s="465"/>
      <c r="C8" s="465"/>
      <c r="D8" s="7"/>
    </row>
    <row r="9" spans="1:4" x14ac:dyDescent="0.2">
      <c r="A9" s="462" t="s">
        <v>114</v>
      </c>
      <c r="B9" s="462"/>
      <c r="C9" s="462"/>
      <c r="D9" s="352">
        <f>(D10+D11)</f>
        <v>788376.48</v>
      </c>
    </row>
    <row r="10" spans="1:4" x14ac:dyDescent="0.2">
      <c r="A10" s="466" t="s">
        <v>116</v>
      </c>
      <c r="B10" s="466"/>
      <c r="C10" s="466"/>
      <c r="D10" s="352">
        <v>359989.46</v>
      </c>
    </row>
    <row r="11" spans="1:4" x14ac:dyDescent="0.2">
      <c r="A11" s="466" t="s">
        <v>117</v>
      </c>
      <c r="B11" s="466"/>
      <c r="C11" s="466"/>
      <c r="D11" s="352">
        <v>428387.02</v>
      </c>
    </row>
    <row r="12" spans="1:4" x14ac:dyDescent="0.2">
      <c r="A12" s="17"/>
      <c r="B12" s="61"/>
      <c r="C12" s="61"/>
      <c r="D12" s="62"/>
    </row>
    <row r="13" spans="1:4" x14ac:dyDescent="0.2">
      <c r="A13" s="465" t="s">
        <v>118</v>
      </c>
      <c r="B13" s="465"/>
      <c r="C13" s="465"/>
      <c r="D13" s="62"/>
    </row>
    <row r="14" spans="1:4" x14ac:dyDescent="0.2">
      <c r="A14" s="462" t="s">
        <v>114</v>
      </c>
      <c r="B14" s="462"/>
      <c r="C14" s="462"/>
      <c r="D14" s="352">
        <f>D15+D16</f>
        <v>86582.18</v>
      </c>
    </row>
    <row r="15" spans="1:4" x14ac:dyDescent="0.2">
      <c r="A15" s="466" t="s">
        <v>116</v>
      </c>
      <c r="B15" s="466"/>
      <c r="C15" s="466"/>
      <c r="D15" s="352">
        <v>75700</v>
      </c>
    </row>
    <row r="16" spans="1:4" x14ac:dyDescent="0.2">
      <c r="A16" s="466" t="s">
        <v>117</v>
      </c>
      <c r="B16" s="466"/>
      <c r="C16" s="466"/>
      <c r="D16" s="352">
        <v>10882.18</v>
      </c>
    </row>
    <row r="17" spans="1:4" x14ac:dyDescent="0.2">
      <c r="A17" s="61"/>
      <c r="B17" s="61"/>
      <c r="C17" s="61"/>
      <c r="D17" s="62"/>
    </row>
    <row r="18" spans="1:4" ht="12.75" customHeight="1" x14ac:dyDescent="0.2">
      <c r="A18" s="465" t="s">
        <v>119</v>
      </c>
      <c r="B18" s="465"/>
      <c r="C18" s="465"/>
      <c r="D18" s="62"/>
    </row>
    <row r="19" spans="1:4" ht="7.5" customHeight="1" x14ac:dyDescent="0.2">
      <c r="A19" s="57"/>
      <c r="B19" s="57"/>
      <c r="C19" s="57"/>
      <c r="D19" s="62"/>
    </row>
    <row r="20" spans="1:4" s="63" customFormat="1" ht="12.75" customHeight="1" x14ac:dyDescent="0.2">
      <c r="A20" s="464" t="s">
        <v>120</v>
      </c>
      <c r="B20" s="464"/>
      <c r="C20" s="464"/>
      <c r="D20" s="352">
        <v>1526.38</v>
      </c>
    </row>
    <row r="21" spans="1:4" s="63" customFormat="1" ht="12.75" customHeight="1" x14ac:dyDescent="0.2">
      <c r="A21" s="464" t="s">
        <v>121</v>
      </c>
      <c r="B21" s="464"/>
      <c r="C21" s="464"/>
      <c r="D21" s="352">
        <v>8008.89</v>
      </c>
    </row>
    <row r="22" spans="1:4" s="63" customFormat="1" ht="12.75" customHeight="1" x14ac:dyDescent="0.2">
      <c r="A22" s="464" t="s">
        <v>122</v>
      </c>
      <c r="B22" s="464"/>
      <c r="C22" s="464"/>
      <c r="D22" s="352">
        <v>34991.35</v>
      </c>
    </row>
    <row r="23" spans="1:4" s="63" customFormat="1" ht="12.75" customHeight="1" x14ac:dyDescent="0.2">
      <c r="A23" s="464" t="s">
        <v>123</v>
      </c>
      <c r="B23" s="464"/>
      <c r="C23" s="464"/>
      <c r="D23" s="352">
        <v>22482.92</v>
      </c>
    </row>
    <row r="24" spans="1:4" s="63" customFormat="1" ht="12.75" customHeight="1" x14ac:dyDescent="0.2">
      <c r="A24" s="464" t="s">
        <v>124</v>
      </c>
      <c r="B24" s="464"/>
      <c r="C24" s="464"/>
      <c r="D24" s="60" t="s">
        <v>734</v>
      </c>
    </row>
    <row r="25" spans="1:4" s="63" customFormat="1" ht="12.75" customHeight="1" x14ac:dyDescent="0.2">
      <c r="A25" s="464" t="s">
        <v>125</v>
      </c>
      <c r="B25" s="464"/>
      <c r="C25" s="464"/>
      <c r="D25" s="60" t="s">
        <v>734</v>
      </c>
    </row>
    <row r="26" spans="1:4" s="63" customFormat="1" ht="12.75" customHeight="1" x14ac:dyDescent="0.2">
      <c r="A26" s="464" t="s">
        <v>126</v>
      </c>
      <c r="B26" s="464"/>
      <c r="C26" s="464"/>
      <c r="D26" s="352">
        <v>12079.16</v>
      </c>
    </row>
    <row r="27" spans="1:4" s="63" customFormat="1" ht="12.75" customHeight="1" x14ac:dyDescent="0.2">
      <c r="A27" s="464" t="s">
        <v>127</v>
      </c>
      <c r="B27" s="464"/>
      <c r="C27" s="464"/>
      <c r="D27" s="352">
        <v>22569.33</v>
      </c>
    </row>
    <row r="28" spans="1:4" s="63" customFormat="1" ht="12.75" customHeight="1" x14ac:dyDescent="0.2">
      <c r="A28" s="464" t="s">
        <v>128</v>
      </c>
      <c r="B28" s="464"/>
      <c r="C28" s="464"/>
      <c r="D28" s="352">
        <v>24110.61</v>
      </c>
    </row>
    <row r="29" spans="1:4" s="63" customFormat="1" ht="12.75" customHeight="1" x14ac:dyDescent="0.2">
      <c r="A29" s="464" t="s">
        <v>129</v>
      </c>
      <c r="B29" s="464"/>
      <c r="C29" s="464"/>
      <c r="D29" s="352">
        <v>11182.38</v>
      </c>
    </row>
    <row r="30" spans="1:4" s="63" customFormat="1" ht="12.75" customHeight="1" x14ac:dyDescent="0.2">
      <c r="A30" s="464" t="s">
        <v>130</v>
      </c>
      <c r="B30" s="464"/>
      <c r="C30" s="464"/>
      <c r="D30" s="352">
        <v>155098.04</v>
      </c>
    </row>
    <row r="31" spans="1:4" s="63" customFormat="1" ht="12.75" customHeight="1" x14ac:dyDescent="0.2">
      <c r="A31" s="64"/>
      <c r="B31" s="64"/>
      <c r="C31" s="64"/>
      <c r="D31" s="7"/>
    </row>
    <row r="32" spans="1:4" s="63" customFormat="1" ht="12.75" customHeight="1" x14ac:dyDescent="0.2">
      <c r="A32" s="465" t="s">
        <v>131</v>
      </c>
      <c r="B32" s="465"/>
      <c r="C32" s="65"/>
      <c r="D32" s="7"/>
    </row>
    <row r="33" spans="1:256" s="63" customFormat="1" ht="7.5" customHeight="1" x14ac:dyDescent="0.2">
      <c r="A33" s="57"/>
      <c r="B33" s="57"/>
      <c r="C33" s="65"/>
      <c r="D33" s="7"/>
    </row>
    <row r="34" spans="1:256" s="63" customFormat="1" ht="12.75" customHeight="1" x14ac:dyDescent="0.2">
      <c r="A34" s="462" t="s">
        <v>114</v>
      </c>
      <c r="B34" s="462"/>
      <c r="C34" s="462"/>
      <c r="D34" s="352">
        <v>17200.96</v>
      </c>
    </row>
    <row r="35" spans="1:256" s="63" customFormat="1" ht="12.75" customHeight="1" x14ac:dyDescent="0.2">
      <c r="A35" s="61"/>
      <c r="B35" s="64"/>
      <c r="C35" s="64"/>
      <c r="D35" s="66"/>
    </row>
    <row r="36" spans="1:256" s="63" customFormat="1" ht="12.75" customHeight="1" x14ac:dyDescent="0.2">
      <c r="A36" s="463" t="s">
        <v>132</v>
      </c>
      <c r="B36" s="463"/>
      <c r="C36" s="64"/>
      <c r="D36" s="66"/>
    </row>
    <row r="37" spans="1:256" s="63" customFormat="1" ht="7.5" customHeight="1" x14ac:dyDescent="0.2">
      <c r="A37" s="61"/>
      <c r="B37" s="64"/>
      <c r="C37" s="64"/>
      <c r="D37" s="66"/>
    </row>
    <row r="38" spans="1:256" s="70" customFormat="1" ht="39" customHeight="1" x14ac:dyDescent="0.2">
      <c r="A38" s="67" t="s">
        <v>133</v>
      </c>
      <c r="B38" s="353" t="s">
        <v>735</v>
      </c>
      <c r="C38" s="68"/>
      <c r="D38" s="69"/>
      <c r="E38"/>
      <c r="F38"/>
    </row>
    <row r="39" spans="1:256" s="70" customFormat="1" ht="22.35" customHeight="1" x14ac:dyDescent="0.2">
      <c r="A39" s="67" t="s">
        <v>134</v>
      </c>
      <c r="B39" s="354">
        <v>151210.9</v>
      </c>
      <c r="C39" s="71">
        <v>0</v>
      </c>
      <c r="D39" s="71">
        <v>0</v>
      </c>
      <c r="E39"/>
      <c r="F39"/>
    </row>
    <row r="40" spans="1:256" s="70" customFormat="1" ht="22.35" customHeight="1" x14ac:dyDescent="0.2">
      <c r="A40" s="72" t="s">
        <v>135</v>
      </c>
      <c r="B40" s="71">
        <v>4000</v>
      </c>
      <c r="C40" s="71">
        <v>0</v>
      </c>
      <c r="D40" s="71">
        <v>0</v>
      </c>
      <c r="E40"/>
      <c r="F40"/>
    </row>
    <row r="41" spans="1:256" ht="23.85" customHeight="1" x14ac:dyDescent="0.2">
      <c r="A41" s="72" t="s">
        <v>136</v>
      </c>
      <c r="B41" s="71">
        <v>0</v>
      </c>
      <c r="C41" s="71">
        <v>0</v>
      </c>
      <c r="D41" s="71">
        <v>0</v>
      </c>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2.35" customHeight="1" x14ac:dyDescent="0.2">
      <c r="A42" s="67" t="s">
        <v>137</v>
      </c>
      <c r="B42" s="71">
        <v>0</v>
      </c>
      <c r="C42" s="71">
        <v>0</v>
      </c>
      <c r="D42" s="71">
        <v>0</v>
      </c>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6.85" customHeight="1" x14ac:dyDescent="0.2">
      <c r="A43" s="67" t="s">
        <v>138</v>
      </c>
      <c r="B43" s="71">
        <f>B40+B41+B42</f>
        <v>4000</v>
      </c>
      <c r="C43" s="71">
        <f>C40+C41+C42</f>
        <v>0</v>
      </c>
      <c r="D43" s="71">
        <f>D40+D41+D42</f>
        <v>0</v>
      </c>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9" customHeight="1" x14ac:dyDescent="0.2">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x14ac:dyDescent="0.2">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x14ac:dyDescent="0.2">
      <c r="A46" s="26" t="s">
        <v>139</v>
      </c>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52" spans="4:4" x14ac:dyDescent="0.2">
      <c r="D52" s="73"/>
    </row>
  </sheetData>
  <sheetProtection selectLockedCells="1" selectUnlockedCells="1"/>
  <mergeCells count="26">
    <mergeCell ref="A10:C10"/>
    <mergeCell ref="A1:D1"/>
    <mergeCell ref="A5:C5"/>
    <mergeCell ref="A6:C6"/>
    <mergeCell ref="A8:C8"/>
    <mergeCell ref="A9:C9"/>
    <mergeCell ref="A25:C25"/>
    <mergeCell ref="A11:C11"/>
    <mergeCell ref="A13:C13"/>
    <mergeCell ref="A14:C14"/>
    <mergeCell ref="A15:C15"/>
    <mergeCell ref="A16:C16"/>
    <mergeCell ref="A18:C18"/>
    <mergeCell ref="A20:C20"/>
    <mergeCell ref="A21:C21"/>
    <mergeCell ref="A22:C22"/>
    <mergeCell ref="A23:C23"/>
    <mergeCell ref="A24:C24"/>
    <mergeCell ref="A34:C34"/>
    <mergeCell ref="A36:B36"/>
    <mergeCell ref="A26:C26"/>
    <mergeCell ref="A27:C27"/>
    <mergeCell ref="A28:C28"/>
    <mergeCell ref="A29:C29"/>
    <mergeCell ref="A30:C30"/>
    <mergeCell ref="A32:B32"/>
  </mergeCells>
  <printOptions horizontalCentered="1"/>
  <pageMargins left="0.68888888888888888" right="0.68888888888888888" top="0.68888888888888888" bottom="0.59027777777777779" header="0.51180555555555551" footer="0.51180555555555551"/>
  <pageSetup paperSize="9"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tabSelected="1" zoomScaleSheetLayoutView="100" workbookViewId="0">
      <pane ySplit="1" topLeftCell="A62" activePane="bottomLeft" state="frozen"/>
      <selection pane="bottomLeft" activeCell="A40" sqref="A40:G85"/>
    </sheetView>
  </sheetViews>
  <sheetFormatPr baseColWidth="10" defaultRowHeight="12.75" x14ac:dyDescent="0.2"/>
  <cols>
    <col min="1" max="1" width="18.7109375" style="2" customWidth="1"/>
    <col min="2" max="2" width="11.140625" style="2" customWidth="1"/>
    <col min="3" max="3" width="11.7109375" style="2" customWidth="1"/>
    <col min="4" max="4" width="11.5703125" style="2" customWidth="1"/>
    <col min="5" max="5" width="11" style="2" customWidth="1"/>
    <col min="6" max="6" width="10.7109375" style="2" customWidth="1"/>
    <col min="7" max="7" width="10.42578125" style="2" customWidth="1"/>
    <col min="8" max="8" width="12.5703125" style="2" customWidth="1"/>
    <col min="9" max="9" width="8.7109375" style="2" customWidth="1"/>
    <col min="10" max="10" width="65.28515625" style="2" customWidth="1"/>
    <col min="11" max="16384" width="11.42578125" style="2"/>
  </cols>
  <sheetData>
    <row r="1" spans="1:10" x14ac:dyDescent="0.2">
      <c r="A1" s="467" t="s">
        <v>937</v>
      </c>
      <c r="B1" s="467"/>
      <c r="C1" s="467"/>
      <c r="D1" s="467"/>
      <c r="E1" s="467"/>
      <c r="F1" s="467"/>
      <c r="G1" s="467"/>
      <c r="H1" s="467"/>
      <c r="I1" s="54"/>
    </row>
    <row r="2" spans="1:10" x14ac:dyDescent="0.2">
      <c r="G2" s="17"/>
      <c r="H2" s="17"/>
      <c r="I2" s="17"/>
    </row>
    <row r="3" spans="1:10" x14ac:dyDescent="0.2">
      <c r="G3" s="17"/>
      <c r="H3" s="17"/>
      <c r="I3" s="17"/>
    </row>
    <row r="4" spans="1:10" x14ac:dyDescent="0.2">
      <c r="A4" s="484" t="s">
        <v>140</v>
      </c>
      <c r="B4" s="484"/>
      <c r="C4" s="484"/>
      <c r="D4" s="484"/>
      <c r="E4" s="397">
        <f>SUM(E5:E6)</f>
        <v>46</v>
      </c>
      <c r="G4" s="17"/>
      <c r="H4" s="17"/>
      <c r="I4" s="17"/>
    </row>
    <row r="5" spans="1:10" x14ac:dyDescent="0.2">
      <c r="B5" s="2" t="s">
        <v>141</v>
      </c>
      <c r="E5" s="377">
        <v>2</v>
      </c>
    </row>
    <row r="6" spans="1:10" x14ac:dyDescent="0.2">
      <c r="B6" s="2" t="s">
        <v>142</v>
      </c>
      <c r="E6" s="377">
        <v>44</v>
      </c>
    </row>
    <row r="7" spans="1:10" x14ac:dyDescent="0.2">
      <c r="G7" s="17"/>
      <c r="H7" s="17"/>
      <c r="I7" s="17"/>
    </row>
    <row r="8" spans="1:10" x14ac:dyDescent="0.2">
      <c r="A8" s="8" t="s">
        <v>143</v>
      </c>
      <c r="G8" s="17"/>
      <c r="H8" s="17"/>
      <c r="I8" s="17"/>
    </row>
    <row r="9" spans="1:10" x14ac:dyDescent="0.2">
      <c r="G9" s="17"/>
      <c r="H9" s="17"/>
      <c r="I9" s="17"/>
    </row>
    <row r="10" spans="1:10" ht="38.25" x14ac:dyDescent="0.2">
      <c r="A10" s="74" t="s">
        <v>16</v>
      </c>
      <c r="B10" s="75" t="s">
        <v>144</v>
      </c>
      <c r="C10" s="75" t="s">
        <v>145</v>
      </c>
      <c r="D10" s="75" t="s">
        <v>146</v>
      </c>
      <c r="E10" s="75" t="s">
        <v>147</v>
      </c>
      <c r="F10" s="75" t="s">
        <v>148</v>
      </c>
      <c r="G10" s="75" t="s">
        <v>149</v>
      </c>
      <c r="H10" s="75" t="s">
        <v>150</v>
      </c>
      <c r="I10" s="17"/>
      <c r="J10" s="76" t="s">
        <v>151</v>
      </c>
    </row>
    <row r="11" spans="1:10" ht="19.149999999999999" customHeight="1" x14ac:dyDescent="0.2">
      <c r="A11" s="77" t="s">
        <v>152</v>
      </c>
      <c r="B11" s="78"/>
      <c r="C11" s="78"/>
      <c r="D11" s="78"/>
      <c r="E11" s="78">
        <v>5.9</v>
      </c>
      <c r="F11" s="78"/>
      <c r="G11" s="78">
        <v>6.3</v>
      </c>
      <c r="H11" s="79">
        <f t="shared" ref="H11:H16" si="0">SUM(B11:G11)</f>
        <v>12.2</v>
      </c>
      <c r="I11" s="17"/>
    </row>
    <row r="12" spans="1:10" ht="19.149999999999999" customHeight="1" x14ac:dyDescent="0.2">
      <c r="A12" s="80" t="s">
        <v>153</v>
      </c>
      <c r="B12" s="78">
        <v>2</v>
      </c>
      <c r="C12" s="78">
        <v>7</v>
      </c>
      <c r="D12" s="78"/>
      <c r="E12" s="78">
        <v>2</v>
      </c>
      <c r="F12" s="78"/>
      <c r="G12" s="78">
        <v>7</v>
      </c>
      <c r="H12" s="79">
        <f t="shared" si="0"/>
        <v>18</v>
      </c>
      <c r="I12" s="17"/>
    </row>
    <row r="13" spans="1:10" ht="19.149999999999999" customHeight="1" x14ac:dyDescent="0.2">
      <c r="A13" s="80" t="s">
        <v>154</v>
      </c>
      <c r="B13" s="78"/>
      <c r="C13" s="78"/>
      <c r="D13" s="78"/>
      <c r="E13" s="78">
        <v>1</v>
      </c>
      <c r="F13" s="78"/>
      <c r="G13" s="78">
        <v>6.5</v>
      </c>
      <c r="H13" s="79">
        <f t="shared" si="0"/>
        <v>7.5</v>
      </c>
      <c r="I13" s="17"/>
    </row>
    <row r="14" spans="1:10" ht="19.149999999999999" customHeight="1" x14ac:dyDescent="0.2">
      <c r="A14" s="80" t="s">
        <v>155</v>
      </c>
      <c r="B14" s="78"/>
      <c r="C14" s="78"/>
      <c r="D14" s="78"/>
      <c r="E14" s="78"/>
      <c r="F14" s="78"/>
      <c r="G14" s="78"/>
      <c r="H14" s="79">
        <f t="shared" si="0"/>
        <v>0</v>
      </c>
      <c r="I14" s="17"/>
    </row>
    <row r="15" spans="1:10" ht="19.149999999999999" customHeight="1" x14ac:dyDescent="0.2">
      <c r="A15" s="77" t="s">
        <v>156</v>
      </c>
      <c r="B15" s="78"/>
      <c r="C15" s="78">
        <v>2</v>
      </c>
      <c r="D15" s="78"/>
      <c r="E15" s="78">
        <v>4</v>
      </c>
      <c r="F15" s="78"/>
      <c r="G15" s="78"/>
      <c r="H15" s="79">
        <f t="shared" si="0"/>
        <v>6</v>
      </c>
      <c r="I15" s="17"/>
      <c r="J15" s="76" t="s">
        <v>157</v>
      </c>
    </row>
    <row r="16" spans="1:10" ht="19.149999999999999" customHeight="1" x14ac:dyDescent="0.2">
      <c r="A16" s="80" t="s">
        <v>158</v>
      </c>
      <c r="B16" s="78"/>
      <c r="C16" s="78">
        <v>1</v>
      </c>
      <c r="D16" s="78"/>
      <c r="E16" s="78"/>
      <c r="F16" s="78"/>
      <c r="G16" s="78"/>
      <c r="H16" s="79">
        <f t="shared" si="0"/>
        <v>1</v>
      </c>
      <c r="I16" s="17"/>
    </row>
    <row r="17" spans="1:9" ht="24.95" customHeight="1" x14ac:dyDescent="0.2">
      <c r="A17" s="80" t="s">
        <v>159</v>
      </c>
      <c r="B17" s="79">
        <f t="shared" ref="B17:H17" si="1">SUM(B11:B16)</f>
        <v>2</v>
      </c>
      <c r="C17" s="79">
        <f t="shared" si="1"/>
        <v>10</v>
      </c>
      <c r="D17" s="79">
        <f t="shared" si="1"/>
        <v>0</v>
      </c>
      <c r="E17" s="79">
        <f t="shared" si="1"/>
        <v>12.9</v>
      </c>
      <c r="F17" s="79">
        <f t="shared" si="1"/>
        <v>0</v>
      </c>
      <c r="G17" s="79">
        <f t="shared" si="1"/>
        <v>19.8</v>
      </c>
      <c r="H17" s="79">
        <f t="shared" si="1"/>
        <v>44.7</v>
      </c>
      <c r="I17" s="17"/>
    </row>
    <row r="18" spans="1:9" x14ac:dyDescent="0.2">
      <c r="I18" s="17"/>
    </row>
    <row r="19" spans="1:9" x14ac:dyDescent="0.2">
      <c r="A19" s="8" t="s">
        <v>160</v>
      </c>
      <c r="I19" s="17"/>
    </row>
    <row r="20" spans="1:9" x14ac:dyDescent="0.2">
      <c r="A20" s="8"/>
      <c r="I20" s="17"/>
    </row>
    <row r="21" spans="1:9" ht="36.75" customHeight="1" x14ac:dyDescent="0.2">
      <c r="A21" s="485" t="s">
        <v>161</v>
      </c>
      <c r="B21" s="485"/>
      <c r="C21" s="485"/>
      <c r="D21" s="75" t="s">
        <v>162</v>
      </c>
      <c r="E21" s="75" t="s">
        <v>163</v>
      </c>
      <c r="F21"/>
      <c r="G21"/>
      <c r="H21" s="81"/>
      <c r="I21" s="17"/>
    </row>
    <row r="22" spans="1:9" ht="19.149999999999999" customHeight="1" x14ac:dyDescent="0.2">
      <c r="A22" s="482" t="s">
        <v>164</v>
      </c>
      <c r="B22" s="482"/>
      <c r="C22" s="482"/>
      <c r="D22" s="82">
        <v>23</v>
      </c>
      <c r="E22" s="82">
        <v>5</v>
      </c>
      <c r="F22"/>
      <c r="G22"/>
      <c r="H22" s="17"/>
      <c r="I22" s="17"/>
    </row>
    <row r="23" spans="1:9" ht="19.149999999999999" customHeight="1" x14ac:dyDescent="0.2">
      <c r="A23" s="482" t="s">
        <v>165</v>
      </c>
      <c r="B23" s="482"/>
      <c r="C23" s="482"/>
      <c r="D23" s="82">
        <v>8</v>
      </c>
      <c r="E23" s="82">
        <v>1</v>
      </c>
      <c r="F23"/>
      <c r="G23"/>
      <c r="H23" s="17"/>
      <c r="I23" s="17"/>
    </row>
    <row r="24" spans="1:9" ht="19.149999999999999" customHeight="1" x14ac:dyDescent="0.2">
      <c r="A24" s="482" t="s">
        <v>166</v>
      </c>
      <c r="B24" s="482"/>
      <c r="C24" s="482"/>
      <c r="D24" s="82">
        <v>33</v>
      </c>
      <c r="E24" s="82">
        <v>11</v>
      </c>
      <c r="F24"/>
      <c r="G24"/>
      <c r="H24" s="17"/>
      <c r="I24" s="17"/>
    </row>
    <row r="25" spans="1:9" ht="19.149999999999999" customHeight="1" x14ac:dyDescent="0.2">
      <c r="A25" s="482" t="s">
        <v>167</v>
      </c>
      <c r="B25" s="482"/>
      <c r="C25" s="482"/>
      <c r="D25" s="82">
        <v>20</v>
      </c>
      <c r="E25" s="82">
        <v>42</v>
      </c>
      <c r="F25"/>
      <c r="G25"/>
      <c r="H25" s="17"/>
      <c r="I25" s="17"/>
    </row>
    <row r="26" spans="1:9" ht="24.95" customHeight="1" x14ac:dyDescent="0.2">
      <c r="A26" s="482" t="s">
        <v>159</v>
      </c>
      <c r="B26" s="482"/>
      <c r="C26" s="482"/>
      <c r="D26" s="83">
        <f>SUM(D22:D25)</f>
        <v>84</v>
      </c>
      <c r="E26" s="83">
        <f>SUM(E22:E25)</f>
        <v>59</v>
      </c>
      <c r="F26"/>
      <c r="G26"/>
      <c r="H26" s="17"/>
      <c r="I26" s="17"/>
    </row>
    <row r="27" spans="1:9" x14ac:dyDescent="0.2">
      <c r="A27" s="8"/>
      <c r="G27"/>
      <c r="I27" s="17"/>
    </row>
    <row r="28" spans="1:9" x14ac:dyDescent="0.2">
      <c r="A28" s="8"/>
      <c r="G28"/>
      <c r="I28" s="17"/>
    </row>
    <row r="29" spans="1:9" x14ac:dyDescent="0.2">
      <c r="A29" s="8" t="s">
        <v>168</v>
      </c>
      <c r="I29" s="17"/>
    </row>
    <row r="30" spans="1:9" x14ac:dyDescent="0.2">
      <c r="A30" s="8"/>
      <c r="I30" s="17"/>
    </row>
    <row r="31" spans="1:9" ht="19.899999999999999" customHeight="1" x14ac:dyDescent="0.2">
      <c r="A31" s="478" t="s">
        <v>169</v>
      </c>
      <c r="B31" s="478"/>
      <c r="C31" s="478"/>
      <c r="D31" s="478"/>
      <c r="E31" s="78">
        <v>10.5</v>
      </c>
      <c r="F31"/>
      <c r="I31" s="17"/>
    </row>
    <row r="32" spans="1:9" ht="19.899999999999999" customHeight="1" x14ac:dyDescent="0.2">
      <c r="A32" s="478" t="s">
        <v>170</v>
      </c>
      <c r="B32" s="478"/>
      <c r="C32" s="478"/>
      <c r="D32" s="478"/>
      <c r="E32" s="82">
        <v>7</v>
      </c>
      <c r="F32"/>
      <c r="I32" s="17"/>
    </row>
    <row r="33" spans="1:9" ht="19.899999999999999" customHeight="1" x14ac:dyDescent="0.2">
      <c r="A33" s="478" t="s">
        <v>171</v>
      </c>
      <c r="B33" s="478"/>
      <c r="C33" s="478"/>
      <c r="D33" s="478"/>
      <c r="E33" s="82">
        <v>5</v>
      </c>
      <c r="F33" s="483" t="s">
        <v>172</v>
      </c>
      <c r="G33" s="483"/>
      <c r="H33" s="483"/>
      <c r="I33" s="17"/>
    </row>
    <row r="34" spans="1:9" ht="19.899999999999999" customHeight="1" x14ac:dyDescent="0.2">
      <c r="A34" s="478" t="s">
        <v>173</v>
      </c>
      <c r="B34" s="478"/>
      <c r="C34" s="478"/>
      <c r="D34" s="478"/>
      <c r="E34" s="82">
        <v>233</v>
      </c>
      <c r="F34"/>
      <c r="G34" s="84"/>
      <c r="H34" s="84"/>
      <c r="I34" s="17"/>
    </row>
    <row r="35" spans="1:9" x14ac:dyDescent="0.2">
      <c r="A35"/>
      <c r="B35"/>
      <c r="C35"/>
      <c r="D35"/>
      <c r="E35"/>
      <c r="F35"/>
      <c r="G35" s="84"/>
      <c r="H35" s="84"/>
      <c r="I35" s="17"/>
    </row>
    <row r="36" spans="1:9" ht="12.95" customHeight="1" x14ac:dyDescent="0.2">
      <c r="A36"/>
      <c r="B36"/>
      <c r="C36"/>
      <c r="D36" s="479"/>
      <c r="E36" s="479"/>
      <c r="I36" s="17"/>
    </row>
    <row r="37" spans="1:9" ht="14.85" customHeight="1" x14ac:dyDescent="0.2">
      <c r="A37" s="26" t="s">
        <v>174</v>
      </c>
      <c r="B37"/>
      <c r="C37"/>
      <c r="I37" s="17"/>
    </row>
    <row r="38" spans="1:9" x14ac:dyDescent="0.2">
      <c r="A38"/>
      <c r="B38"/>
      <c r="C38"/>
      <c r="I38" s="17"/>
    </row>
    <row r="39" spans="1:9" ht="25.7" customHeight="1" x14ac:dyDescent="0.2">
      <c r="A39" s="67" t="s">
        <v>175</v>
      </c>
      <c r="B39" s="480" t="s">
        <v>176</v>
      </c>
      <c r="C39" s="480"/>
      <c r="D39" s="72" t="s">
        <v>177</v>
      </c>
      <c r="E39" s="481" t="s">
        <v>178</v>
      </c>
      <c r="F39" s="481"/>
      <c r="G39" s="481"/>
      <c r="H39"/>
      <c r="I39" s="17"/>
    </row>
    <row r="40" spans="1:9" ht="12.95" customHeight="1" x14ac:dyDescent="0.2">
      <c r="A40" s="210"/>
      <c r="B40" s="470"/>
      <c r="C40" s="470"/>
      <c r="D40" s="347"/>
      <c r="E40" s="469"/>
      <c r="F40" s="469"/>
      <c r="G40" s="469"/>
      <c r="H40"/>
      <c r="I40" s="17"/>
    </row>
    <row r="41" spans="1:9" ht="12.95" customHeight="1" x14ac:dyDescent="0.2">
      <c r="A41" s="210"/>
      <c r="B41" s="470"/>
      <c r="C41" s="470"/>
      <c r="D41" s="347"/>
      <c r="E41" s="469"/>
      <c r="F41" s="469"/>
      <c r="G41" s="469"/>
      <c r="H41"/>
      <c r="I41" s="17"/>
    </row>
    <row r="42" spans="1:9" ht="24.75" customHeight="1" x14ac:dyDescent="0.2">
      <c r="A42" s="348"/>
      <c r="B42" s="468"/>
      <c r="C42" s="468"/>
      <c r="D42" s="347"/>
      <c r="E42" s="469"/>
      <c r="F42" s="469"/>
      <c r="G42" s="469"/>
      <c r="H42"/>
      <c r="I42" s="17"/>
    </row>
    <row r="43" spans="1:9" ht="25.5" customHeight="1" x14ac:dyDescent="0.2">
      <c r="A43" s="348"/>
      <c r="B43" s="468"/>
      <c r="C43" s="468"/>
      <c r="D43" s="347"/>
      <c r="E43" s="469"/>
      <c r="F43" s="469"/>
      <c r="G43" s="469"/>
      <c r="H43"/>
      <c r="I43" s="17"/>
    </row>
    <row r="44" spans="1:9" ht="12.95" customHeight="1" x14ac:dyDescent="0.2">
      <c r="A44" s="210"/>
      <c r="B44" s="470"/>
      <c r="C44" s="470"/>
      <c r="D44" s="347"/>
      <c r="E44" s="469"/>
      <c r="F44" s="469"/>
      <c r="G44" s="469"/>
      <c r="H44"/>
      <c r="I44" s="17"/>
    </row>
    <row r="45" spans="1:9" ht="38.25" customHeight="1" x14ac:dyDescent="0.2">
      <c r="A45" s="348"/>
      <c r="B45" s="468"/>
      <c r="C45" s="468"/>
      <c r="D45" s="347"/>
      <c r="E45" s="469"/>
      <c r="F45" s="469"/>
      <c r="G45" s="469"/>
      <c r="H45"/>
      <c r="I45" s="17"/>
    </row>
    <row r="46" spans="1:9" ht="12.95" customHeight="1" x14ac:dyDescent="0.2">
      <c r="A46" s="348"/>
      <c r="B46" s="476"/>
      <c r="C46" s="477"/>
      <c r="D46" s="347"/>
      <c r="E46" s="473"/>
      <c r="F46" s="474"/>
      <c r="G46" s="475"/>
      <c r="H46"/>
      <c r="I46" s="17"/>
    </row>
    <row r="47" spans="1:9" ht="24.75" customHeight="1" x14ac:dyDescent="0.2">
      <c r="A47" s="348"/>
      <c r="B47" s="476"/>
      <c r="C47" s="477"/>
      <c r="D47" s="347"/>
      <c r="E47" s="473"/>
      <c r="F47" s="474"/>
      <c r="G47" s="475"/>
      <c r="H47"/>
      <c r="I47" s="17"/>
    </row>
    <row r="48" spans="1:9" ht="12.95" customHeight="1" x14ac:dyDescent="0.2">
      <c r="A48" s="210"/>
      <c r="B48" s="470"/>
      <c r="C48" s="470"/>
      <c r="D48" s="347"/>
      <c r="E48" s="469"/>
      <c r="F48" s="469"/>
      <c r="G48" s="469"/>
      <c r="H48"/>
      <c r="I48" s="17"/>
    </row>
    <row r="49" spans="1:9" ht="12.75" customHeight="1" x14ac:dyDescent="0.2">
      <c r="A49" s="348"/>
      <c r="B49" s="468"/>
      <c r="C49" s="468"/>
      <c r="D49" s="347"/>
      <c r="E49" s="469"/>
      <c r="F49" s="469"/>
      <c r="G49" s="469"/>
      <c r="H49"/>
      <c r="I49" s="17"/>
    </row>
    <row r="50" spans="1:9" ht="24.75" customHeight="1" x14ac:dyDescent="0.2">
      <c r="A50" s="348"/>
      <c r="B50" s="468"/>
      <c r="C50" s="468"/>
      <c r="D50" s="347"/>
      <c r="E50" s="469"/>
      <c r="F50" s="469"/>
      <c r="G50" s="469"/>
      <c r="H50"/>
      <c r="I50" s="17"/>
    </row>
    <row r="51" spans="1:9" ht="12.95" customHeight="1" x14ac:dyDescent="0.2">
      <c r="A51" s="210"/>
      <c r="B51" s="470"/>
      <c r="C51" s="470"/>
      <c r="D51" s="347"/>
      <c r="E51" s="469"/>
      <c r="F51" s="469"/>
      <c r="G51" s="469"/>
      <c r="H51"/>
      <c r="I51" s="17"/>
    </row>
    <row r="52" spans="1:9" ht="49.5" customHeight="1" x14ac:dyDescent="0.2">
      <c r="A52" s="348"/>
      <c r="B52" s="476"/>
      <c r="C52" s="477"/>
      <c r="D52" s="347"/>
      <c r="E52" s="473"/>
      <c r="F52" s="474"/>
      <c r="G52" s="475"/>
      <c r="H52"/>
      <c r="I52" s="17"/>
    </row>
    <row r="53" spans="1:9" ht="12.75" customHeight="1" x14ac:dyDescent="0.2">
      <c r="A53" s="210"/>
      <c r="B53" s="470"/>
      <c r="C53" s="470"/>
      <c r="D53" s="347"/>
      <c r="E53" s="469"/>
      <c r="F53" s="469"/>
      <c r="G53" s="469"/>
      <c r="H53"/>
      <c r="I53" s="17"/>
    </row>
    <row r="54" spans="1:9" ht="12.75" customHeight="1" x14ac:dyDescent="0.2">
      <c r="A54" s="210"/>
      <c r="B54" s="470"/>
      <c r="C54" s="470"/>
      <c r="D54" s="347"/>
      <c r="E54" s="469"/>
      <c r="F54" s="469"/>
      <c r="G54" s="469"/>
      <c r="H54"/>
      <c r="I54" s="17"/>
    </row>
    <row r="55" spans="1:9" ht="26.25" customHeight="1" x14ac:dyDescent="0.2">
      <c r="A55" s="348"/>
      <c r="B55" s="468"/>
      <c r="C55" s="468"/>
      <c r="D55" s="347"/>
      <c r="E55" s="469"/>
      <c r="F55" s="469"/>
      <c r="G55" s="469"/>
      <c r="H55"/>
      <c r="I55" s="17"/>
    </row>
    <row r="56" spans="1:9" ht="39.75" customHeight="1" x14ac:dyDescent="0.2">
      <c r="A56" s="348"/>
      <c r="B56" s="468"/>
      <c r="C56" s="468"/>
      <c r="D56" s="347"/>
      <c r="E56" s="469"/>
      <c r="F56" s="469"/>
      <c r="G56" s="469"/>
      <c r="H56"/>
      <c r="I56" s="17"/>
    </row>
    <row r="57" spans="1:9" ht="26.25" customHeight="1" x14ac:dyDescent="0.2">
      <c r="A57" s="348"/>
      <c r="B57" s="468"/>
      <c r="C57" s="468"/>
      <c r="D57" s="347"/>
      <c r="E57" s="469"/>
      <c r="F57" s="469"/>
      <c r="G57" s="469"/>
      <c r="H57"/>
      <c r="I57" s="17"/>
    </row>
    <row r="58" spans="1:9" ht="12.75" customHeight="1" x14ac:dyDescent="0.2">
      <c r="A58" s="210"/>
      <c r="B58" s="470"/>
      <c r="C58" s="470"/>
      <c r="D58" s="347"/>
      <c r="E58" s="469"/>
      <c r="F58" s="469"/>
      <c r="G58" s="469"/>
      <c r="H58" s="26"/>
      <c r="I58" s="17"/>
    </row>
    <row r="59" spans="1:9" ht="12.75" customHeight="1" x14ac:dyDescent="0.2">
      <c r="A59" s="210"/>
      <c r="B59" s="470"/>
      <c r="C59" s="470"/>
      <c r="D59" s="347"/>
      <c r="E59" s="469"/>
      <c r="F59" s="469"/>
      <c r="G59" s="469"/>
      <c r="H59" s="26"/>
      <c r="I59" s="17"/>
    </row>
    <row r="60" spans="1:9" ht="12.75" customHeight="1" x14ac:dyDescent="0.2">
      <c r="A60" s="210"/>
      <c r="B60" s="471"/>
      <c r="C60" s="472"/>
      <c r="D60" s="347"/>
      <c r="E60" s="473"/>
      <c r="F60" s="474"/>
      <c r="G60" s="475"/>
      <c r="H60" s="26"/>
      <c r="I60" s="17"/>
    </row>
    <row r="61" spans="1:9" ht="38.25" customHeight="1" x14ac:dyDescent="0.2">
      <c r="A61" s="348"/>
      <c r="B61" s="468"/>
      <c r="C61" s="468"/>
      <c r="D61" s="347"/>
      <c r="E61" s="469"/>
      <c r="F61" s="469"/>
      <c r="G61" s="469"/>
      <c r="H61" s="26"/>
      <c r="I61" s="17"/>
    </row>
    <row r="62" spans="1:9" ht="12.75" customHeight="1" x14ac:dyDescent="0.2">
      <c r="A62" s="210"/>
      <c r="B62" s="470"/>
      <c r="C62" s="470"/>
      <c r="D62" s="347"/>
      <c r="E62" s="469"/>
      <c r="F62" s="469"/>
      <c r="G62" s="469"/>
      <c r="H62" s="26"/>
      <c r="I62" s="17"/>
    </row>
    <row r="63" spans="1:9" ht="12.75" customHeight="1" x14ac:dyDescent="0.2">
      <c r="A63" s="348"/>
      <c r="B63" s="468"/>
      <c r="C63" s="468"/>
      <c r="D63" s="347"/>
      <c r="E63" s="469"/>
      <c r="F63" s="469"/>
      <c r="G63" s="469"/>
      <c r="H63" s="26"/>
      <c r="I63" s="17"/>
    </row>
    <row r="64" spans="1:9" ht="12.75" customHeight="1" x14ac:dyDescent="0.2">
      <c r="A64" s="210"/>
      <c r="B64" s="470"/>
      <c r="C64" s="470"/>
      <c r="D64" s="347"/>
      <c r="E64" s="469"/>
      <c r="F64" s="469"/>
      <c r="G64" s="469"/>
      <c r="H64" s="26"/>
      <c r="I64" s="17"/>
    </row>
    <row r="65" spans="1:9" ht="24.75" customHeight="1" x14ac:dyDescent="0.2">
      <c r="A65" s="348"/>
      <c r="B65" s="476"/>
      <c r="C65" s="477"/>
      <c r="D65" s="347"/>
      <c r="E65" s="473"/>
      <c r="F65" s="474"/>
      <c r="G65" s="475"/>
      <c r="I65" s="17"/>
    </row>
    <row r="66" spans="1:9" ht="12.75" customHeight="1" x14ac:dyDescent="0.2">
      <c r="A66" s="348"/>
      <c r="B66" s="476"/>
      <c r="C66" s="477"/>
      <c r="D66" s="347"/>
      <c r="E66" s="473"/>
      <c r="F66" s="474"/>
      <c r="G66" s="475"/>
      <c r="I66" s="17"/>
    </row>
    <row r="67" spans="1:9" ht="12.75" customHeight="1" x14ac:dyDescent="0.2">
      <c r="A67" s="348"/>
      <c r="B67" s="468"/>
      <c r="C67" s="468"/>
      <c r="D67" s="347"/>
      <c r="E67" s="469"/>
      <c r="F67" s="469"/>
      <c r="G67" s="469"/>
      <c r="I67" s="17"/>
    </row>
    <row r="68" spans="1:9" ht="25.5" customHeight="1" x14ac:dyDescent="0.2">
      <c r="A68" s="348"/>
      <c r="B68" s="468"/>
      <c r="C68" s="468"/>
      <c r="D68" s="347"/>
      <c r="E68" s="469"/>
      <c r="F68" s="469"/>
      <c r="G68" s="469"/>
      <c r="I68" s="17"/>
    </row>
    <row r="69" spans="1:9" ht="12.75" customHeight="1" x14ac:dyDescent="0.2">
      <c r="A69" s="210"/>
      <c r="B69" s="470"/>
      <c r="C69" s="470"/>
      <c r="D69" s="347"/>
      <c r="E69" s="469"/>
      <c r="F69" s="469"/>
      <c r="G69" s="469"/>
      <c r="I69" s="17"/>
    </row>
    <row r="70" spans="1:9" ht="12.75" customHeight="1" x14ac:dyDescent="0.2">
      <c r="A70" s="348"/>
      <c r="B70" s="468"/>
      <c r="C70" s="468"/>
      <c r="D70" s="347"/>
      <c r="E70" s="469"/>
      <c r="F70" s="469"/>
      <c r="G70" s="469"/>
      <c r="I70" s="17"/>
    </row>
    <row r="71" spans="1:9" ht="25.5" customHeight="1" x14ac:dyDescent="0.2">
      <c r="A71" s="348"/>
      <c r="B71" s="468"/>
      <c r="C71" s="468"/>
      <c r="D71" s="347"/>
      <c r="E71" s="469"/>
      <c r="F71" s="469"/>
      <c r="G71" s="469"/>
      <c r="I71" s="17"/>
    </row>
    <row r="72" spans="1:9" ht="37.5" customHeight="1" x14ac:dyDescent="0.2">
      <c r="A72" s="348"/>
      <c r="B72" s="468"/>
      <c r="C72" s="468"/>
      <c r="D72" s="347"/>
      <c r="E72" s="469"/>
      <c r="F72" s="469"/>
      <c r="G72" s="469"/>
      <c r="I72" s="17"/>
    </row>
    <row r="73" spans="1:9" ht="39" customHeight="1" x14ac:dyDescent="0.2">
      <c r="A73" s="348"/>
      <c r="B73" s="468"/>
      <c r="C73" s="468"/>
      <c r="D73" s="347"/>
      <c r="E73" s="469"/>
      <c r="F73" s="469"/>
      <c r="G73" s="469"/>
      <c r="I73" s="17"/>
    </row>
    <row r="74" spans="1:9" x14ac:dyDescent="0.2">
      <c r="A74" s="210"/>
      <c r="B74" s="470"/>
      <c r="C74" s="470"/>
      <c r="D74" s="347"/>
      <c r="E74" s="469"/>
      <c r="F74" s="469"/>
      <c r="G74" s="469"/>
    </row>
    <row r="75" spans="1:9" x14ac:dyDescent="0.2">
      <c r="A75" s="348"/>
      <c r="B75" s="476"/>
      <c r="C75" s="477"/>
      <c r="D75" s="347"/>
      <c r="E75" s="469"/>
      <c r="F75" s="469"/>
      <c r="G75" s="469"/>
    </row>
    <row r="76" spans="1:9" x14ac:dyDescent="0.2">
      <c r="A76" s="210"/>
      <c r="B76" s="470"/>
      <c r="C76" s="470"/>
      <c r="D76" s="347"/>
      <c r="E76" s="469"/>
      <c r="F76" s="469"/>
      <c r="G76" s="469"/>
    </row>
    <row r="77" spans="1:9" x14ac:dyDescent="0.2">
      <c r="A77" s="210"/>
      <c r="B77" s="470"/>
      <c r="C77" s="470"/>
      <c r="D77" s="347"/>
      <c r="E77" s="469"/>
      <c r="F77" s="469"/>
      <c r="G77" s="469"/>
    </row>
    <row r="78" spans="1:9" ht="26.25" customHeight="1" x14ac:dyDescent="0.2">
      <c r="A78" s="348"/>
      <c r="B78" s="468"/>
      <c r="C78" s="468"/>
      <c r="D78" s="347"/>
      <c r="E78" s="469"/>
      <c r="F78" s="469"/>
      <c r="G78" s="469"/>
    </row>
    <row r="79" spans="1:9" ht="26.25" customHeight="1" x14ac:dyDescent="0.2">
      <c r="A79" s="348"/>
      <c r="B79" s="468"/>
      <c r="C79" s="468"/>
      <c r="D79" s="347"/>
      <c r="E79" s="469"/>
      <c r="F79" s="469"/>
      <c r="G79" s="469"/>
    </row>
    <row r="80" spans="1:9" x14ac:dyDescent="0.2">
      <c r="A80" s="210"/>
      <c r="B80" s="470"/>
      <c r="C80" s="470"/>
      <c r="D80" s="347"/>
      <c r="E80" s="469"/>
      <c r="F80" s="469"/>
      <c r="G80" s="469"/>
    </row>
    <row r="81" spans="1:7" x14ac:dyDescent="0.2">
      <c r="A81" s="210"/>
      <c r="B81" s="471"/>
      <c r="C81" s="472"/>
      <c r="D81" s="347"/>
      <c r="E81" s="473"/>
      <c r="F81" s="474"/>
      <c r="G81" s="475"/>
    </row>
    <row r="82" spans="1:7" ht="12.75" customHeight="1" x14ac:dyDescent="0.2">
      <c r="A82" s="348"/>
      <c r="B82" s="349"/>
      <c r="C82" s="350"/>
      <c r="D82" s="347"/>
      <c r="E82" s="473"/>
      <c r="F82" s="474"/>
      <c r="G82" s="475"/>
    </row>
    <row r="83" spans="1:7" x14ac:dyDescent="0.2">
      <c r="A83" s="210"/>
      <c r="B83" s="470"/>
      <c r="C83" s="470"/>
      <c r="D83" s="347"/>
      <c r="E83" s="469"/>
      <c r="F83" s="469"/>
      <c r="G83" s="469"/>
    </row>
    <row r="84" spans="1:7" ht="25.5" customHeight="1" x14ac:dyDescent="0.2">
      <c r="A84" s="348"/>
      <c r="B84" s="468"/>
      <c r="C84" s="468"/>
      <c r="D84" s="347"/>
      <c r="E84" s="469"/>
      <c r="F84" s="469"/>
      <c r="G84" s="469"/>
    </row>
    <row r="85" spans="1:7" ht="12.75" customHeight="1" x14ac:dyDescent="0.2">
      <c r="A85" s="348"/>
      <c r="B85" s="468"/>
      <c r="C85" s="468"/>
      <c r="D85" s="347"/>
      <c r="E85" s="469"/>
      <c r="F85" s="469"/>
      <c r="G85" s="469"/>
    </row>
  </sheetData>
  <sheetProtection selectLockedCells="1" selectUnlockedCells="1"/>
  <mergeCells count="107">
    <mergeCell ref="A25:C25"/>
    <mergeCell ref="A26:C26"/>
    <mergeCell ref="A31:D31"/>
    <mergeCell ref="A32:D32"/>
    <mergeCell ref="A33:D33"/>
    <mergeCell ref="F33:H33"/>
    <mergeCell ref="A1:H1"/>
    <mergeCell ref="A4:D4"/>
    <mergeCell ref="A21:C21"/>
    <mergeCell ref="A22:C22"/>
    <mergeCell ref="A23:C23"/>
    <mergeCell ref="A24:C24"/>
    <mergeCell ref="B41:C41"/>
    <mergeCell ref="E41:G41"/>
    <mergeCell ref="B42:C42"/>
    <mergeCell ref="E42:G42"/>
    <mergeCell ref="B43:C43"/>
    <mergeCell ref="E43:G43"/>
    <mergeCell ref="A34:D34"/>
    <mergeCell ref="D36:E36"/>
    <mergeCell ref="B39:C39"/>
    <mergeCell ref="E39:G39"/>
    <mergeCell ref="B40:C40"/>
    <mergeCell ref="E40:G40"/>
    <mergeCell ref="B47:C47"/>
    <mergeCell ref="E47:G47"/>
    <mergeCell ref="B48:C48"/>
    <mergeCell ref="E48:G48"/>
    <mergeCell ref="B49:C49"/>
    <mergeCell ref="E49:G49"/>
    <mergeCell ref="B44:C44"/>
    <mergeCell ref="E44:G44"/>
    <mergeCell ref="B45:C45"/>
    <mergeCell ref="E45:G45"/>
    <mergeCell ref="B46:C46"/>
    <mergeCell ref="E46:G46"/>
    <mergeCell ref="B56:C56"/>
    <mergeCell ref="E56:G56"/>
    <mergeCell ref="B53:C53"/>
    <mergeCell ref="E53:G53"/>
    <mergeCell ref="B54:C54"/>
    <mergeCell ref="E54:G54"/>
    <mergeCell ref="B55:C55"/>
    <mergeCell ref="E55:G55"/>
    <mergeCell ref="B50:C50"/>
    <mergeCell ref="E50:G50"/>
    <mergeCell ref="B51:C51"/>
    <mergeCell ref="E51:G51"/>
    <mergeCell ref="B52:C52"/>
    <mergeCell ref="E52:G52"/>
    <mergeCell ref="B60:C60"/>
    <mergeCell ref="E60:G60"/>
    <mergeCell ref="B61:C61"/>
    <mergeCell ref="E61:G61"/>
    <mergeCell ref="B62:C62"/>
    <mergeCell ref="E62:G62"/>
    <mergeCell ref="B57:C57"/>
    <mergeCell ref="E57:G57"/>
    <mergeCell ref="B58:C58"/>
    <mergeCell ref="E58:G58"/>
    <mergeCell ref="B59:C59"/>
    <mergeCell ref="E59:G59"/>
    <mergeCell ref="B65:C65"/>
    <mergeCell ref="E65:G65"/>
    <mergeCell ref="B66:C66"/>
    <mergeCell ref="E66:G66"/>
    <mergeCell ref="B67:C67"/>
    <mergeCell ref="E67:G67"/>
    <mergeCell ref="B63:C63"/>
    <mergeCell ref="E63:G63"/>
    <mergeCell ref="B64:C64"/>
    <mergeCell ref="E64:G64"/>
    <mergeCell ref="B71:C71"/>
    <mergeCell ref="E71:G71"/>
    <mergeCell ref="B72:C72"/>
    <mergeCell ref="E72:G72"/>
    <mergeCell ref="B73:C73"/>
    <mergeCell ref="E73:G73"/>
    <mergeCell ref="B68:C68"/>
    <mergeCell ref="E68:G68"/>
    <mergeCell ref="B69:C69"/>
    <mergeCell ref="E69:G69"/>
    <mergeCell ref="B70:C70"/>
    <mergeCell ref="E70:G70"/>
    <mergeCell ref="B77:C77"/>
    <mergeCell ref="E77:G77"/>
    <mergeCell ref="B78:C78"/>
    <mergeCell ref="E78:G78"/>
    <mergeCell ref="B79:C79"/>
    <mergeCell ref="E79:G79"/>
    <mergeCell ref="B74:C74"/>
    <mergeCell ref="E74:G74"/>
    <mergeCell ref="B75:C75"/>
    <mergeCell ref="E75:G75"/>
    <mergeCell ref="B76:C76"/>
    <mergeCell ref="E76:G76"/>
    <mergeCell ref="B84:C84"/>
    <mergeCell ref="E84:G84"/>
    <mergeCell ref="B85:C85"/>
    <mergeCell ref="E85:G85"/>
    <mergeCell ref="B80:C80"/>
    <mergeCell ref="E80:G80"/>
    <mergeCell ref="B81:C81"/>
    <mergeCell ref="E81:G81"/>
    <mergeCell ref="B83:C83"/>
    <mergeCell ref="E83:G83"/>
    <mergeCell ref="E82:G82"/>
  </mergeCells>
  <pageMargins left="0.68888888888888888" right="0.68888888888888888" top="0.68888888888888888" bottom="0.59027777777777779" header="0.51180555555555551" footer="0.51180555555555551"/>
  <pageSetup paperSize="9" scale="90"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6"/>
  <sheetViews>
    <sheetView zoomScaleSheetLayoutView="100" workbookViewId="0">
      <pane ySplit="1" topLeftCell="A35" activePane="bottomLeft" state="frozen"/>
      <selection pane="bottomLeft" activeCell="A45" sqref="A45"/>
    </sheetView>
  </sheetViews>
  <sheetFormatPr baseColWidth="10" defaultRowHeight="12.75" x14ac:dyDescent="0.2"/>
  <cols>
    <col min="1" max="1" width="11.28515625" style="2" customWidth="1"/>
    <col min="2" max="2" width="9.7109375" style="2" customWidth="1"/>
    <col min="3" max="9" width="10.28515625" style="2" customWidth="1"/>
    <col min="10" max="10" width="11.42578125" style="2"/>
    <col min="11" max="11" width="53" style="2" customWidth="1"/>
    <col min="12" max="16384" width="11.42578125" style="2"/>
  </cols>
  <sheetData>
    <row r="1" spans="1:9" x14ac:dyDescent="0.2">
      <c r="A1" s="467" t="s">
        <v>938</v>
      </c>
      <c r="B1" s="467"/>
      <c r="C1" s="467"/>
      <c r="D1" s="467"/>
      <c r="E1" s="467"/>
      <c r="F1" s="467"/>
      <c r="G1" s="467"/>
      <c r="H1" s="467"/>
      <c r="I1" s="467"/>
    </row>
    <row r="2" spans="1:9" x14ac:dyDescent="0.2">
      <c r="A2" s="3"/>
      <c r="B2" s="3"/>
      <c r="C2" s="3"/>
      <c r="D2" s="3"/>
      <c r="E2" s="3"/>
      <c r="F2" s="3"/>
      <c r="G2" s="3"/>
      <c r="H2" s="3"/>
      <c r="I2" s="3"/>
    </row>
    <row r="3" spans="1:9" x14ac:dyDescent="0.2">
      <c r="A3" s="8" t="s">
        <v>179</v>
      </c>
    </row>
    <row r="4" spans="1:9" x14ac:dyDescent="0.2">
      <c r="A4" s="8"/>
    </row>
    <row r="5" spans="1:9" s="17" customFormat="1" x14ac:dyDescent="0.2">
      <c r="A5" s="86" t="s">
        <v>180</v>
      </c>
      <c r="E5"/>
      <c r="F5"/>
      <c r="G5"/>
      <c r="H5" s="87" t="s">
        <v>759</v>
      </c>
    </row>
    <row r="6" spans="1:9" s="17" customFormat="1" x14ac:dyDescent="0.2">
      <c r="A6" s="86"/>
      <c r="E6"/>
      <c r="F6"/>
      <c r="G6"/>
    </row>
    <row r="7" spans="1:9" s="17" customFormat="1" x14ac:dyDescent="0.2">
      <c r="A7" s="86" t="s">
        <v>181</v>
      </c>
      <c r="E7"/>
      <c r="F7"/>
      <c r="G7"/>
      <c r="H7" s="87" t="s">
        <v>759</v>
      </c>
    </row>
    <row r="8" spans="1:9" s="17" customFormat="1" x14ac:dyDescent="0.2">
      <c r="A8" s="86" t="s">
        <v>182</v>
      </c>
      <c r="D8" s="506"/>
      <c r="E8" s="506"/>
      <c r="F8" s="506"/>
      <c r="G8" s="506"/>
      <c r="H8" s="506"/>
    </row>
    <row r="9" spans="1:9" s="17" customFormat="1" x14ac:dyDescent="0.2">
      <c r="A9" s="86"/>
    </row>
    <row r="10" spans="1:9" x14ac:dyDescent="0.2">
      <c r="A10" s="8" t="s">
        <v>183</v>
      </c>
    </row>
    <row r="11" spans="1:9" x14ac:dyDescent="0.2">
      <c r="A11" s="8"/>
      <c r="D11" s="507" t="s">
        <v>184</v>
      </c>
      <c r="E11" s="507"/>
      <c r="F11" s="88" t="s">
        <v>185</v>
      </c>
      <c r="G11" s="88" t="s">
        <v>186</v>
      </c>
      <c r="H11" s="88" t="s">
        <v>187</v>
      </c>
      <c r="I11"/>
    </row>
    <row r="12" spans="1:9" ht="18.600000000000001" customHeight="1" x14ac:dyDescent="0.2">
      <c r="A12" s="478" t="s">
        <v>188</v>
      </c>
      <c r="B12" s="478"/>
      <c r="C12" s="478"/>
      <c r="D12" s="505">
        <v>9860</v>
      </c>
      <c r="E12" s="505"/>
      <c r="F12" s="89"/>
      <c r="G12" s="89"/>
      <c r="H12" s="89"/>
      <c r="I12"/>
    </row>
    <row r="13" spans="1:9" ht="18.600000000000001" customHeight="1" x14ac:dyDescent="0.2">
      <c r="A13" s="500" t="s">
        <v>189</v>
      </c>
      <c r="B13" s="500"/>
      <c r="C13" s="500"/>
      <c r="D13" s="505">
        <v>1071</v>
      </c>
      <c r="E13" s="505"/>
      <c r="F13" s="89"/>
      <c r="G13" s="89"/>
      <c r="H13" s="89"/>
      <c r="I13"/>
    </row>
    <row r="14" spans="1:9" ht="18.600000000000001" customHeight="1" x14ac:dyDescent="0.2">
      <c r="A14" s="500" t="s">
        <v>190</v>
      </c>
      <c r="B14" s="500"/>
      <c r="C14" s="500"/>
      <c r="D14" s="505">
        <v>1452</v>
      </c>
      <c r="E14" s="505"/>
      <c r="F14" s="89"/>
      <c r="G14" s="89"/>
      <c r="H14" s="89"/>
      <c r="I14"/>
    </row>
    <row r="15" spans="1:9" ht="18.600000000000001" customHeight="1" x14ac:dyDescent="0.2">
      <c r="A15" s="500" t="s">
        <v>191</v>
      </c>
      <c r="B15" s="500"/>
      <c r="C15" s="500"/>
      <c r="D15" s="505">
        <v>6637</v>
      </c>
      <c r="E15" s="505"/>
      <c r="F15" s="89"/>
      <c r="G15" s="89"/>
      <c r="H15" s="89"/>
      <c r="I15"/>
    </row>
    <row r="16" spans="1:9" ht="18.600000000000001" customHeight="1" x14ac:dyDescent="0.2">
      <c r="A16" s="500" t="s">
        <v>192</v>
      </c>
      <c r="B16" s="500"/>
      <c r="C16" s="500"/>
      <c r="D16" s="486">
        <v>270</v>
      </c>
      <c r="E16" s="486"/>
      <c r="F16" s="89"/>
      <c r="G16" s="89"/>
      <c r="H16" s="89"/>
      <c r="I16"/>
    </row>
    <row r="17" spans="1:9" x14ac:dyDescent="0.2">
      <c r="A17" s="90"/>
      <c r="B17" s="61"/>
      <c r="C17" s="61"/>
      <c r="D17" s="11"/>
      <c r="E17" s="11"/>
      <c r="F17" s="91"/>
      <c r="G17" s="91"/>
      <c r="H17" s="91"/>
    </row>
    <row r="18" spans="1:9" x14ac:dyDescent="0.2">
      <c r="A18" s="8" t="s">
        <v>193</v>
      </c>
      <c r="B18" s="61"/>
      <c r="C18" s="61"/>
      <c r="D18" s="92"/>
      <c r="E18" s="92"/>
      <c r="H18" s="87" t="s">
        <v>746</v>
      </c>
      <c r="I18" s="61"/>
    </row>
    <row r="19" spans="1:9" x14ac:dyDescent="0.2">
      <c r="A19" s="61"/>
      <c r="B19" s="61"/>
      <c r="C19" s="61"/>
      <c r="D19" s="7"/>
      <c r="E19" s="11"/>
      <c r="F19" s="61"/>
      <c r="G19" s="61"/>
      <c r="H19" s="61"/>
    </row>
    <row r="20" spans="1:9" x14ac:dyDescent="0.2">
      <c r="A20" s="8" t="s">
        <v>194</v>
      </c>
      <c r="B20" s="61"/>
      <c r="C20" s="61"/>
      <c r="D20" s="61"/>
      <c r="E20" s="61"/>
      <c r="F20" s="61"/>
      <c r="G20" s="61"/>
      <c r="H20" s="61"/>
    </row>
    <row r="21" spans="1:9" ht="24.95" customHeight="1" x14ac:dyDescent="0.2">
      <c r="A21" s="503"/>
      <c r="B21" s="503"/>
      <c r="C21" s="503"/>
      <c r="D21" s="485" t="s">
        <v>195</v>
      </c>
      <c r="E21" s="485"/>
      <c r="F21" s="489" t="s">
        <v>196</v>
      </c>
      <c r="G21" s="489"/>
      <c r="H21" s="61"/>
    </row>
    <row r="22" spans="1:9" ht="20.100000000000001" customHeight="1" x14ac:dyDescent="0.2">
      <c r="A22" s="478" t="s">
        <v>197</v>
      </c>
      <c r="B22" s="478"/>
      <c r="C22" s="478"/>
      <c r="D22" s="504">
        <v>3</v>
      </c>
      <c r="E22" s="504"/>
      <c r="F22" s="504"/>
      <c r="G22" s="504"/>
      <c r="H22" s="61"/>
    </row>
    <row r="23" spans="1:9" ht="20.100000000000001" customHeight="1" x14ac:dyDescent="0.2">
      <c r="A23" s="500" t="s">
        <v>198</v>
      </c>
      <c r="B23" s="500"/>
      <c r="C23" s="500"/>
      <c r="D23" s="501">
        <v>1</v>
      </c>
      <c r="E23" s="501"/>
      <c r="F23" s="501"/>
      <c r="G23" s="501"/>
      <c r="H23" s="61"/>
    </row>
    <row r="24" spans="1:9" ht="20.100000000000001" customHeight="1" x14ac:dyDescent="0.2">
      <c r="A24" s="500" t="s">
        <v>199</v>
      </c>
      <c r="B24" s="500"/>
      <c r="C24" s="500"/>
      <c r="D24" s="501">
        <v>1</v>
      </c>
      <c r="E24" s="501"/>
      <c r="F24" s="501"/>
      <c r="G24" s="501"/>
      <c r="H24" s="61"/>
    </row>
    <row r="25" spans="1:9" ht="20.100000000000001" customHeight="1" x14ac:dyDescent="0.2">
      <c r="A25" s="500" t="s">
        <v>200</v>
      </c>
      <c r="B25" s="500"/>
      <c r="C25" s="500"/>
      <c r="D25" s="501">
        <v>1</v>
      </c>
      <c r="E25" s="501"/>
      <c r="F25" s="501"/>
      <c r="G25" s="501"/>
      <c r="H25" s="61"/>
    </row>
    <row r="26" spans="1:9" x14ac:dyDescent="0.2">
      <c r="A26" s="61"/>
      <c r="B26" s="61"/>
      <c r="C26" s="61"/>
      <c r="D26" s="61"/>
      <c r="E26" s="61"/>
      <c r="F26" s="61"/>
      <c r="G26" s="61"/>
      <c r="H26" s="61"/>
    </row>
    <row r="27" spans="1:9" x14ac:dyDescent="0.2">
      <c r="A27" s="61"/>
      <c r="B27" s="61"/>
      <c r="C27" s="61"/>
      <c r="D27" s="61"/>
      <c r="E27" s="61"/>
      <c r="F27" s="61"/>
      <c r="G27" s="61"/>
      <c r="H27" s="61"/>
    </row>
    <row r="28" spans="1:9" x14ac:dyDescent="0.2">
      <c r="A28" s="94" t="s">
        <v>201</v>
      </c>
      <c r="B28" s="18"/>
      <c r="C28" s="18"/>
      <c r="D28" s="11"/>
      <c r="E28"/>
      <c r="F28"/>
      <c r="G28"/>
      <c r="H28" s="87" t="s">
        <v>759</v>
      </c>
    </row>
    <row r="29" spans="1:9" ht="14.1" customHeight="1" x14ac:dyDescent="0.2">
      <c r="A29" s="95" t="s">
        <v>202</v>
      </c>
      <c r="B29" s="95"/>
      <c r="C29" s="95"/>
      <c r="D29" s="95"/>
      <c r="E29" s="95"/>
      <c r="F29" s="95"/>
      <c r="G29" s="18"/>
      <c r="H29" s="96"/>
    </row>
    <row r="30" spans="1:9" ht="14.1" customHeight="1" x14ac:dyDescent="0.2">
      <c r="A30" s="95" t="s">
        <v>203</v>
      </c>
      <c r="B30" s="95"/>
      <c r="C30" s="95"/>
      <c r="D30" s="95"/>
      <c r="E30" s="95"/>
      <c r="F30" s="95"/>
      <c r="G30" s="18"/>
      <c r="H30" s="96"/>
    </row>
    <row r="31" spans="1:9" ht="14.1" customHeight="1" x14ac:dyDescent="0.2">
      <c r="A31" s="95" t="s">
        <v>204</v>
      </c>
      <c r="B31" s="95"/>
      <c r="C31" s="95"/>
      <c r="D31" s="95"/>
      <c r="E31" s="95"/>
      <c r="F31" s="95"/>
      <c r="G31" s="18"/>
      <c r="H31" s="96"/>
    </row>
    <row r="32" spans="1:9" ht="14.1" customHeight="1" x14ac:dyDescent="0.2">
      <c r="A32" s="95" t="s">
        <v>205</v>
      </c>
      <c r="B32" s="95"/>
      <c r="C32" s="95"/>
      <c r="D32" s="95"/>
      <c r="E32" s="95"/>
      <c r="F32" s="95"/>
      <c r="G32" s="18"/>
      <c r="H32" s="96"/>
    </row>
    <row r="33" spans="1:9" ht="14.1" customHeight="1" x14ac:dyDescent="0.2">
      <c r="A33" s="95" t="s">
        <v>206</v>
      </c>
      <c r="B33" s="95"/>
      <c r="C33" s="95"/>
      <c r="D33" s="95"/>
      <c r="E33" s="95"/>
      <c r="F33" s="95"/>
      <c r="G33" s="18"/>
      <c r="H33" s="96"/>
    </row>
    <row r="34" spans="1:9" x14ac:dyDescent="0.2">
      <c r="A34"/>
      <c r="B34"/>
      <c r="C34"/>
      <c r="D34"/>
      <c r="E34"/>
      <c r="F34"/>
      <c r="H34"/>
    </row>
    <row r="35" spans="1:9" x14ac:dyDescent="0.2">
      <c r="A35" s="3"/>
      <c r="B35" s="3"/>
      <c r="C35" s="3"/>
      <c r="D35" s="3"/>
      <c r="E35" s="3"/>
      <c r="F35"/>
      <c r="G35" s="3"/>
      <c r="H35"/>
      <c r="I35" s="3"/>
    </row>
    <row r="36" spans="1:9" ht="13.35" customHeight="1" x14ac:dyDescent="0.2">
      <c r="A36" s="502" t="s">
        <v>207</v>
      </c>
      <c r="B36" s="502"/>
      <c r="C36" s="502"/>
      <c r="D36" s="502"/>
      <c r="E36" s="502"/>
      <c r="F36"/>
      <c r="G36"/>
      <c r="H36" s="87" t="s">
        <v>746</v>
      </c>
    </row>
    <row r="37" spans="1:9" ht="13.35" customHeight="1" x14ac:dyDescent="0.2">
      <c r="A37" s="446" t="s">
        <v>208</v>
      </c>
      <c r="B37" s="446"/>
      <c r="C37" s="479"/>
      <c r="D37" s="479"/>
      <c r="E37" s="61"/>
      <c r="F37"/>
      <c r="G37"/>
      <c r="H37" s="78">
        <v>79115.53</v>
      </c>
    </row>
    <row r="38" spans="1:9" ht="13.35" customHeight="1" x14ac:dyDescent="0.2">
      <c r="A38" s="16"/>
      <c r="B38" s="16"/>
      <c r="C38" s="61"/>
      <c r="D38" s="61"/>
      <c r="E38" s="61"/>
      <c r="F38" s="61"/>
      <c r="G38" s="61"/>
      <c r="H38" s="61"/>
    </row>
    <row r="39" spans="1:9" ht="13.35" customHeight="1" x14ac:dyDescent="0.2">
      <c r="A39" s="26" t="s">
        <v>209</v>
      </c>
      <c r="B39" s="16"/>
      <c r="C39" s="61"/>
      <c r="D39" s="61"/>
      <c r="E39" s="61"/>
      <c r="F39" s="61"/>
      <c r="G39" s="61"/>
      <c r="H39" s="61"/>
    </row>
    <row r="40" spans="1:9" ht="13.35" customHeight="1" x14ac:dyDescent="0.2">
      <c r="A40" s="490" t="s">
        <v>981</v>
      </c>
      <c r="B40" s="491"/>
      <c r="C40" s="491"/>
      <c r="D40" s="491"/>
      <c r="E40" s="491"/>
      <c r="F40" s="491"/>
      <c r="G40" s="491"/>
      <c r="H40" s="491"/>
      <c r="I40" s="492"/>
    </row>
    <row r="41" spans="1:9" ht="13.35" customHeight="1" x14ac:dyDescent="0.2">
      <c r="A41" s="493"/>
      <c r="B41" s="494"/>
      <c r="C41" s="494"/>
      <c r="D41" s="494"/>
      <c r="E41" s="494"/>
      <c r="F41" s="494"/>
      <c r="G41" s="494"/>
      <c r="H41" s="494"/>
      <c r="I41" s="495"/>
    </row>
    <row r="42" spans="1:9" ht="13.35" customHeight="1" x14ac:dyDescent="0.2">
      <c r="A42" s="493"/>
      <c r="B42" s="494"/>
      <c r="C42" s="494"/>
      <c r="D42" s="494"/>
      <c r="E42" s="494"/>
      <c r="F42" s="494"/>
      <c r="G42" s="494"/>
      <c r="H42" s="494"/>
      <c r="I42" s="495"/>
    </row>
    <row r="43" spans="1:9" ht="13.35" customHeight="1" x14ac:dyDescent="0.2">
      <c r="A43" s="493"/>
      <c r="B43" s="494"/>
      <c r="C43" s="494"/>
      <c r="D43" s="494"/>
      <c r="E43" s="494"/>
      <c r="F43" s="494"/>
      <c r="G43" s="494"/>
      <c r="H43" s="494"/>
      <c r="I43" s="495"/>
    </row>
    <row r="44" spans="1:9" x14ac:dyDescent="0.2">
      <c r="A44" s="496"/>
      <c r="B44" s="497"/>
      <c r="C44" s="497"/>
      <c r="D44" s="497"/>
      <c r="E44" s="497"/>
      <c r="F44" s="497"/>
      <c r="G44" s="497"/>
      <c r="H44" s="497"/>
      <c r="I44" s="498"/>
    </row>
    <row r="45" spans="1:9" x14ac:dyDescent="0.2">
      <c r="A45" s="97"/>
      <c r="B45" s="61"/>
      <c r="C45" s="61"/>
      <c r="D45" s="61"/>
      <c r="E45" s="12"/>
      <c r="F45" s="12"/>
      <c r="G45" s="12"/>
      <c r="H45" s="12"/>
    </row>
    <row r="46" spans="1:9" x14ac:dyDescent="0.2">
      <c r="A46" s="8" t="s">
        <v>210</v>
      </c>
      <c r="B46" s="61"/>
      <c r="C46" s="61"/>
      <c r="D46" s="61"/>
      <c r="E46" s="12"/>
      <c r="F46" s="12"/>
      <c r="G46" s="12"/>
      <c r="H46" s="12"/>
    </row>
    <row r="47" spans="1:9" x14ac:dyDescent="0.2">
      <c r="A47" s="8"/>
      <c r="B47" s="61"/>
      <c r="C47" s="61"/>
      <c r="D47" s="61"/>
      <c r="E47" s="12"/>
      <c r="F47" s="12"/>
      <c r="G47" s="12"/>
      <c r="H47" s="12"/>
    </row>
    <row r="48" spans="1:9" ht="13.35" customHeight="1" x14ac:dyDescent="0.2">
      <c r="A48" s="494" t="s">
        <v>211</v>
      </c>
      <c r="B48" s="494"/>
      <c r="C48" s="494"/>
      <c r="D48" s="494"/>
      <c r="E48" s="494"/>
      <c r="F48" s="494"/>
      <c r="G48" s="494"/>
      <c r="H48" s="87" t="s">
        <v>746</v>
      </c>
    </row>
    <row r="49" spans="1:11" ht="13.35" customHeight="1" x14ac:dyDescent="0.2">
      <c r="A49" s="494" t="s">
        <v>212</v>
      </c>
      <c r="B49" s="494"/>
      <c r="C49" s="494"/>
      <c r="D49" s="494"/>
      <c r="E49" s="494"/>
      <c r="F49" s="494"/>
      <c r="G49" s="494"/>
      <c r="H49" s="87" t="s">
        <v>746</v>
      </c>
    </row>
    <row r="50" spans="1:11" x14ac:dyDescent="0.2">
      <c r="A50" s="98"/>
      <c r="B50" s="98"/>
      <c r="C50" s="98"/>
      <c r="D50" s="98"/>
      <c r="E50" s="98"/>
      <c r="F50"/>
      <c r="G50"/>
      <c r="H50"/>
    </row>
    <row r="51" spans="1:11" ht="12.75" customHeight="1" x14ac:dyDescent="0.2">
      <c r="A51" s="81"/>
      <c r="B51" s="18"/>
      <c r="C51" s="18"/>
      <c r="D51" s="18"/>
      <c r="E51" s="18"/>
      <c r="F51"/>
      <c r="H51" s="61"/>
    </row>
    <row r="52" spans="1:11" x14ac:dyDescent="0.2">
      <c r="A52" s="8" t="s">
        <v>213</v>
      </c>
    </row>
    <row r="54" spans="1:11" ht="61.35" customHeight="1" x14ac:dyDescent="0.2">
      <c r="A54" s="499"/>
      <c r="B54" s="499"/>
      <c r="C54" s="99" t="s">
        <v>214</v>
      </c>
      <c r="D54" s="99" t="s">
        <v>215</v>
      </c>
      <c r="E54" s="99" t="s">
        <v>216</v>
      </c>
      <c r="F54" s="99" t="s">
        <v>217</v>
      </c>
      <c r="G54" s="99" t="s">
        <v>218</v>
      </c>
      <c r="H54" s="99" t="s">
        <v>219</v>
      </c>
      <c r="I54" s="99" t="s">
        <v>220</v>
      </c>
      <c r="K54" s="76" t="s">
        <v>221</v>
      </c>
    </row>
    <row r="55" spans="1:11" ht="24.95" customHeight="1" x14ac:dyDescent="0.2">
      <c r="A55" s="478" t="s">
        <v>184</v>
      </c>
      <c r="B55" s="478"/>
      <c r="C55" s="96"/>
      <c r="D55" s="96"/>
      <c r="E55" s="100">
        <f>SUM(C55,D55)</f>
        <v>0</v>
      </c>
      <c r="F55" s="96"/>
      <c r="G55" s="96"/>
      <c r="H55" s="100">
        <f>SUM(F55,G55)</f>
        <v>0</v>
      </c>
      <c r="I55" s="100">
        <f>E55-H55</f>
        <v>0</v>
      </c>
    </row>
    <row r="56" spans="1:11" ht="24.95" customHeight="1" x14ac:dyDescent="0.2">
      <c r="A56" s="478" t="s">
        <v>222</v>
      </c>
      <c r="B56" s="478"/>
      <c r="C56" s="96"/>
      <c r="D56" s="96"/>
      <c r="E56" s="100">
        <f>SUM(C56,D56)</f>
        <v>0</v>
      </c>
      <c r="F56" s="96"/>
      <c r="G56" s="96"/>
      <c r="H56" s="100">
        <f>SUM(F56,G56)</f>
        <v>0</v>
      </c>
      <c r="I56" s="100">
        <f>E56-H56</f>
        <v>0</v>
      </c>
    </row>
    <row r="57" spans="1:11" ht="24.95" customHeight="1" x14ac:dyDescent="0.2">
      <c r="A57" s="478" t="s">
        <v>159</v>
      </c>
      <c r="B57" s="478"/>
      <c r="C57" s="79">
        <v>45098</v>
      </c>
      <c r="D57" s="79">
        <f>SUM(D55:D56)</f>
        <v>0</v>
      </c>
      <c r="E57" s="79">
        <v>45268</v>
      </c>
      <c r="F57" s="79">
        <v>29763</v>
      </c>
      <c r="G57" s="79">
        <v>1022</v>
      </c>
      <c r="H57" s="79">
        <v>30785</v>
      </c>
      <c r="I57" s="79">
        <v>11725</v>
      </c>
    </row>
    <row r="58" spans="1:11" x14ac:dyDescent="0.2">
      <c r="A58" s="92"/>
      <c r="B58" s="92"/>
      <c r="C58" s="17"/>
      <c r="D58" s="17"/>
      <c r="E58" s="17"/>
      <c r="F58" s="17"/>
      <c r="G58" s="17"/>
      <c r="H58" s="17"/>
      <c r="I58" s="17"/>
    </row>
    <row r="60" spans="1:11" x14ac:dyDescent="0.2">
      <c r="A60" s="8" t="s">
        <v>223</v>
      </c>
    </row>
    <row r="61" spans="1:11" x14ac:dyDescent="0.2">
      <c r="A61" s="8"/>
    </row>
    <row r="62" spans="1:11" ht="25.7" customHeight="1" x14ac:dyDescent="0.2">
      <c r="A62" s="478" t="s">
        <v>224</v>
      </c>
      <c r="B62" s="478"/>
      <c r="C62" s="478"/>
      <c r="D62" s="478"/>
      <c r="E62" s="478"/>
      <c r="F62" s="489" t="s">
        <v>225</v>
      </c>
      <c r="G62" s="489"/>
      <c r="H62" s="485" t="s">
        <v>226</v>
      </c>
      <c r="I62" s="485"/>
    </row>
    <row r="63" spans="1:11" ht="19.899999999999999" customHeight="1" x14ac:dyDescent="0.2">
      <c r="A63" s="487" t="s">
        <v>227</v>
      </c>
      <c r="B63" s="487"/>
      <c r="C63" s="487"/>
      <c r="D63" s="487"/>
      <c r="E63" s="487"/>
      <c r="F63" s="486">
        <v>1</v>
      </c>
      <c r="G63" s="486"/>
      <c r="H63" s="486">
        <v>1</v>
      </c>
      <c r="I63" s="486"/>
    </row>
    <row r="64" spans="1:11" ht="19.899999999999999" customHeight="1" x14ac:dyDescent="0.2">
      <c r="A64" s="487" t="s">
        <v>50</v>
      </c>
      <c r="B64" s="487"/>
      <c r="C64" s="487"/>
      <c r="D64" s="487"/>
      <c r="E64" s="487"/>
      <c r="F64" s="486">
        <v>1</v>
      </c>
      <c r="G64" s="486"/>
      <c r="H64" s="488">
        <v>1</v>
      </c>
      <c r="I64" s="488"/>
    </row>
    <row r="65" spans="1:256" ht="19.899999999999999" customHeight="1" x14ac:dyDescent="0.2">
      <c r="A65" s="487" t="s">
        <v>228</v>
      </c>
      <c r="B65" s="487"/>
      <c r="C65" s="487"/>
      <c r="D65" s="487"/>
      <c r="E65" s="487"/>
      <c r="F65" s="486" t="s">
        <v>734</v>
      </c>
      <c r="G65" s="486"/>
      <c r="H65" s="486" t="s">
        <v>734</v>
      </c>
      <c r="I65" s="486"/>
    </row>
    <row r="66" spans="1:256" ht="19.899999999999999" customHeight="1" x14ac:dyDescent="0.2">
      <c r="A66" s="478" t="s">
        <v>229</v>
      </c>
      <c r="B66" s="478"/>
      <c r="C66" s="478"/>
      <c r="D66" s="478"/>
      <c r="E66" s="478"/>
      <c r="F66" s="486">
        <v>1</v>
      </c>
      <c r="G66" s="486"/>
      <c r="H66" s="486">
        <v>1</v>
      </c>
      <c r="I66" s="486"/>
    </row>
    <row r="67" spans="1:256" ht="19.899999999999999" customHeight="1" x14ac:dyDescent="0.2">
      <c r="A67" s="478" t="s">
        <v>230</v>
      </c>
      <c r="B67" s="478"/>
      <c r="C67" s="478"/>
      <c r="D67" s="478"/>
      <c r="E67" s="478"/>
      <c r="F67" s="486">
        <v>1</v>
      </c>
      <c r="G67" s="486"/>
      <c r="H67" s="486">
        <v>1</v>
      </c>
      <c r="I67" s="486"/>
    </row>
    <row r="68" spans="1:256" ht="19.899999999999999" customHeight="1" x14ac:dyDescent="0.2">
      <c r="A68" s="478" t="s">
        <v>231</v>
      </c>
      <c r="B68" s="478"/>
      <c r="C68" s="478"/>
      <c r="D68" s="478"/>
      <c r="E68" s="478"/>
      <c r="F68" s="486">
        <v>1</v>
      </c>
      <c r="G68" s="486"/>
      <c r="H68" s="486">
        <v>1</v>
      </c>
      <c r="I68" s="486"/>
    </row>
    <row r="74" spans="1:256" x14ac:dyDescent="0.2">
      <c r="A74"/>
      <c r="B74"/>
      <c r="C74" s="101"/>
      <c r="D74" s="101"/>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x14ac:dyDescent="0.2">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x14ac:dyDescent="0.2">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x14ac:dyDescent="0.2">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x14ac:dyDescent="0.2">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x14ac:dyDescent="0.2">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x14ac:dyDescent="0.2">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x14ac:dyDescent="0.2">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x14ac:dyDescent="0.2">
      <c r="A82" s="26"/>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x14ac:dyDescent="0.2">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x14ac:dyDescent="0.2">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x14ac:dyDescent="0.2">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x14ac:dyDescent="0.2">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x14ac:dyDescent="0.2">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x14ac:dyDescent="0.2">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x14ac:dyDescent="0.2">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x14ac:dyDescent="0.2">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x14ac:dyDescent="0.2">
      <c r="A91" s="26"/>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x14ac:dyDescent="0.2">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x14ac:dyDescent="0.2">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x14ac:dyDescent="0.2">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x14ac:dyDescent="0.2">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x14ac:dyDescent="0.2">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sheetData>
  <sheetProtection selectLockedCells="1" selectUnlockedCells="1"/>
  <mergeCells count="59">
    <mergeCell ref="A13:C13"/>
    <mergeCell ref="D13:E13"/>
    <mergeCell ref="A1:I1"/>
    <mergeCell ref="D8:H8"/>
    <mergeCell ref="D11:E11"/>
    <mergeCell ref="A12:C12"/>
    <mergeCell ref="D12:E12"/>
    <mergeCell ref="A14:C14"/>
    <mergeCell ref="D14:E14"/>
    <mergeCell ref="A15:C15"/>
    <mergeCell ref="D15:E15"/>
    <mergeCell ref="A16:C16"/>
    <mergeCell ref="D16:E16"/>
    <mergeCell ref="A21:C21"/>
    <mergeCell ref="D21:E21"/>
    <mergeCell ref="F21:G21"/>
    <mergeCell ref="A22:C22"/>
    <mergeCell ref="D22:E22"/>
    <mergeCell ref="F22:G22"/>
    <mergeCell ref="A23:C23"/>
    <mergeCell ref="D23:E23"/>
    <mergeCell ref="F23:G23"/>
    <mergeCell ref="A24:C24"/>
    <mergeCell ref="D24:E24"/>
    <mergeCell ref="F24:G24"/>
    <mergeCell ref="A56:B56"/>
    <mergeCell ref="A25:C25"/>
    <mergeCell ref="D25:E25"/>
    <mergeCell ref="F25:G25"/>
    <mergeCell ref="A36:E36"/>
    <mergeCell ref="A37:B37"/>
    <mergeCell ref="C37:D37"/>
    <mergeCell ref="A40:I44"/>
    <mergeCell ref="A48:G48"/>
    <mergeCell ref="A49:G49"/>
    <mergeCell ref="A54:B54"/>
    <mergeCell ref="A55:B55"/>
    <mergeCell ref="A57:B57"/>
    <mergeCell ref="A62:E62"/>
    <mergeCell ref="F62:G62"/>
    <mergeCell ref="H62:I62"/>
    <mergeCell ref="A63:E63"/>
    <mergeCell ref="F63:G63"/>
    <mergeCell ref="H63:I63"/>
    <mergeCell ref="A64:E64"/>
    <mergeCell ref="F64:G64"/>
    <mergeCell ref="H64:I64"/>
    <mergeCell ref="A65:E65"/>
    <mergeCell ref="F65:G65"/>
    <mergeCell ref="H65:I65"/>
    <mergeCell ref="A68:E68"/>
    <mergeCell ref="F68:G68"/>
    <mergeCell ref="H68:I68"/>
    <mergeCell ref="A66:E66"/>
    <mergeCell ref="F66:G66"/>
    <mergeCell ref="H66:I66"/>
    <mergeCell ref="A67:E67"/>
    <mergeCell ref="F67:G67"/>
    <mergeCell ref="H67:I67"/>
  </mergeCells>
  <dataValidations count="1">
    <dataValidation type="list" operator="equal" allowBlank="1" sqref="H5 H7 H18 H28 H36 H48:H49">
      <formula1>"Oui,Non"</formula1>
      <formula2>0</formula2>
    </dataValidation>
  </dataValidations>
  <pageMargins left="0.68888888888888888" right="0.68888888888888888" top="0.68888888888888888" bottom="0.59027777777777779" header="0.51180555555555551" footer="0.51180555555555551"/>
  <pageSetup paperSize="9" scale="96" firstPageNumber="0" orientation="portrait" horizontalDpi="300" verticalDpi="300" r:id="rId1"/>
  <headerFooter alignWithMargins="0"/>
  <rowBreaks count="1" manualBreakCount="1">
    <brk id="5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SheetLayoutView="100" workbookViewId="0">
      <pane ySplit="1" topLeftCell="A2" activePane="bottomLeft" state="frozen"/>
      <selection pane="bottomLeft" sqref="A1:E1"/>
    </sheetView>
  </sheetViews>
  <sheetFormatPr baseColWidth="10" defaultRowHeight="12.75" x14ac:dyDescent="0.2"/>
  <cols>
    <col min="1" max="1" width="31.85546875" style="2" customWidth="1"/>
    <col min="2" max="2" width="18" style="2" customWidth="1"/>
    <col min="3" max="3" width="22.42578125" style="2" customWidth="1"/>
    <col min="4" max="4" width="12.85546875" style="2" customWidth="1"/>
    <col min="5" max="5" width="12.28515625" style="2" customWidth="1"/>
    <col min="6" max="6" width="3.5703125" style="2" customWidth="1"/>
    <col min="7" max="7" width="60.42578125" style="5" customWidth="1"/>
    <col min="8" max="16384" width="11.42578125" style="2"/>
  </cols>
  <sheetData>
    <row r="1" spans="1:7" x14ac:dyDescent="0.2">
      <c r="A1" s="467" t="s">
        <v>748</v>
      </c>
      <c r="B1" s="467"/>
      <c r="C1" s="467"/>
      <c r="D1" s="467"/>
      <c r="E1" s="467"/>
      <c r="F1" s="7"/>
    </row>
    <row r="2" spans="1:7" x14ac:dyDescent="0.2">
      <c r="A2" s="451"/>
      <c r="B2" s="451"/>
      <c r="C2" s="451"/>
      <c r="D2" s="451"/>
      <c r="E2" s="451"/>
      <c r="F2" s="451"/>
      <c r="G2" s="102"/>
    </row>
    <row r="3" spans="1:7" x14ac:dyDescent="0.2">
      <c r="A3" s="3"/>
      <c r="B3" s="3"/>
      <c r="C3" s="3"/>
      <c r="D3" s="3"/>
      <c r="E3" s="3"/>
      <c r="F3" s="7"/>
    </row>
    <row r="4" spans="1:7" x14ac:dyDescent="0.2">
      <c r="A4" s="2" t="s">
        <v>16</v>
      </c>
    </row>
    <row r="5" spans="1:7" x14ac:dyDescent="0.2">
      <c r="A5" s="8" t="s">
        <v>232</v>
      </c>
      <c r="D5" s="17"/>
      <c r="E5" s="61"/>
      <c r="F5" s="61"/>
      <c r="G5" s="103"/>
    </row>
    <row r="6" spans="1:7" x14ac:dyDescent="0.2">
      <c r="A6" s="8"/>
      <c r="D6" s="17"/>
      <c r="E6" s="61"/>
      <c r="F6" s="61"/>
      <c r="G6" s="103"/>
    </row>
    <row r="7" spans="1:7" ht="13.35" customHeight="1" x14ac:dyDescent="0.2">
      <c r="A7" s="494" t="s">
        <v>233</v>
      </c>
      <c r="B7" s="494"/>
      <c r="C7" s="494"/>
      <c r="D7" s="494"/>
      <c r="E7" s="89">
        <v>2</v>
      </c>
      <c r="F7" s="61"/>
      <c r="G7" s="103"/>
    </row>
    <row r="8" spans="1:7" ht="13.35" customHeight="1" x14ac:dyDescent="0.2">
      <c r="A8" s="494" t="s">
        <v>234</v>
      </c>
      <c r="B8" s="494"/>
      <c r="C8" s="494"/>
      <c r="D8" s="494"/>
      <c r="E8" s="89">
        <v>0</v>
      </c>
      <c r="F8" s="61"/>
      <c r="G8" s="103"/>
    </row>
    <row r="9" spans="1:7" x14ac:dyDescent="0.2">
      <c r="A9" s="104"/>
      <c r="B9" s="104"/>
      <c r="C9" s="18"/>
      <c r="D9" s="92"/>
      <c r="F9" s="61"/>
      <c r="G9" s="103"/>
    </row>
    <row r="10" spans="1:7" ht="12.95" customHeight="1" x14ac:dyDescent="0.2">
      <c r="A10" s="8" t="s">
        <v>235</v>
      </c>
      <c r="B10" s="104"/>
      <c r="C10" s="18"/>
      <c r="D10" s="92"/>
      <c r="F10" s="61"/>
      <c r="G10" s="510" t="s">
        <v>236</v>
      </c>
    </row>
    <row r="11" spans="1:7" ht="24" x14ac:dyDescent="0.2">
      <c r="A11" s="99" t="s">
        <v>237</v>
      </c>
      <c r="B11" s="99" t="s">
        <v>238</v>
      </c>
      <c r="C11" s="99" t="s">
        <v>239</v>
      </c>
      <c r="D11" s="99" t="s">
        <v>240</v>
      </c>
      <c r="E11" s="99" t="s">
        <v>241</v>
      </c>
      <c r="F11" s="61"/>
      <c r="G11" s="510"/>
    </row>
    <row r="12" spans="1:7" ht="60" x14ac:dyDescent="0.2">
      <c r="A12" s="105" t="s">
        <v>242</v>
      </c>
      <c r="B12" s="105" t="s">
        <v>749</v>
      </c>
      <c r="C12" s="105" t="s">
        <v>750</v>
      </c>
      <c r="D12" s="105" t="s">
        <v>751</v>
      </c>
      <c r="E12" s="99" t="s">
        <v>752</v>
      </c>
      <c r="F12" s="61"/>
      <c r="G12" s="510"/>
    </row>
    <row r="13" spans="1:7" ht="72" x14ac:dyDescent="0.2">
      <c r="A13" s="105"/>
      <c r="B13" s="105" t="s">
        <v>749</v>
      </c>
      <c r="C13" s="356" t="s">
        <v>753</v>
      </c>
      <c r="D13" s="105" t="s">
        <v>751</v>
      </c>
      <c r="E13" s="99" t="s">
        <v>752</v>
      </c>
      <c r="F13" s="61"/>
      <c r="G13" s="510"/>
    </row>
    <row r="14" spans="1:7" x14ac:dyDescent="0.2">
      <c r="A14" s="105" t="s">
        <v>243</v>
      </c>
      <c r="B14" s="105"/>
      <c r="C14" s="105"/>
      <c r="D14" s="105"/>
      <c r="E14" s="99"/>
      <c r="F14" s="61"/>
      <c r="G14" s="510"/>
    </row>
    <row r="15" spans="1:7" ht="24" x14ac:dyDescent="0.2">
      <c r="A15" s="105" t="s">
        <v>244</v>
      </c>
      <c r="B15" s="105"/>
      <c r="C15" s="105"/>
      <c r="D15" s="105"/>
      <c r="E15" s="99"/>
      <c r="F15" s="61"/>
      <c r="G15" s="510"/>
    </row>
    <row r="16" spans="1:7" ht="24" x14ac:dyDescent="0.2">
      <c r="A16" s="105" t="s">
        <v>245</v>
      </c>
      <c r="B16" s="105"/>
      <c r="C16" s="105"/>
      <c r="D16" s="105"/>
      <c r="E16" s="99"/>
      <c r="F16" s="61"/>
      <c r="G16" s="510"/>
    </row>
    <row r="17" spans="1:7" ht="24" x14ac:dyDescent="0.2">
      <c r="A17" s="105" t="s">
        <v>246</v>
      </c>
      <c r="B17" s="105"/>
      <c r="C17" s="105"/>
      <c r="D17" s="105"/>
      <c r="E17" s="99"/>
      <c r="F17" s="61"/>
      <c r="G17" s="510"/>
    </row>
    <row r="18" spans="1:7" x14ac:dyDescent="0.2">
      <c r="A18" s="105" t="s">
        <v>247</v>
      </c>
      <c r="B18" s="105"/>
      <c r="C18" s="105"/>
      <c r="D18" s="105"/>
      <c r="E18" s="99"/>
      <c r="F18" s="61"/>
      <c r="G18" s="103"/>
    </row>
    <row r="19" spans="1:7" x14ac:dyDescent="0.2">
      <c r="A19" s="105" t="s">
        <v>248</v>
      </c>
      <c r="B19" s="105"/>
      <c r="C19" s="105"/>
      <c r="D19" s="105"/>
      <c r="E19" s="99"/>
      <c r="F19" s="61"/>
      <c r="G19" s="103"/>
    </row>
    <row r="20" spans="1:7" ht="24" x14ac:dyDescent="0.2">
      <c r="A20" s="105" t="s">
        <v>249</v>
      </c>
      <c r="B20" s="105"/>
      <c r="C20" s="105"/>
      <c r="D20" s="105"/>
      <c r="E20" s="99"/>
      <c r="F20" s="61"/>
      <c r="G20" s="103"/>
    </row>
    <row r="21" spans="1:7" x14ac:dyDescent="0.2">
      <c r="A21" s="104"/>
      <c r="B21" s="104"/>
      <c r="C21" s="18"/>
      <c r="D21" s="92"/>
      <c r="F21" s="61"/>
      <c r="G21" s="103"/>
    </row>
    <row r="22" spans="1:7" x14ac:dyDescent="0.2">
      <c r="A22" s="104"/>
      <c r="B22" s="104"/>
      <c r="C22" s="18"/>
      <c r="D22" s="92"/>
      <c r="F22" s="61"/>
      <c r="G22" s="103"/>
    </row>
    <row r="23" spans="1:7" x14ac:dyDescent="0.2">
      <c r="A23" s="8"/>
      <c r="D23" s="17"/>
      <c r="E23" s="61"/>
      <c r="F23" s="61"/>
      <c r="G23" s="103"/>
    </row>
    <row r="24" spans="1:7" x14ac:dyDescent="0.2">
      <c r="A24" s="106" t="s">
        <v>250</v>
      </c>
      <c r="B24" s="107"/>
      <c r="C24" s="107"/>
      <c r="D24" s="108"/>
      <c r="E24" s="82" t="s">
        <v>746</v>
      </c>
      <c r="F24" s="107"/>
    </row>
    <row r="25" spans="1:7" x14ac:dyDescent="0.2">
      <c r="A25" s="106"/>
      <c r="B25" s="107"/>
      <c r="C25" s="109"/>
      <c r="D25" s="110"/>
      <c r="E25" s="107"/>
      <c r="F25" s="107"/>
    </row>
    <row r="26" spans="1:7" ht="25.7" customHeight="1" x14ac:dyDescent="0.2">
      <c r="A26" s="514" t="s">
        <v>251</v>
      </c>
      <c r="B26" s="514"/>
      <c r="C26" s="514"/>
      <c r="D26" s="514"/>
      <c r="E26" s="82" t="s">
        <v>746</v>
      </c>
      <c r="F26" s="107"/>
      <c r="G26" s="111"/>
    </row>
    <row r="27" spans="1:7" ht="26.45" customHeight="1" x14ac:dyDescent="0.2">
      <c r="A27" s="509" t="s">
        <v>754</v>
      </c>
      <c r="B27" s="509"/>
      <c r="C27" s="509"/>
      <c r="D27" s="509"/>
      <c r="E27" s="509"/>
      <c r="F27" s="107"/>
    </row>
    <row r="28" spans="1:7" ht="13.35" customHeight="1" x14ac:dyDescent="0.2">
      <c r="A28" s="514" t="s">
        <v>253</v>
      </c>
      <c r="B28" s="514"/>
      <c r="C28" s="514"/>
      <c r="D28" s="514"/>
      <c r="E28" s="82" t="s">
        <v>746</v>
      </c>
      <c r="F28" s="107"/>
    </row>
    <row r="29" spans="1:7" ht="24.95" customHeight="1" x14ac:dyDescent="0.2">
      <c r="A29" s="509" t="s">
        <v>755</v>
      </c>
      <c r="B29" s="509"/>
      <c r="C29" s="509"/>
      <c r="D29" s="509"/>
      <c r="E29" s="509"/>
      <c r="F29" s="107"/>
    </row>
    <row r="30" spans="1:7" ht="25.7" customHeight="1" x14ac:dyDescent="0.2">
      <c r="A30" s="514" t="s">
        <v>254</v>
      </c>
      <c r="B30" s="514"/>
      <c r="C30" s="514"/>
      <c r="D30" s="514"/>
      <c r="E30" s="82" t="s">
        <v>746</v>
      </c>
      <c r="F30" s="112"/>
      <c r="G30" s="515" t="s">
        <v>255</v>
      </c>
    </row>
    <row r="31" spans="1:7" ht="63" customHeight="1" x14ac:dyDescent="0.2">
      <c r="A31" s="516" t="s">
        <v>756</v>
      </c>
      <c r="B31" s="517"/>
      <c r="C31" s="517"/>
      <c r="D31" s="517"/>
      <c r="E31" s="518"/>
      <c r="F31" s="107"/>
      <c r="G31" s="515"/>
    </row>
    <row r="32" spans="1:7" ht="13.35" customHeight="1" x14ac:dyDescent="0.2">
      <c r="A32" s="514" t="s">
        <v>256</v>
      </c>
      <c r="B32" s="514"/>
      <c r="C32" s="514"/>
      <c r="D32" s="514"/>
      <c r="E32" s="82" t="s">
        <v>746</v>
      </c>
    </row>
    <row r="33" spans="1:7" ht="52.5" customHeight="1" x14ac:dyDescent="0.2">
      <c r="A33" s="511" t="s">
        <v>757</v>
      </c>
      <c r="B33" s="512"/>
      <c r="C33" s="512"/>
      <c r="D33" s="512"/>
      <c r="E33" s="513"/>
      <c r="F33" s="107"/>
    </row>
    <row r="34" spans="1:7" x14ac:dyDescent="0.2">
      <c r="A34" s="8"/>
    </row>
    <row r="35" spans="1:7" x14ac:dyDescent="0.2">
      <c r="A35" s="8"/>
    </row>
    <row r="36" spans="1:7" ht="13.35" customHeight="1" x14ac:dyDescent="0.2">
      <c r="A36" s="8" t="s">
        <v>257</v>
      </c>
      <c r="E36" s="87" t="s">
        <v>746</v>
      </c>
      <c r="G36" s="508" t="s">
        <v>258</v>
      </c>
    </row>
    <row r="37" spans="1:7" ht="43.5" customHeight="1" x14ac:dyDescent="0.2">
      <c r="A37" s="511" t="s">
        <v>758</v>
      </c>
      <c r="B37" s="512"/>
      <c r="C37" s="512"/>
      <c r="D37" s="512"/>
      <c r="E37" s="513"/>
      <c r="F37" s="107"/>
      <c r="G37" s="508"/>
    </row>
    <row r="38" spans="1:7" x14ac:dyDescent="0.2">
      <c r="A38" s="8"/>
      <c r="G38" s="111"/>
    </row>
    <row r="39" spans="1:7" x14ac:dyDescent="0.2">
      <c r="A39" s="8"/>
      <c r="G39" s="111"/>
    </row>
    <row r="40" spans="1:7" x14ac:dyDescent="0.2">
      <c r="A40" s="8"/>
      <c r="G40" s="111"/>
    </row>
    <row r="41" spans="1:7" x14ac:dyDescent="0.2">
      <c r="A41" s="8"/>
      <c r="G41" s="111"/>
    </row>
    <row r="42" spans="1:7" x14ac:dyDescent="0.2">
      <c r="A42" s="8"/>
      <c r="G42" s="111"/>
    </row>
    <row r="43" spans="1:7" ht="13.35" customHeight="1" x14ac:dyDescent="0.2">
      <c r="A43" s="8" t="s">
        <v>259</v>
      </c>
      <c r="E43" s="87" t="s">
        <v>759</v>
      </c>
      <c r="G43" s="508" t="s">
        <v>260</v>
      </c>
    </row>
    <row r="44" spans="1:7" ht="24.95" customHeight="1" x14ac:dyDescent="0.2">
      <c r="A44" s="509" t="s">
        <v>252</v>
      </c>
      <c r="B44" s="509"/>
      <c r="C44" s="509"/>
      <c r="D44" s="509"/>
      <c r="E44" s="509"/>
      <c r="F44" s="107"/>
      <c r="G44" s="508"/>
    </row>
    <row r="45" spans="1:7" x14ac:dyDescent="0.2">
      <c r="A45" s="8"/>
    </row>
    <row r="46" spans="1:7" x14ac:dyDescent="0.2">
      <c r="A46" s="8"/>
    </row>
  </sheetData>
  <sheetProtection selectLockedCells="1" selectUnlockedCells="1"/>
  <mergeCells count="18">
    <mergeCell ref="A28:D28"/>
    <mergeCell ref="A29:E29"/>
    <mergeCell ref="G43:G44"/>
    <mergeCell ref="A44:E44"/>
    <mergeCell ref="A1:E1"/>
    <mergeCell ref="A2:F2"/>
    <mergeCell ref="A7:D7"/>
    <mergeCell ref="A8:D8"/>
    <mergeCell ref="G10:G17"/>
    <mergeCell ref="G36:G37"/>
    <mergeCell ref="A37:E37"/>
    <mergeCell ref="A26:D26"/>
    <mergeCell ref="A30:D30"/>
    <mergeCell ref="G30:G31"/>
    <mergeCell ref="A31:E31"/>
    <mergeCell ref="A32:D32"/>
    <mergeCell ref="A33:E33"/>
    <mergeCell ref="A27:E27"/>
  </mergeCells>
  <dataValidations count="6">
    <dataValidation type="list" operator="equal" allowBlank="1" sqref="E24 E26 E28 E30 E32 E36 E43">
      <formula1>"Oui,Non"</formula1>
      <formula2>0</formula2>
    </dataValidation>
    <dataValidation type="list" operator="equal" allowBlank="1" sqref="B12:B13">
      <formula1>"Administration générale,Finances publiques,Police, ordre public,Agriculture,Économie, industrie, emploi,Éducation,Équipement, environnement,Justice,Affaires sociales et santé,Emploi,Culture, jeunesse et sports,"</formula1>
      <formula2>0</formula2>
    </dataValidation>
    <dataValidation type="list" operator="equal" allowBlank="1" sqref="B14">
      <formula1>"Opérateurs à vocation nationale organisés en réseau,Opérateurs à vocation locale,Opérateurs à vocation nationale et site unique,"</formula1>
      <formula2>0</formula2>
    </dataValidation>
    <dataValidation type="list" operator="equal" allowBlank="1" sqref="B16">
      <formula1>"Administration générale,Ressources humaines,Affaires juridiques,Finances publiques,Équipement, environnement, ,Communications, transports,Affaires sociales et santé,Économie, industrie, emploi, développement local,Éducation,Culture, jeunesse et sports,Rel"</formula1>
      <formula2>0</formula2>
    </dataValidation>
    <dataValidation type="list" operator="equal" sqref="E12:E20">
      <formula1>"oui,non"</formula1>
      <formula2>0</formula2>
    </dataValidation>
    <dataValidation type="list" operator="equal" allowBlank="1" sqref="D12:D20">
      <formula1>"créé,actualisé,"</formula1>
      <formula2>0</formula2>
    </dataValidation>
  </dataValidations>
  <printOptions horizontalCentered="1"/>
  <pageMargins left="0.68888888888888888" right="0.68888888888888888" top="0.68888888888888888" bottom="0.59027777777777779" header="0.51180555555555551" footer="0.51180555555555551"/>
  <pageSetup paperSize="9" scale="91"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4"/>
  <sheetViews>
    <sheetView zoomScaleSheetLayoutView="100" workbookViewId="0">
      <pane ySplit="1" topLeftCell="A83" activePane="bottomLeft" state="frozen"/>
      <selection pane="bottomLeft" activeCell="K97" sqref="K97"/>
    </sheetView>
  </sheetViews>
  <sheetFormatPr baseColWidth="10" defaultRowHeight="12.75" x14ac:dyDescent="0.2"/>
  <cols>
    <col min="1" max="1" width="18.28515625" style="2" customWidth="1"/>
    <col min="2" max="2" width="18.85546875" style="2" customWidth="1"/>
    <col min="3" max="3" width="11.42578125" style="2"/>
    <col min="4" max="4" width="12.5703125" style="2" customWidth="1"/>
    <col min="5" max="5" width="11.7109375" style="2" customWidth="1"/>
    <col min="6" max="7" width="9" style="2" customWidth="1"/>
    <col min="8" max="9" width="7.140625" style="2" customWidth="1"/>
    <col min="10" max="10" width="3" style="107" customWidth="1"/>
    <col min="11" max="11" width="63.28515625" style="113" customWidth="1"/>
    <col min="12" max="16384" width="11.42578125" style="2"/>
  </cols>
  <sheetData>
    <row r="1" spans="1:11" x14ac:dyDescent="0.2">
      <c r="A1" s="467" t="s">
        <v>760</v>
      </c>
      <c r="B1" s="467"/>
      <c r="C1" s="467"/>
      <c r="D1" s="467"/>
      <c r="E1" s="467"/>
      <c r="F1" s="467"/>
      <c r="G1" s="467"/>
      <c r="H1" s="467"/>
      <c r="I1" s="467"/>
      <c r="J1" s="114"/>
    </row>
    <row r="2" spans="1:11" x14ac:dyDescent="0.2">
      <c r="A2" s="520"/>
      <c r="B2" s="520"/>
      <c r="C2" s="520"/>
      <c r="D2" s="520"/>
      <c r="E2" s="520"/>
      <c r="F2" s="520"/>
      <c r="G2" s="520"/>
      <c r="H2" s="520"/>
      <c r="I2" s="520"/>
      <c r="J2" s="114"/>
      <c r="K2" s="115"/>
    </row>
    <row r="3" spans="1:11" x14ac:dyDescent="0.2">
      <c r="A3" s="9"/>
      <c r="B3" s="9"/>
      <c r="C3" s="9"/>
      <c r="D3" s="9"/>
      <c r="E3" s="9"/>
      <c r="F3" s="9"/>
      <c r="G3" s="9"/>
      <c r="H3" s="9"/>
      <c r="I3" s="9"/>
      <c r="J3" s="116"/>
      <c r="K3" s="115"/>
    </row>
    <row r="4" spans="1:11" x14ac:dyDescent="0.2">
      <c r="A4" s="8" t="s">
        <v>261</v>
      </c>
    </row>
    <row r="5" spans="1:11" x14ac:dyDescent="0.2">
      <c r="A5" s="8"/>
      <c r="K5" s="117"/>
    </row>
    <row r="6" spans="1:11" ht="35.1" customHeight="1" x14ac:dyDescent="0.2">
      <c r="A6" s="93" t="s">
        <v>262</v>
      </c>
      <c r="B6" s="75" t="s">
        <v>263</v>
      </c>
      <c r="C6" s="118" t="s">
        <v>264</v>
      </c>
      <c r="D6"/>
      <c r="K6" s="119" t="s">
        <v>265</v>
      </c>
    </row>
    <row r="7" spans="1:11" x14ac:dyDescent="0.2">
      <c r="A7" s="120">
        <v>559.52</v>
      </c>
      <c r="B7" s="120">
        <v>16.89</v>
      </c>
      <c r="C7" s="100">
        <f>A7-B7</f>
        <v>542.63</v>
      </c>
      <c r="D7"/>
      <c r="E7" s="17"/>
      <c r="F7" s="17"/>
      <c r="G7" s="17"/>
      <c r="H7" s="17"/>
      <c r="I7" s="17"/>
      <c r="J7" s="108"/>
      <c r="K7" s="117"/>
    </row>
    <row r="8" spans="1:11" x14ac:dyDescent="0.2">
      <c r="A8" s="17"/>
      <c r="B8" s="17"/>
      <c r="C8" s="17"/>
      <c r="D8" s="17"/>
      <c r="E8" s="17"/>
      <c r="F8" s="17"/>
      <c r="G8" s="17"/>
      <c r="H8" s="17"/>
      <c r="I8" s="17"/>
      <c r="J8" s="108"/>
      <c r="K8" s="117"/>
    </row>
    <row r="9" spans="1:11" x14ac:dyDescent="0.2">
      <c r="A9" s="17"/>
      <c r="B9" s="17"/>
      <c r="C9" s="17"/>
      <c r="D9" s="17"/>
      <c r="E9" s="17"/>
      <c r="F9" s="17"/>
      <c r="G9" s="17"/>
      <c r="H9" s="17"/>
      <c r="I9" s="17"/>
      <c r="J9" s="108"/>
      <c r="K9" s="117"/>
    </row>
    <row r="10" spans="1:11" ht="12.95" customHeight="1" x14ac:dyDescent="0.2">
      <c r="A10" s="121" t="s">
        <v>266</v>
      </c>
      <c r="B10" s="17"/>
      <c r="C10" s="17"/>
      <c r="D10" s="17"/>
      <c r="E10" s="17"/>
      <c r="F10" s="17"/>
      <c r="G10" s="17"/>
      <c r="H10" s="17"/>
      <c r="I10" s="17"/>
      <c r="J10" s="108"/>
      <c r="K10" s="521" t="s">
        <v>267</v>
      </c>
    </row>
    <row r="11" spans="1:11" ht="54.4" customHeight="1" x14ac:dyDescent="0.2">
      <c r="A11" s="122" t="s">
        <v>268</v>
      </c>
      <c r="B11" s="123" t="s">
        <v>269</v>
      </c>
      <c r="C11" s="124" t="s">
        <v>262</v>
      </c>
      <c r="D11" s="124" t="s">
        <v>270</v>
      </c>
      <c r="E11" s="125" t="s">
        <v>271</v>
      </c>
      <c r="F11" s="124" t="s">
        <v>272</v>
      </c>
      <c r="G11" s="124" t="s">
        <v>273</v>
      </c>
      <c r="H11" s="125" t="s">
        <v>274</v>
      </c>
      <c r="I11" s="125" t="s">
        <v>275</v>
      </c>
      <c r="J11" s="126"/>
      <c r="K11" s="521"/>
    </row>
    <row r="12" spans="1:11" ht="36" x14ac:dyDescent="0.2">
      <c r="A12" s="127" t="s">
        <v>242</v>
      </c>
      <c r="B12" s="357" t="s">
        <v>761</v>
      </c>
      <c r="C12" s="129">
        <v>4.5</v>
      </c>
      <c r="D12" s="130">
        <v>0</v>
      </c>
      <c r="E12" s="360">
        <f>C12-D12</f>
        <v>4.5</v>
      </c>
      <c r="F12" s="129"/>
      <c r="G12" s="130" t="s">
        <v>16</v>
      </c>
      <c r="H12" s="131"/>
      <c r="I12" s="132"/>
      <c r="J12" s="133"/>
      <c r="K12" s="119" t="s">
        <v>276</v>
      </c>
    </row>
    <row r="13" spans="1:11" ht="39.75" customHeight="1" x14ac:dyDescent="0.2">
      <c r="A13" s="127" t="s">
        <v>242</v>
      </c>
      <c r="B13" s="357" t="s">
        <v>762</v>
      </c>
      <c r="C13" s="129">
        <v>5.5</v>
      </c>
      <c r="D13" s="130">
        <v>0</v>
      </c>
      <c r="E13" s="360">
        <v>5.5</v>
      </c>
      <c r="F13" s="129"/>
      <c r="G13" s="130"/>
      <c r="H13" s="131"/>
      <c r="I13" s="132"/>
      <c r="J13" s="133"/>
      <c r="K13" s="119"/>
    </row>
    <row r="14" spans="1:11" s="138" customFormat="1" ht="48" x14ac:dyDescent="0.2">
      <c r="A14" s="127" t="s">
        <v>242</v>
      </c>
      <c r="B14" s="357" t="s">
        <v>763</v>
      </c>
      <c r="C14" s="129">
        <v>14.8</v>
      </c>
      <c r="D14" s="130">
        <v>0</v>
      </c>
      <c r="E14" s="360">
        <v>14.8</v>
      </c>
      <c r="F14" s="129"/>
      <c r="G14" s="130"/>
      <c r="H14" s="131"/>
      <c r="I14" s="132"/>
      <c r="J14" s="133"/>
      <c r="K14" s="119"/>
    </row>
    <row r="15" spans="1:11" ht="60" x14ac:dyDescent="0.2">
      <c r="A15" s="127" t="s">
        <v>242</v>
      </c>
      <c r="B15" s="357" t="s">
        <v>764</v>
      </c>
      <c r="C15" s="129">
        <v>15</v>
      </c>
      <c r="D15" s="130">
        <v>0.78</v>
      </c>
      <c r="E15" s="360">
        <f>C15-D15</f>
        <v>14.22</v>
      </c>
      <c r="F15" s="129"/>
      <c r="G15" s="130"/>
      <c r="H15" s="131"/>
      <c r="I15" s="132"/>
      <c r="J15" s="133"/>
      <c r="K15" s="119"/>
    </row>
    <row r="16" spans="1:11" ht="48" x14ac:dyDescent="0.2">
      <c r="A16" s="127" t="s">
        <v>242</v>
      </c>
      <c r="B16" s="357" t="s">
        <v>765</v>
      </c>
      <c r="C16" s="129">
        <v>75</v>
      </c>
      <c r="D16" s="130">
        <v>0</v>
      </c>
      <c r="E16" s="360">
        <v>75</v>
      </c>
      <c r="F16" s="129"/>
      <c r="G16" s="130"/>
      <c r="H16" s="131"/>
      <c r="I16" s="132"/>
      <c r="J16" s="133"/>
      <c r="K16" s="119"/>
    </row>
    <row r="17" spans="1:11" ht="72" x14ac:dyDescent="0.2">
      <c r="A17" s="127" t="s">
        <v>242</v>
      </c>
      <c r="B17" s="357" t="s">
        <v>766</v>
      </c>
      <c r="C17" s="129">
        <v>9</v>
      </c>
      <c r="D17" s="130">
        <v>0</v>
      </c>
      <c r="E17" s="360">
        <v>9</v>
      </c>
      <c r="F17" s="129"/>
      <c r="G17" s="130"/>
      <c r="H17" s="131"/>
      <c r="I17" s="132"/>
      <c r="J17" s="133"/>
      <c r="K17" s="119"/>
    </row>
    <row r="18" spans="1:11" s="142" customFormat="1" ht="36" x14ac:dyDescent="0.2">
      <c r="A18" s="127" t="s">
        <v>242</v>
      </c>
      <c r="B18" s="357" t="s">
        <v>767</v>
      </c>
      <c r="C18" s="129">
        <v>19</v>
      </c>
      <c r="D18" s="130">
        <v>0</v>
      </c>
      <c r="E18" s="360">
        <v>19</v>
      </c>
      <c r="F18" s="129"/>
      <c r="G18" s="130"/>
      <c r="H18" s="131"/>
      <c r="I18" s="132"/>
      <c r="J18" s="133"/>
      <c r="K18" s="119"/>
    </row>
    <row r="19" spans="1:11" ht="36" x14ac:dyDescent="0.2">
      <c r="A19" s="127" t="s">
        <v>242</v>
      </c>
      <c r="B19" s="357" t="s">
        <v>768</v>
      </c>
      <c r="C19" s="129">
        <v>2.2599999999999998</v>
      </c>
      <c r="D19" s="130">
        <v>0</v>
      </c>
      <c r="E19" s="360">
        <v>2.2599999999999998</v>
      </c>
      <c r="F19" s="129"/>
      <c r="G19" s="130"/>
      <c r="H19" s="131"/>
      <c r="I19" s="132"/>
      <c r="J19" s="133"/>
      <c r="K19" s="119"/>
    </row>
    <row r="20" spans="1:11" ht="36" x14ac:dyDescent="0.2">
      <c r="A20" s="127" t="s">
        <v>242</v>
      </c>
      <c r="B20" s="357" t="s">
        <v>769</v>
      </c>
      <c r="C20" s="129">
        <v>1.5</v>
      </c>
      <c r="D20" s="130">
        <v>0</v>
      </c>
      <c r="E20" s="360">
        <v>1.5</v>
      </c>
      <c r="F20" s="129"/>
      <c r="G20" s="130"/>
      <c r="H20" s="131"/>
      <c r="I20" s="132"/>
      <c r="J20" s="133"/>
      <c r="K20" s="119"/>
    </row>
    <row r="21" spans="1:11" ht="36" x14ac:dyDescent="0.2">
      <c r="A21" s="127" t="s">
        <v>242</v>
      </c>
      <c r="B21" s="357" t="s">
        <v>770</v>
      </c>
      <c r="C21" s="129">
        <v>44.7</v>
      </c>
      <c r="D21" s="130">
        <v>0.74</v>
      </c>
      <c r="E21" s="360">
        <f>C21-D21</f>
        <v>43.96</v>
      </c>
      <c r="F21" s="129"/>
      <c r="G21" s="130"/>
      <c r="H21" s="131"/>
      <c r="I21" s="132"/>
      <c r="J21" s="133"/>
      <c r="K21" s="119"/>
    </row>
    <row r="22" spans="1:11" s="142" customFormat="1" ht="36" x14ac:dyDescent="0.2">
      <c r="A22" s="127" t="s">
        <v>242</v>
      </c>
      <c r="B22" s="357" t="s">
        <v>771</v>
      </c>
      <c r="C22" s="129">
        <v>0</v>
      </c>
      <c r="D22" s="130">
        <v>0.81</v>
      </c>
      <c r="E22" s="360">
        <f>C22-D22</f>
        <v>-0.81</v>
      </c>
      <c r="F22" s="129"/>
      <c r="G22" s="130"/>
      <c r="H22" s="131"/>
      <c r="I22" s="132"/>
      <c r="J22" s="133"/>
      <c r="K22" s="119"/>
    </row>
    <row r="23" spans="1:11" ht="24" x14ac:dyDescent="0.2">
      <c r="A23" s="127" t="s">
        <v>242</v>
      </c>
      <c r="B23" s="357" t="s">
        <v>772</v>
      </c>
      <c r="C23" s="129">
        <v>7.0000000000000007E-2</v>
      </c>
      <c r="D23" s="130">
        <v>0</v>
      </c>
      <c r="E23" s="360">
        <v>7.0000000000000007E-2</v>
      </c>
      <c r="F23" s="129"/>
      <c r="G23" s="130"/>
      <c r="H23" s="131"/>
      <c r="I23" s="132"/>
      <c r="J23" s="133"/>
      <c r="K23" s="119"/>
    </row>
    <row r="24" spans="1:11" ht="24" x14ac:dyDescent="0.2">
      <c r="A24" s="127" t="s">
        <v>242</v>
      </c>
      <c r="B24" s="357" t="s">
        <v>773</v>
      </c>
      <c r="C24" s="129">
        <v>50</v>
      </c>
      <c r="D24" s="130">
        <v>0</v>
      </c>
      <c r="E24" s="360">
        <v>50</v>
      </c>
      <c r="F24" s="129"/>
      <c r="G24" s="130"/>
      <c r="H24" s="131"/>
      <c r="I24" s="132"/>
      <c r="J24" s="133"/>
      <c r="K24" s="119"/>
    </row>
    <row r="25" spans="1:11" ht="24" x14ac:dyDescent="0.2">
      <c r="A25" s="127" t="s">
        <v>242</v>
      </c>
      <c r="B25" s="357" t="s">
        <v>774</v>
      </c>
      <c r="C25" s="129">
        <v>20</v>
      </c>
      <c r="D25" s="130">
        <v>0</v>
      </c>
      <c r="E25" s="360">
        <v>20</v>
      </c>
      <c r="F25" s="129"/>
      <c r="G25" s="130"/>
      <c r="H25" s="131"/>
      <c r="I25" s="132"/>
      <c r="J25" s="133"/>
      <c r="K25" s="119"/>
    </row>
    <row r="26" spans="1:11" ht="48" x14ac:dyDescent="0.2">
      <c r="A26" s="127" t="s">
        <v>242</v>
      </c>
      <c r="B26" s="357" t="s">
        <v>827</v>
      </c>
      <c r="C26" s="129">
        <v>0</v>
      </c>
      <c r="D26" s="130">
        <v>4.95</v>
      </c>
      <c r="E26" s="360">
        <f>C26-D26</f>
        <v>-4.95</v>
      </c>
      <c r="F26" s="129"/>
      <c r="G26" s="130"/>
      <c r="H26" s="131"/>
      <c r="I26" s="132"/>
      <c r="J26" s="133"/>
      <c r="K26" s="119"/>
    </row>
    <row r="27" spans="1:11" ht="24" x14ac:dyDescent="0.2">
      <c r="A27" s="127" t="s">
        <v>242</v>
      </c>
      <c r="B27" s="357" t="s">
        <v>775</v>
      </c>
      <c r="C27" s="129">
        <v>0</v>
      </c>
      <c r="D27" s="130">
        <v>0.05</v>
      </c>
      <c r="E27" s="360">
        <f>C27-D27</f>
        <v>-0.05</v>
      </c>
      <c r="F27" s="129"/>
      <c r="G27" s="130"/>
      <c r="H27" s="131"/>
      <c r="I27" s="132"/>
      <c r="J27" s="133"/>
      <c r="K27" s="119"/>
    </row>
    <row r="28" spans="1:11" s="147" customFormat="1" ht="25.35" customHeight="1" x14ac:dyDescent="0.2">
      <c r="A28" s="127" t="s">
        <v>242</v>
      </c>
      <c r="B28" s="357" t="s">
        <v>776</v>
      </c>
      <c r="C28" s="129">
        <v>18</v>
      </c>
      <c r="D28" s="130">
        <v>0</v>
      </c>
      <c r="E28" s="360">
        <v>18</v>
      </c>
      <c r="F28" s="129"/>
      <c r="G28" s="130"/>
      <c r="H28" s="131"/>
      <c r="I28" s="132"/>
      <c r="J28" s="133"/>
      <c r="K28" s="119"/>
    </row>
    <row r="29" spans="1:11" s="147" customFormat="1" ht="60" x14ac:dyDescent="0.2">
      <c r="A29" s="127" t="s">
        <v>242</v>
      </c>
      <c r="B29" s="357" t="s">
        <v>777</v>
      </c>
      <c r="C29" s="129">
        <v>26.55</v>
      </c>
      <c r="D29" s="130">
        <v>0</v>
      </c>
      <c r="E29" s="360">
        <v>26.55</v>
      </c>
      <c r="F29" s="129"/>
      <c r="G29" s="130"/>
      <c r="H29" s="131"/>
      <c r="I29" s="132"/>
      <c r="J29" s="133"/>
      <c r="K29" s="119"/>
    </row>
    <row r="30" spans="1:11" s="147" customFormat="1" ht="38.25" customHeight="1" x14ac:dyDescent="0.2">
      <c r="A30" s="127" t="s">
        <v>242</v>
      </c>
      <c r="B30" s="357" t="s">
        <v>778</v>
      </c>
      <c r="C30" s="129">
        <v>1.22</v>
      </c>
      <c r="D30" s="130">
        <v>0</v>
      </c>
      <c r="E30" s="131">
        <v>1.22</v>
      </c>
      <c r="F30" s="129"/>
      <c r="G30" s="130"/>
      <c r="H30" s="131"/>
      <c r="I30" s="132"/>
      <c r="J30" s="133"/>
      <c r="K30" s="119"/>
    </row>
    <row r="31" spans="1:11" s="147" customFormat="1" x14ac:dyDescent="0.2">
      <c r="A31" s="127" t="s">
        <v>243</v>
      </c>
      <c r="B31" s="128" t="s">
        <v>16</v>
      </c>
      <c r="C31" s="129">
        <v>0</v>
      </c>
      <c r="D31" s="130">
        <v>0</v>
      </c>
      <c r="E31" s="131">
        <f>C31-D31</f>
        <v>0</v>
      </c>
      <c r="F31" s="129"/>
      <c r="G31" s="130"/>
      <c r="H31" s="131">
        <f>F31-G31</f>
        <v>0</v>
      </c>
      <c r="I31" s="132"/>
      <c r="J31" s="133"/>
      <c r="K31" s="521" t="s">
        <v>277</v>
      </c>
    </row>
    <row r="32" spans="1:11" s="147" customFormat="1" x14ac:dyDescent="0.2">
      <c r="A32" s="134" t="s">
        <v>278</v>
      </c>
      <c r="B32" s="135" t="s">
        <v>16</v>
      </c>
      <c r="C32" s="136">
        <f t="shared" ref="C32:I32" si="0">SUM(C12:C31)</f>
        <v>307.10000000000002</v>
      </c>
      <c r="D32" s="136">
        <f t="shared" si="0"/>
        <v>7.33</v>
      </c>
      <c r="E32" s="136">
        <f t="shared" si="0"/>
        <v>299.77000000000004</v>
      </c>
      <c r="F32" s="136">
        <f t="shared" si="0"/>
        <v>0</v>
      </c>
      <c r="G32" s="136">
        <f t="shared" si="0"/>
        <v>0</v>
      </c>
      <c r="H32" s="136">
        <f t="shared" si="0"/>
        <v>0</v>
      </c>
      <c r="I32" s="136">
        <f t="shared" si="0"/>
        <v>0</v>
      </c>
      <c r="J32" s="137"/>
      <c r="K32" s="521"/>
    </row>
    <row r="33" spans="1:11" s="147" customFormat="1" ht="12.95" customHeight="1" x14ac:dyDescent="0.2">
      <c r="A33" s="127" t="s">
        <v>244</v>
      </c>
      <c r="B33" s="128" t="s">
        <v>16</v>
      </c>
      <c r="C33" s="129">
        <v>0</v>
      </c>
      <c r="D33" s="130">
        <v>0</v>
      </c>
      <c r="E33" s="131">
        <f>C33-D33</f>
        <v>0</v>
      </c>
      <c r="F33" s="129"/>
      <c r="G33" s="130"/>
      <c r="H33" s="131">
        <f>F33-G33</f>
        <v>0</v>
      </c>
      <c r="I33" s="132"/>
      <c r="J33" s="133"/>
      <c r="K33" s="2"/>
    </row>
    <row r="34" spans="1:11" s="147" customFormat="1" ht="96" customHeight="1" x14ac:dyDescent="0.2">
      <c r="A34" s="127" t="s">
        <v>245</v>
      </c>
      <c r="B34" s="357" t="s">
        <v>779</v>
      </c>
      <c r="C34" s="129">
        <v>11.94</v>
      </c>
      <c r="D34" s="130">
        <v>0</v>
      </c>
      <c r="E34" s="131">
        <f>C34-D34</f>
        <v>11.94</v>
      </c>
      <c r="F34" s="129"/>
      <c r="G34" s="130"/>
      <c r="H34" s="131">
        <f>F34-G34</f>
        <v>0</v>
      </c>
      <c r="I34" s="132"/>
      <c r="J34" s="133"/>
      <c r="K34" s="117"/>
    </row>
    <row r="35" spans="1:11" ht="96" customHeight="1" x14ac:dyDescent="0.2">
      <c r="A35" s="127" t="s">
        <v>245</v>
      </c>
      <c r="B35" s="357" t="s">
        <v>780</v>
      </c>
      <c r="C35" s="129">
        <v>0</v>
      </c>
      <c r="D35" s="130">
        <v>9.56</v>
      </c>
      <c r="E35" s="131">
        <f>C35-D35</f>
        <v>-9.56</v>
      </c>
      <c r="F35" s="129"/>
      <c r="G35" s="130"/>
      <c r="H35" s="131"/>
      <c r="I35" s="132"/>
      <c r="J35" s="133"/>
      <c r="K35" s="117"/>
    </row>
    <row r="36" spans="1:11" ht="84" x14ac:dyDescent="0.2">
      <c r="A36" s="127" t="s">
        <v>245</v>
      </c>
      <c r="B36" s="357" t="s">
        <v>781</v>
      </c>
      <c r="C36" s="129">
        <v>7</v>
      </c>
      <c r="D36" s="130">
        <v>0</v>
      </c>
      <c r="E36" s="360">
        <v>7</v>
      </c>
      <c r="F36" s="129"/>
      <c r="G36" s="130"/>
      <c r="H36" s="131"/>
      <c r="I36" s="132"/>
      <c r="J36" s="133"/>
      <c r="K36" s="117"/>
    </row>
    <row r="37" spans="1:11" ht="60" x14ac:dyDescent="0.2">
      <c r="A37" s="127" t="s">
        <v>245</v>
      </c>
      <c r="B37" s="357" t="s">
        <v>782</v>
      </c>
      <c r="C37" s="129">
        <v>15</v>
      </c>
      <c r="D37" s="130">
        <v>0</v>
      </c>
      <c r="E37" s="360">
        <v>15</v>
      </c>
      <c r="F37" s="129"/>
      <c r="G37" s="130"/>
      <c r="H37" s="131"/>
      <c r="I37" s="132"/>
      <c r="J37" s="133"/>
      <c r="K37" s="117"/>
    </row>
    <row r="38" spans="1:11" ht="72" x14ac:dyDescent="0.2">
      <c r="A38" s="127" t="s">
        <v>245</v>
      </c>
      <c r="B38" s="357" t="s">
        <v>783</v>
      </c>
      <c r="C38" s="129">
        <v>1.18</v>
      </c>
      <c r="D38" s="130">
        <v>0</v>
      </c>
      <c r="E38" s="360">
        <v>1.18</v>
      </c>
      <c r="F38" s="129"/>
      <c r="G38" s="130"/>
      <c r="H38" s="131"/>
      <c r="I38" s="132"/>
      <c r="J38" s="133"/>
      <c r="K38" s="117"/>
    </row>
    <row r="39" spans="1:11" ht="33.75" x14ac:dyDescent="0.2">
      <c r="A39" s="127" t="s">
        <v>246</v>
      </c>
      <c r="B39" s="128" t="s">
        <v>784</v>
      </c>
      <c r="C39" s="129">
        <v>0.5</v>
      </c>
      <c r="D39" s="130">
        <v>0</v>
      </c>
      <c r="E39" s="360">
        <v>0.5</v>
      </c>
      <c r="F39" s="129"/>
      <c r="G39" s="130"/>
      <c r="H39" s="131"/>
      <c r="I39" s="132"/>
      <c r="J39" s="133"/>
      <c r="K39" s="117"/>
    </row>
    <row r="40" spans="1:11" ht="33.75" x14ac:dyDescent="0.2">
      <c r="A40" s="127" t="s">
        <v>246</v>
      </c>
      <c r="B40" s="128" t="s">
        <v>785</v>
      </c>
      <c r="C40" s="129">
        <v>1.3</v>
      </c>
      <c r="D40" s="130">
        <v>0</v>
      </c>
      <c r="E40" s="360">
        <v>1.3</v>
      </c>
      <c r="F40" s="129"/>
      <c r="G40" s="130"/>
      <c r="H40" s="131"/>
      <c r="I40" s="132"/>
      <c r="J40" s="133"/>
      <c r="K40" s="117"/>
    </row>
    <row r="41" spans="1:11" ht="33.75" x14ac:dyDescent="0.2">
      <c r="A41" s="127" t="s">
        <v>246</v>
      </c>
      <c r="B41" s="128" t="s">
        <v>786</v>
      </c>
      <c r="C41" s="129">
        <v>1.5</v>
      </c>
      <c r="D41" s="130">
        <v>0</v>
      </c>
      <c r="E41" s="360">
        <v>1.5</v>
      </c>
      <c r="F41" s="129"/>
      <c r="G41" s="130"/>
      <c r="H41" s="131"/>
      <c r="I41" s="132"/>
      <c r="J41" s="133"/>
      <c r="K41" s="117"/>
    </row>
    <row r="42" spans="1:11" ht="33.75" x14ac:dyDescent="0.2">
      <c r="A42" s="127" t="s">
        <v>246</v>
      </c>
      <c r="B42" s="128" t="s">
        <v>787</v>
      </c>
      <c r="C42" s="129">
        <v>1.6</v>
      </c>
      <c r="D42" s="130">
        <v>0</v>
      </c>
      <c r="E42" s="360">
        <v>1.6</v>
      </c>
      <c r="F42" s="129"/>
      <c r="G42" s="130"/>
      <c r="H42" s="131"/>
      <c r="I42" s="132"/>
      <c r="J42" s="133"/>
      <c r="K42" s="117"/>
    </row>
    <row r="43" spans="1:11" ht="23.85" customHeight="1" x14ac:dyDescent="0.2">
      <c r="A43" s="127" t="s">
        <v>246</v>
      </c>
      <c r="B43" s="128" t="s">
        <v>788</v>
      </c>
      <c r="C43" s="129">
        <v>3.05</v>
      </c>
      <c r="D43" s="130">
        <v>0</v>
      </c>
      <c r="E43" s="360">
        <v>3.05</v>
      </c>
      <c r="F43" s="129"/>
      <c r="G43" s="130"/>
      <c r="H43" s="131"/>
      <c r="I43" s="132"/>
      <c r="J43" s="133"/>
      <c r="K43" s="117"/>
    </row>
    <row r="44" spans="1:11" ht="33.75" x14ac:dyDescent="0.2">
      <c r="A44" s="127" t="s">
        <v>246</v>
      </c>
      <c r="B44" s="128" t="s">
        <v>789</v>
      </c>
      <c r="C44" s="129">
        <v>0.8</v>
      </c>
      <c r="D44" s="130">
        <v>0</v>
      </c>
      <c r="E44" s="360">
        <v>0.8</v>
      </c>
      <c r="F44" s="129"/>
      <c r="G44" s="130"/>
      <c r="H44" s="131"/>
      <c r="I44" s="132"/>
      <c r="J44" s="133"/>
      <c r="K44" s="117"/>
    </row>
    <row r="45" spans="1:11" ht="33.75" x14ac:dyDescent="0.2">
      <c r="A45" s="127" t="s">
        <v>246</v>
      </c>
      <c r="B45" s="128" t="s">
        <v>790</v>
      </c>
      <c r="C45" s="129">
        <v>0.85</v>
      </c>
      <c r="D45" s="130">
        <v>0</v>
      </c>
      <c r="E45" s="360">
        <v>0.85</v>
      </c>
      <c r="F45" s="129"/>
      <c r="G45" s="130"/>
      <c r="H45" s="131"/>
      <c r="I45" s="132"/>
      <c r="J45" s="133"/>
      <c r="K45" s="117"/>
    </row>
    <row r="46" spans="1:11" ht="33.75" x14ac:dyDescent="0.2">
      <c r="A46" s="127" t="s">
        <v>246</v>
      </c>
      <c r="B46" s="128" t="s">
        <v>791</v>
      </c>
      <c r="C46" s="129">
        <v>10</v>
      </c>
      <c r="D46" s="130">
        <v>0</v>
      </c>
      <c r="E46" s="360">
        <v>10</v>
      </c>
      <c r="F46" s="129"/>
      <c r="G46" s="130"/>
      <c r="H46" s="131"/>
      <c r="I46" s="132"/>
      <c r="J46" s="133"/>
      <c r="K46" s="117"/>
    </row>
    <row r="47" spans="1:11" ht="33.75" x14ac:dyDescent="0.2">
      <c r="A47" s="127" t="s">
        <v>246</v>
      </c>
      <c r="B47" s="128" t="s">
        <v>792</v>
      </c>
      <c r="C47" s="129">
        <v>1.5</v>
      </c>
      <c r="D47" s="130">
        <v>0</v>
      </c>
      <c r="E47" s="360">
        <v>1.5</v>
      </c>
      <c r="F47" s="129"/>
      <c r="G47" s="130"/>
      <c r="H47" s="131"/>
      <c r="I47" s="132"/>
      <c r="J47" s="133"/>
      <c r="K47" s="117"/>
    </row>
    <row r="48" spans="1:11" ht="33.75" x14ac:dyDescent="0.2">
      <c r="A48" s="127" t="s">
        <v>246</v>
      </c>
      <c r="B48" s="128" t="s">
        <v>793</v>
      </c>
      <c r="C48" s="129">
        <v>0.01</v>
      </c>
      <c r="D48" s="130">
        <v>0</v>
      </c>
      <c r="E48" s="360">
        <v>0.01</v>
      </c>
      <c r="F48" s="129"/>
      <c r="G48" s="130"/>
      <c r="H48" s="131"/>
      <c r="I48" s="132"/>
      <c r="J48" s="133"/>
      <c r="K48" s="117"/>
    </row>
    <row r="49" spans="1:256" ht="33.75" x14ac:dyDescent="0.2">
      <c r="A49" s="127" t="s">
        <v>246</v>
      </c>
      <c r="B49" s="128" t="s">
        <v>794</v>
      </c>
      <c r="C49" s="129">
        <v>3</v>
      </c>
      <c r="D49" s="130">
        <v>0</v>
      </c>
      <c r="E49" s="360">
        <v>3</v>
      </c>
      <c r="F49" s="129"/>
      <c r="G49" s="130"/>
      <c r="H49" s="131"/>
      <c r="I49" s="132"/>
      <c r="J49" s="133"/>
      <c r="K49" s="117"/>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33.75" x14ac:dyDescent="0.2">
      <c r="A50" s="127" t="s">
        <v>246</v>
      </c>
      <c r="B50" s="128" t="s">
        <v>795</v>
      </c>
      <c r="C50" s="129">
        <v>0.8</v>
      </c>
      <c r="D50" s="130">
        <v>0</v>
      </c>
      <c r="E50" s="360">
        <v>0.8</v>
      </c>
      <c r="F50" s="129"/>
      <c r="G50" s="130"/>
      <c r="H50" s="131"/>
      <c r="I50" s="132"/>
      <c r="J50" s="133"/>
      <c r="K50" s="117"/>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33.75" x14ac:dyDescent="0.2">
      <c r="A51" s="127" t="s">
        <v>246</v>
      </c>
      <c r="B51" s="128" t="s">
        <v>796</v>
      </c>
      <c r="C51" s="129">
        <v>1.4</v>
      </c>
      <c r="D51" s="130">
        <v>0</v>
      </c>
      <c r="E51" s="360">
        <v>1.4</v>
      </c>
      <c r="F51" s="129"/>
      <c r="G51" s="130"/>
      <c r="H51" s="131"/>
      <c r="I51" s="132"/>
      <c r="J51" s="133"/>
      <c r="K51" s="117"/>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33.75" x14ac:dyDescent="0.2">
      <c r="A52" s="127" t="s">
        <v>246</v>
      </c>
      <c r="B52" s="128" t="s">
        <v>797</v>
      </c>
      <c r="C52" s="129">
        <v>1.7</v>
      </c>
      <c r="D52" s="130">
        <v>0</v>
      </c>
      <c r="E52" s="360">
        <v>1.7</v>
      </c>
      <c r="F52" s="129"/>
      <c r="G52" s="130"/>
      <c r="H52" s="131"/>
      <c r="I52" s="132"/>
      <c r="J52" s="133"/>
      <c r="K52" s="117"/>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33.75" x14ac:dyDescent="0.2">
      <c r="A53" s="127" t="s">
        <v>246</v>
      </c>
      <c r="B53" s="128" t="s">
        <v>798</v>
      </c>
      <c r="C53" s="129">
        <v>2.7</v>
      </c>
      <c r="D53" s="130">
        <v>0</v>
      </c>
      <c r="E53" s="360">
        <v>2.7</v>
      </c>
      <c r="F53" s="129"/>
      <c r="G53" s="130"/>
      <c r="H53" s="131"/>
      <c r="I53" s="132"/>
      <c r="J53" s="133"/>
      <c r="K53" s="117"/>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33.75" x14ac:dyDescent="0.2">
      <c r="A54" s="127" t="s">
        <v>246</v>
      </c>
      <c r="B54" s="128" t="s">
        <v>799</v>
      </c>
      <c r="C54" s="129">
        <v>2</v>
      </c>
      <c r="D54" s="130">
        <v>0</v>
      </c>
      <c r="E54" s="360">
        <v>2</v>
      </c>
      <c r="F54" s="129"/>
      <c r="G54" s="130"/>
      <c r="H54" s="131"/>
      <c r="I54" s="132"/>
      <c r="J54" s="133"/>
      <c r="K54" s="117"/>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33.75" x14ac:dyDescent="0.2">
      <c r="A55" s="127" t="s">
        <v>246</v>
      </c>
      <c r="B55" s="128" t="s">
        <v>800</v>
      </c>
      <c r="C55" s="129">
        <v>3.5</v>
      </c>
      <c r="D55" s="130">
        <v>0</v>
      </c>
      <c r="E55" s="360">
        <v>3.5</v>
      </c>
      <c r="F55" s="129"/>
      <c r="G55" s="130"/>
      <c r="H55" s="131"/>
      <c r="I55" s="132"/>
      <c r="J55" s="133"/>
      <c r="K55" s="117"/>
    </row>
    <row r="56" spans="1:256" ht="33.75" x14ac:dyDescent="0.2">
      <c r="A56" s="127" t="s">
        <v>246</v>
      </c>
      <c r="B56" s="128" t="s">
        <v>801</v>
      </c>
      <c r="C56" s="129">
        <v>1</v>
      </c>
      <c r="D56" s="130">
        <v>0</v>
      </c>
      <c r="E56" s="360">
        <v>1</v>
      </c>
      <c r="F56" s="129"/>
      <c r="G56" s="130"/>
      <c r="H56" s="131"/>
      <c r="I56" s="132"/>
      <c r="J56" s="133"/>
      <c r="K56" s="117"/>
    </row>
    <row r="57" spans="1:256" ht="33.75" x14ac:dyDescent="0.2">
      <c r="A57" s="127" t="s">
        <v>246</v>
      </c>
      <c r="B57" s="128" t="s">
        <v>802</v>
      </c>
      <c r="C57" s="129">
        <v>1</v>
      </c>
      <c r="D57" s="130">
        <v>0</v>
      </c>
      <c r="E57" s="360">
        <v>1</v>
      </c>
      <c r="F57" s="129"/>
      <c r="G57" s="130"/>
      <c r="H57" s="131"/>
      <c r="I57" s="132"/>
      <c r="J57" s="133"/>
      <c r="K57" s="117"/>
    </row>
    <row r="58" spans="1:256" ht="33.75" x14ac:dyDescent="0.2">
      <c r="A58" s="127" t="s">
        <v>246</v>
      </c>
      <c r="B58" s="128" t="s">
        <v>803</v>
      </c>
      <c r="C58" s="129">
        <v>2.5</v>
      </c>
      <c r="D58" s="130">
        <v>0</v>
      </c>
      <c r="E58" s="360">
        <v>2.5</v>
      </c>
      <c r="F58" s="129"/>
      <c r="G58" s="130"/>
      <c r="H58" s="131"/>
      <c r="I58" s="132"/>
      <c r="J58" s="133"/>
      <c r="K58" s="117"/>
    </row>
    <row r="59" spans="1:256" ht="33.75" x14ac:dyDescent="0.2">
      <c r="A59" s="127" t="s">
        <v>246</v>
      </c>
      <c r="B59" s="128" t="s">
        <v>804</v>
      </c>
      <c r="C59" s="129">
        <v>0.2</v>
      </c>
      <c r="D59" s="130">
        <v>0</v>
      </c>
      <c r="E59" s="360">
        <v>0.2</v>
      </c>
      <c r="F59" s="129"/>
      <c r="G59" s="130"/>
      <c r="H59" s="131"/>
      <c r="I59" s="132"/>
      <c r="J59" s="133"/>
      <c r="K59" s="117"/>
    </row>
    <row r="60" spans="1:256" ht="33.75" x14ac:dyDescent="0.2">
      <c r="A60" s="127" t="s">
        <v>246</v>
      </c>
      <c r="B60" s="128" t="s">
        <v>805</v>
      </c>
      <c r="C60" s="129">
        <v>1.3</v>
      </c>
      <c r="D60" s="130">
        <v>0</v>
      </c>
      <c r="E60" s="360">
        <v>1.3</v>
      </c>
      <c r="F60" s="129"/>
      <c r="G60" s="130"/>
      <c r="H60" s="131"/>
      <c r="I60" s="132"/>
      <c r="J60" s="133"/>
      <c r="K60" s="117"/>
    </row>
    <row r="61" spans="1:256" s="160" customFormat="1" ht="33.75" x14ac:dyDescent="0.2">
      <c r="A61" s="127" t="s">
        <v>246</v>
      </c>
      <c r="B61" s="128" t="s">
        <v>806</v>
      </c>
      <c r="C61" s="129">
        <v>0.01</v>
      </c>
      <c r="D61" s="130">
        <v>0</v>
      </c>
      <c r="E61" s="360">
        <v>0.01</v>
      </c>
      <c r="F61" s="129"/>
      <c r="G61" s="130"/>
      <c r="H61" s="131"/>
      <c r="I61" s="132"/>
      <c r="J61" s="133"/>
      <c r="K61" s="117"/>
    </row>
    <row r="62" spans="1:256" ht="50.25" customHeight="1" x14ac:dyDescent="0.2">
      <c r="A62" s="421" t="s">
        <v>246</v>
      </c>
      <c r="B62" s="357" t="s">
        <v>807</v>
      </c>
      <c r="C62" s="129">
        <v>0.01</v>
      </c>
      <c r="D62" s="130">
        <v>0</v>
      </c>
      <c r="E62" s="360">
        <v>0.01</v>
      </c>
      <c r="F62" s="129"/>
      <c r="G62" s="130"/>
      <c r="H62" s="131">
        <f>F62-G62</f>
        <v>0</v>
      </c>
      <c r="I62" s="132"/>
      <c r="J62" s="133"/>
      <c r="K62" s="117"/>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2.75" customHeight="1" x14ac:dyDescent="0.2">
      <c r="A63" s="134" t="s">
        <v>279</v>
      </c>
      <c r="B63" s="139" t="s">
        <v>16</v>
      </c>
      <c r="C63" s="136">
        <f>SUM(C33:C62)</f>
        <v>77.349999999999994</v>
      </c>
      <c r="D63" s="136">
        <f>SUM(D33:D62)</f>
        <v>9.56</v>
      </c>
      <c r="E63" s="136">
        <f>SUM(E33:E62)</f>
        <v>67.790000000000006</v>
      </c>
      <c r="F63" s="136">
        <f>SUM(F33:F38)</f>
        <v>0</v>
      </c>
      <c r="G63" s="136">
        <f>SUM(G33:G38)</f>
        <v>0</v>
      </c>
      <c r="H63" s="136">
        <f>SUM(H33:H38)</f>
        <v>0</v>
      </c>
      <c r="I63" s="136">
        <f>SUM(I33:I38)</f>
        <v>0</v>
      </c>
      <c r="J63" s="140"/>
      <c r="K63" s="141"/>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22.5" x14ac:dyDescent="0.2">
      <c r="A64" s="127" t="s">
        <v>247</v>
      </c>
      <c r="B64" s="128" t="s">
        <v>826</v>
      </c>
      <c r="C64" s="129">
        <v>8</v>
      </c>
      <c r="D64" s="130">
        <v>0</v>
      </c>
      <c r="E64" s="131">
        <f>C64-D64</f>
        <v>8</v>
      </c>
      <c r="F64" s="129"/>
      <c r="G64" s="130"/>
      <c r="H64" s="131">
        <f>F64-G64</f>
        <v>0</v>
      </c>
      <c r="I64" s="132"/>
      <c r="J64" s="133"/>
      <c r="K64" s="117"/>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24" x14ac:dyDescent="0.2">
      <c r="A65" s="127" t="s">
        <v>280</v>
      </c>
      <c r="B65" s="357" t="s">
        <v>808</v>
      </c>
      <c r="C65" s="129">
        <v>19.8</v>
      </c>
      <c r="D65" s="130">
        <v>0</v>
      </c>
      <c r="E65" s="131">
        <f>C65-D65</f>
        <v>19.8</v>
      </c>
      <c r="F65" s="129"/>
      <c r="G65" s="130" t="s">
        <v>16</v>
      </c>
      <c r="H65" s="131"/>
      <c r="I65" s="132"/>
      <c r="J65" s="133"/>
      <c r="K65" s="117"/>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24" x14ac:dyDescent="0.2">
      <c r="A66" s="127" t="s">
        <v>280</v>
      </c>
      <c r="B66" s="357" t="s">
        <v>809</v>
      </c>
      <c r="C66" s="129">
        <v>18.399999999999999</v>
      </c>
      <c r="D66" s="130">
        <v>0</v>
      </c>
      <c r="E66" s="131">
        <f>C66-D66</f>
        <v>18.399999999999999</v>
      </c>
      <c r="F66" s="129"/>
      <c r="G66" s="130"/>
      <c r="H66" s="131"/>
      <c r="I66" s="132"/>
      <c r="J66" s="133"/>
      <c r="K66" s="117"/>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24" x14ac:dyDescent="0.2">
      <c r="A67" s="127" t="s">
        <v>280</v>
      </c>
      <c r="B67" s="357" t="s">
        <v>810</v>
      </c>
      <c r="C67" s="129">
        <v>15.78</v>
      </c>
      <c r="D67" s="130">
        <v>0</v>
      </c>
      <c r="E67" s="131">
        <f>C67-D67</f>
        <v>15.78</v>
      </c>
      <c r="F67" s="129"/>
      <c r="G67" s="130"/>
      <c r="H67" s="131"/>
      <c r="I67" s="132"/>
      <c r="J67" s="133"/>
      <c r="K67" s="11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24" x14ac:dyDescent="0.2">
      <c r="A68" s="127" t="s">
        <v>280</v>
      </c>
      <c r="B68" s="357" t="s">
        <v>811</v>
      </c>
      <c r="C68" s="129">
        <v>40</v>
      </c>
      <c r="D68" s="130">
        <v>0</v>
      </c>
      <c r="E68" s="131">
        <f>C68-E69</f>
        <v>5</v>
      </c>
      <c r="F68" s="129"/>
      <c r="G68" s="130"/>
      <c r="H68" s="131"/>
      <c r="I68" s="132"/>
      <c r="J68" s="133"/>
      <c r="K68" s="117"/>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24" x14ac:dyDescent="0.2">
      <c r="A69" s="127" t="s">
        <v>280</v>
      </c>
      <c r="B69" s="357" t="s">
        <v>812</v>
      </c>
      <c r="C69" s="129">
        <v>35</v>
      </c>
      <c r="D69" s="130">
        <v>0</v>
      </c>
      <c r="E69" s="131">
        <f>C69-D69</f>
        <v>35</v>
      </c>
      <c r="F69" s="129"/>
      <c r="G69" s="130"/>
      <c r="H69" s="131"/>
      <c r="I69" s="132"/>
      <c r="J69" s="133"/>
      <c r="K69" s="117"/>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24" x14ac:dyDescent="0.2">
      <c r="A70" s="127" t="s">
        <v>280</v>
      </c>
      <c r="B70" s="357" t="s">
        <v>813</v>
      </c>
      <c r="C70" s="129">
        <v>10</v>
      </c>
      <c r="D70" s="130">
        <v>0</v>
      </c>
      <c r="E70" s="131">
        <f>C70-D70</f>
        <v>10</v>
      </c>
      <c r="F70" s="129"/>
      <c r="G70" s="130"/>
      <c r="H70" s="131"/>
      <c r="I70" s="132"/>
      <c r="J70" s="133"/>
      <c r="K70" s="117"/>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35.25" customHeight="1" x14ac:dyDescent="0.2">
      <c r="A71" s="127" t="s">
        <v>249</v>
      </c>
      <c r="B71" s="357" t="s">
        <v>814</v>
      </c>
      <c r="C71" s="129">
        <v>28.09</v>
      </c>
      <c r="D71" s="130">
        <v>0</v>
      </c>
      <c r="E71" s="360">
        <f>C71-D71</f>
        <v>28.09</v>
      </c>
      <c r="F71" s="129"/>
      <c r="G71" s="130" t="s">
        <v>16</v>
      </c>
      <c r="H71" s="131"/>
      <c r="I71" s="132"/>
      <c r="J71" s="133"/>
      <c r="K71" s="117"/>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x14ac:dyDescent="0.2">
      <c r="A72" s="134" t="s">
        <v>281</v>
      </c>
      <c r="B72" s="139" t="s">
        <v>16</v>
      </c>
      <c r="C72" s="136">
        <f>SUM(C64:C71)</f>
        <v>175.07000000000002</v>
      </c>
      <c r="D72" s="136">
        <f t="shared" ref="D72:I72" si="1">SUM(D64:D71)</f>
        <v>0</v>
      </c>
      <c r="E72" s="136">
        <f t="shared" si="1"/>
        <v>140.07</v>
      </c>
      <c r="F72" s="136">
        <f t="shared" si="1"/>
        <v>0</v>
      </c>
      <c r="G72" s="136">
        <f t="shared" si="1"/>
        <v>0</v>
      </c>
      <c r="H72" s="136"/>
      <c r="I72" s="136">
        <f t="shared" si="1"/>
        <v>0</v>
      </c>
      <c r="J72" s="140"/>
      <c r="K72" s="141"/>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x14ac:dyDescent="0.2">
      <c r="A73" s="143" t="s">
        <v>282</v>
      </c>
      <c r="B73" s="128" t="s">
        <v>16</v>
      </c>
      <c r="C73" s="144">
        <v>559.52</v>
      </c>
      <c r="D73" s="144">
        <v>16.89</v>
      </c>
      <c r="E73" s="131">
        <f>C73-D73</f>
        <v>542.63</v>
      </c>
      <c r="F73" s="144">
        <f>SUM(F12:F71)</f>
        <v>0</v>
      </c>
      <c r="G73" s="144">
        <f>SUM(G12:G71)</f>
        <v>0</v>
      </c>
      <c r="H73" s="131">
        <f>F73-G73</f>
        <v>0</v>
      </c>
      <c r="I73" s="131">
        <f>G73-H73</f>
        <v>0</v>
      </c>
      <c r="J73" s="133"/>
      <c r="K73" s="117"/>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x14ac:dyDescent="0.2">
      <c r="A74" s="70"/>
      <c r="B74"/>
      <c r="C74"/>
      <c r="D74"/>
      <c r="E74"/>
      <c r="F74"/>
      <c r="G74"/>
      <c r="H74"/>
      <c r="I74"/>
      <c r="J74" s="145"/>
      <c r="K74" s="117"/>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x14ac:dyDescent="0.2">
      <c r="A75" s="17"/>
      <c r="B75" s="17"/>
      <c r="C75" s="17"/>
      <c r="D75" s="17"/>
      <c r="E75" s="17"/>
      <c r="F75" s="17"/>
      <c r="G75" s="17"/>
      <c r="H75" s="17"/>
      <c r="I75" s="17"/>
      <c r="J75" s="108"/>
      <c r="K75" s="117"/>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x14ac:dyDescent="0.2">
      <c r="A76" s="8" t="s">
        <v>283</v>
      </c>
      <c r="K76" s="117"/>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x14ac:dyDescent="0.2">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24.75" customHeight="1" x14ac:dyDescent="0.2">
      <c r="A78" s="77" t="s">
        <v>284</v>
      </c>
      <c r="B78" s="77" t="s">
        <v>285</v>
      </c>
      <c r="C78" s="75" t="s">
        <v>286</v>
      </c>
      <c r="D78" s="75" t="s">
        <v>287</v>
      </c>
      <c r="E78" s="75" t="s">
        <v>288</v>
      </c>
      <c r="F78" s="99" t="s">
        <v>289</v>
      </c>
      <c r="I78"/>
      <c r="J78" s="146"/>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51" x14ac:dyDescent="0.2">
      <c r="A79" s="358" t="s">
        <v>977</v>
      </c>
      <c r="B79" s="429"/>
      <c r="C79" s="361">
        <v>0.1</v>
      </c>
      <c r="D79" s="361"/>
      <c r="E79" s="361" t="s">
        <v>976</v>
      </c>
      <c r="F79" s="430">
        <v>2500</v>
      </c>
      <c r="I79"/>
      <c r="J79" s="150"/>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62.25" customHeight="1" x14ac:dyDescent="0.2">
      <c r="A80" s="148" t="s">
        <v>815</v>
      </c>
      <c r="B80" s="148" t="s">
        <v>816</v>
      </c>
      <c r="C80" s="361">
        <v>8</v>
      </c>
      <c r="D80" s="148"/>
      <c r="E80" s="361" t="s">
        <v>817</v>
      </c>
      <c r="F80" s="149"/>
      <c r="I80"/>
      <c r="J80" s="15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66" customHeight="1" x14ac:dyDescent="0.2">
      <c r="A81" s="358" t="s">
        <v>818</v>
      </c>
      <c r="B81" s="422" t="s">
        <v>816</v>
      </c>
      <c r="C81" s="361">
        <v>1.4</v>
      </c>
      <c r="D81" s="148"/>
      <c r="E81" s="361" t="s">
        <v>817</v>
      </c>
      <c r="F81" s="149"/>
      <c r="I81"/>
      <c r="J81" s="150"/>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51" x14ac:dyDescent="0.2">
      <c r="A82" s="358" t="s">
        <v>819</v>
      </c>
      <c r="B82" s="148" t="s">
        <v>816</v>
      </c>
      <c r="C82" s="361">
        <v>25</v>
      </c>
      <c r="D82" s="148"/>
      <c r="E82" s="361" t="s">
        <v>820</v>
      </c>
      <c r="F82" s="149"/>
      <c r="I82"/>
      <c r="J82" s="150"/>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51.75" customHeight="1" x14ac:dyDescent="0.2">
      <c r="A83" s="358" t="s">
        <v>821</v>
      </c>
      <c r="B83" s="422" t="s">
        <v>822</v>
      </c>
      <c r="C83" s="361">
        <v>1</v>
      </c>
      <c r="D83" s="148"/>
      <c r="E83" s="361" t="s">
        <v>817</v>
      </c>
      <c r="F83" s="149"/>
      <c r="I83"/>
      <c r="J83" s="150"/>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89.25" x14ac:dyDescent="0.2">
      <c r="A84" s="358" t="s">
        <v>823</v>
      </c>
      <c r="B84" s="422" t="s">
        <v>816</v>
      </c>
      <c r="C84" s="361">
        <v>0.1</v>
      </c>
      <c r="D84" s="148"/>
      <c r="E84" s="361" t="s">
        <v>817</v>
      </c>
      <c r="F84" s="149"/>
      <c r="I84"/>
      <c r="J84" s="150"/>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x14ac:dyDescent="0.2">
      <c r="A85" s="358" t="s">
        <v>824</v>
      </c>
      <c r="B85" s="148"/>
      <c r="C85" s="361">
        <v>0.52</v>
      </c>
      <c r="D85" s="148"/>
      <c r="E85" s="361" t="s">
        <v>825</v>
      </c>
      <c r="F85" s="430">
        <v>1173.18</v>
      </c>
      <c r="I85"/>
      <c r="J85" s="150"/>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102" x14ac:dyDescent="0.2">
      <c r="A86" s="428" t="s">
        <v>980</v>
      </c>
      <c r="B86" s="422"/>
      <c r="C86" s="361"/>
      <c r="D86" s="361">
        <v>6</v>
      </c>
      <c r="E86" s="361" t="s">
        <v>976</v>
      </c>
      <c r="F86" s="430">
        <v>2200</v>
      </c>
      <c r="I86"/>
      <c r="J86" s="150"/>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105" customHeight="1" x14ac:dyDescent="0.2">
      <c r="A87" s="358" t="s">
        <v>978</v>
      </c>
      <c r="B87" s="429"/>
      <c r="C87" s="361"/>
      <c r="D87" s="361">
        <v>1</v>
      </c>
      <c r="E87" s="361" t="s">
        <v>976</v>
      </c>
      <c r="F87" s="430">
        <v>1250</v>
      </c>
      <c r="I87"/>
      <c r="J87" s="150"/>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25.5" customHeight="1" x14ac:dyDescent="0.2">
      <c r="A88" s="358" t="s">
        <v>979</v>
      </c>
      <c r="B88" s="429"/>
      <c r="C88" s="361"/>
      <c r="D88" s="361">
        <v>845</v>
      </c>
      <c r="E88" s="361"/>
      <c r="F88" s="430"/>
      <c r="I88"/>
      <c r="J88" s="150"/>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x14ac:dyDescent="0.2">
      <c r="A89" s="522" t="s">
        <v>159</v>
      </c>
      <c r="B89" s="523"/>
      <c r="C89" s="151">
        <v>36.03</v>
      </c>
      <c r="D89" s="152">
        <v>852</v>
      </c>
      <c r="E89" s="153"/>
      <c r="F89" s="362">
        <f>SUM(F79:F87)</f>
        <v>7123.18</v>
      </c>
      <c r="I89"/>
      <c r="J89" s="154"/>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x14ac:dyDescent="0.2">
      <c r="A90" s="17"/>
      <c r="B90" s="17"/>
      <c r="C90" s="17"/>
      <c r="D90" s="17"/>
      <c r="E90" s="155"/>
      <c r="F90" s="155"/>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x14ac:dyDescent="0.2">
      <c r="A91" s="359"/>
      <c r="B91" s="215"/>
      <c r="C91" s="215"/>
      <c r="D91" s="17"/>
      <c r="E91" s="155"/>
      <c r="F91" s="155"/>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x14ac:dyDescent="0.2">
      <c r="A92" s="17"/>
      <c r="B92" s="17"/>
      <c r="C92" s="17"/>
      <c r="D92" s="17"/>
      <c r="E92" s="61"/>
      <c r="F92" s="61"/>
      <c r="G92" s="61"/>
      <c r="H92" s="61"/>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12.75" customHeight="1" x14ac:dyDescent="0.2">
      <c r="A93" s="8" t="s">
        <v>290</v>
      </c>
      <c r="D93" s="17"/>
      <c r="E93" s="89">
        <v>25.19</v>
      </c>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x14ac:dyDescent="0.2">
      <c r="A94" s="17"/>
      <c r="B94" s="17"/>
      <c r="C94" s="17"/>
      <c r="D94" s="17"/>
      <c r="E94" s="17"/>
      <c r="F94" s="17"/>
      <c r="G94" s="17"/>
      <c r="H94" s="17"/>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x14ac:dyDescent="0.2">
      <c r="A95" s="17"/>
      <c r="B95" s="17"/>
      <c r="C95" s="17"/>
      <c r="D95" s="17"/>
      <c r="E95" s="17"/>
      <c r="F95" s="17"/>
      <c r="G95" s="17"/>
      <c r="H95" s="17"/>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12.75" customHeight="1" x14ac:dyDescent="0.2">
      <c r="A96" s="8" t="s">
        <v>291</v>
      </c>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x14ac:dyDescent="0.2">
      <c r="A97" s="363"/>
      <c r="B97" s="363"/>
      <c r="C97" s="363"/>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24" x14ac:dyDescent="0.2">
      <c r="A98" s="156"/>
      <c r="B98" s="156" t="s">
        <v>292</v>
      </c>
      <c r="C98" s="156" t="s">
        <v>293</v>
      </c>
      <c r="D98" s="99" t="s">
        <v>294</v>
      </c>
      <c r="E98" s="17"/>
      <c r="F98" s="17"/>
      <c r="G98" s="17"/>
      <c r="H98" s="17"/>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x14ac:dyDescent="0.2">
      <c r="A99" s="157" t="s">
        <v>295</v>
      </c>
      <c r="B99" s="431">
        <v>1E-3</v>
      </c>
      <c r="C99" s="78">
        <v>0.2</v>
      </c>
      <c r="D99" s="432">
        <f>B99-C99</f>
        <v>-0.19900000000000001</v>
      </c>
      <c r="E99" s="17"/>
      <c r="F99" s="17"/>
      <c r="G99" s="17"/>
      <c r="H99" s="17"/>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s="161" customFormat="1" x14ac:dyDescent="0.2">
      <c r="A100" s="157" t="s">
        <v>296</v>
      </c>
      <c r="B100" s="78">
        <v>14</v>
      </c>
      <c r="C100" s="78">
        <v>23</v>
      </c>
      <c r="D100" s="79">
        <f>B100-C100</f>
        <v>-9</v>
      </c>
      <c r="E100" s="2"/>
      <c r="F100" s="2"/>
      <c r="G100" s="2"/>
      <c r="H100" s="2"/>
      <c r="I100" s="2"/>
      <c r="J100" s="107"/>
      <c r="K100" s="113"/>
    </row>
    <row r="101" spans="1:256" x14ac:dyDescent="0.2">
      <c r="A101" s="61"/>
      <c r="B101" s="61"/>
      <c r="C101" s="61"/>
      <c r="D101" s="6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x14ac:dyDescent="0.2">
      <c r="A102" s="61"/>
      <c r="B102" s="61"/>
      <c r="C102" s="61"/>
      <c r="D102" s="61"/>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x14ac:dyDescent="0.2">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x14ac:dyDescent="0.2">
      <c r="A104" s="8" t="s">
        <v>297</v>
      </c>
      <c r="E104" s="87" t="s">
        <v>759</v>
      </c>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x14ac:dyDescent="0.2">
      <c r="A105"/>
      <c r="B105"/>
      <c r="C105"/>
      <c r="D105"/>
      <c r="E105"/>
      <c r="F105"/>
      <c r="G105"/>
      <c r="H105"/>
      <c r="I105"/>
      <c r="J105" s="145"/>
      <c r="K105" s="117"/>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x14ac:dyDescent="0.2">
      <c r="A106" s="26" t="s">
        <v>298</v>
      </c>
      <c r="B106"/>
      <c r="C106"/>
      <c r="D106"/>
      <c r="E106"/>
      <c r="F106"/>
      <c r="G106"/>
      <c r="H106"/>
      <c r="I106"/>
      <c r="J106" s="145"/>
      <c r="K106" s="117"/>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x14ac:dyDescent="0.2">
      <c r="A107" s="26"/>
      <c r="B107"/>
      <c r="C107"/>
      <c r="D107"/>
      <c r="E107"/>
      <c r="F107"/>
      <c r="G107"/>
      <c r="H107"/>
      <c r="I107"/>
      <c r="J107" s="145"/>
      <c r="K107" s="11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36" x14ac:dyDescent="0.2">
      <c r="A108" s="519" t="s">
        <v>299</v>
      </c>
      <c r="B108" s="519"/>
      <c r="C108" s="519"/>
      <c r="D108" s="123" t="s">
        <v>300</v>
      </c>
      <c r="E108" s="123" t="s">
        <v>301</v>
      </c>
      <c r="F108" s="123" t="s">
        <v>302</v>
      </c>
      <c r="G108"/>
      <c r="H108"/>
      <c r="I108"/>
      <c r="J108" s="126"/>
      <c r="K108" s="117"/>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x14ac:dyDescent="0.2">
      <c r="A109" s="519"/>
      <c r="B109" s="519"/>
      <c r="C109" s="519"/>
      <c r="D109" s="158"/>
      <c r="E109" s="158"/>
      <c r="F109" s="158"/>
      <c r="G109"/>
      <c r="H109"/>
      <c r="I109"/>
      <c r="J109" s="159"/>
      <c r="K109" s="117"/>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x14ac:dyDescent="0.2">
      <c r="A110" s="519"/>
      <c r="B110" s="519"/>
      <c r="C110" s="519"/>
      <c r="D110" s="158"/>
      <c r="E110" s="158"/>
      <c r="F110" s="158"/>
      <c r="G110"/>
      <c r="H110"/>
      <c r="I110"/>
      <c r="J110" s="159"/>
      <c r="K110" s="117"/>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x14ac:dyDescent="0.2">
      <c r="A111" s="519"/>
      <c r="B111" s="519"/>
      <c r="C111" s="519"/>
      <c r="D111" s="158"/>
      <c r="E111" s="158"/>
      <c r="F111" s="158"/>
      <c r="G111"/>
      <c r="H111"/>
      <c r="I111"/>
      <c r="J111" s="159"/>
      <c r="K111" s="117"/>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x14ac:dyDescent="0.2">
      <c r="A112"/>
      <c r="B112"/>
      <c r="C112"/>
      <c r="D112"/>
      <c r="E112"/>
      <c r="F112"/>
      <c r="G112"/>
      <c r="H112"/>
      <c r="I112"/>
      <c r="J112" s="145"/>
      <c r="K112" s="117"/>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x14ac:dyDescent="0.2">
      <c r="A113" s="28"/>
      <c r="B113" s="162"/>
      <c r="C113" s="162"/>
      <c r="D113" s="162"/>
      <c r="E113" s="162"/>
      <c r="F113" s="162"/>
      <c r="G113" s="162"/>
      <c r="H113" s="162"/>
      <c r="I113"/>
      <c r="J113" s="145"/>
      <c r="K113" s="117"/>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x14ac:dyDescent="0.2">
      <c r="A114"/>
      <c r="B114"/>
      <c r="C114"/>
      <c r="D114"/>
      <c r="E114"/>
      <c r="F114"/>
      <c r="G114"/>
      <c r="H114"/>
      <c r="I114"/>
      <c r="J114" s="145"/>
      <c r="K114" s="117"/>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sheetData>
  <sheetProtection selectLockedCells="1" selectUnlockedCells="1"/>
  <mergeCells count="9">
    <mergeCell ref="A110:C110"/>
    <mergeCell ref="A111:C111"/>
    <mergeCell ref="A1:I1"/>
    <mergeCell ref="A2:I2"/>
    <mergeCell ref="K10:K11"/>
    <mergeCell ref="K31:K32"/>
    <mergeCell ref="A89:B89"/>
    <mergeCell ref="A108:C108"/>
    <mergeCell ref="A109:C109"/>
  </mergeCells>
  <dataValidations count="2">
    <dataValidation type="list" operator="equal" allowBlank="1" sqref="E104">
      <formula1>"Oui,Non"</formula1>
      <formula2>0</formula2>
    </dataValidation>
    <dataValidation type="list" operator="equal" allowBlank="1" showErrorMessage="1" sqref="B79:B88">
      <formula1>"Archives personnelles et familiales,Archives d’entreprises,Archives d’associations, de partis politiques, de syndicats,Archives cultuelles,Archives d’architectes,Archives de photographes,Archives scientifiques,Dossiers clients et autres archives des offic"</formula1>
      <formula2>0</formula2>
    </dataValidation>
  </dataValidations>
  <pageMargins left="0.6692913385826772" right="0.39370078740157483" top="0.6692913385826772" bottom="0.59055118110236227" header="0.51181102362204722" footer="0.51181102362204722"/>
  <pageSetup paperSize="9" scale="87" firstPageNumber="0" orientation="portrait" horizontalDpi="300" verticalDpi="300" r:id="rId1"/>
  <headerFooter alignWithMargins="0"/>
  <rowBreaks count="3" manualBreakCount="3">
    <brk id="28" max="16383" man="1"/>
    <brk id="73" max="16383" man="1"/>
    <brk id="9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CF6BE6BFC6DAEB459FCBC12C47770DDD" ma:contentTypeVersion="0" ma:contentTypeDescription="Crée un document." ma:contentTypeScope="" ma:versionID="3c2c71a1f0aa94bb37240c5a8dca3a54">
  <xsd:schema xmlns:xsd="http://www.w3.org/2001/XMLSchema" xmlns:xs="http://www.w3.org/2001/XMLSchema" xmlns:p="http://schemas.microsoft.com/office/2006/metadata/properties" xmlns:ns2="529107be-b13b-440b-9def-685b0a9b3658" targetNamespace="http://schemas.microsoft.com/office/2006/metadata/properties" ma:root="true" ma:fieldsID="311044db9a0b8b3fc93032b3051bfcdf" ns2:_="">
    <xsd:import namespace="529107be-b13b-440b-9def-685b0a9b365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9107be-b13b-440b-9def-685b0a9b3658"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529107be-b13b-440b-9def-685b0a9b3658">H563N64D4QT5-1024-334</_dlc_DocId>
    <_dlc_DocIdUrl xmlns="529107be-b13b-440b-9def-685b0a9b3658">
      <Url>http://espaceco/opendata/_layouts/DocIdRedir.aspx?ID=H563N64D4QT5-1024-334</Url>
      <Description>H563N64D4QT5-1024-334</Description>
    </_dlc_DocIdUrl>
  </documentManagement>
</p:properties>
</file>

<file path=customXml/itemProps1.xml><?xml version="1.0" encoding="utf-8"?>
<ds:datastoreItem xmlns:ds="http://schemas.openxmlformats.org/officeDocument/2006/customXml" ds:itemID="{360850E7-60B1-4DF2-9C51-A6AB275D561A}"/>
</file>

<file path=customXml/itemProps2.xml><?xml version="1.0" encoding="utf-8"?>
<ds:datastoreItem xmlns:ds="http://schemas.openxmlformats.org/officeDocument/2006/customXml" ds:itemID="{DA751862-2EAA-4167-B2ED-2D0612DFEAC4}"/>
</file>

<file path=customXml/itemProps3.xml><?xml version="1.0" encoding="utf-8"?>
<ds:datastoreItem xmlns:ds="http://schemas.openxmlformats.org/officeDocument/2006/customXml" ds:itemID="{7B2394F1-0C98-44DA-9AB2-ED91068D7F15}"/>
</file>

<file path=customXml/itemProps4.xml><?xml version="1.0" encoding="utf-8"?>
<ds:datastoreItem xmlns:ds="http://schemas.openxmlformats.org/officeDocument/2006/customXml" ds:itemID="{C9DE103B-5B7F-4DA8-AE70-91ACDDEBCD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41</vt:i4>
      </vt:variant>
    </vt:vector>
  </HeadingPairs>
  <TitlesOfParts>
    <vt:vector size="57" baseType="lpstr">
      <vt:lpstr>Titre</vt:lpstr>
      <vt:lpstr>Sommaire</vt:lpstr>
      <vt:lpstr>Note</vt:lpstr>
      <vt:lpstr>1 Position du service</vt:lpstr>
      <vt:lpstr>2 Budget</vt:lpstr>
      <vt:lpstr>3 Personnel</vt:lpstr>
      <vt:lpstr>4 Bâtiments</vt:lpstr>
      <vt:lpstr>5 Producteurs</vt:lpstr>
      <vt:lpstr>6 Collecte</vt:lpstr>
      <vt:lpstr>7 Traitement</vt:lpstr>
      <vt:lpstr>8 Informatisation</vt:lpstr>
      <vt:lpstr>9 Conservation</vt:lpstr>
      <vt:lpstr>10 Numérisation</vt:lpstr>
      <vt:lpstr>11 Communication</vt:lpstr>
      <vt:lpstr>12 Site internet</vt:lpstr>
      <vt:lpstr>ne pas modifier (chiffres-clés)</vt:lpstr>
      <vt:lpstr>Excel_BuiltIn_Print_Area_10_1</vt:lpstr>
      <vt:lpstr>Excel_BuiltIn_Print_Area_12_1_1</vt:lpstr>
      <vt:lpstr>Excel_BuiltIn_Print_Area_13_1</vt:lpstr>
      <vt:lpstr>Excel_BuiltIn_Print_Area_13_1_1</vt:lpstr>
      <vt:lpstr>Excel_BuiltIn_Print_Area_14_1_1</vt:lpstr>
      <vt:lpstr>Excel_BuiltIn_Print_Area_3_1</vt:lpstr>
      <vt:lpstr>Excel_BuiltIn_Print_Area_3_1_1</vt:lpstr>
      <vt:lpstr>Excel_BuiltIn_Print_Area_4_1</vt:lpstr>
      <vt:lpstr>Excel_BuiltIn_Print_Area_5_1</vt:lpstr>
      <vt:lpstr>Excel_BuiltIn_Print_Area_5_1_1</vt:lpstr>
      <vt:lpstr>Excel_BuiltIn_Print_Area_5_1_1_1</vt:lpstr>
      <vt:lpstr>Excel_BuiltIn_Print_Area_5_1_1_1_1</vt:lpstr>
      <vt:lpstr>Excel_BuiltIn_Print_Area_6_1</vt:lpstr>
      <vt:lpstr>Excel_BuiltIn_Print_Area_8_1</vt:lpstr>
      <vt:lpstr>Excel_BuiltIn_Print_Area_8_1_1_1</vt:lpstr>
      <vt:lpstr>Excel_BuiltIn_Print_Area_9_1</vt:lpstr>
      <vt:lpstr>Excel_BuiltIn_Print_Titles_8_1</vt:lpstr>
      <vt:lpstr>'10 Numérisation'!Impression_des_titres</vt:lpstr>
      <vt:lpstr>'11 Communication'!Impression_des_titres</vt:lpstr>
      <vt:lpstr>'3 Personnel'!Impression_des_titres</vt:lpstr>
      <vt:lpstr>'4 Bâtiments'!Impression_des_titres</vt:lpstr>
      <vt:lpstr>'5 Producteurs'!Impression_des_titres</vt:lpstr>
      <vt:lpstr>'6 Collecte'!Impression_des_titres</vt:lpstr>
      <vt:lpstr>'7 Traitement'!Impression_des_titres</vt:lpstr>
      <vt:lpstr>'8 Informatisation'!Impression_des_titres</vt:lpstr>
      <vt:lpstr>'9 Conservation'!Impression_des_titres</vt:lpstr>
      <vt:lpstr>'ne pas modifier (chiffres-clés)'!Impression_des_titres</vt:lpstr>
      <vt:lpstr>'10 Numérisation'!Zone_d_impression</vt:lpstr>
      <vt:lpstr>'11 Communication'!Zone_d_impression</vt:lpstr>
      <vt:lpstr>'2 Budget'!Zone_d_impression</vt:lpstr>
      <vt:lpstr>'3 Personnel'!Zone_d_impression</vt:lpstr>
      <vt:lpstr>'4 Bâtiments'!Zone_d_impression</vt:lpstr>
      <vt:lpstr>'5 Producteurs'!Zone_d_impression</vt:lpstr>
      <vt:lpstr>'6 Collecte'!Zone_d_impression</vt:lpstr>
      <vt:lpstr>'7 Traitement'!Zone_d_impression</vt:lpstr>
      <vt:lpstr>'8 Informatisation'!Zone_d_impression</vt:lpstr>
      <vt:lpstr>'9 Conservation'!Zone_d_impression</vt:lpstr>
      <vt:lpstr>'ne pas modifier (chiffres-clés)'!Zone_d_impression</vt:lpstr>
      <vt:lpstr>Note!Zone_d_impression</vt:lpstr>
      <vt:lpstr>Sommaire!Zone_d_impression</vt:lpstr>
      <vt:lpstr>Titre!Zone_d_impression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HEDIN, Martine</dc:creator>
  <cp:lastModifiedBy>OLIVE, Beatrice</cp:lastModifiedBy>
  <cp:lastPrinted>2013-04-04T12:52:55Z</cp:lastPrinted>
  <dcterms:created xsi:type="dcterms:W3CDTF">2013-02-01T11:41:14Z</dcterms:created>
  <dcterms:modified xsi:type="dcterms:W3CDTF">2013-10-24T13:55:09Z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b9fc65dc-2da1-4ffa-9536-e8364a479979</vt:lpwstr>
  </property>
  <property fmtid="{D5CDD505-2E9C-101B-9397-08002B2CF9AE}" pid="3" name="ContentTypeId">
    <vt:lpwstr>0x010100CF6BE6BFC6DAEB459FCBC12C47770DDD</vt:lpwstr>
  </property>
</Properties>
</file>