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0392" windowHeight="5076"/>
  </bookViews>
  <sheets>
    <sheet name="2012" sheetId="1" r:id="rId1"/>
  </sheets>
  <externalReferences>
    <externalReference r:id="rId2"/>
    <externalReference r:id="rId3"/>
  </externalReferences>
  <definedNames>
    <definedName name="_xlnm.Print_Area" localSheetId="0">'2012'!$A$1:$K$30</definedName>
  </definedNames>
  <calcPr calcId="145621"/>
</workbook>
</file>

<file path=xl/calcChain.xml><?xml version="1.0" encoding="utf-8"?>
<calcChain xmlns="http://schemas.openxmlformats.org/spreadsheetml/2006/main">
  <c r="E7" i="1" l="1"/>
  <c r="G8" i="1"/>
  <c r="F8" i="1"/>
  <c r="E8" i="1"/>
  <c r="D8" i="1"/>
  <c r="B8" i="1"/>
  <c r="C8" i="1"/>
  <c r="H8" i="1"/>
  <c r="I8" i="1"/>
  <c r="K8" i="1"/>
  <c r="C7" i="1"/>
  <c r="C11" i="1"/>
  <c r="I7" i="1"/>
  <c r="K7" i="1"/>
  <c r="K11" i="1"/>
  <c r="F7" i="1"/>
  <c r="H7" i="1"/>
  <c r="H11" i="1"/>
  <c r="H23" i="1"/>
  <c r="B7" i="1"/>
  <c r="B11" i="1"/>
  <c r="B23" i="1"/>
  <c r="D7" i="1"/>
  <c r="D11" i="1"/>
  <c r="D23" i="1"/>
  <c r="J8" i="1"/>
  <c r="G7" i="1"/>
  <c r="G11" i="1"/>
  <c r="J7" i="1"/>
  <c r="J11" i="1"/>
  <c r="J23" i="1"/>
  <c r="E11" i="1"/>
  <c r="E23" i="1"/>
  <c r="I11" i="1"/>
  <c r="I23" i="1"/>
  <c r="F11" i="1"/>
  <c r="F23" i="1"/>
  <c r="E15" i="1"/>
  <c r="I15" i="1"/>
  <c r="K23" i="1"/>
  <c r="E26" i="1"/>
  <c r="I26" i="1"/>
  <c r="G23" i="1"/>
  <c r="G26" i="1"/>
  <c r="G15" i="1"/>
  <c r="C23" i="1"/>
  <c r="C26" i="1"/>
  <c r="K26" i="1"/>
  <c r="C15" i="1"/>
  <c r="K15" i="1"/>
</calcChain>
</file>

<file path=xl/sharedStrings.xml><?xml version="1.0" encoding="utf-8"?>
<sst xmlns="http://schemas.openxmlformats.org/spreadsheetml/2006/main" count="24" uniqueCount="14">
  <si>
    <t xml:space="preserve">      LOGEMENTS NEUFS</t>
  </si>
  <si>
    <t>LOGEMENTS ANCIENS</t>
  </si>
  <si>
    <t>TRAVAUX  REPARATIONS</t>
  </si>
  <si>
    <t>ACHATS DE PARTS SCPI</t>
  </si>
  <si>
    <t xml:space="preserve">        T O T A L</t>
  </si>
  <si>
    <t>NOMBRE</t>
  </si>
  <si>
    <t>MONTANT</t>
  </si>
  <si>
    <t>Parts de l'ensemble des prêts</t>
  </si>
  <si>
    <t>BANQUES NON MUTUALISTES</t>
  </si>
  <si>
    <t>BANQUES MUTUALISTES ET COOPERATIVES</t>
  </si>
  <si>
    <t>TOTAL cumulé à fin 2011</t>
  </si>
  <si>
    <t>Evolution 2011-2012</t>
  </si>
  <si>
    <t>Source DG Trésor</t>
  </si>
  <si>
    <t>Document établi à partir des données collectées auprés des établissements de crédit conventionnés pour distribuer les produits d'épargne-logement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</si>
</sst>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.5"/>
      <name val="Arial"/>
      <family val="2"/>
    </font>
    <font>
      <b/>
      <sz val="9.5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NumberFormat="1" applyFont="1" applyFill="1" applyBorder="1"/>
    <xf numFmtId="0" fontId="1" fillId="2" borderId="2" xfId="0" applyNumberFormat="1" applyFont="1" applyFill="1" applyBorder="1"/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/>
    <xf numFmtId="0" fontId="1" fillId="0" borderId="7" xfId="0" applyNumberFormat="1" applyFont="1" applyBorder="1"/>
    <xf numFmtId="0" fontId="1" fillId="0" borderId="8" xfId="0" applyFont="1" applyBorder="1"/>
    <xf numFmtId="0" fontId="1" fillId="0" borderId="9" xfId="0" applyNumberFormat="1" applyFont="1" applyBorder="1"/>
    <xf numFmtId="4" fontId="1" fillId="0" borderId="10" xfId="0" applyNumberFormat="1" applyFont="1" applyBorder="1"/>
    <xf numFmtId="3" fontId="1" fillId="0" borderId="0" xfId="0" applyNumberFormat="1" applyFont="1"/>
    <xf numFmtId="0" fontId="6" fillId="2" borderId="6" xfId="0" applyNumberFormat="1" applyFont="1" applyFill="1" applyBorder="1"/>
    <xf numFmtId="3" fontId="6" fillId="0" borderId="7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0" fontId="1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10" fontId="7" fillId="0" borderId="0" xfId="1" applyNumberFormat="1" applyFont="1" applyBorder="1"/>
    <xf numFmtId="10" fontId="7" fillId="0" borderId="0" xfId="0" applyNumberFormat="1" applyFont="1" applyBorder="1"/>
    <xf numFmtId="9" fontId="7" fillId="0" borderId="0" xfId="1" applyFont="1" applyBorder="1"/>
    <xf numFmtId="0" fontId="6" fillId="0" borderId="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0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Border="1"/>
    <xf numFmtId="0" fontId="1" fillId="0" borderId="0" xfId="0" applyFont="1" applyBorder="1" applyAlignment="1">
      <alignment horizontal="right"/>
    </xf>
    <xf numFmtId="10" fontId="1" fillId="0" borderId="0" xfId="1" applyNumberFormat="1" applyFont="1" applyBorder="1"/>
    <xf numFmtId="10" fontId="1" fillId="0" borderId="0" xfId="0" applyNumberFormat="1" applyFont="1"/>
    <xf numFmtId="0" fontId="6" fillId="0" borderId="0" xfId="0" applyFont="1" applyBorder="1" applyAlignment="1">
      <alignment horizontal="right"/>
    </xf>
    <xf numFmtId="10" fontId="6" fillId="0" borderId="3" xfId="1" applyNumberFormat="1" applyFont="1" applyBorder="1" applyAlignment="1">
      <alignment horizontal="center"/>
    </xf>
    <xf numFmtId="0" fontId="6" fillId="0" borderId="0" xfId="0" applyFont="1" applyBorder="1"/>
    <xf numFmtId="9" fontId="6" fillId="0" borderId="3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180975</xdr:rowOff>
    </xdr:from>
    <xdr:to>
      <xdr:col>11</xdr:col>
      <xdr:colOff>0</xdr:colOff>
      <xdr:row>0</xdr:row>
      <xdr:rowOff>1068801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34640" y="180975"/>
          <a:ext cx="8404860" cy="8972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EPARGNE LOGEMENT </a:t>
          </a:r>
        </a:p>
        <a:p>
          <a:pPr algn="ctr" rtl="0">
            <a:lnSpc>
              <a:spcPts val="1100"/>
            </a:lnSpc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Ventilation des prêts épargne-logement accordés suivant leur objet (en euros)</a:t>
          </a:r>
        </a:p>
        <a:p>
          <a:pPr algn="ctr" rtl="0">
            <a:lnSpc>
              <a:spcPts val="1100"/>
            </a:lnSpc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Situation annuelle cumulée - Année 2012</a:t>
          </a:r>
        </a:p>
        <a:p>
          <a:pPr algn="ctr" rtl="0">
            <a:lnSpc>
              <a:spcPts val="1100"/>
            </a:lnSpc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200"/>
            </a:lnSpc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1318260</xdr:colOff>
      <xdr:row>0</xdr:row>
      <xdr:rowOff>381000</xdr:rowOff>
    </xdr:to>
    <xdr:pic>
      <xdr:nvPicPr>
        <xdr:cNvPr id="11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1\Pobj11-PELouverts-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Pobj12-PELouverts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R-PEL-VENTILATION-PRETS-2011"/>
    </sheetNames>
    <sheetDataSet>
      <sheetData sheetId="0">
        <row r="94">
          <cell r="I94">
            <v>4681</v>
          </cell>
          <cell r="J94">
            <v>78206955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R-PEL-VENTILATION-PRETS-2012"/>
    </sheetNames>
    <sheetDataSet>
      <sheetData sheetId="0">
        <row r="81">
          <cell r="C81">
            <v>1262948</v>
          </cell>
          <cell r="D81">
            <v>17441612466.760002</v>
          </cell>
          <cell r="E81">
            <v>2531660</v>
          </cell>
          <cell r="F81">
            <v>39266494186.339996</v>
          </cell>
          <cell r="G81">
            <v>1986807</v>
          </cell>
          <cell r="H81">
            <v>16492770168.959999</v>
          </cell>
          <cell r="I81">
            <v>1612</v>
          </cell>
          <cell r="J81">
            <v>111158635</v>
          </cell>
          <cell r="K81">
            <v>5783027</v>
          </cell>
          <cell r="L81">
            <v>73312035457.059998</v>
          </cell>
        </row>
        <row r="94">
          <cell r="C94">
            <v>3024273</v>
          </cell>
          <cell r="D94">
            <v>32762323529</v>
          </cell>
          <cell r="E94">
            <v>4377231</v>
          </cell>
          <cell r="F94">
            <v>54094704633</v>
          </cell>
          <cell r="G94">
            <v>7052373</v>
          </cell>
          <cell r="H94">
            <v>43224001567</v>
          </cell>
          <cell r="K94">
            <v>14458594</v>
          </cell>
          <cell r="L94">
            <v>130159729684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4" sqref="A4:IV29"/>
    </sheetView>
  </sheetViews>
  <sheetFormatPr baseColWidth="10" defaultRowHeight="13.2" x14ac:dyDescent="0.25"/>
  <cols>
    <col min="1" max="1" width="41.109375" customWidth="1"/>
    <col min="2" max="11" width="14.6640625" customWidth="1"/>
    <col min="12" max="12" width="14.6640625" bestFit="1" customWidth="1"/>
    <col min="13" max="13" width="18.33203125" customWidth="1"/>
  </cols>
  <sheetData>
    <row r="1" spans="1:14" ht="92.25" customHeigh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4" ht="13.8" thickBot="1" x14ac:dyDescent="0.3"/>
    <row r="4" spans="1:14" s="2" customFormat="1" ht="24" customHeight="1" x14ac:dyDescent="0.25">
      <c r="A4" s="5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1"/>
    </row>
    <row r="5" spans="1:14" s="2" customFormat="1" ht="24" customHeight="1" x14ac:dyDescent="0.25">
      <c r="A5" s="6"/>
      <c r="B5" s="7" t="s">
        <v>5</v>
      </c>
      <c r="C5" s="7" t="s">
        <v>6</v>
      </c>
      <c r="D5" s="7" t="s">
        <v>5</v>
      </c>
      <c r="E5" s="7" t="s">
        <v>6</v>
      </c>
      <c r="F5" s="7" t="s">
        <v>5</v>
      </c>
      <c r="G5" s="7" t="s">
        <v>6</v>
      </c>
      <c r="H5" s="7" t="s">
        <v>5</v>
      </c>
      <c r="I5" s="8" t="s">
        <v>6</v>
      </c>
      <c r="J5" s="7" t="s">
        <v>5</v>
      </c>
      <c r="K5" s="9" t="s">
        <v>6</v>
      </c>
    </row>
    <row r="6" spans="1:14" s="2" customFormat="1" x14ac:dyDescent="0.25">
      <c r="A6" s="10"/>
      <c r="B6" s="11"/>
      <c r="C6" s="11"/>
      <c r="D6" s="12"/>
      <c r="E6" s="11"/>
      <c r="F6" s="12"/>
      <c r="G6" s="11"/>
      <c r="H6" s="13"/>
      <c r="I6" s="13"/>
      <c r="J6" s="12"/>
      <c r="K6" s="14"/>
      <c r="M6" s="15"/>
    </row>
    <row r="7" spans="1:14" s="2" customFormat="1" ht="24" customHeight="1" x14ac:dyDescent="0.25">
      <c r="A7" s="16" t="s">
        <v>8</v>
      </c>
      <c r="B7" s="17">
        <f>'[2]NBR-PEL-VENTILATION-PRETS-2012'!$C$81</f>
        <v>1262948</v>
      </c>
      <c r="C7" s="17">
        <f>'[2]NBR-PEL-VENTILATION-PRETS-2012'!$D$81</f>
        <v>17441612466.760002</v>
      </c>
      <c r="D7" s="17">
        <f>'[2]NBR-PEL-VENTILATION-PRETS-2012'!E81</f>
        <v>2531660</v>
      </c>
      <c r="E7" s="17">
        <f>'[2]NBR-PEL-VENTILATION-PRETS-2012'!F81</f>
        <v>39266494186.339996</v>
      </c>
      <c r="F7" s="17">
        <f>'[2]NBR-PEL-VENTILATION-PRETS-2012'!G81</f>
        <v>1986807</v>
      </c>
      <c r="G7" s="17">
        <f>'[2]NBR-PEL-VENTILATION-PRETS-2012'!H81</f>
        <v>16492770168.959999</v>
      </c>
      <c r="H7" s="17">
        <f>'[2]NBR-PEL-VENTILATION-PRETS-2012'!I81</f>
        <v>1612</v>
      </c>
      <c r="I7" s="17">
        <f>'[2]NBR-PEL-VENTILATION-PRETS-2012'!J81</f>
        <v>111158635</v>
      </c>
      <c r="J7" s="17">
        <f>'[2]NBR-PEL-VENTILATION-PRETS-2012'!K81</f>
        <v>5783027</v>
      </c>
      <c r="K7" s="18">
        <f>'[2]NBR-PEL-VENTILATION-PRETS-2012'!L81</f>
        <v>73312035457.059998</v>
      </c>
      <c r="L7" s="15"/>
      <c r="M7" s="15"/>
      <c r="N7" s="15"/>
    </row>
    <row r="8" spans="1:14" s="2" customFormat="1" ht="23.25" customHeight="1" x14ac:dyDescent="0.25">
      <c r="A8" s="16" t="s">
        <v>9</v>
      </c>
      <c r="B8" s="17">
        <f>'[2]NBR-PEL-VENTILATION-PRETS-2012'!$C$94</f>
        <v>3024273</v>
      </c>
      <c r="C8" s="17">
        <f>'[2]NBR-PEL-VENTILATION-PRETS-2012'!$D$94</f>
        <v>32762323529</v>
      </c>
      <c r="D8" s="17">
        <f>'[2]NBR-PEL-VENTILATION-PRETS-2012'!E94</f>
        <v>4377231</v>
      </c>
      <c r="E8" s="17">
        <f>'[2]NBR-PEL-VENTILATION-PRETS-2012'!F94</f>
        <v>54094704633</v>
      </c>
      <c r="F8" s="17">
        <f>'[2]NBR-PEL-VENTILATION-PRETS-2012'!G94</f>
        <v>7052373</v>
      </c>
      <c r="G8" s="17">
        <f>'[2]NBR-PEL-VENTILATION-PRETS-2012'!H94</f>
        <v>43224001567</v>
      </c>
      <c r="H8" s="17">
        <f>'[1]NBR-PEL-VENTILATION-PRETS-2011'!I94</f>
        <v>4681</v>
      </c>
      <c r="I8" s="17">
        <f>'[1]NBR-PEL-VENTILATION-PRETS-2011'!J94</f>
        <v>78206955</v>
      </c>
      <c r="J8" s="17">
        <f>'[2]NBR-PEL-VENTILATION-PRETS-2012'!K94</f>
        <v>14458594</v>
      </c>
      <c r="K8" s="18">
        <f>'[2]NBR-PEL-VENTILATION-PRETS-2012'!L94</f>
        <v>130159729684</v>
      </c>
      <c r="L8" s="15"/>
      <c r="M8" s="15"/>
    </row>
    <row r="9" spans="1:14" s="2" customForma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5"/>
      <c r="M9" s="15"/>
    </row>
    <row r="10" spans="1:14" s="2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4" s="2" customFormat="1" ht="24" customHeight="1" thickBot="1" x14ac:dyDescent="0.3">
      <c r="A11" s="19" t="s">
        <v>10</v>
      </c>
      <c r="B11" s="20">
        <f>SUM(B7:B9)</f>
        <v>4287221</v>
      </c>
      <c r="C11" s="20">
        <f>SUM(C7:C9)</f>
        <v>50203935995.760002</v>
      </c>
      <c r="D11" s="20">
        <f t="shared" ref="D11:K11" si="0">SUM(D7:D9)</f>
        <v>6908891</v>
      </c>
      <c r="E11" s="20">
        <f t="shared" si="0"/>
        <v>93361198819.339996</v>
      </c>
      <c r="F11" s="20">
        <f t="shared" si="0"/>
        <v>9039180</v>
      </c>
      <c r="G11" s="20">
        <f t="shared" si="0"/>
        <v>59716771735.959999</v>
      </c>
      <c r="H11" s="20">
        <f t="shared" si="0"/>
        <v>6293</v>
      </c>
      <c r="I11" s="20">
        <f t="shared" si="0"/>
        <v>189365590</v>
      </c>
      <c r="J11" s="20">
        <f t="shared" si="0"/>
        <v>20241621</v>
      </c>
      <c r="K11" s="21">
        <f t="shared" si="0"/>
        <v>203471765141.06</v>
      </c>
      <c r="L11" s="15"/>
      <c r="M11" s="15"/>
    </row>
    <row r="12" spans="1:14" s="2" customFormat="1" x14ac:dyDescent="0.2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1:14" s="2" customFormat="1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</row>
    <row r="14" spans="1:14" s="2" customFormat="1" x14ac:dyDescent="0.25">
      <c r="A14" s="22"/>
      <c r="B14" s="23"/>
      <c r="C14" s="26"/>
      <c r="D14" s="24"/>
      <c r="E14" s="24"/>
      <c r="F14" s="24"/>
      <c r="G14" s="24"/>
      <c r="H14" s="24"/>
      <c r="I14" s="24"/>
      <c r="J14" s="24"/>
      <c r="K14" s="27"/>
    </row>
    <row r="15" spans="1:14" s="2" customFormat="1" x14ac:dyDescent="0.25">
      <c r="A15" s="28" t="s">
        <v>7</v>
      </c>
      <c r="B15" s="29"/>
      <c r="C15" s="30">
        <f>C11/K11</f>
        <v>0.24673662196302928</v>
      </c>
      <c r="D15" s="31"/>
      <c r="E15" s="30">
        <f>E11/K11</f>
        <v>0.45884105224435379</v>
      </c>
      <c r="F15" s="32"/>
      <c r="G15" s="30">
        <f>G11/K11</f>
        <v>0.29348923028490176</v>
      </c>
      <c r="H15" s="32"/>
      <c r="I15" s="30">
        <f>I11/K11</f>
        <v>9.3067256711868265E-4</v>
      </c>
      <c r="J15" s="32"/>
      <c r="K15" s="30">
        <f>SUM(C15:I15)</f>
        <v>0.99999757705940351</v>
      </c>
    </row>
    <row r="16" spans="1:14" s="2" customFormat="1" x14ac:dyDescent="0.25">
      <c r="A16" s="33"/>
      <c r="B16" s="29"/>
      <c r="C16" s="34"/>
      <c r="D16" s="32"/>
      <c r="E16" s="34"/>
      <c r="F16" s="32"/>
      <c r="G16" s="34"/>
      <c r="H16" s="32"/>
      <c r="I16" s="34"/>
      <c r="J16" s="32"/>
      <c r="K16" s="32"/>
    </row>
    <row r="17" spans="1:13" s="2" customFormat="1" x14ac:dyDescent="0.25">
      <c r="A17" s="33"/>
      <c r="B17" s="29"/>
      <c r="C17" s="34"/>
      <c r="D17" s="32"/>
      <c r="E17" s="34"/>
      <c r="F17" s="32"/>
      <c r="G17" s="34"/>
      <c r="H17" s="32"/>
      <c r="I17" s="34"/>
      <c r="J17" s="32"/>
      <c r="K17" s="32"/>
    </row>
    <row r="18" spans="1:13" s="2" customFormat="1" ht="13.8" thickBot="1" x14ac:dyDescent="0.3">
      <c r="A18" s="22"/>
      <c r="B18" s="35"/>
      <c r="C18" s="36"/>
      <c r="D18" s="36"/>
      <c r="E18" s="36"/>
      <c r="F18" s="36"/>
      <c r="G18" s="36"/>
      <c r="H18" s="36"/>
      <c r="I18" s="36"/>
      <c r="J18" s="36"/>
      <c r="K18" s="36"/>
    </row>
    <row r="19" spans="1:13" s="2" customFormat="1" ht="24" customHeight="1" thickBot="1" x14ac:dyDescent="0.3">
      <c r="A19" s="37" t="s">
        <v>10</v>
      </c>
      <c r="B19" s="38">
        <v>4262149</v>
      </c>
      <c r="C19" s="38">
        <v>50006350226.760002</v>
      </c>
      <c r="D19" s="38">
        <v>6831734</v>
      </c>
      <c r="E19" s="38">
        <v>92835859239.339996</v>
      </c>
      <c r="F19" s="38">
        <v>8924706</v>
      </c>
      <c r="G19" s="38">
        <v>59094942700.959999</v>
      </c>
      <c r="H19" s="38">
        <v>6198</v>
      </c>
      <c r="I19" s="38">
        <v>188315508</v>
      </c>
      <c r="J19" s="38">
        <v>20024787</v>
      </c>
      <c r="K19" s="39">
        <v>202125467675.06</v>
      </c>
    </row>
    <row r="20" spans="1:13" s="2" customFormat="1" x14ac:dyDescent="0.25">
      <c r="A20" s="40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3" s="2" customFormat="1" x14ac:dyDescent="0.25">
      <c r="A21" s="40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3" s="2" customFormat="1" ht="15" customHeight="1" thickBot="1" x14ac:dyDescent="0.3">
      <c r="A22" s="22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3" s="2" customFormat="1" ht="23.25" customHeight="1" thickBot="1" x14ac:dyDescent="0.3">
      <c r="A23" s="37" t="s">
        <v>11</v>
      </c>
      <c r="B23" s="38">
        <f t="shared" ref="B23:K23" si="1">B11-B19</f>
        <v>25072</v>
      </c>
      <c r="C23" s="38">
        <f t="shared" si="1"/>
        <v>197585769</v>
      </c>
      <c r="D23" s="38">
        <f t="shared" si="1"/>
        <v>77157</v>
      </c>
      <c r="E23" s="38">
        <f t="shared" si="1"/>
        <v>525339580</v>
      </c>
      <c r="F23" s="38">
        <f t="shared" si="1"/>
        <v>114474</v>
      </c>
      <c r="G23" s="38">
        <f t="shared" si="1"/>
        <v>621829035</v>
      </c>
      <c r="H23" s="38">
        <f t="shared" si="1"/>
        <v>95</v>
      </c>
      <c r="I23" s="38">
        <f t="shared" si="1"/>
        <v>1050082</v>
      </c>
      <c r="J23" s="38">
        <f t="shared" si="1"/>
        <v>216834</v>
      </c>
      <c r="K23" s="39">
        <f t="shared" si="1"/>
        <v>1346297466</v>
      </c>
      <c r="L23" s="15"/>
      <c r="M23" s="15"/>
    </row>
    <row r="24" spans="1:13" s="2" customFormat="1" x14ac:dyDescent="0.25">
      <c r="A24" s="40"/>
      <c r="B24" s="29"/>
      <c r="C24" s="32"/>
      <c r="D24" s="32"/>
      <c r="E24" s="32"/>
      <c r="F24" s="32"/>
      <c r="G24" s="32"/>
      <c r="H24" s="32"/>
      <c r="I24" s="32"/>
      <c r="J24" s="32"/>
      <c r="K24" s="29"/>
    </row>
    <row r="25" spans="1:13" s="2" customFormat="1" x14ac:dyDescent="0.25">
      <c r="A25" s="22"/>
      <c r="B25" s="41"/>
      <c r="C25" s="42"/>
      <c r="D25" s="22"/>
      <c r="E25" s="42"/>
      <c r="F25" s="22"/>
      <c r="G25" s="42"/>
      <c r="H25" s="36"/>
      <c r="I25" s="42"/>
      <c r="J25" s="22"/>
      <c r="K25" s="22"/>
      <c r="L25" s="43"/>
    </row>
    <row r="26" spans="1:13" s="2" customFormat="1" x14ac:dyDescent="0.25">
      <c r="A26" s="28" t="s">
        <v>7</v>
      </c>
      <c r="B26" s="44"/>
      <c r="C26" s="45">
        <f>C23/K23</f>
        <v>0.14676234189688359</v>
      </c>
      <c r="D26" s="46"/>
      <c r="E26" s="45">
        <f>E23/K23</f>
        <v>0.39021062823570674</v>
      </c>
      <c r="F26" s="46"/>
      <c r="G26" s="45">
        <f>G23/K23</f>
        <v>0.46188086266516082</v>
      </c>
      <c r="H26" s="32"/>
      <c r="I26" s="45">
        <f>I23/K23</f>
        <v>7.7997769922267689E-4</v>
      </c>
      <c r="J26" s="34"/>
      <c r="K26" s="47">
        <f>SUM(C26:I26)</f>
        <v>0.99963381049697375</v>
      </c>
    </row>
    <row r="27" spans="1:13" s="2" customFormat="1" ht="30" customHeight="1" x14ac:dyDescent="0.25">
      <c r="K27" s="43"/>
    </row>
    <row r="28" spans="1:13" s="1" customFormat="1" x14ac:dyDescent="0.25">
      <c r="A28" s="3" t="s">
        <v>12</v>
      </c>
    </row>
    <row r="29" spans="1:13" s="1" customFormat="1" x14ac:dyDescent="0.25">
      <c r="A29" s="4" t="s">
        <v>13</v>
      </c>
    </row>
    <row r="30" spans="1:13" s="1" customFormat="1" x14ac:dyDescent="0.25"/>
  </sheetData>
  <mergeCells count="6">
    <mergeCell ref="A1:K1"/>
    <mergeCell ref="B4:C4"/>
    <mergeCell ref="D4:E4"/>
    <mergeCell ref="F4:G4"/>
    <mergeCell ref="H4:I4"/>
    <mergeCell ref="J4:K4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2012</vt:lpstr>
      <vt:lpstr>'2012'!Zone_d_impression</vt:lpstr>
    </vt:vector>
  </TitlesOfParts>
  <Company>DREE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ykhorchid</dc:creator>
  <cp:lastModifiedBy>DGTresor</cp:lastModifiedBy>
  <cp:lastPrinted>2013-04-18T14:23:40Z</cp:lastPrinted>
  <dcterms:created xsi:type="dcterms:W3CDTF">2006-10-10T09:50:17Z</dcterms:created>
  <dcterms:modified xsi:type="dcterms:W3CDTF">2013-04-18T16:08:34Z</dcterms:modified>
</cp:coreProperties>
</file>