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15" windowHeight="5070" activeTab="0"/>
  </bookViews>
  <sheets>
    <sheet name="part financeurs RG" sheetId="1" r:id="rId1"/>
    <sheet name="structure recettes RG" sheetId="2" r:id="rId2"/>
    <sheet name="structure recettes RG branche" sheetId="3" r:id="rId3"/>
    <sheet name="contributions sal. et empl." sheetId="4" r:id="rId4"/>
    <sheet name="tx prélèvement effectif SMIC" sheetId="5" r:id="rId5"/>
    <sheet name="part branches ds dépenses RG" sheetId="6" r:id="rId6"/>
    <sheet name="structure financement CSBM " sheetId="7" r:id="rId7"/>
    <sheet name="dépenses assurance maladie" sheetId="8" r:id="rId8"/>
    <sheet name="structure ONDAM" sheetId="9" r:id="rId9"/>
    <sheet name="solde branche maladie" sheetId="10" r:id="rId10"/>
    <sheet name="compar intern poids dép santé" sheetId="11" r:id="rId11"/>
    <sheet name="charges AT-MP" sheetId="12" r:id="rId12"/>
    <sheet name="solde branche AT-MP" sheetId="13" r:id="rId13"/>
    <sheet name="nbre AT-At-MP" sheetId="14" r:id="rId14"/>
    <sheet name="répart AT par secteur activité" sheetId="15" r:id="rId15"/>
    <sheet name="nbre départs retraite" sheetId="16" r:id="rId16"/>
    <sheet name="solde branche vieillesse" sheetId="17" r:id="rId17"/>
    <sheet name="montant pensions" sheetId="18" r:id="rId18"/>
    <sheet name="bénéf min vieillesse" sheetId="19" r:id="rId19"/>
    <sheet name="tx emploi 55-64 ans" sheetId="20" r:id="rId20"/>
    <sheet name="part dépenses retraites ds PIB" sheetId="21" r:id="rId21"/>
    <sheet name="structure presta famille" sheetId="22" r:id="rId22"/>
    <sheet name="nbre familles bénéf presta fami" sheetId="23" r:id="rId23"/>
    <sheet name="solde branche famille" sheetId="24" r:id="rId24"/>
    <sheet name="capacité théo(q) accueil" sheetId="25" r:id="rId25"/>
    <sheet name="dépenses APU ASSO APUL APUC" sheetId="26" r:id="rId26"/>
    <sheet name="solde du RG" sheetId="27" r:id="rId27"/>
    <sheet name="dette à rembourser CADES" sheetId="28" r:id="rId28"/>
    <sheet name="structure recettes ASSO" sheetId="29" r:id="rId29"/>
    <sheet name="solde RSI - Maladie Vieillesse" sheetId="30" r:id="rId30"/>
    <sheet name="RSI presta maladie vieillesse" sheetId="31" r:id="rId31"/>
    <sheet name="solde MSA salariés" sheetId="32" r:id="rId32"/>
    <sheet name="presta salariés agricoles" sheetId="33" r:id="rId33"/>
    <sheet name="solde MSA explotants" sheetId="34" r:id="rId34"/>
    <sheet name="presta exploitants agricoles" sheetId="35" r:id="rId35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<sst xmlns="http://schemas.openxmlformats.org/spreadsheetml/2006/main" count="318" uniqueCount="216">
  <si>
    <t>Part des principaux financeurs du régime général</t>
  </si>
  <si>
    <t xml:space="preserve">Ménages </t>
  </si>
  <si>
    <t xml:space="preserve">Entreprises </t>
  </si>
  <si>
    <t>Administrations publiques</t>
  </si>
  <si>
    <t>Maladie</t>
  </si>
  <si>
    <t>Vieillesse</t>
  </si>
  <si>
    <t>Famille</t>
  </si>
  <si>
    <t>CSG</t>
  </si>
  <si>
    <t>TOTAL</t>
  </si>
  <si>
    <t>Transferts</t>
  </si>
  <si>
    <t>Autres produits</t>
  </si>
  <si>
    <t>Cotisations</t>
  </si>
  <si>
    <t>Impôts et taxes</t>
  </si>
  <si>
    <t>Part en 2010</t>
  </si>
  <si>
    <t xml:space="preserve"> maladie</t>
  </si>
  <si>
    <t xml:space="preserve"> vieillesse</t>
  </si>
  <si>
    <t xml:space="preserve"> famille</t>
  </si>
  <si>
    <t xml:space="preserve"> AT/MP</t>
  </si>
  <si>
    <t>Structure des recettes du RG par branche en 2010 (en M€)</t>
  </si>
  <si>
    <t>Structure des recettes du RG par branche en 2010 (en %)</t>
  </si>
  <si>
    <r>
      <t>Au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0"/>
      </rPr>
      <t xml:space="preserve"> janvier 2011</t>
    </r>
  </si>
  <si>
    <t>Employeur</t>
  </si>
  <si>
    <t>Salarié</t>
  </si>
  <si>
    <t>Total</t>
  </si>
  <si>
    <t>Les cotisations de Sécurité sociale</t>
  </si>
  <si>
    <t>sous plafond</t>
  </si>
  <si>
    <t>au dessus du plafond</t>
  </si>
  <si>
    <t xml:space="preserve"> -</t>
  </si>
  <si>
    <r>
      <t>Accidents du travail</t>
    </r>
    <r>
      <rPr>
        <sz val="10"/>
        <rFont val="Arial"/>
        <family val="0"/>
      </rPr>
      <t xml:space="preserve"> (en moyenne)</t>
    </r>
  </si>
  <si>
    <t>Autres contributions</t>
  </si>
  <si>
    <t>CRDS</t>
  </si>
  <si>
    <t>Pour une entreprise passée aux 35H le 1er janvier 2000</t>
  </si>
  <si>
    <t>Pour une entreprise restée aux 39H</t>
  </si>
  <si>
    <t>Cotisations totales</t>
  </si>
  <si>
    <t>Sécurité sociale</t>
  </si>
  <si>
    <t>Autres</t>
  </si>
  <si>
    <t>Part de chaque branche dans les dépenses du régime général</t>
  </si>
  <si>
    <t>Charges nettes</t>
  </si>
  <si>
    <t>CNAM maladie</t>
  </si>
  <si>
    <t>CNAM-AT</t>
  </si>
  <si>
    <t>CNAV</t>
  </si>
  <si>
    <t>CNAF</t>
  </si>
  <si>
    <t>Structure des recettes du régime général</t>
  </si>
  <si>
    <t>en %</t>
  </si>
  <si>
    <t>Les contributions des salariés et des employeurs à la Sécurité sociale</t>
  </si>
  <si>
    <t>Taux de prélèvement effectif à la charge des employeurs au niveau du SMIC (en % du salaire brut)</t>
  </si>
  <si>
    <t>Evolution de la stucture du financement de la consommation de soins et de biens médicaux</t>
  </si>
  <si>
    <t>Régimes obligatoires d'assurance maladie</t>
  </si>
  <si>
    <t>Etat, Fonds CMU, collectivités locales</t>
  </si>
  <si>
    <t>Opérateurs de couvertures maladie complémentaires</t>
  </si>
  <si>
    <t>Ménages</t>
  </si>
  <si>
    <t>total</t>
  </si>
  <si>
    <t>Source : Comptes nationaux de la santé, 2010</t>
  </si>
  <si>
    <t>Source : Commission des comptes de la sécurité sociale, juin 2011</t>
  </si>
  <si>
    <t>Source : Direction de la Sécurité sociale</t>
  </si>
  <si>
    <t>Évolution des dépenses de santé dans le champ de l'ONDAM</t>
  </si>
  <si>
    <t>ONDAM</t>
  </si>
  <si>
    <t>Soins de ville</t>
  </si>
  <si>
    <t>Etablissements de santé</t>
  </si>
  <si>
    <t>Médico-social</t>
  </si>
  <si>
    <t>Dépenses de santé financées par l'assurance maladie (ONDAM - réalisations 2010 provisoires)</t>
  </si>
  <si>
    <t>Part des dépenses nationales de santé dans le PIB</t>
  </si>
  <si>
    <t>France</t>
  </si>
  <si>
    <t>Allemagne</t>
  </si>
  <si>
    <t>Etats-Unis</t>
  </si>
  <si>
    <t>Royaume-Uni</t>
  </si>
  <si>
    <t>Suède</t>
  </si>
  <si>
    <t>Japon</t>
  </si>
  <si>
    <t>nd</t>
  </si>
  <si>
    <t>Source : Eco-santé OCDE 2011</t>
  </si>
  <si>
    <t>ç_</t>
  </si>
  <si>
    <t>Indemnités journalières</t>
  </si>
  <si>
    <t>Incapacité temporaire hors IJ</t>
  </si>
  <si>
    <t>Charges amiante (FCAATA et FIVA)</t>
  </si>
  <si>
    <t>Incapacité permanente (rentes et capital)</t>
  </si>
  <si>
    <t>Autres charges (dont transferts qui représentent 43 % de ce poste)</t>
  </si>
  <si>
    <t>Charges de la branche AT-MP</t>
  </si>
  <si>
    <t>CNAM AT-MP</t>
  </si>
  <si>
    <t>Solde de la branche AT-MP (en milliards d'euros courants)</t>
  </si>
  <si>
    <t>Catégorie de sinistre</t>
  </si>
  <si>
    <t>Total AT-MP</t>
  </si>
  <si>
    <t>Evolution du nombre d’accidents du travail, d’accidents de trajet et de MP (champ régime général)</t>
  </si>
  <si>
    <r>
      <t xml:space="preserve">Accidents du travail </t>
    </r>
  </si>
  <si>
    <t xml:space="preserve">Accidents de trajet </t>
  </si>
  <si>
    <t>2010 (p)</t>
  </si>
  <si>
    <t>Secteur</t>
  </si>
  <si>
    <t>Métallurgie</t>
  </si>
  <si>
    <t>BTP</t>
  </si>
  <si>
    <t>Transports, EGE, livre et communication</t>
  </si>
  <si>
    <t>Services, commerces, industries de l'alimentation</t>
  </si>
  <si>
    <t>Industrie de la chimie, caoutchouc, plasturgie</t>
  </si>
  <si>
    <t>Industries du bois, ameublement, papier-carton, textiles, vetement, cuirs et peaux, pierres et terres à feu</t>
  </si>
  <si>
    <t>Commerces non alimentaires</t>
  </si>
  <si>
    <t>Activités services І</t>
  </si>
  <si>
    <t>Activité services ІІ</t>
  </si>
  <si>
    <t>Ensemble des CTN (*)</t>
  </si>
  <si>
    <t>Source : Direction des risques professionnels, CNAMTS</t>
  </si>
  <si>
    <t>Répartition des accidents du travail avec arrêt par secteur d'activité</t>
  </si>
  <si>
    <t>Estimation du nombre de départs à la retraite</t>
  </si>
  <si>
    <t>Champ : liquidants d'une pension de droit direct au régime général pour la première fois au cours de l'année n</t>
  </si>
  <si>
    <t>Nombre de départs à la retraite</t>
  </si>
  <si>
    <t>Solde de la branche vieillesse (en milliards d'euros courants)</t>
  </si>
  <si>
    <t>Pensions moyennes (base et complémentaires) en euros par mois</t>
  </si>
  <si>
    <t>pensions de droits directs (base et complémentaire) - hommes</t>
  </si>
  <si>
    <t>droits dérivés et majorations de pensions - hommes</t>
  </si>
  <si>
    <t>-</t>
  </si>
  <si>
    <t>pensions de droits directs (base et complémentaire) - femmes</t>
  </si>
  <si>
    <t>droits dérivés et majorations de pensions - femmes</t>
  </si>
  <si>
    <t>pensions totales - hommes</t>
  </si>
  <si>
    <t>pensions totales - femmes</t>
  </si>
  <si>
    <t>Champ : retraités de droit direct, résidant en France ou à l’étranger, vivant au 31 décembre de l’année</t>
  </si>
  <si>
    <t xml:space="preserve">Source : DREES, modèle ANCETRE, Enquête annuelle auprès des caisses de retraites 2004 à 2009, EIR 2004 et 2008. </t>
  </si>
  <si>
    <t>Calculs : DREES.</t>
  </si>
  <si>
    <t>Pensions versées aux hommes et aux femmes tous régimes confondus (montants en euros par mois)</t>
  </si>
  <si>
    <t xml:space="preserve">Effectifs bénéficiaires yc ASPA </t>
  </si>
  <si>
    <t>Effectif de bénéficiaires du minimum vieillesse et dépenses au titre du second étage ou de l'ASPA au 31 décembre</t>
  </si>
  <si>
    <t>Source : Fonds de solidarité vieillesse, calculs DSS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</si>
  <si>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</si>
  <si>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</si>
  <si>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</si>
  <si>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</si>
  <si>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</si>
  <si>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</si>
  <si>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</si>
  <si>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</si>
  <si>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</si>
  <si>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</si>
  <si>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</si>
  <si>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UE (27 pays)</t>
  </si>
  <si>
    <t>Espagne</t>
  </si>
  <si>
    <t>Italie</t>
  </si>
  <si>
    <t>Pays-Bas</t>
  </si>
  <si>
    <t>Taux d'emploi des 55-64 ans</t>
  </si>
  <si>
    <t>Source : Eurostat</t>
  </si>
  <si>
    <t>pensions de vieillesse de base</t>
  </si>
  <si>
    <t>autres pensions de vieillesse</t>
  </si>
  <si>
    <t>pensions de réversion</t>
  </si>
  <si>
    <t>Part des dépenses de retraite dans le PIB</t>
  </si>
  <si>
    <t>Source : DREES, comptes de la protection sociale</t>
  </si>
  <si>
    <t>Allocations en faveur des familles (allocations familiales…)</t>
  </si>
  <si>
    <t>Allocations pour la petite enfance (PAJE…)</t>
  </si>
  <si>
    <t>Allocations en faveur du logement</t>
  </si>
  <si>
    <t>Allocation en faveur des enfants handicapés</t>
  </si>
  <si>
    <t>Total prestations légales</t>
  </si>
  <si>
    <t>Source : Programme de qualité et d'efficience "Financement", 2011</t>
  </si>
  <si>
    <t>Evolution du nombre de familles bénéficiaires de prestations familiales (tous régimes)</t>
  </si>
  <si>
    <t>Champ : France entière, tous régimes</t>
  </si>
  <si>
    <t>Source : CNAF</t>
  </si>
  <si>
    <t>Sans enfant</t>
  </si>
  <si>
    <t>1 enfant</t>
  </si>
  <si>
    <t>2 enfants</t>
  </si>
  <si>
    <t>3 enfants</t>
  </si>
  <si>
    <t>4 enfants et plus</t>
  </si>
  <si>
    <t>Solde de la branche famille (en milliards d'euros courants)</t>
  </si>
  <si>
    <t>France Métropolitaine</t>
  </si>
  <si>
    <t>Capacité théorique</t>
  </si>
  <si>
    <t>Capacité pour 100 enfants de moins de trois ans</t>
  </si>
  <si>
    <t>Accueil en EAJE (collectif, familial et parental)</t>
  </si>
  <si>
    <t>318 838</t>
  </si>
  <si>
    <t>331 929</t>
  </si>
  <si>
    <t>340 077</t>
  </si>
  <si>
    <t>Ecole maternelle</t>
  </si>
  <si>
    <t>Salarié à domicile</t>
  </si>
  <si>
    <t>Offre totale</t>
  </si>
  <si>
    <t>1 106 378</t>
  </si>
  <si>
    <t>1 118 267</t>
  </si>
  <si>
    <t>Demande totale</t>
  </si>
  <si>
    <t>2 290 639</t>
  </si>
  <si>
    <t xml:space="preserve">2 305 514 </t>
  </si>
  <si>
    <t xml:space="preserve">2 341 353 </t>
  </si>
  <si>
    <t>Assistants maternels</t>
  </si>
  <si>
    <t>Capacité théorique d'accueil par les modes de garde « formels » places pour 100 enfants de moins de 3 ans.</t>
  </si>
  <si>
    <t>APUC</t>
  </si>
  <si>
    <t>APUL</t>
  </si>
  <si>
    <t>ASSO</t>
  </si>
  <si>
    <t>APU</t>
  </si>
  <si>
    <t>Source : INSEE, comptes nationaux, base 2000</t>
  </si>
  <si>
    <t>Dépenses de la Sécurité sociale, de l'Etat et des collectivités locales en pourcentage du PIB</t>
  </si>
  <si>
    <t>Solde du régime général (en milliards d'euros courants)</t>
  </si>
  <si>
    <t>Régime général</t>
  </si>
  <si>
    <t>2011 (p)</t>
  </si>
  <si>
    <t>en Md€</t>
  </si>
  <si>
    <t>en points de PIB</t>
  </si>
  <si>
    <t>Montant de la dette portée et restant à rembourser par la CADES au 31/12</t>
  </si>
  <si>
    <t>Recettes des ASSO (en % du total)</t>
  </si>
  <si>
    <t>Cotisations sociales</t>
  </si>
  <si>
    <t xml:space="preserve">   dont cotisations à la charge des employeurs</t>
  </si>
  <si>
    <t xml:space="preserve">   dont cotisations à la charge des employés</t>
  </si>
  <si>
    <t>Contributions publiques</t>
  </si>
  <si>
    <t>ITAF</t>
  </si>
  <si>
    <t>Transferts (hors transferts internes aux ASSO)</t>
  </si>
  <si>
    <t>Autres ressources</t>
  </si>
  <si>
    <t>Structure des recettes des régimes d'assurances sociales des administrations de sécurité sociale</t>
  </si>
  <si>
    <t>Solde des branches maladie et vieillesse de base du RSI et de la CNAVPL en millions d'euros</t>
  </si>
  <si>
    <t>Solde RSI - Maladie</t>
  </si>
  <si>
    <t>Solde RSI commercçants - Vieillesse</t>
  </si>
  <si>
    <t>Solde RSI artisans - Vieillesse</t>
  </si>
  <si>
    <t>Solde RSI CNAVPL - Vieillesse</t>
  </si>
  <si>
    <t>Prestations des branches maladie et vieillesse de base du RSI et de la CNAVPL en millions d'euros</t>
  </si>
  <si>
    <t>Solde du régime des salariés agricoles en millions d'euros</t>
  </si>
  <si>
    <t>Branche maladie</t>
  </si>
  <si>
    <t>Branche vieillesse</t>
  </si>
  <si>
    <t>Toutes branches</t>
  </si>
  <si>
    <t>Solde du régime des exploitants agricoles en millions d'euros</t>
  </si>
  <si>
    <t>Prestations du régime des salariés agricoles en millions d'euros</t>
  </si>
  <si>
    <t>Prestations maladie nettes</t>
  </si>
  <si>
    <t xml:space="preserve">Prestations vieillesse </t>
  </si>
  <si>
    <t>Prestations totales</t>
  </si>
  <si>
    <t>Prestations du régime des exploitants agricoles en millions d'euros</t>
  </si>
  <si>
    <t>en M€</t>
  </si>
  <si>
    <r>
      <t xml:space="preserve">Maladies professionnelles </t>
    </r>
    <r>
      <rPr>
        <b/>
        <sz val="8"/>
        <rFont val="Arial"/>
        <family val="2"/>
      </rPr>
      <t>(***)</t>
    </r>
  </si>
  <si>
    <t>Structure des prestations familiales légales</t>
  </si>
  <si>
    <t>Sources : CNAF (RNDC et FILEAS), DREES (enquête PMI), DEPP et INSEE</t>
  </si>
  <si>
    <t xml:space="preserve">Dépenses globales (M€) yc ASPA </t>
  </si>
  <si>
    <t>Solde de la branche maladie (en milliards d'euros courants)</t>
  </si>
  <si>
    <t>évolution indiciaire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</si>
</sst>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Vrai&quot;;&quot;Vrai&quot;;&quot;Faux&quot;"/>
    <numFmt numFmtId="167" formatCode="&quot;Actif&quot;;&quot;Actif&quot;;&quot;Inactif&quot;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#,##0.000"/>
    <numFmt numFmtId="175" formatCode="#,##0.0000"/>
    <numFmt numFmtId="176" formatCode="0.0,"/>
    <numFmt numFmtId="177" formatCode="0.000,"/>
    <numFmt numFmtId="178" formatCode="_-* #,##0\ _€_-;\-* #,##0\ _€_-;_-* &quot;-&quot;??\ _€_-;_-@_-"/>
  </numFmts>
  <fonts count="2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b/>
      <i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8"/>
      <name val="Arial Narrow"/>
      <family val="2"/>
    </font>
    <font>
      <sz val="10"/>
      <name val="MS Sans Serif"/>
      <family val="0"/>
    </font>
    <font>
      <b/>
      <sz val="9"/>
      <name val="Arial"/>
      <family val="2"/>
    </font>
    <font>
      <i/>
      <sz val="10"/>
      <name val="Arial"/>
      <family val="2"/>
    </font>
    <font>
      <b/>
      <sz val="10"/>
      <color indexed="18"/>
      <name val="Arial Narrow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medium">
        <color indexed="21"/>
      </right>
      <top style="thin">
        <color indexed="21"/>
      </top>
      <bottom style="medium">
        <color indexed="21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medium">
        <color indexed="57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57"/>
      </bottom>
    </border>
    <border>
      <left style="thin"/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medium">
        <color indexed="57"/>
      </left>
      <right style="thin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medium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medium">
        <color indexed="57"/>
      </right>
      <top style="thin">
        <color indexed="57"/>
      </top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medium">
        <color indexed="57"/>
      </left>
      <right style="medium">
        <color indexed="57"/>
      </right>
      <top style="thin">
        <color indexed="57"/>
      </top>
      <bottom style="thin">
        <color indexed="57"/>
      </bottom>
    </border>
    <border>
      <left style="medium">
        <color indexed="57"/>
      </left>
      <right style="medium">
        <color indexed="57"/>
      </right>
      <top style="thin">
        <color indexed="57"/>
      </top>
      <bottom style="medium">
        <color indexed="57"/>
      </bottom>
    </border>
    <border>
      <left style="medium">
        <color indexed="57"/>
      </left>
      <right>
        <color indexed="63"/>
      </right>
      <top style="medium">
        <color indexed="57"/>
      </top>
      <bottom style="thin">
        <color indexed="57"/>
      </bottom>
    </border>
    <border>
      <left style="medium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medium">
        <color indexed="57"/>
      </left>
      <right>
        <color indexed="63"/>
      </right>
      <top>
        <color indexed="63"/>
      </top>
      <bottom style="thin">
        <color indexed="57"/>
      </bottom>
    </border>
    <border>
      <left style="medium">
        <color indexed="57"/>
      </left>
      <right>
        <color indexed="63"/>
      </right>
      <top style="thin">
        <color indexed="57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thin"/>
      <top>
        <color indexed="63"/>
      </top>
      <bottom style="thin">
        <color indexed="57"/>
      </bottom>
    </border>
    <border>
      <left style="thin"/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thin">
        <color indexed="57"/>
      </bottom>
    </border>
    <border>
      <left style="medium">
        <color indexed="21"/>
      </left>
      <right>
        <color indexed="63"/>
      </right>
      <top style="medium">
        <color indexed="21"/>
      </top>
      <bottom style="thin">
        <color indexed="21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medium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 style="medium">
        <color indexed="57"/>
      </top>
      <bottom>
        <color indexed="63"/>
      </bottom>
    </border>
    <border>
      <left style="thin">
        <color indexed="57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medium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>
        <color indexed="63"/>
      </left>
      <right style="thin">
        <color indexed="57"/>
      </right>
      <top style="medium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medium">
        <color indexed="57"/>
      </bottom>
    </border>
    <border>
      <left>
        <color indexed="63"/>
      </left>
      <right style="thin">
        <color indexed="21"/>
      </right>
      <top style="medium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thin"/>
      <top style="medium">
        <color indexed="57"/>
      </top>
      <bottom>
        <color indexed="63"/>
      </bottom>
    </border>
    <border>
      <left style="thin"/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 style="thin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thin">
        <color indexed="21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15" fontId="0" fillId="0" borderId="0" xfId="0" applyNumberFormat="1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0" fontId="9" fillId="0" borderId="7" xfId="0" applyNumberFormat="1" applyFont="1" applyBorder="1" applyAlignment="1">
      <alignment horizontal="center"/>
    </xf>
    <xf numFmtId="10" fontId="9" fillId="0" borderId="8" xfId="0" applyNumberFormat="1" applyFont="1" applyBorder="1" applyAlignment="1">
      <alignment horizontal="center"/>
    </xf>
    <xf numFmtId="10" fontId="9" fillId="2" borderId="7" xfId="0" applyNumberFormat="1" applyFont="1" applyFill="1" applyBorder="1" applyAlignment="1">
      <alignment horizontal="center"/>
    </xf>
    <xf numFmtId="10" fontId="9" fillId="2" borderId="8" xfId="0" applyNumberFormat="1" applyFont="1" applyFill="1" applyBorder="1" applyAlignment="1">
      <alignment horizontal="center"/>
    </xf>
    <xf numFmtId="0" fontId="5" fillId="0" borderId="9" xfId="0" applyFont="1" applyBorder="1" applyAlignment="1">
      <alignment/>
    </xf>
    <xf numFmtId="172" fontId="0" fillId="0" borderId="10" xfId="0" applyNumberFormat="1" applyBorder="1" applyAlignment="1">
      <alignment horizontal="center"/>
    </xf>
    <xf numFmtId="0" fontId="5" fillId="0" borderId="11" xfId="0" applyFont="1" applyBorder="1" applyAlignment="1">
      <alignment/>
    </xf>
    <xf numFmtId="172" fontId="0" fillId="0" borderId="12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72" fontId="0" fillId="0" borderId="3" xfId="0" applyNumberForma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9" fontId="0" fillId="0" borderId="17" xfId="24" applyBorder="1" applyAlignment="1">
      <alignment horizontal="center"/>
    </xf>
    <xf numFmtId="165" fontId="0" fillId="0" borderId="18" xfId="24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9" fontId="0" fillId="0" borderId="20" xfId="24" applyBorder="1" applyAlignment="1">
      <alignment horizontal="center"/>
    </xf>
    <xf numFmtId="165" fontId="0" fillId="0" borderId="21" xfId="24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5" fillId="0" borderId="0" xfId="0" applyFont="1" applyAlignment="1">
      <alignment/>
    </xf>
    <xf numFmtId="165" fontId="0" fillId="0" borderId="19" xfId="0" applyNumberFormat="1" applyFont="1" applyBorder="1" applyAlignment="1">
      <alignment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2" borderId="25" xfId="0" applyFont="1" applyFill="1" applyBorder="1" applyAlignment="1">
      <alignment horizontal="left"/>
    </xf>
    <xf numFmtId="10" fontId="9" fillId="0" borderId="24" xfId="0" applyNumberFormat="1" applyFont="1" applyBorder="1" applyAlignment="1">
      <alignment horizontal="center"/>
    </xf>
    <xf numFmtId="10" fontId="9" fillId="0" borderId="26" xfId="0" applyNumberFormat="1" applyFont="1" applyBorder="1" applyAlignment="1">
      <alignment horizontal="center"/>
    </xf>
    <xf numFmtId="10" fontId="9" fillId="2" borderId="24" xfId="0" applyNumberFormat="1" applyFont="1" applyFill="1" applyBorder="1" applyAlignment="1">
      <alignment horizontal="center"/>
    </xf>
    <xf numFmtId="10" fontId="9" fillId="2" borderId="26" xfId="0" applyNumberFormat="1" applyFont="1" applyFill="1" applyBorder="1" applyAlignment="1">
      <alignment horizontal="center"/>
    </xf>
    <xf numFmtId="10" fontId="9" fillId="2" borderId="25" xfId="0" applyNumberFormat="1" applyFont="1" applyFill="1" applyBorder="1" applyAlignment="1">
      <alignment horizontal="center"/>
    </xf>
    <xf numFmtId="10" fontId="9" fillId="2" borderId="27" xfId="0" applyNumberFormat="1" applyFont="1" applyFill="1" applyBorder="1" applyAlignment="1">
      <alignment horizontal="center"/>
    </xf>
    <xf numFmtId="10" fontId="9" fillId="2" borderId="28" xfId="0" applyNumberFormat="1" applyFont="1" applyFill="1" applyBorder="1" applyAlignment="1">
      <alignment horizontal="center"/>
    </xf>
    <xf numFmtId="10" fontId="9" fillId="2" borderId="29" xfId="0" applyNumberFormat="1" applyFont="1" applyFill="1" applyBorder="1" applyAlignment="1">
      <alignment horizontal="center"/>
    </xf>
    <xf numFmtId="10" fontId="9" fillId="0" borderId="30" xfId="0" applyNumberFormat="1" applyFont="1" applyBorder="1" applyAlignment="1">
      <alignment horizontal="center"/>
    </xf>
    <xf numFmtId="10" fontId="9" fillId="2" borderId="30" xfId="0" applyNumberFormat="1" applyFont="1" applyFill="1" applyBorder="1" applyAlignment="1">
      <alignment horizontal="center"/>
    </xf>
    <xf numFmtId="10" fontId="9" fillId="2" borderId="31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165" fontId="6" fillId="3" borderId="0" xfId="24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/>
    </xf>
    <xf numFmtId="172" fontId="0" fillId="0" borderId="21" xfId="23" applyNumberFormat="1" applyBorder="1" applyAlignment="1">
      <alignment horizontal="center"/>
      <protection/>
    </xf>
    <xf numFmtId="172" fontId="0" fillId="0" borderId="21" xfId="0" applyNumberForma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7" xfId="0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1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 wrapText="1"/>
      <protection/>
    </xf>
    <xf numFmtId="0" fontId="10" fillId="0" borderId="17" xfId="21" applyNumberFormat="1" applyFont="1" applyFill="1" applyBorder="1" applyAlignment="1">
      <alignment horizontal="left" vertical="center" wrapText="1"/>
      <protection/>
    </xf>
    <xf numFmtId="0" fontId="10" fillId="0" borderId="20" xfId="0" applyFont="1" applyBorder="1" applyAlignment="1">
      <alignment horizontal="left" vertical="center"/>
    </xf>
    <xf numFmtId="3" fontId="6" fillId="0" borderId="18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12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3" fontId="0" fillId="0" borderId="35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3" fillId="0" borderId="0" xfId="0" applyFont="1" applyAlignment="1">
      <alignment/>
    </xf>
    <xf numFmtId="0" fontId="9" fillId="0" borderId="3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 wrapText="1"/>
    </xf>
    <xf numFmtId="0" fontId="19" fillId="0" borderId="0" xfId="0" applyFont="1" applyBorder="1" applyAlignment="1">
      <alignment horizontal="right"/>
    </xf>
    <xf numFmtId="164" fontId="0" fillId="0" borderId="17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5" fontId="0" fillId="0" borderId="21" xfId="24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165" fontId="18" fillId="0" borderId="18" xfId="24" applyNumberFormat="1" applyFont="1" applyBorder="1" applyAlignment="1">
      <alignment/>
    </xf>
    <xf numFmtId="165" fontId="18" fillId="0" borderId="19" xfId="24" applyNumberFormat="1" applyFont="1" applyBorder="1" applyAlignment="1">
      <alignment/>
    </xf>
    <xf numFmtId="0" fontId="5" fillId="0" borderId="20" xfId="0" applyFont="1" applyBorder="1" applyAlignment="1">
      <alignment/>
    </xf>
    <xf numFmtId="165" fontId="6" fillId="3" borderId="20" xfId="24" applyNumberFormat="1" applyFont="1" applyFill="1" applyBorder="1" applyAlignment="1">
      <alignment horizontal="center" vertical="center" wrapText="1"/>
    </xf>
    <xf numFmtId="165" fontId="6" fillId="3" borderId="21" xfId="24" applyNumberFormat="1" applyFont="1" applyFill="1" applyBorder="1" applyAlignment="1">
      <alignment horizontal="center" vertical="center" wrapText="1"/>
    </xf>
    <xf numFmtId="165" fontId="6" fillId="3" borderId="21" xfId="24" applyNumberFormat="1" applyFont="1" applyFill="1" applyBorder="1" applyAlignment="1">
      <alignment horizontal="center" wrapText="1"/>
    </xf>
    <xf numFmtId="165" fontId="6" fillId="3" borderId="22" xfId="24" applyNumberFormat="1" applyFont="1" applyFill="1" applyBorder="1" applyAlignment="1">
      <alignment horizont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 horizontal="right"/>
    </xf>
    <xf numFmtId="164" fontId="0" fillId="0" borderId="17" xfId="0" applyNumberFormat="1" applyFont="1" applyBorder="1" applyAlignment="1">
      <alignment horizontal="right" vertical="center"/>
    </xf>
    <xf numFmtId="164" fontId="0" fillId="0" borderId="18" xfId="0" applyNumberFormat="1" applyFont="1" applyBorder="1" applyAlignment="1">
      <alignment horizontal="right" vertical="center"/>
    </xf>
    <xf numFmtId="164" fontId="0" fillId="0" borderId="19" xfId="0" applyNumberFormat="1" applyFont="1" applyBorder="1" applyAlignment="1">
      <alignment horizontal="right" vertical="center"/>
    </xf>
    <xf numFmtId="172" fontId="0" fillId="0" borderId="20" xfId="0" applyNumberFormat="1" applyFont="1" applyBorder="1" applyAlignment="1">
      <alignment/>
    </xf>
    <xf numFmtId="172" fontId="0" fillId="0" borderId="21" xfId="0" applyNumberFormat="1" applyFont="1" applyBorder="1" applyAlignment="1">
      <alignment/>
    </xf>
    <xf numFmtId="172" fontId="0" fillId="0" borderId="22" xfId="0" applyNumberFormat="1" applyFont="1" applyBorder="1" applyAlignment="1">
      <alignment/>
    </xf>
    <xf numFmtId="3" fontId="9" fillId="0" borderId="18" xfId="0" applyNumberFormat="1" applyFont="1" applyBorder="1" applyAlignment="1">
      <alignment horizontal="right" wrapText="1"/>
    </xf>
    <xf numFmtId="0" fontId="9" fillId="0" borderId="18" xfId="0" applyFont="1" applyBorder="1" applyAlignment="1">
      <alignment horizontal="right" wrapText="1"/>
    </xf>
    <xf numFmtId="0" fontId="9" fillId="0" borderId="19" xfId="0" applyFont="1" applyBorder="1" applyAlignment="1">
      <alignment horizontal="right"/>
    </xf>
    <xf numFmtId="0" fontId="8" fillId="0" borderId="18" xfId="0" applyFont="1" applyBorder="1" applyAlignment="1">
      <alignment horizontal="right" wrapText="1"/>
    </xf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right" wrapText="1"/>
    </xf>
    <xf numFmtId="0" fontId="8" fillId="0" borderId="22" xfId="0" applyFont="1" applyBorder="1" applyAlignment="1">
      <alignment horizontal="right"/>
    </xf>
    <xf numFmtId="164" fontId="5" fillId="0" borderId="20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1" fontId="0" fillId="0" borderId="47" xfId="0" applyNumberFormat="1" applyFont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17" fillId="0" borderId="41" xfId="0" applyFont="1" applyBorder="1" applyAlignment="1">
      <alignment/>
    </xf>
    <xf numFmtId="0" fontId="17" fillId="0" borderId="42" xfId="0" applyFont="1" applyBorder="1" applyAlignment="1">
      <alignment/>
    </xf>
    <xf numFmtId="0" fontId="17" fillId="0" borderId="43" xfId="0" applyFont="1" applyBorder="1" applyAlignment="1">
      <alignment/>
    </xf>
    <xf numFmtId="3" fontId="5" fillId="0" borderId="34" xfId="0" applyNumberFormat="1" applyFont="1" applyBorder="1" applyAlignment="1">
      <alignment horizontal="center"/>
    </xf>
    <xf numFmtId="0" fontId="5" fillId="0" borderId="36" xfId="0" applyFont="1" applyBorder="1" applyAlignment="1">
      <alignment/>
    </xf>
    <xf numFmtId="165" fontId="5" fillId="0" borderId="41" xfId="0" applyNumberFormat="1" applyFont="1" applyBorder="1" applyAlignment="1">
      <alignment/>
    </xf>
    <xf numFmtId="165" fontId="5" fillId="0" borderId="42" xfId="0" applyNumberFormat="1" applyFont="1" applyBorder="1" applyAlignment="1">
      <alignment/>
    </xf>
    <xf numFmtId="172" fontId="5" fillId="0" borderId="20" xfId="0" applyNumberFormat="1" applyFont="1" applyBorder="1" applyAlignment="1">
      <alignment horizontal="center"/>
    </xf>
    <xf numFmtId="172" fontId="5" fillId="0" borderId="21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/>
    </xf>
    <xf numFmtId="172" fontId="5" fillId="0" borderId="22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0" fontId="8" fillId="2" borderId="46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52" xfId="0" applyFont="1" applyBorder="1" applyAlignment="1">
      <alignment/>
    </xf>
    <xf numFmtId="0" fontId="10" fillId="3" borderId="34" xfId="24" applyNumberFormat="1" applyFont="1" applyFill="1" applyBorder="1" applyAlignment="1">
      <alignment horizontal="center" vertical="center" wrapText="1"/>
    </xf>
    <xf numFmtId="0" fontId="10" fillId="3" borderId="35" xfId="24" applyNumberFormat="1" applyFont="1" applyFill="1" applyBorder="1" applyAlignment="1">
      <alignment horizontal="center" vertical="center" wrapText="1"/>
    </xf>
    <xf numFmtId="0" fontId="10" fillId="3" borderId="36" xfId="24" applyNumberFormat="1" applyFont="1" applyFill="1" applyBorder="1" applyAlignment="1">
      <alignment horizontal="center" vertical="center" wrapText="1"/>
    </xf>
    <xf numFmtId="165" fontId="10" fillId="3" borderId="53" xfId="24" applyNumberFormat="1" applyFont="1" applyFill="1" applyBorder="1" applyAlignment="1">
      <alignment horizontal="left" vertical="center" wrapText="1"/>
    </xf>
    <xf numFmtId="0" fontId="5" fillId="0" borderId="53" xfId="0" applyFont="1" applyBorder="1" applyAlignment="1">
      <alignment/>
    </xf>
    <xf numFmtId="0" fontId="5" fillId="0" borderId="3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172" fontId="0" fillId="0" borderId="18" xfId="0" applyNumberFormat="1" applyFont="1" applyFill="1" applyBorder="1" applyAlignment="1">
      <alignment horizontal="center" vertical="center" wrapText="1"/>
    </xf>
    <xf numFmtId="172" fontId="0" fillId="0" borderId="19" xfId="0" applyNumberFormat="1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172" fontId="0" fillId="0" borderId="17" xfId="0" applyNumberFormat="1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left" vertical="center" wrapText="1"/>
    </xf>
    <xf numFmtId="172" fontId="0" fillId="0" borderId="20" xfId="0" applyNumberFormat="1" applyFont="1" applyFill="1" applyBorder="1" applyAlignment="1">
      <alignment horizontal="center" vertical="center" wrapText="1"/>
    </xf>
    <xf numFmtId="172" fontId="0" fillId="0" borderId="21" xfId="0" applyNumberFormat="1" applyFont="1" applyFill="1" applyBorder="1" applyAlignment="1">
      <alignment horizontal="center" vertical="center" wrapText="1"/>
    </xf>
    <xf numFmtId="172" fontId="0" fillId="0" borderId="22" xfId="0" applyNumberFormat="1" applyFont="1" applyFill="1" applyBorder="1" applyAlignment="1">
      <alignment horizontal="center" vertical="center" wrapText="1"/>
    </xf>
    <xf numFmtId="0" fontId="5" fillId="0" borderId="53" xfId="0" applyFont="1" applyBorder="1" applyAlignment="1">
      <alignment vertical="center" wrapText="1"/>
    </xf>
    <xf numFmtId="0" fontId="5" fillId="0" borderId="54" xfId="0" applyFont="1" applyBorder="1" applyAlignment="1">
      <alignment horizont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34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57" xfId="0" applyFont="1" applyBorder="1" applyAlignment="1">
      <alignment wrapText="1"/>
    </xf>
    <xf numFmtId="0" fontId="5" fillId="0" borderId="21" xfId="0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0" fontId="5" fillId="0" borderId="34" xfId="22" applyFont="1" applyBorder="1" applyAlignment="1">
      <alignment horizontal="center" vertical="center" wrapText="1"/>
      <protection/>
    </xf>
    <xf numFmtId="0" fontId="5" fillId="0" borderId="36" xfId="22" applyFont="1" applyBorder="1" applyAlignment="1">
      <alignment horizontal="center" vertical="center" wrapText="1"/>
      <protection/>
    </xf>
    <xf numFmtId="0" fontId="5" fillId="0" borderId="41" xfId="22" applyFont="1" applyBorder="1" applyAlignment="1">
      <alignment horizontal="center"/>
      <protection/>
    </xf>
    <xf numFmtId="0" fontId="5" fillId="0" borderId="42" xfId="22" applyFont="1" applyBorder="1" applyAlignment="1">
      <alignment horizontal="center"/>
      <protection/>
    </xf>
    <xf numFmtId="0" fontId="5" fillId="0" borderId="43" xfId="22" applyFont="1" applyBorder="1" applyAlignment="1">
      <alignment horizontal="center"/>
      <protection/>
    </xf>
    <xf numFmtId="178" fontId="0" fillId="0" borderId="19" xfId="17" applyNumberFormat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78" fontId="0" fillId="0" borderId="22" xfId="17" applyNumberForma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58" xfId="0" applyFont="1" applyBorder="1" applyAlignment="1">
      <alignment wrapText="1"/>
    </xf>
    <xf numFmtId="0" fontId="5" fillId="0" borderId="59" xfId="0" applyFont="1" applyBorder="1" applyAlignment="1">
      <alignment/>
    </xf>
    <xf numFmtId="3" fontId="5" fillId="0" borderId="60" xfId="0" applyNumberFormat="1" applyFont="1" applyBorder="1" applyAlignment="1">
      <alignment horizontal="center"/>
    </xf>
    <xf numFmtId="3" fontId="5" fillId="0" borderId="61" xfId="0" applyNumberFormat="1" applyFont="1" applyBorder="1" applyAlignment="1">
      <alignment horizontal="center"/>
    </xf>
    <xf numFmtId="0" fontId="10" fillId="0" borderId="34" xfId="0" applyFont="1" applyFill="1" applyBorder="1" applyAlignment="1">
      <alignment/>
    </xf>
    <xf numFmtId="0" fontId="20" fillId="0" borderId="17" xfId="0" applyFont="1" applyBorder="1" applyAlignment="1">
      <alignment/>
    </xf>
    <xf numFmtId="0" fontId="6" fillId="0" borderId="34" xfId="0" applyFont="1" applyBorder="1" applyAlignment="1">
      <alignment/>
    </xf>
    <xf numFmtId="0" fontId="5" fillId="0" borderId="62" xfId="0" applyFon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172" fontId="0" fillId="0" borderId="63" xfId="0" applyNumberForma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165" fontId="0" fillId="0" borderId="18" xfId="24" applyNumberFormat="1" applyFont="1" applyBorder="1" applyAlignment="1">
      <alignment horizontal="center"/>
    </xf>
    <xf numFmtId="165" fontId="0" fillId="0" borderId="19" xfId="24" applyNumberFormat="1" applyFont="1" applyBorder="1" applyAlignment="1">
      <alignment horizontal="center"/>
    </xf>
    <xf numFmtId="165" fontId="5" fillId="0" borderId="21" xfId="24" applyNumberFormat="1" applyFont="1" applyBorder="1" applyAlignment="1">
      <alignment horizontal="center"/>
    </xf>
    <xf numFmtId="165" fontId="5" fillId="0" borderId="22" xfId="24" applyNumberFormat="1" applyFont="1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5" fillId="0" borderId="69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8" fillId="0" borderId="35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Normal_nb retraités et cotisants" xfId="22"/>
    <cellStyle name="Normal_Solde RG par branch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A15" sqref="A15"/>
    </sheetView>
  </sheetViews>
  <sheetFormatPr defaultColWidth="11.421875" defaultRowHeight="12.75"/>
  <cols>
    <col min="1" max="1" width="23.421875" style="0" customWidth="1"/>
    <col min="2" max="2" width="11.00390625" style="0" customWidth="1"/>
    <col min="6" max="6" width="15.7109375" style="0" customWidth="1"/>
  </cols>
  <sheetData>
    <row r="2" ht="12.75">
      <c r="A2" s="45" t="s">
        <v>0</v>
      </c>
    </row>
    <row r="3" ht="13.5" thickBot="1"/>
    <row r="4" spans="1:9" ht="13.5" thickBot="1">
      <c r="A4" s="7" t="s">
        <v>43</v>
      </c>
      <c r="B4" s="137">
        <v>2007</v>
      </c>
      <c r="C4" s="133">
        <v>2008</v>
      </c>
      <c r="D4" s="133">
        <v>2009</v>
      </c>
      <c r="E4" s="134">
        <v>2010</v>
      </c>
      <c r="I4" s="1"/>
    </row>
    <row r="5" spans="1:6" ht="12.75">
      <c r="A5" s="224" t="s">
        <v>1</v>
      </c>
      <c r="B5" s="39">
        <v>0.4430849431100415</v>
      </c>
      <c r="C5" s="40">
        <v>0.4426713115303397</v>
      </c>
      <c r="D5" s="40">
        <v>0.44589536920890943</v>
      </c>
      <c r="E5" s="41">
        <v>0.45324725311655245</v>
      </c>
      <c r="F5" s="5"/>
    </row>
    <row r="6" spans="1:6" ht="12.75">
      <c r="A6" s="225" t="s">
        <v>2</v>
      </c>
      <c r="B6" s="39">
        <v>0.43282633598976755</v>
      </c>
      <c r="C6" s="40">
        <v>0.4356047725800684</v>
      </c>
      <c r="D6" s="40">
        <v>0.4327911708811155</v>
      </c>
      <c r="E6" s="41">
        <v>0.4474420611524967</v>
      </c>
      <c r="F6" s="5"/>
    </row>
    <row r="7" spans="1:6" ht="13.5" thickBot="1">
      <c r="A7" s="226" t="s">
        <v>3</v>
      </c>
      <c r="B7" s="42">
        <v>0.12408872090019084</v>
      </c>
      <c r="C7" s="43">
        <v>0.12172391588959186</v>
      </c>
      <c r="D7" s="43">
        <v>0.12131345990997514</v>
      </c>
      <c r="E7" s="44">
        <v>0.0993106857309509</v>
      </c>
      <c r="F7" s="5"/>
    </row>
    <row r="8" spans="3:4" ht="12.75">
      <c r="C8" s="4"/>
      <c r="D8" s="4"/>
    </row>
    <row r="9" ht="12.75">
      <c r="A9" s="68" t="s">
        <v>144</v>
      </c>
    </row>
    <row r="26" spans="3:7" ht="12.75">
      <c r="C26" s="2"/>
      <c r="D26" s="2"/>
      <c r="E26" s="2"/>
      <c r="F26" s="2"/>
      <c r="G26" s="2"/>
    </row>
    <row r="27" spans="3:5" ht="12.75">
      <c r="C27" s="2"/>
      <c r="D27" s="2"/>
      <c r="E27" s="2"/>
    </row>
    <row r="28" spans="3:5" ht="12.75">
      <c r="C28" s="2"/>
      <c r="D28" s="2"/>
      <c r="E28" s="2"/>
    </row>
    <row r="29" spans="3:7" ht="12.75">
      <c r="C29" s="3"/>
      <c r="D29" s="3"/>
      <c r="E29" s="3"/>
      <c r="F29" s="3"/>
      <c r="G29" s="3"/>
    </row>
    <row r="34" spans="3:5" ht="12.75">
      <c r="C34" s="2"/>
      <c r="D34" s="2"/>
      <c r="E34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2" sqref="A2"/>
    </sheetView>
  </sheetViews>
  <sheetFormatPr defaultColWidth="11.421875" defaultRowHeight="12.75"/>
  <cols>
    <col min="1" max="1" width="16.00390625" style="0" customWidth="1"/>
    <col min="2" max="14" width="8.7109375" style="0" customWidth="1"/>
  </cols>
  <sheetData>
    <row r="2" ht="12.75">
      <c r="A2" s="45" t="s">
        <v>214</v>
      </c>
    </row>
    <row r="3" ht="13.5" thickBot="1"/>
    <row r="4" spans="2:14" ht="13.5" thickBot="1">
      <c r="B4" s="137">
        <v>1998</v>
      </c>
      <c r="C4" s="133">
        <v>1999</v>
      </c>
      <c r="D4" s="133">
        <v>2000</v>
      </c>
      <c r="E4" s="133">
        <v>2001</v>
      </c>
      <c r="F4" s="133">
        <v>2002</v>
      </c>
      <c r="G4" s="133">
        <v>2003</v>
      </c>
      <c r="H4" s="133">
        <v>2004</v>
      </c>
      <c r="I4" s="133">
        <v>2005</v>
      </c>
      <c r="J4" s="133">
        <v>2006</v>
      </c>
      <c r="K4" s="133">
        <v>2007</v>
      </c>
      <c r="L4" s="133">
        <v>2008</v>
      </c>
      <c r="M4" s="133">
        <v>2009</v>
      </c>
      <c r="N4" s="134">
        <v>2010</v>
      </c>
    </row>
    <row r="5" spans="1:14" ht="13.5" thickBot="1">
      <c r="A5" s="252" t="s">
        <v>38</v>
      </c>
      <c r="B5" s="36">
        <v>-2.42775059950576</v>
      </c>
      <c r="C5" s="37">
        <v>-0.7306215193983517</v>
      </c>
      <c r="D5" s="37">
        <v>-1.6341710612610043</v>
      </c>
      <c r="E5" s="37">
        <v>-2.0682446490000292</v>
      </c>
      <c r="F5" s="37">
        <v>-6.097886915899974</v>
      </c>
      <c r="G5" s="37">
        <v>-11.064</v>
      </c>
      <c r="H5" s="37">
        <v>-11.64240131264</v>
      </c>
      <c r="I5" s="37">
        <v>-8.008</v>
      </c>
      <c r="J5" s="85">
        <v>-5.936052956039727</v>
      </c>
      <c r="K5" s="37">
        <v>-4.629</v>
      </c>
      <c r="L5" s="86">
        <v>-4.449</v>
      </c>
      <c r="M5" s="37">
        <v>-10.571478331580002</v>
      </c>
      <c r="N5" s="38">
        <v>-11.604</v>
      </c>
    </row>
    <row r="7" ht="12.75">
      <c r="A7" s="69" t="s">
        <v>53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D20" sqref="D20"/>
    </sheetView>
  </sheetViews>
  <sheetFormatPr defaultColWidth="11.421875" defaultRowHeight="12.75"/>
  <cols>
    <col min="1" max="1" width="14.57421875" style="0" customWidth="1"/>
  </cols>
  <sheetData>
    <row r="2" spans="1:12" ht="16.5">
      <c r="A2" s="93" t="s">
        <v>61</v>
      </c>
      <c r="B2" s="92"/>
      <c r="C2" s="92"/>
      <c r="D2" s="92"/>
      <c r="E2" s="87"/>
      <c r="F2" s="87"/>
      <c r="G2" s="87"/>
      <c r="H2" s="87"/>
      <c r="I2" s="87"/>
      <c r="J2" s="87"/>
      <c r="K2" s="87"/>
      <c r="L2" s="87"/>
    </row>
    <row r="3" spans="1:12" ht="17.25" thickBo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3.5" thickBot="1">
      <c r="A4" s="300" t="s">
        <v>43</v>
      </c>
      <c r="B4" s="178">
        <v>1995</v>
      </c>
      <c r="C4" s="179">
        <v>2000</v>
      </c>
      <c r="D4" s="179">
        <v>2001</v>
      </c>
      <c r="E4" s="179">
        <v>2002</v>
      </c>
      <c r="F4" s="179">
        <v>2003</v>
      </c>
      <c r="G4" s="179">
        <v>2004</v>
      </c>
      <c r="H4" s="179">
        <v>2005</v>
      </c>
      <c r="I4" s="179">
        <v>2006</v>
      </c>
      <c r="J4" s="179">
        <v>2007</v>
      </c>
      <c r="K4" s="179">
        <v>2008</v>
      </c>
      <c r="L4" s="253">
        <v>2009</v>
      </c>
    </row>
    <row r="5" spans="1:12" ht="12.75">
      <c r="A5" s="254" t="s">
        <v>62</v>
      </c>
      <c r="B5" s="255">
        <v>10.4</v>
      </c>
      <c r="C5" s="256">
        <v>10.1</v>
      </c>
      <c r="D5" s="256">
        <v>10.2</v>
      </c>
      <c r="E5" s="256">
        <v>10.522</v>
      </c>
      <c r="F5" s="256">
        <v>10.887</v>
      </c>
      <c r="G5" s="256">
        <v>11.006</v>
      </c>
      <c r="H5" s="256">
        <v>11.101</v>
      </c>
      <c r="I5" s="256">
        <v>11.043</v>
      </c>
      <c r="J5" s="256">
        <v>11.023</v>
      </c>
      <c r="K5" s="256">
        <v>11.104</v>
      </c>
      <c r="L5" s="257">
        <v>11.782</v>
      </c>
    </row>
    <row r="6" spans="1:12" ht="12.75">
      <c r="A6" s="258" t="s">
        <v>63</v>
      </c>
      <c r="B6" s="255">
        <v>10.1</v>
      </c>
      <c r="C6" s="259">
        <v>10.3</v>
      </c>
      <c r="D6" s="256">
        <v>10.415</v>
      </c>
      <c r="E6" s="256">
        <v>10.638</v>
      </c>
      <c r="F6" s="256">
        <v>10.843</v>
      </c>
      <c r="G6" s="256">
        <v>10.602</v>
      </c>
      <c r="H6" s="256">
        <v>10.725</v>
      </c>
      <c r="I6" s="256">
        <v>10.577</v>
      </c>
      <c r="J6" s="256">
        <v>10.454</v>
      </c>
      <c r="K6" s="256">
        <v>10.66</v>
      </c>
      <c r="L6" s="257">
        <v>11.612</v>
      </c>
    </row>
    <row r="7" spans="1:12" ht="12.75">
      <c r="A7" s="258" t="s">
        <v>64</v>
      </c>
      <c r="B7" s="260">
        <v>13.6</v>
      </c>
      <c r="C7" s="256">
        <v>13.4</v>
      </c>
      <c r="D7" s="256">
        <v>14.333</v>
      </c>
      <c r="E7" s="256">
        <v>15.155</v>
      </c>
      <c r="F7" s="256">
        <v>15.667</v>
      </c>
      <c r="G7" s="256">
        <v>15.714</v>
      </c>
      <c r="H7" s="256">
        <v>15.745</v>
      </c>
      <c r="I7" s="256">
        <v>15.827</v>
      </c>
      <c r="J7" s="256">
        <v>16.017</v>
      </c>
      <c r="K7" s="256">
        <v>16.424</v>
      </c>
      <c r="L7" s="257">
        <v>17.381</v>
      </c>
    </row>
    <row r="8" spans="1:12" ht="12.75">
      <c r="A8" s="258" t="s">
        <v>65</v>
      </c>
      <c r="B8" s="260">
        <v>6.8</v>
      </c>
      <c r="C8" s="256">
        <v>7</v>
      </c>
      <c r="D8" s="256">
        <v>7.236</v>
      </c>
      <c r="E8" s="256">
        <v>7.56</v>
      </c>
      <c r="F8" s="256">
        <v>7.764</v>
      </c>
      <c r="G8" s="256">
        <v>7.99</v>
      </c>
      <c r="H8" s="256">
        <v>8.241</v>
      </c>
      <c r="I8" s="256">
        <v>8.476</v>
      </c>
      <c r="J8" s="256">
        <v>8.42</v>
      </c>
      <c r="K8" s="256">
        <v>8.783</v>
      </c>
      <c r="L8" s="257">
        <v>9.781</v>
      </c>
    </row>
    <row r="9" spans="1:12" ht="12.75">
      <c r="A9" s="258" t="s">
        <v>66</v>
      </c>
      <c r="B9" s="260">
        <v>8</v>
      </c>
      <c r="C9" s="256">
        <v>8.2</v>
      </c>
      <c r="D9" s="256">
        <v>8.86</v>
      </c>
      <c r="E9" s="256">
        <v>9.228</v>
      </c>
      <c r="F9" s="256">
        <v>9.31</v>
      </c>
      <c r="G9" s="256">
        <v>9.088</v>
      </c>
      <c r="H9" s="256">
        <v>9.062</v>
      </c>
      <c r="I9" s="256">
        <v>8.948</v>
      </c>
      <c r="J9" s="256">
        <v>8.917</v>
      </c>
      <c r="K9" s="256">
        <v>9.228</v>
      </c>
      <c r="L9" s="257">
        <v>10.016</v>
      </c>
    </row>
    <row r="10" spans="1:12" ht="13.5" thickBot="1">
      <c r="A10" s="261" t="s">
        <v>67</v>
      </c>
      <c r="B10" s="262">
        <v>6.9</v>
      </c>
      <c r="C10" s="263">
        <v>7.7</v>
      </c>
      <c r="D10" s="263">
        <v>7.929</v>
      </c>
      <c r="E10" s="263">
        <v>7.983</v>
      </c>
      <c r="F10" s="263">
        <v>8.128</v>
      </c>
      <c r="G10" s="263">
        <v>8.081</v>
      </c>
      <c r="H10" s="263">
        <v>8.217</v>
      </c>
      <c r="I10" s="263">
        <v>8.188</v>
      </c>
      <c r="J10" s="263">
        <v>8.189</v>
      </c>
      <c r="K10" s="263">
        <v>8.5</v>
      </c>
      <c r="L10" s="264" t="s">
        <v>68</v>
      </c>
    </row>
    <row r="12" spans="1:2" ht="12.75">
      <c r="A12" s="327" t="s">
        <v>69</v>
      </c>
      <c r="B12" s="327"/>
    </row>
    <row r="34" ht="12.75">
      <c r="D34" t="s">
        <v>70</v>
      </c>
    </row>
  </sheetData>
  <mergeCells count="1">
    <mergeCell ref="A12:B12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1"/>
  <sheetViews>
    <sheetView workbookViewId="0" topLeftCell="A1">
      <selection activeCell="D49" sqref="D49"/>
    </sheetView>
  </sheetViews>
  <sheetFormatPr defaultColWidth="11.421875" defaultRowHeight="12.75"/>
  <cols>
    <col min="1" max="1" width="60.00390625" style="0" customWidth="1"/>
  </cols>
  <sheetData>
    <row r="2" ht="12.75">
      <c r="A2" s="45" t="s">
        <v>76</v>
      </c>
    </row>
    <row r="3" ht="13.5" thickBot="1"/>
    <row r="4" spans="1:5" ht="13.5" thickBot="1">
      <c r="A4" s="7" t="s">
        <v>209</v>
      </c>
      <c r="B4" s="89">
        <v>2007</v>
      </c>
      <c r="C4" s="90">
        <v>2008</v>
      </c>
      <c r="D4" s="90">
        <v>2009</v>
      </c>
      <c r="E4" s="91">
        <v>2010</v>
      </c>
    </row>
    <row r="5" spans="1:5" ht="12.75">
      <c r="A5" s="144" t="s">
        <v>71</v>
      </c>
      <c r="B5" s="33">
        <v>2147.06750734</v>
      </c>
      <c r="C5" s="34">
        <v>2267.84550244</v>
      </c>
      <c r="D5" s="34">
        <v>2391.79106316</v>
      </c>
      <c r="E5" s="35">
        <v>2500.83438736</v>
      </c>
    </row>
    <row r="6" spans="1:5" ht="12.75">
      <c r="A6" s="145" t="s">
        <v>72</v>
      </c>
      <c r="B6" s="33">
        <v>1215.1328969899996</v>
      </c>
      <c r="C6" s="34">
        <v>1035.5408799000002</v>
      </c>
      <c r="D6" s="34">
        <v>1108.9553974199998</v>
      </c>
      <c r="E6" s="35">
        <v>1133.13440596</v>
      </c>
    </row>
    <row r="7" spans="1:5" ht="12.75">
      <c r="A7" s="145" t="s">
        <v>73</v>
      </c>
      <c r="B7" s="33">
        <v>1115</v>
      </c>
      <c r="C7" s="34">
        <v>1165</v>
      </c>
      <c r="D7" s="34">
        <v>1195</v>
      </c>
      <c r="E7" s="35">
        <v>1195</v>
      </c>
    </row>
    <row r="8" spans="1:5" ht="12.75">
      <c r="A8" s="145" t="s">
        <v>74</v>
      </c>
      <c r="B8" s="33">
        <v>3881.84841946</v>
      </c>
      <c r="C8" s="34">
        <v>3957.3516025900003</v>
      </c>
      <c r="D8" s="34">
        <v>4001.99443404</v>
      </c>
      <c r="E8" s="35">
        <v>4062.0136639700004</v>
      </c>
    </row>
    <row r="9" spans="1:5" ht="13.5" thickBot="1">
      <c r="A9" s="146" t="s">
        <v>75</v>
      </c>
      <c r="B9" s="36">
        <v>3076.8174469999994</v>
      </c>
      <c r="C9" s="37">
        <v>2642.7289667999994</v>
      </c>
      <c r="D9" s="37">
        <v>3024.297889059999</v>
      </c>
      <c r="E9" s="38">
        <v>2954.91996673</v>
      </c>
    </row>
    <row r="11" ht="12.75">
      <c r="A11" s="69" t="s">
        <v>53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E20" sqref="E20"/>
    </sheetView>
  </sheetViews>
  <sheetFormatPr defaultColWidth="11.421875" defaultRowHeight="12.75"/>
  <cols>
    <col min="1" max="1" width="15.140625" style="0" customWidth="1"/>
  </cols>
  <sheetData>
    <row r="2" ht="12.75">
      <c r="A2" s="45" t="s">
        <v>78</v>
      </c>
    </row>
    <row r="3" ht="13.5" thickBot="1"/>
    <row r="4" spans="2:14" ht="13.5" thickBot="1">
      <c r="B4" s="137">
        <v>1998</v>
      </c>
      <c r="C4" s="133">
        <v>1999</v>
      </c>
      <c r="D4" s="133">
        <v>2000</v>
      </c>
      <c r="E4" s="133">
        <v>2001</v>
      </c>
      <c r="F4" s="133">
        <v>2002</v>
      </c>
      <c r="G4" s="133">
        <v>2003</v>
      </c>
      <c r="H4" s="133">
        <v>2004</v>
      </c>
      <c r="I4" s="133">
        <v>2005</v>
      </c>
      <c r="J4" s="133">
        <v>2006</v>
      </c>
      <c r="K4" s="133">
        <v>2007</v>
      </c>
      <c r="L4" s="133">
        <v>2008</v>
      </c>
      <c r="M4" s="133">
        <v>2009</v>
      </c>
      <c r="N4" s="134">
        <v>2010</v>
      </c>
    </row>
    <row r="5" spans="1:14" ht="13.5" thickBot="1">
      <c r="A5" s="252" t="s">
        <v>77</v>
      </c>
      <c r="B5" s="36">
        <v>0.23934495706273431</v>
      </c>
      <c r="C5" s="37">
        <v>0.21514352312727805</v>
      </c>
      <c r="D5" s="37">
        <v>0.35004169264525536</v>
      </c>
      <c r="E5" s="37">
        <v>0.019520000000000436</v>
      </c>
      <c r="F5" s="37">
        <v>-0.04539870868000071</v>
      </c>
      <c r="G5" s="37">
        <v>-0.472</v>
      </c>
      <c r="H5" s="37">
        <v>-0.18381280673</v>
      </c>
      <c r="I5" s="37">
        <v>-0.438</v>
      </c>
      <c r="J5" s="85">
        <v>-0.05873482884999976</v>
      </c>
      <c r="K5" s="37">
        <v>-0.455</v>
      </c>
      <c r="L5" s="86">
        <v>0.241</v>
      </c>
      <c r="M5" s="37">
        <v>-0.7134852839100003</v>
      </c>
      <c r="N5" s="38">
        <v>-0.726</v>
      </c>
    </row>
    <row r="7" ht="12.75">
      <c r="A7" s="69" t="s">
        <v>53</v>
      </c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3" sqref="A13"/>
    </sheetView>
  </sheetViews>
  <sheetFormatPr defaultColWidth="11.421875" defaultRowHeight="12.75"/>
  <cols>
    <col min="1" max="1" width="24.8515625" style="0" customWidth="1"/>
  </cols>
  <sheetData>
    <row r="2" spans="1:8" ht="12.75">
      <c r="A2" s="328" t="s">
        <v>81</v>
      </c>
      <c r="B2" s="328"/>
      <c r="C2" s="328"/>
      <c r="D2" s="328"/>
      <c r="E2" s="328"/>
      <c r="F2" s="328"/>
      <c r="G2" s="328"/>
      <c r="H2" s="328"/>
    </row>
    <row r="3" spans="1:8" ht="13.5" thickBot="1">
      <c r="A3" s="15"/>
      <c r="B3" s="15"/>
      <c r="C3" s="15"/>
      <c r="D3" s="15"/>
      <c r="E3" s="15"/>
      <c r="F3" s="15"/>
      <c r="G3" s="15"/>
      <c r="H3" s="15"/>
    </row>
    <row r="4" spans="1:11" ht="12.75">
      <c r="A4" s="177" t="s">
        <v>79</v>
      </c>
      <c r="B4" s="178">
        <v>2001</v>
      </c>
      <c r="C4" s="179">
        <v>2002</v>
      </c>
      <c r="D4" s="180">
        <v>2003</v>
      </c>
      <c r="E4" s="179">
        <v>2004</v>
      </c>
      <c r="F4" s="179">
        <v>2005</v>
      </c>
      <c r="G4" s="179">
        <v>2006</v>
      </c>
      <c r="H4" s="179">
        <v>2007</v>
      </c>
      <c r="I4" s="179">
        <v>2008</v>
      </c>
      <c r="J4" s="181">
        <v>2009</v>
      </c>
      <c r="K4" s="179" t="s">
        <v>84</v>
      </c>
    </row>
    <row r="5" spans="1:11" ht="13.5">
      <c r="A5" s="182" t="s">
        <v>82</v>
      </c>
      <c r="B5" s="183">
        <v>737499</v>
      </c>
      <c r="C5" s="184">
        <v>759980</v>
      </c>
      <c r="D5" s="184">
        <v>721227</v>
      </c>
      <c r="E5" s="184">
        <v>692004</v>
      </c>
      <c r="F5" s="184">
        <v>699217</v>
      </c>
      <c r="G5" s="184">
        <v>700772</v>
      </c>
      <c r="H5" s="184">
        <v>720150</v>
      </c>
      <c r="I5" s="184">
        <v>703976</v>
      </c>
      <c r="J5" s="96">
        <v>651453</v>
      </c>
      <c r="K5" s="185">
        <v>658847</v>
      </c>
    </row>
    <row r="6" spans="1:11" ht="12.75">
      <c r="A6" s="186" t="s">
        <v>215</v>
      </c>
      <c r="B6" s="187">
        <v>100</v>
      </c>
      <c r="C6" s="188">
        <v>103.04827531969535</v>
      </c>
      <c r="D6" s="188">
        <v>97.79362412694798</v>
      </c>
      <c r="E6" s="188">
        <v>93.83117807617366</v>
      </c>
      <c r="F6" s="188">
        <v>94.8092133006282</v>
      </c>
      <c r="G6" s="188">
        <v>95.02006104415057</v>
      </c>
      <c r="H6" s="188">
        <v>97.64759003063055</v>
      </c>
      <c r="I6" s="188">
        <v>95.45450231118957</v>
      </c>
      <c r="J6" s="188">
        <v>88.33272994268467</v>
      </c>
      <c r="K6" s="189">
        <v>89.33530757329841</v>
      </c>
    </row>
    <row r="7" spans="1:11" ht="12.75">
      <c r="A7" s="182" t="s">
        <v>83</v>
      </c>
      <c r="B7" s="183">
        <v>86144</v>
      </c>
      <c r="C7" s="184">
        <v>89592</v>
      </c>
      <c r="D7" s="184">
        <v>82859</v>
      </c>
      <c r="E7" s="184">
        <v>78280</v>
      </c>
      <c r="F7" s="184">
        <v>82965</v>
      </c>
      <c r="G7" s="184">
        <v>83022</v>
      </c>
      <c r="H7" s="184">
        <v>85442</v>
      </c>
      <c r="I7" s="184">
        <v>87855</v>
      </c>
      <c r="J7" s="96">
        <v>93840</v>
      </c>
      <c r="K7" s="185">
        <v>98429</v>
      </c>
    </row>
    <row r="8" spans="1:11" ht="12.75">
      <c r="A8" s="186" t="s">
        <v>215</v>
      </c>
      <c r="B8" s="187">
        <v>100</v>
      </c>
      <c r="C8" s="188">
        <v>104.00260029717683</v>
      </c>
      <c r="D8" s="188">
        <v>96.186617756315</v>
      </c>
      <c r="E8" s="188">
        <v>90.87109955423477</v>
      </c>
      <c r="F8" s="188">
        <v>96.30966753343239</v>
      </c>
      <c r="G8" s="188">
        <v>96.37583580980683</v>
      </c>
      <c r="H8" s="188">
        <v>99.1850854383358</v>
      </c>
      <c r="I8" s="188">
        <v>101.98620913818722</v>
      </c>
      <c r="J8" s="188">
        <v>108.93387815750371</v>
      </c>
      <c r="K8" s="189">
        <v>114.26100482912332</v>
      </c>
    </row>
    <row r="9" spans="1:11" ht="12.75">
      <c r="A9" s="182" t="s">
        <v>210</v>
      </c>
      <c r="B9" s="183">
        <v>24220</v>
      </c>
      <c r="C9" s="184">
        <v>31461</v>
      </c>
      <c r="D9" s="184">
        <v>34642</v>
      </c>
      <c r="E9" s="184">
        <v>36871</v>
      </c>
      <c r="F9" s="184">
        <v>41347</v>
      </c>
      <c r="G9" s="184">
        <v>42306</v>
      </c>
      <c r="H9" s="184">
        <v>43832</v>
      </c>
      <c r="I9" s="184">
        <v>45411</v>
      </c>
      <c r="J9" s="96">
        <v>49341</v>
      </c>
      <c r="K9" s="185">
        <v>50688</v>
      </c>
    </row>
    <row r="10" spans="1:11" ht="12.75">
      <c r="A10" s="186" t="s">
        <v>215</v>
      </c>
      <c r="B10" s="187">
        <v>100</v>
      </c>
      <c r="C10" s="188">
        <v>129.89677952105697</v>
      </c>
      <c r="D10" s="188">
        <v>143.03055326176712</v>
      </c>
      <c r="E10" s="188">
        <v>152.233691164327</v>
      </c>
      <c r="F10" s="188">
        <v>170.71428571428572</v>
      </c>
      <c r="G10" s="188">
        <v>174.67382328654006</v>
      </c>
      <c r="H10" s="188">
        <v>180.97440132122213</v>
      </c>
      <c r="I10" s="188">
        <v>187.49380677126342</v>
      </c>
      <c r="J10" s="188">
        <v>203.72006606110654</v>
      </c>
      <c r="K10" s="189">
        <v>209.28158546655658</v>
      </c>
    </row>
    <row r="11" spans="1:11" ht="12.75">
      <c r="A11" s="182" t="s">
        <v>80</v>
      </c>
      <c r="B11" s="95">
        <f>B9+B7+B5</f>
        <v>847863</v>
      </c>
      <c r="C11" s="96">
        <f aca="true" t="shared" si="0" ref="C11:I11">C9+C7+C5</f>
        <v>881033</v>
      </c>
      <c r="D11" s="96">
        <f t="shared" si="0"/>
        <v>838728</v>
      </c>
      <c r="E11" s="96">
        <f t="shared" si="0"/>
        <v>807155</v>
      </c>
      <c r="F11" s="96">
        <f t="shared" si="0"/>
        <v>823529</v>
      </c>
      <c r="G11" s="96">
        <f t="shared" si="0"/>
        <v>826100</v>
      </c>
      <c r="H11" s="96">
        <f t="shared" si="0"/>
        <v>849424</v>
      </c>
      <c r="I11" s="96">
        <f t="shared" si="0"/>
        <v>837242</v>
      </c>
      <c r="J11" s="96">
        <f>J9+J7+J5</f>
        <v>794634</v>
      </c>
      <c r="K11" s="97">
        <f>K9+K7+K5</f>
        <v>807964</v>
      </c>
    </row>
    <row r="12" spans="1:11" ht="13.5" thickBot="1">
      <c r="A12" s="186" t="s">
        <v>215</v>
      </c>
      <c r="B12" s="190">
        <v>100</v>
      </c>
      <c r="C12" s="191">
        <v>103.91218864368417</v>
      </c>
      <c r="D12" s="191">
        <v>98.92258537051387</v>
      </c>
      <c r="E12" s="191">
        <v>95.1987526286676</v>
      </c>
      <c r="F12" s="191">
        <v>97.12996085452485</v>
      </c>
      <c r="G12" s="191">
        <v>97.4331938060748</v>
      </c>
      <c r="H12" s="191">
        <v>100.18410993285472</v>
      </c>
      <c r="I12" s="191">
        <v>98.74732120637414</v>
      </c>
      <c r="J12" s="191">
        <v>93.72198102759526</v>
      </c>
      <c r="K12" s="192">
        <v>95.29416898720666</v>
      </c>
    </row>
    <row r="14" ht="12.75">
      <c r="A14" t="s">
        <v>96</v>
      </c>
    </row>
  </sheetData>
  <mergeCells count="1">
    <mergeCell ref="A2:H2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G33" sqref="G33"/>
    </sheetView>
  </sheetViews>
  <sheetFormatPr defaultColWidth="11.421875" defaultRowHeight="12.75"/>
  <cols>
    <col min="1" max="1" width="25.7109375" style="0" customWidth="1"/>
  </cols>
  <sheetData>
    <row r="2" ht="12.75">
      <c r="A2" s="98" t="s">
        <v>97</v>
      </c>
    </row>
    <row r="3" ht="13.5" thickBot="1"/>
    <row r="4" spans="1:12" ht="12.75">
      <c r="A4" s="99" t="s">
        <v>85</v>
      </c>
      <c r="B4" s="100">
        <v>2000</v>
      </c>
      <c r="C4" s="100">
        <v>2001</v>
      </c>
      <c r="D4" s="100">
        <v>2002</v>
      </c>
      <c r="E4" s="100">
        <v>2003</v>
      </c>
      <c r="F4" s="100">
        <v>2004</v>
      </c>
      <c r="G4" s="100">
        <v>2005</v>
      </c>
      <c r="H4" s="100">
        <v>2006</v>
      </c>
      <c r="I4" s="100">
        <v>2007</v>
      </c>
      <c r="J4" s="100">
        <v>2008</v>
      </c>
      <c r="K4" s="100">
        <v>2009</v>
      </c>
      <c r="L4" s="101">
        <v>2010</v>
      </c>
    </row>
    <row r="5" spans="1:12" ht="12.75">
      <c r="A5" s="102" t="s">
        <v>86</v>
      </c>
      <c r="B5" s="106">
        <v>102450</v>
      </c>
      <c r="C5" s="106">
        <v>102299</v>
      </c>
      <c r="D5" s="106">
        <v>103461</v>
      </c>
      <c r="E5" s="106">
        <v>92609</v>
      </c>
      <c r="F5" s="106">
        <v>84284</v>
      </c>
      <c r="G5" s="106">
        <v>82305</v>
      </c>
      <c r="H5" s="106">
        <v>78602</v>
      </c>
      <c r="I5" s="106">
        <v>78213</v>
      </c>
      <c r="J5" s="107">
        <v>75693</v>
      </c>
      <c r="K5" s="107">
        <v>65649</v>
      </c>
      <c r="L5" s="108">
        <v>63385</v>
      </c>
    </row>
    <row r="6" spans="1:12" ht="12.75">
      <c r="A6" s="102" t="s">
        <v>87</v>
      </c>
      <c r="B6" s="106">
        <v>125980</v>
      </c>
      <c r="C6" s="106">
        <v>124305</v>
      </c>
      <c r="D6" s="106">
        <v>125786</v>
      </c>
      <c r="E6" s="106">
        <v>119681</v>
      </c>
      <c r="F6" s="106">
        <v>118913</v>
      </c>
      <c r="G6" s="106">
        <v>122356</v>
      </c>
      <c r="H6" s="106">
        <v>126945</v>
      </c>
      <c r="I6" s="106">
        <v>131253</v>
      </c>
      <c r="J6" s="107">
        <v>129190</v>
      </c>
      <c r="K6" s="107">
        <v>120386</v>
      </c>
      <c r="L6" s="108">
        <v>115405</v>
      </c>
    </row>
    <row r="7" spans="1:12" ht="22.5">
      <c r="A7" s="103" t="s">
        <v>88</v>
      </c>
      <c r="B7" s="106">
        <v>90716</v>
      </c>
      <c r="C7" s="106">
        <v>91861</v>
      </c>
      <c r="D7" s="106">
        <v>96972</v>
      </c>
      <c r="E7" s="106">
        <v>94310</v>
      </c>
      <c r="F7" s="106">
        <v>92521</v>
      </c>
      <c r="G7" s="106">
        <v>94442</v>
      </c>
      <c r="H7" s="106">
        <v>94268</v>
      </c>
      <c r="I7" s="106">
        <v>95986</v>
      </c>
      <c r="J7" s="107">
        <v>94068</v>
      </c>
      <c r="K7" s="107">
        <v>92286</v>
      </c>
      <c r="L7" s="108">
        <v>95441</v>
      </c>
    </row>
    <row r="8" spans="1:12" ht="22.5">
      <c r="A8" s="104" t="s">
        <v>89</v>
      </c>
      <c r="B8" s="106">
        <v>125691</v>
      </c>
      <c r="C8" s="106">
        <v>124290</v>
      </c>
      <c r="D8" s="106">
        <v>130723</v>
      </c>
      <c r="E8" s="106">
        <v>127054</v>
      </c>
      <c r="F8" s="106">
        <v>121266</v>
      </c>
      <c r="G8" s="106">
        <v>121367</v>
      </c>
      <c r="H8" s="106">
        <v>119413</v>
      </c>
      <c r="I8" s="106">
        <v>120999</v>
      </c>
      <c r="J8" s="107">
        <v>118152</v>
      </c>
      <c r="K8" s="107">
        <v>113228</v>
      </c>
      <c r="L8" s="108">
        <v>113776</v>
      </c>
    </row>
    <row r="9" spans="1:12" ht="22.5">
      <c r="A9" s="103" t="s">
        <v>90</v>
      </c>
      <c r="B9" s="106">
        <v>20048</v>
      </c>
      <c r="C9" s="106">
        <v>20778</v>
      </c>
      <c r="D9" s="106">
        <v>20922</v>
      </c>
      <c r="E9" s="106">
        <v>18714</v>
      </c>
      <c r="F9" s="106">
        <v>16942</v>
      </c>
      <c r="G9" s="106">
        <v>16397</v>
      </c>
      <c r="H9" s="106">
        <v>15613</v>
      </c>
      <c r="I9" s="106">
        <v>15421</v>
      </c>
      <c r="J9" s="107">
        <v>14663</v>
      </c>
      <c r="K9" s="107">
        <v>12800</v>
      </c>
      <c r="L9" s="108">
        <v>12938</v>
      </c>
    </row>
    <row r="10" spans="1:12" ht="44.25" customHeight="1">
      <c r="A10" s="103" t="s">
        <v>91</v>
      </c>
      <c r="B10" s="106">
        <v>45271</v>
      </c>
      <c r="C10" s="106">
        <v>44560</v>
      </c>
      <c r="D10" s="106">
        <v>44495</v>
      </c>
      <c r="E10" s="106">
        <v>39447</v>
      </c>
      <c r="F10" s="106">
        <v>35908</v>
      </c>
      <c r="G10" s="106">
        <v>34615</v>
      </c>
      <c r="H10" s="106">
        <v>32252</v>
      </c>
      <c r="I10" s="106">
        <v>32103</v>
      </c>
      <c r="J10" s="107">
        <v>30240</v>
      </c>
      <c r="K10" s="107">
        <v>25396</v>
      </c>
      <c r="L10" s="108">
        <v>25016</v>
      </c>
    </row>
    <row r="11" spans="1:12" ht="12.75">
      <c r="A11" s="103" t="s">
        <v>92</v>
      </c>
      <c r="B11" s="106">
        <v>56257</v>
      </c>
      <c r="C11" s="106">
        <v>56102</v>
      </c>
      <c r="D11" s="106">
        <v>60971</v>
      </c>
      <c r="E11" s="106">
        <v>58727</v>
      </c>
      <c r="F11" s="106">
        <v>57056</v>
      </c>
      <c r="G11" s="106">
        <v>57747</v>
      </c>
      <c r="H11" s="109">
        <v>57786</v>
      </c>
      <c r="I11" s="109">
        <v>58456</v>
      </c>
      <c r="J11" s="110">
        <v>56958</v>
      </c>
      <c r="K11" s="107">
        <v>54552</v>
      </c>
      <c r="L11" s="108">
        <v>54736</v>
      </c>
    </row>
    <row r="12" spans="1:12" ht="12.75">
      <c r="A12" s="102" t="s">
        <v>93</v>
      </c>
      <c r="B12" s="106">
        <v>40217</v>
      </c>
      <c r="C12" s="106">
        <v>39076</v>
      </c>
      <c r="D12" s="106">
        <v>43143</v>
      </c>
      <c r="E12" s="106">
        <v>41328</v>
      </c>
      <c r="F12" s="106">
        <v>38963</v>
      </c>
      <c r="G12" s="106">
        <v>38088</v>
      </c>
      <c r="H12" s="109">
        <v>38130</v>
      </c>
      <c r="I12" s="109">
        <v>39810</v>
      </c>
      <c r="J12" s="110">
        <v>39203</v>
      </c>
      <c r="K12" s="107">
        <v>39888</v>
      </c>
      <c r="L12" s="108">
        <v>42439</v>
      </c>
    </row>
    <row r="13" spans="1:12" ht="12.75">
      <c r="A13" s="103" t="s">
        <v>94</v>
      </c>
      <c r="B13" s="106">
        <v>136795</v>
      </c>
      <c r="C13" s="106">
        <v>134228</v>
      </c>
      <c r="D13" s="106">
        <v>133507</v>
      </c>
      <c r="E13" s="106">
        <v>129357</v>
      </c>
      <c r="F13" s="106">
        <v>126151</v>
      </c>
      <c r="G13" s="106">
        <v>131900</v>
      </c>
      <c r="H13" s="109">
        <v>137763</v>
      </c>
      <c r="I13" s="109">
        <v>147909</v>
      </c>
      <c r="J13" s="110">
        <v>145809</v>
      </c>
      <c r="K13" s="107">
        <v>127268</v>
      </c>
      <c r="L13" s="108">
        <v>135711</v>
      </c>
    </row>
    <row r="14" spans="1:12" ht="13.5" thickBot="1">
      <c r="A14" s="105" t="s">
        <v>95</v>
      </c>
      <c r="B14" s="111">
        <v>743425</v>
      </c>
      <c r="C14" s="111">
        <v>737499</v>
      </c>
      <c r="D14" s="111">
        <v>759980</v>
      </c>
      <c r="E14" s="111">
        <v>721227</v>
      </c>
      <c r="F14" s="111">
        <v>692004</v>
      </c>
      <c r="G14" s="111">
        <v>699217</v>
      </c>
      <c r="H14" s="111">
        <v>700772</v>
      </c>
      <c r="I14" s="111">
        <v>720150</v>
      </c>
      <c r="J14" s="112">
        <v>703976</v>
      </c>
      <c r="K14" s="112">
        <f>SUM(K5:K13)</f>
        <v>651453</v>
      </c>
      <c r="L14" s="113">
        <f>SUM(L5:L13)</f>
        <v>658847</v>
      </c>
    </row>
    <row r="16" ht="12.75">
      <c r="A16" t="s">
        <v>96</v>
      </c>
    </row>
  </sheetData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5" sqref="A5"/>
    </sheetView>
  </sheetViews>
  <sheetFormatPr defaultColWidth="11.421875" defaultRowHeight="12.75"/>
  <cols>
    <col min="1" max="1" width="21.8515625" style="0" customWidth="1"/>
  </cols>
  <sheetData>
    <row r="2" ht="12.75">
      <c r="A2" s="45" t="s">
        <v>100</v>
      </c>
    </row>
    <row r="3" ht="13.5" thickBot="1"/>
    <row r="4" spans="2:11" ht="13.5" thickBot="1">
      <c r="B4" s="137">
        <v>2001</v>
      </c>
      <c r="C4" s="133">
        <v>2002</v>
      </c>
      <c r="D4" s="133">
        <v>2003</v>
      </c>
      <c r="E4" s="133">
        <v>2004</v>
      </c>
      <c r="F4" s="133">
        <v>2005</v>
      </c>
      <c r="G4" s="133">
        <v>2006</v>
      </c>
      <c r="H4" s="133">
        <v>2007</v>
      </c>
      <c r="I4" s="133">
        <v>2008</v>
      </c>
      <c r="J4" s="133">
        <v>2009</v>
      </c>
      <c r="K4" s="169">
        <v>2010</v>
      </c>
    </row>
    <row r="5" spans="1:11" ht="30" customHeight="1" thickBot="1">
      <c r="A5" s="265" t="s">
        <v>98</v>
      </c>
      <c r="B5" s="115">
        <v>487851.8</v>
      </c>
      <c r="C5" s="116">
        <v>516563.8</v>
      </c>
      <c r="D5" s="116">
        <v>521840.6</v>
      </c>
      <c r="E5" s="117">
        <v>660861</v>
      </c>
      <c r="F5" s="117">
        <v>639327</v>
      </c>
      <c r="G5" s="117">
        <v>712830</v>
      </c>
      <c r="H5" s="117">
        <v>753860</v>
      </c>
      <c r="I5" s="117">
        <v>767780</v>
      </c>
      <c r="J5" s="117">
        <v>683670</v>
      </c>
      <c r="K5" s="118">
        <v>717820</v>
      </c>
    </row>
    <row r="6" ht="12.75">
      <c r="A6" s="114"/>
    </row>
    <row r="7" ht="12.75">
      <c r="A7" s="69" t="s">
        <v>53</v>
      </c>
    </row>
    <row r="8" ht="12.75">
      <c r="A8" t="s">
        <v>99</v>
      </c>
    </row>
  </sheetData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5" sqref="A5"/>
    </sheetView>
  </sheetViews>
  <sheetFormatPr defaultColWidth="11.421875" defaultRowHeight="12.75"/>
  <sheetData>
    <row r="2" ht="12.75">
      <c r="A2" s="45" t="s">
        <v>101</v>
      </c>
    </row>
    <row r="3" ht="13.5" thickBot="1"/>
    <row r="4" spans="2:14" ht="13.5" thickBot="1">
      <c r="B4" s="137">
        <v>1998</v>
      </c>
      <c r="C4" s="133">
        <v>1999</v>
      </c>
      <c r="D4" s="133">
        <v>2000</v>
      </c>
      <c r="E4" s="133">
        <v>2001</v>
      </c>
      <c r="F4" s="133">
        <v>2002</v>
      </c>
      <c r="G4" s="133">
        <v>2003</v>
      </c>
      <c r="H4" s="133">
        <v>2004</v>
      </c>
      <c r="I4" s="133">
        <v>2005</v>
      </c>
      <c r="J4" s="133">
        <v>2006</v>
      </c>
      <c r="K4" s="133">
        <v>2007</v>
      </c>
      <c r="L4" s="133">
        <v>2008</v>
      </c>
      <c r="M4" s="133">
        <v>2009</v>
      </c>
      <c r="N4" s="134">
        <v>2010</v>
      </c>
    </row>
    <row r="5" spans="1:14" ht="13.5" thickBot="1">
      <c r="A5" s="252" t="s">
        <v>40</v>
      </c>
      <c r="B5" s="36">
        <v>-0.034148579861179924</v>
      </c>
      <c r="C5" s="37">
        <v>0.7547799020682797</v>
      </c>
      <c r="D5" s="37">
        <v>0.5077029357652791</v>
      </c>
      <c r="E5" s="37">
        <v>1.5183355799651326</v>
      </c>
      <c r="F5" s="37">
        <v>1.6589874521799939</v>
      </c>
      <c r="G5" s="37">
        <v>0.946</v>
      </c>
      <c r="H5" s="37">
        <v>0.254633089100006</v>
      </c>
      <c r="I5" s="37">
        <v>-1.876</v>
      </c>
      <c r="J5" s="85">
        <v>-1.854848553809963</v>
      </c>
      <c r="K5" s="37">
        <v>-4.572</v>
      </c>
      <c r="L5" s="86">
        <v>-5.636</v>
      </c>
      <c r="M5" s="37">
        <v>-7.233021512720006</v>
      </c>
      <c r="N5" s="38">
        <v>-8.932</v>
      </c>
    </row>
    <row r="7" ht="12.75">
      <c r="A7" s="69" t="s">
        <v>53</v>
      </c>
    </row>
  </sheetData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23" sqref="A23"/>
    </sheetView>
  </sheetViews>
  <sheetFormatPr defaultColWidth="11.421875" defaultRowHeight="12.75"/>
  <cols>
    <col min="1" max="1" width="35.140625" style="0" customWidth="1"/>
  </cols>
  <sheetData>
    <row r="2" ht="12.75">
      <c r="A2" s="45" t="s">
        <v>113</v>
      </c>
    </row>
    <row r="3" ht="17.25" thickBot="1">
      <c r="B3" s="119"/>
    </row>
    <row r="4" spans="1:7" ht="26.25" thickBot="1">
      <c r="A4" s="266" t="s">
        <v>102</v>
      </c>
      <c r="B4" s="267">
        <v>2004</v>
      </c>
      <c r="C4" s="267">
        <v>2005</v>
      </c>
      <c r="D4" s="267">
        <v>2006</v>
      </c>
      <c r="E4" s="267">
        <v>2007</v>
      </c>
      <c r="F4" s="267">
        <v>2008</v>
      </c>
      <c r="G4" s="268">
        <v>2009</v>
      </c>
    </row>
    <row r="5" spans="1:7" ht="25.5">
      <c r="A5" s="269" t="s">
        <v>103</v>
      </c>
      <c r="B5" s="128">
        <v>1456</v>
      </c>
      <c r="C5" s="128">
        <v>1470</v>
      </c>
      <c r="D5" s="128">
        <v>1488</v>
      </c>
      <c r="E5" s="128">
        <v>1502</v>
      </c>
      <c r="F5" s="121">
        <v>1515</v>
      </c>
      <c r="G5" s="122">
        <v>1524</v>
      </c>
    </row>
    <row r="6" spans="1:7" ht="25.5">
      <c r="A6" s="270" t="s">
        <v>104</v>
      </c>
      <c r="B6" s="123" t="s">
        <v>105</v>
      </c>
      <c r="C6" s="123" t="s">
        <v>105</v>
      </c>
      <c r="D6" s="123" t="s">
        <v>105</v>
      </c>
      <c r="E6" s="123" t="s">
        <v>105</v>
      </c>
      <c r="F6" s="124">
        <f>F7-F5</f>
        <v>69</v>
      </c>
      <c r="G6" s="125">
        <f>G7-G5</f>
        <v>69.80585170401082</v>
      </c>
    </row>
    <row r="7" spans="1:7" ht="13.5" thickBot="1">
      <c r="A7" s="271" t="s">
        <v>108</v>
      </c>
      <c r="B7" s="273" t="s">
        <v>105</v>
      </c>
      <c r="C7" s="273" t="s">
        <v>105</v>
      </c>
      <c r="D7" s="273" t="s">
        <v>105</v>
      </c>
      <c r="E7" s="273" t="s">
        <v>105</v>
      </c>
      <c r="F7" s="274">
        <v>1584</v>
      </c>
      <c r="G7" s="275">
        <v>1593.8058517040108</v>
      </c>
    </row>
    <row r="8" spans="1:7" ht="25.5">
      <c r="A8" s="272" t="s">
        <v>106</v>
      </c>
      <c r="B8" s="126">
        <v>794</v>
      </c>
      <c r="C8" s="126">
        <v>807</v>
      </c>
      <c r="D8" s="126">
        <v>826</v>
      </c>
      <c r="E8" s="126">
        <v>845</v>
      </c>
      <c r="F8" s="126">
        <v>866</v>
      </c>
      <c r="G8" s="127">
        <v>877</v>
      </c>
    </row>
    <row r="9" spans="1:7" ht="25.5">
      <c r="A9" s="270" t="s">
        <v>107</v>
      </c>
      <c r="B9" s="123" t="s">
        <v>105</v>
      </c>
      <c r="C9" s="123" t="s">
        <v>105</v>
      </c>
      <c r="D9" s="123" t="s">
        <v>105</v>
      </c>
      <c r="E9" s="123" t="s">
        <v>105</v>
      </c>
      <c r="F9" s="124">
        <f>F10-F8</f>
        <v>270</v>
      </c>
      <c r="G9" s="125">
        <f>G10-G8</f>
        <v>270.52358952478676</v>
      </c>
    </row>
    <row r="10" spans="1:7" ht="13.5" thickBot="1">
      <c r="A10" s="271" t="s">
        <v>109</v>
      </c>
      <c r="B10" s="273" t="s">
        <v>105</v>
      </c>
      <c r="C10" s="273" t="s">
        <v>105</v>
      </c>
      <c r="D10" s="273" t="s">
        <v>105</v>
      </c>
      <c r="E10" s="273" t="s">
        <v>105</v>
      </c>
      <c r="F10" s="274">
        <v>1136</v>
      </c>
      <c r="G10" s="275">
        <v>1147.5235895247868</v>
      </c>
    </row>
    <row r="12" ht="12.75">
      <c r="A12" s="120" t="s">
        <v>110</v>
      </c>
    </row>
    <row r="13" ht="12.75">
      <c r="A13" s="120" t="s">
        <v>111</v>
      </c>
    </row>
    <row r="14" ht="12.75">
      <c r="A14" s="120" t="s">
        <v>112</v>
      </c>
    </row>
  </sheetData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C23"/>
  <sheetViews>
    <sheetView workbookViewId="0" topLeftCell="A1">
      <selection activeCell="E12" sqref="E12"/>
    </sheetView>
  </sheetViews>
  <sheetFormatPr defaultColWidth="11.421875" defaultRowHeight="12.75"/>
  <cols>
    <col min="2" max="2" width="13.57421875" style="0" customWidth="1"/>
    <col min="3" max="3" width="14.28125" style="0" customWidth="1"/>
  </cols>
  <sheetData>
    <row r="2" ht="12.75">
      <c r="A2" s="45" t="s">
        <v>115</v>
      </c>
    </row>
    <row r="3" ht="13.5" thickBot="1"/>
    <row r="4" spans="2:3" ht="39" thickBot="1">
      <c r="B4" s="276" t="s">
        <v>114</v>
      </c>
      <c r="C4" s="277" t="s">
        <v>213</v>
      </c>
    </row>
    <row r="5" spans="1:3" ht="12.75">
      <c r="A5" s="278">
        <v>1994</v>
      </c>
      <c r="B5" s="222">
        <v>1044826</v>
      </c>
      <c r="C5" s="281">
        <v>2994.056711509471</v>
      </c>
    </row>
    <row r="6" spans="1:3" ht="12.75">
      <c r="A6" s="279">
        <v>1995</v>
      </c>
      <c r="B6" s="222">
        <v>993750</v>
      </c>
      <c r="C6" s="281">
        <v>2825.226150285988</v>
      </c>
    </row>
    <row r="7" spans="1:3" ht="12.75">
      <c r="A7" s="279">
        <v>1996</v>
      </c>
      <c r="B7" s="222">
        <v>942726</v>
      </c>
      <c r="C7" s="281">
        <v>2766.340891430453</v>
      </c>
    </row>
    <row r="8" spans="1:3" ht="12.75">
      <c r="A8" s="279">
        <v>1997</v>
      </c>
      <c r="B8" s="222">
        <v>886043</v>
      </c>
      <c r="C8" s="281">
        <v>2520.4851151283005</v>
      </c>
    </row>
    <row r="9" spans="1:3" ht="12.75">
      <c r="A9" s="279">
        <v>1998</v>
      </c>
      <c r="B9" s="222">
        <v>839432</v>
      </c>
      <c r="C9" s="281">
        <v>2295.66008523361</v>
      </c>
    </row>
    <row r="10" spans="1:3" ht="12.75">
      <c r="A10" s="279">
        <v>1999</v>
      </c>
      <c r="B10" s="222">
        <v>805524</v>
      </c>
      <c r="C10" s="281">
        <v>2231.9901658469307</v>
      </c>
    </row>
    <row r="11" spans="1:3" ht="12.75">
      <c r="A11" s="279">
        <v>2000</v>
      </c>
      <c r="B11" s="222">
        <v>766710</v>
      </c>
      <c r="C11" s="281">
        <v>2057.826616640585</v>
      </c>
    </row>
    <row r="12" spans="1:3" ht="12.75">
      <c r="A12" s="279">
        <v>2001</v>
      </c>
      <c r="B12" s="222">
        <v>724398</v>
      </c>
      <c r="C12" s="281">
        <v>1975.351724766225</v>
      </c>
    </row>
    <row r="13" spans="1:3" ht="12.75">
      <c r="A13" s="279">
        <v>2002</v>
      </c>
      <c r="B13" s="222">
        <v>669847</v>
      </c>
      <c r="C13" s="281">
        <v>1872.7963386727683</v>
      </c>
    </row>
    <row r="14" spans="1:3" ht="12.75">
      <c r="A14" s="279">
        <v>2003</v>
      </c>
      <c r="B14" s="222">
        <v>634598</v>
      </c>
      <c r="C14" s="281">
        <v>1790.6827354260085</v>
      </c>
    </row>
    <row r="15" spans="1:3" ht="12.75">
      <c r="A15" s="279">
        <v>2004</v>
      </c>
      <c r="B15" s="222">
        <v>623050</v>
      </c>
      <c r="C15" s="281">
        <v>1725.7881448957185</v>
      </c>
    </row>
    <row r="16" spans="1:3" ht="12.75">
      <c r="A16" s="279">
        <v>2005</v>
      </c>
      <c r="B16" s="222">
        <v>611115</v>
      </c>
      <c r="C16" s="281">
        <v>1719.203663793103</v>
      </c>
    </row>
    <row r="17" spans="1:3" ht="12.75">
      <c r="A17" s="279">
        <v>2006</v>
      </c>
      <c r="B17" s="222">
        <v>598390</v>
      </c>
      <c r="C17" s="281">
        <v>1702.276776246023</v>
      </c>
    </row>
    <row r="18" spans="1:3" ht="12.75">
      <c r="A18" s="279">
        <v>2007</v>
      </c>
      <c r="B18" s="222">
        <v>586347</v>
      </c>
      <c r="C18" s="281">
        <v>1714.9592476489026</v>
      </c>
    </row>
    <row r="19" spans="1:3" ht="12.75">
      <c r="A19" s="279">
        <v>2008</v>
      </c>
      <c r="B19" s="222">
        <v>575955</v>
      </c>
      <c r="C19" s="281">
        <v>1840.0731707317073</v>
      </c>
    </row>
    <row r="20" spans="1:3" ht="12.75">
      <c r="A20" s="279">
        <v>2009</v>
      </c>
      <c r="B20" s="282">
        <v>583615</v>
      </c>
      <c r="C20" s="281">
        <v>1925.715736040609</v>
      </c>
    </row>
    <row r="21" spans="1:3" ht="13.5" thickBot="1">
      <c r="A21" s="280" t="s">
        <v>84</v>
      </c>
      <c r="B21" s="223">
        <v>594228.7867</v>
      </c>
      <c r="C21" s="283">
        <v>2060.6059999999998</v>
      </c>
    </row>
    <row r="23" ht="12.75">
      <c r="A23" t="s">
        <v>116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1">
      <selection activeCell="A5" sqref="A5"/>
    </sheetView>
  </sheetViews>
  <sheetFormatPr defaultColWidth="11.421875" defaultRowHeight="12.75"/>
  <cols>
    <col min="1" max="1" width="15.00390625" style="0" customWidth="1"/>
    <col min="2" max="3" width="11.57421875" style="0" bestFit="1" customWidth="1"/>
  </cols>
  <sheetData>
    <row r="2" ht="12.75">
      <c r="A2" s="45" t="s">
        <v>42</v>
      </c>
    </row>
    <row r="3" ht="13.5" thickBot="1"/>
    <row r="4" spans="1:4" ht="13.5" thickBot="1">
      <c r="A4" s="6" t="s">
        <v>181</v>
      </c>
      <c r="B4" s="227">
        <v>2009</v>
      </c>
      <c r="C4" s="133">
        <v>2010</v>
      </c>
      <c r="D4" s="228" t="s">
        <v>13</v>
      </c>
    </row>
    <row r="5" spans="1:4" ht="12.75">
      <c r="A5" s="229" t="s">
        <v>11</v>
      </c>
      <c r="B5" s="33">
        <v>167.617879596</v>
      </c>
      <c r="C5" s="34">
        <v>172.01608018248663</v>
      </c>
      <c r="D5" s="46">
        <f aca="true" t="shared" si="0" ref="D5:D10">C5/$C$10</f>
        <v>0.5888884997147619</v>
      </c>
    </row>
    <row r="6" spans="1:4" ht="12.75">
      <c r="A6" s="230" t="s">
        <v>7</v>
      </c>
      <c r="B6" s="33">
        <v>62.838856180339995</v>
      </c>
      <c r="C6" s="34">
        <v>62.578873131769996</v>
      </c>
      <c r="D6" s="46">
        <f t="shared" si="0"/>
        <v>0.21423566141789366</v>
      </c>
    </row>
    <row r="7" spans="1:4" ht="12.75">
      <c r="A7" s="230" t="s">
        <v>12</v>
      </c>
      <c r="B7" s="33">
        <v>31.629345981749996</v>
      </c>
      <c r="C7" s="34">
        <v>31.82676795675999</v>
      </c>
      <c r="D7" s="46">
        <f t="shared" si="0"/>
        <v>0.10895735801526803</v>
      </c>
    </row>
    <row r="8" spans="1:4" ht="12.75">
      <c r="A8" s="230" t="s">
        <v>9</v>
      </c>
      <c r="B8" s="33">
        <v>0</v>
      </c>
      <c r="C8" s="34">
        <v>18.301409271839997</v>
      </c>
      <c r="D8" s="46">
        <f t="shared" si="0"/>
        <v>0.06265396489285291</v>
      </c>
    </row>
    <row r="9" spans="1:4" ht="12.75">
      <c r="A9" s="230" t="s">
        <v>10</v>
      </c>
      <c r="B9" s="33">
        <v>30.28932920221999</v>
      </c>
      <c r="C9" s="34">
        <v>7.379840165190028</v>
      </c>
      <c r="D9" s="46">
        <f t="shared" si="0"/>
        <v>0.02526451595922346</v>
      </c>
    </row>
    <row r="10" spans="1:4" ht="13.5" thickBot="1">
      <c r="A10" s="146" t="s">
        <v>8</v>
      </c>
      <c r="B10" s="231">
        <v>292.37541096031</v>
      </c>
      <c r="C10" s="232">
        <v>292.10297070804666</v>
      </c>
      <c r="D10" s="233">
        <f t="shared" si="0"/>
        <v>1</v>
      </c>
    </row>
    <row r="12" ht="12.75">
      <c r="A12" s="69" t="s">
        <v>53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5" sqref="A5:A12"/>
    </sheetView>
  </sheetViews>
  <sheetFormatPr defaultColWidth="11.421875" defaultRowHeight="12.75"/>
  <cols>
    <col min="1" max="1" width="15.140625" style="0" customWidth="1"/>
  </cols>
  <sheetData>
    <row r="2" ht="12.75">
      <c r="A2" s="45" t="s">
        <v>132</v>
      </c>
    </row>
    <row r="3" ht="13.5" thickBot="1"/>
    <row r="4" spans="2:12" ht="13.5" thickBot="1">
      <c r="B4" s="137" t="s">
        <v>117</v>
      </c>
      <c r="C4" s="133" t="s">
        <v>118</v>
      </c>
      <c r="D4" s="133" t="s">
        <v>119</v>
      </c>
      <c r="E4" s="133" t="s">
        <v>120</v>
      </c>
      <c r="F4" s="133" t="s">
        <v>121</v>
      </c>
      <c r="G4" s="133" t="s">
        <v>122</v>
      </c>
      <c r="H4" s="133" t="s">
        <v>123</v>
      </c>
      <c r="I4" s="133" t="s">
        <v>124</v>
      </c>
      <c r="J4" s="133" t="s">
        <v>125</v>
      </c>
      <c r="K4" s="133" t="s">
        <v>126</v>
      </c>
      <c r="L4" s="134" t="s">
        <v>127</v>
      </c>
    </row>
    <row r="5" spans="1:12" ht="12.75">
      <c r="A5" s="144" t="s">
        <v>128</v>
      </c>
      <c r="B5" s="47">
        <v>0.369</v>
      </c>
      <c r="C5" s="48">
        <v>0.377</v>
      </c>
      <c r="D5" s="48">
        <v>0.385</v>
      </c>
      <c r="E5" s="48">
        <v>0.4</v>
      </c>
      <c r="F5" s="48">
        <v>0.407</v>
      </c>
      <c r="G5" s="48">
        <v>0.423</v>
      </c>
      <c r="H5" s="48">
        <v>0.435</v>
      </c>
      <c r="I5" s="48">
        <v>0.446</v>
      </c>
      <c r="J5" s="48">
        <v>0.456</v>
      </c>
      <c r="K5" s="48">
        <v>0.46</v>
      </c>
      <c r="L5" s="41">
        <v>0.463</v>
      </c>
    </row>
    <row r="6" spans="1:12" ht="12.75">
      <c r="A6" s="145" t="s">
        <v>63</v>
      </c>
      <c r="B6" s="47">
        <v>0.376</v>
      </c>
      <c r="C6" s="48">
        <v>0.379</v>
      </c>
      <c r="D6" s="48">
        <v>0.389</v>
      </c>
      <c r="E6" s="48">
        <v>0.399</v>
      </c>
      <c r="F6" s="48">
        <v>0.418</v>
      </c>
      <c r="G6" s="48">
        <v>0.454</v>
      </c>
      <c r="H6" s="48">
        <v>0.484</v>
      </c>
      <c r="I6" s="48">
        <v>0.515</v>
      </c>
      <c r="J6" s="48">
        <v>0.538</v>
      </c>
      <c r="K6" s="48">
        <v>0.562</v>
      </c>
      <c r="L6" s="41">
        <v>0.577</v>
      </c>
    </row>
    <row r="7" spans="1:12" ht="12.75">
      <c r="A7" s="145" t="s">
        <v>129</v>
      </c>
      <c r="B7" s="47">
        <v>0.37</v>
      </c>
      <c r="C7" s="48">
        <v>0.392</v>
      </c>
      <c r="D7" s="48">
        <v>0.396</v>
      </c>
      <c r="E7" s="48">
        <v>0.407</v>
      </c>
      <c r="F7" s="48">
        <v>0.413</v>
      </c>
      <c r="G7" s="48">
        <v>0.431</v>
      </c>
      <c r="H7" s="48">
        <v>0.441</v>
      </c>
      <c r="I7" s="48">
        <v>0.446</v>
      </c>
      <c r="J7" s="48">
        <v>0.456</v>
      </c>
      <c r="K7" s="48">
        <v>0.441</v>
      </c>
      <c r="L7" s="41">
        <v>0.436</v>
      </c>
    </row>
    <row r="8" spans="1:12" ht="12.75">
      <c r="A8" s="145" t="s">
        <v>62</v>
      </c>
      <c r="B8" s="47">
        <v>0.299</v>
      </c>
      <c r="C8" s="48">
        <v>0.319</v>
      </c>
      <c r="D8" s="48">
        <v>0.347</v>
      </c>
      <c r="E8" s="48">
        <v>0.37</v>
      </c>
      <c r="F8" s="48">
        <v>0.378</v>
      </c>
      <c r="G8" s="48">
        <v>0.385</v>
      </c>
      <c r="H8" s="48">
        <v>0.381</v>
      </c>
      <c r="I8" s="48">
        <v>0.382</v>
      </c>
      <c r="J8" s="48">
        <v>0.382</v>
      </c>
      <c r="K8" s="48">
        <v>0.388</v>
      </c>
      <c r="L8" s="41">
        <v>0.397</v>
      </c>
    </row>
    <row r="9" spans="1:12" ht="12.75">
      <c r="A9" s="145" t="s">
        <v>130</v>
      </c>
      <c r="B9" s="47">
        <v>0.277</v>
      </c>
      <c r="C9" s="48">
        <v>0.28</v>
      </c>
      <c r="D9" s="48">
        <v>0.289</v>
      </c>
      <c r="E9" s="48">
        <v>0.303</v>
      </c>
      <c r="F9" s="48">
        <v>0.305</v>
      </c>
      <c r="G9" s="48">
        <v>0.314</v>
      </c>
      <c r="H9" s="48">
        <v>0.325</v>
      </c>
      <c r="I9" s="48">
        <v>0.338</v>
      </c>
      <c r="J9" s="48">
        <v>0.344</v>
      </c>
      <c r="K9" s="48">
        <v>0.357</v>
      </c>
      <c r="L9" s="41">
        <v>0.366</v>
      </c>
    </row>
    <row r="10" spans="1:12" ht="12.75">
      <c r="A10" s="145" t="s">
        <v>131</v>
      </c>
      <c r="B10" s="47">
        <v>0.382</v>
      </c>
      <c r="C10" s="48">
        <v>0.396</v>
      </c>
      <c r="D10" s="48">
        <v>0.423</v>
      </c>
      <c r="E10" s="48">
        <v>0.443</v>
      </c>
      <c r="F10" s="48">
        <v>0.452</v>
      </c>
      <c r="G10" s="48">
        <v>0.461</v>
      </c>
      <c r="H10" s="48">
        <v>0.477</v>
      </c>
      <c r="I10" s="48">
        <v>0.509</v>
      </c>
      <c r="J10" s="48">
        <v>0.53</v>
      </c>
      <c r="K10" s="48">
        <v>0.551</v>
      </c>
      <c r="L10" s="41">
        <v>0.537</v>
      </c>
    </row>
    <row r="11" spans="1:12" ht="12.75">
      <c r="A11" s="145" t="s">
        <v>66</v>
      </c>
      <c r="B11" s="47">
        <v>0.649</v>
      </c>
      <c r="C11" s="48">
        <v>0.667</v>
      </c>
      <c r="D11" s="48">
        <v>0.68</v>
      </c>
      <c r="E11" s="48">
        <v>0.686</v>
      </c>
      <c r="F11" s="48">
        <v>0.691</v>
      </c>
      <c r="G11" s="48">
        <v>0.694</v>
      </c>
      <c r="H11" s="48">
        <v>0.696</v>
      </c>
      <c r="I11" s="48">
        <v>0.7</v>
      </c>
      <c r="J11" s="48">
        <v>0.701</v>
      </c>
      <c r="K11" s="48">
        <v>0.7</v>
      </c>
      <c r="L11" s="41">
        <v>0.705</v>
      </c>
    </row>
    <row r="12" spans="1:12" ht="13.5" thickBot="1">
      <c r="A12" s="146" t="s">
        <v>65</v>
      </c>
      <c r="B12" s="49">
        <v>0.507</v>
      </c>
      <c r="C12" s="50">
        <v>0.522</v>
      </c>
      <c r="D12" s="50">
        <v>0.534</v>
      </c>
      <c r="E12" s="50">
        <v>0.554</v>
      </c>
      <c r="F12" s="50">
        <v>0.562</v>
      </c>
      <c r="G12" s="50">
        <v>0.568</v>
      </c>
      <c r="H12" s="50">
        <v>0.573</v>
      </c>
      <c r="I12" s="50">
        <v>0.574</v>
      </c>
      <c r="J12" s="50">
        <v>0.58</v>
      </c>
      <c r="K12" s="50">
        <v>0.575</v>
      </c>
      <c r="L12" s="44">
        <v>0.571</v>
      </c>
    </row>
    <row r="14" ht="12.75">
      <c r="A14" t="s">
        <v>133</v>
      </c>
    </row>
  </sheetData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4" sqref="A4"/>
    </sheetView>
  </sheetViews>
  <sheetFormatPr defaultColWidth="11.421875" defaultRowHeight="12.75"/>
  <cols>
    <col min="1" max="1" width="29.00390625" style="0" customWidth="1"/>
  </cols>
  <sheetData>
    <row r="2" ht="12.75">
      <c r="A2" s="45" t="s">
        <v>137</v>
      </c>
    </row>
    <row r="3" ht="13.5" thickBot="1"/>
    <row r="4" spans="1:11" ht="13.5" thickBot="1">
      <c r="A4" s="129"/>
      <c r="B4" s="137">
        <v>2000</v>
      </c>
      <c r="C4" s="133">
        <v>2001</v>
      </c>
      <c r="D4" s="133">
        <v>2002</v>
      </c>
      <c r="E4" s="133">
        <v>2003</v>
      </c>
      <c r="F4" s="133">
        <v>2004</v>
      </c>
      <c r="G4" s="133">
        <v>2005</v>
      </c>
      <c r="H4" s="133">
        <v>2006</v>
      </c>
      <c r="I4" s="133">
        <v>2007</v>
      </c>
      <c r="J4" s="133">
        <v>2008</v>
      </c>
      <c r="K4" s="134">
        <v>2009</v>
      </c>
    </row>
    <row r="5" spans="1:11" ht="12.75">
      <c r="A5" s="144" t="s">
        <v>134</v>
      </c>
      <c r="B5" s="130">
        <v>0.07496825108299592</v>
      </c>
      <c r="C5" s="131">
        <v>0.07530977801674477</v>
      </c>
      <c r="D5" s="131">
        <v>0.07558294603678914</v>
      </c>
      <c r="E5" s="131">
        <v>0.07620886255329822</v>
      </c>
      <c r="F5" s="131">
        <v>0.0768145621009517</v>
      </c>
      <c r="G5" s="131">
        <v>0.07682714616766122</v>
      </c>
      <c r="H5" s="131">
        <v>0.07781049047829937</v>
      </c>
      <c r="I5" s="131">
        <v>0.07848862713026962</v>
      </c>
      <c r="J5" s="131">
        <v>0.08080276058506546</v>
      </c>
      <c r="K5" s="132">
        <v>0.0861101777568035</v>
      </c>
    </row>
    <row r="6" spans="1:11" ht="12.75">
      <c r="A6" s="145" t="s">
        <v>135</v>
      </c>
      <c r="B6" s="130">
        <v>0.025301228274172114</v>
      </c>
      <c r="C6" s="131">
        <v>0.025407492728019586</v>
      </c>
      <c r="D6" s="131">
        <v>0.02546329513643364</v>
      </c>
      <c r="E6" s="131">
        <v>0.025857949586155005</v>
      </c>
      <c r="F6" s="131">
        <v>0.02614321888929045</v>
      </c>
      <c r="G6" s="131">
        <v>0.02689144313770929</v>
      </c>
      <c r="H6" s="131">
        <v>0.027307973317094777</v>
      </c>
      <c r="I6" s="131">
        <v>0.027346480768216115</v>
      </c>
      <c r="J6" s="131">
        <v>0.028118196561457535</v>
      </c>
      <c r="K6" s="132">
        <v>0.029866539248072994</v>
      </c>
    </row>
    <row r="7" spans="1:11" ht="12.75">
      <c r="A7" s="145" t="s">
        <v>136</v>
      </c>
      <c r="B7" s="130">
        <v>0.016568756712354617</v>
      </c>
      <c r="C7" s="131">
        <v>0.016337212836089063</v>
      </c>
      <c r="D7" s="131">
        <v>0.016347801014494154</v>
      </c>
      <c r="E7" s="131">
        <v>0.01627870642086782</v>
      </c>
      <c r="F7" s="131">
        <v>0.016264329598843514</v>
      </c>
      <c r="G7" s="131">
        <v>0.016527773593650427</v>
      </c>
      <c r="H7" s="131">
        <v>0.016640328830823736</v>
      </c>
      <c r="I7" s="131">
        <v>0.01652653089220704</v>
      </c>
      <c r="J7" s="131">
        <v>0.016212159609956377</v>
      </c>
      <c r="K7" s="132">
        <v>0.017048814954643176</v>
      </c>
    </row>
    <row r="8" spans="1:11" ht="13.5" thickBot="1">
      <c r="A8" s="146" t="s">
        <v>51</v>
      </c>
      <c r="B8" s="235">
        <v>0.11683823606952265</v>
      </c>
      <c r="C8" s="236">
        <v>0.11705448358085342</v>
      </c>
      <c r="D8" s="236">
        <v>0.11739404218771693</v>
      </c>
      <c r="E8" s="236">
        <v>0.11834551856032104</v>
      </c>
      <c r="F8" s="236">
        <v>0.11922211058908565</v>
      </c>
      <c r="G8" s="236">
        <v>0.12024636289902094</v>
      </c>
      <c r="H8" s="236">
        <v>0.12175879262621789</v>
      </c>
      <c r="I8" s="236">
        <v>0.12236163879069278</v>
      </c>
      <c r="J8" s="236">
        <v>0.12513311675647937</v>
      </c>
      <c r="K8" s="237">
        <v>0.13302553195951966</v>
      </c>
    </row>
    <row r="10" ht="12.75">
      <c r="A10" t="s">
        <v>138</v>
      </c>
    </row>
  </sheetData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1">
      <selection activeCell="A4" sqref="A4"/>
    </sheetView>
  </sheetViews>
  <sheetFormatPr defaultColWidth="11.421875" defaultRowHeight="12.75"/>
  <cols>
    <col min="1" max="1" width="55.421875" style="0" customWidth="1"/>
  </cols>
  <sheetData>
    <row r="2" ht="12.75">
      <c r="A2" s="45" t="s">
        <v>211</v>
      </c>
    </row>
    <row r="3" ht="13.5" thickBot="1"/>
    <row r="4" spans="1:4" ht="12.75">
      <c r="A4" s="291" t="s">
        <v>209</v>
      </c>
      <c r="B4" s="133">
        <v>2008</v>
      </c>
      <c r="C4" s="133">
        <v>2009</v>
      </c>
      <c r="D4" s="134">
        <v>2010</v>
      </c>
    </row>
    <row r="5" spans="1:4" ht="12.75">
      <c r="A5" s="284" t="s">
        <v>139</v>
      </c>
      <c r="B5" s="96">
        <v>17611.90671063</v>
      </c>
      <c r="C5" s="96">
        <v>17459.344780710002</v>
      </c>
      <c r="D5" s="97">
        <v>16740.403482610003</v>
      </c>
    </row>
    <row r="6" spans="1:4" ht="12.75">
      <c r="A6" s="284" t="s">
        <v>140</v>
      </c>
      <c r="B6" s="96">
        <v>11627.312351640001</v>
      </c>
      <c r="C6" s="96">
        <v>12152.40367046</v>
      </c>
      <c r="D6" s="97">
        <v>12430.98726895</v>
      </c>
    </row>
    <row r="7" spans="1:4" ht="12.75">
      <c r="A7" s="284" t="s">
        <v>141</v>
      </c>
      <c r="B7" s="96">
        <v>3951.50159777</v>
      </c>
      <c r="C7" s="96">
        <v>4098.75930114</v>
      </c>
      <c r="D7" s="97">
        <v>4151.145796610001</v>
      </c>
    </row>
    <row r="8" spans="1:4" ht="12.75">
      <c r="A8" s="284" t="s">
        <v>142</v>
      </c>
      <c r="B8" s="96">
        <v>6428.27755172</v>
      </c>
      <c r="C8" s="96">
        <v>6635.77604854</v>
      </c>
      <c r="D8" s="97">
        <v>679.73354342</v>
      </c>
    </row>
    <row r="9" spans="1:4" ht="13.5" thickBot="1">
      <c r="A9" s="285" t="s">
        <v>35</v>
      </c>
      <c r="B9" s="135">
        <v>304.07958191</v>
      </c>
      <c r="C9" s="135">
        <v>401.45845725</v>
      </c>
      <c r="D9" s="136">
        <v>422.22725196</v>
      </c>
    </row>
    <row r="10" spans="1:4" ht="13.5" thickBot="1">
      <c r="A10" s="286" t="s">
        <v>143</v>
      </c>
      <c r="B10" s="287">
        <v>39923.07779367</v>
      </c>
      <c r="C10" s="287">
        <v>40747.74225810001</v>
      </c>
      <c r="D10" s="288">
        <v>34424.49734355001</v>
      </c>
    </row>
    <row r="12" ht="12.75">
      <c r="A12" s="69" t="s">
        <v>53</v>
      </c>
    </row>
  </sheetData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27"/>
  <sheetViews>
    <sheetView workbookViewId="0" topLeftCell="A1">
      <selection activeCell="D40" sqref="D40"/>
    </sheetView>
  </sheetViews>
  <sheetFormatPr defaultColWidth="11.421875" defaultRowHeight="12.75"/>
  <cols>
    <col min="6" max="6" width="15.7109375" style="0" bestFit="1" customWidth="1"/>
  </cols>
  <sheetData>
    <row r="2" ht="12.75">
      <c r="A2" s="45" t="s">
        <v>145</v>
      </c>
    </row>
    <row r="3" ht="13.5" thickBot="1"/>
    <row r="4" spans="2:7" ht="13.5" thickBot="1">
      <c r="B4" s="137" t="s">
        <v>148</v>
      </c>
      <c r="C4" s="133" t="s">
        <v>149</v>
      </c>
      <c r="D4" s="133" t="s">
        <v>150</v>
      </c>
      <c r="E4" s="133" t="s">
        <v>151</v>
      </c>
      <c r="F4" s="133" t="s">
        <v>152</v>
      </c>
      <c r="G4" s="134" t="s">
        <v>23</v>
      </c>
    </row>
    <row r="5" spans="1:7" ht="12.75">
      <c r="A5" s="147">
        <v>1990</v>
      </c>
      <c r="B5" s="138">
        <v>201</v>
      </c>
      <c r="C5" s="139">
        <v>1233</v>
      </c>
      <c r="D5" s="139">
        <v>2971</v>
      </c>
      <c r="E5" s="139">
        <v>1194</v>
      </c>
      <c r="F5" s="139">
        <v>458</v>
      </c>
      <c r="G5" s="140">
        <v>6057</v>
      </c>
    </row>
    <row r="6" spans="1:7" ht="12.75">
      <c r="A6" s="148">
        <v>1991</v>
      </c>
      <c r="B6" s="138">
        <v>197</v>
      </c>
      <c r="C6" s="139">
        <v>1277</v>
      </c>
      <c r="D6" s="139">
        <v>2973</v>
      </c>
      <c r="E6" s="139">
        <v>1201</v>
      </c>
      <c r="F6" s="139">
        <v>454</v>
      </c>
      <c r="G6" s="140">
        <v>6102</v>
      </c>
    </row>
    <row r="7" spans="1:7" ht="12.75">
      <c r="A7" s="148">
        <v>1992</v>
      </c>
      <c r="B7" s="138">
        <v>184</v>
      </c>
      <c r="C7" s="139">
        <v>1294</v>
      </c>
      <c r="D7" s="139">
        <v>2962</v>
      </c>
      <c r="E7" s="139">
        <v>1199</v>
      </c>
      <c r="F7" s="139">
        <v>452</v>
      </c>
      <c r="G7" s="140">
        <v>6091</v>
      </c>
    </row>
    <row r="8" spans="1:7" ht="12.75">
      <c r="A8" s="148">
        <v>1993</v>
      </c>
      <c r="B8" s="138">
        <v>182</v>
      </c>
      <c r="C8" s="139">
        <v>1317</v>
      </c>
      <c r="D8" s="139">
        <v>2978</v>
      </c>
      <c r="E8" s="139">
        <v>1200</v>
      </c>
      <c r="F8" s="139">
        <v>447</v>
      </c>
      <c r="G8" s="140">
        <v>6124</v>
      </c>
    </row>
    <row r="9" spans="1:7" ht="12.75">
      <c r="A9" s="148">
        <v>1994</v>
      </c>
      <c r="B9" s="138">
        <v>181</v>
      </c>
      <c r="C9" s="139">
        <v>1339</v>
      </c>
      <c r="D9" s="139">
        <v>2984</v>
      </c>
      <c r="E9" s="139">
        <v>1195</v>
      </c>
      <c r="F9" s="139">
        <v>437</v>
      </c>
      <c r="G9" s="140">
        <v>6136</v>
      </c>
    </row>
    <row r="10" spans="1:7" ht="12.75">
      <c r="A10" s="148">
        <v>1995</v>
      </c>
      <c r="B10" s="138">
        <v>182</v>
      </c>
      <c r="C10" s="139">
        <v>1355</v>
      </c>
      <c r="D10" s="139">
        <v>2999</v>
      </c>
      <c r="E10" s="139">
        <v>1193</v>
      </c>
      <c r="F10" s="139">
        <v>425</v>
      </c>
      <c r="G10" s="140">
        <v>6154</v>
      </c>
    </row>
    <row r="11" spans="1:7" ht="12.75">
      <c r="A11" s="148">
        <v>1996</v>
      </c>
      <c r="B11" s="138">
        <v>163</v>
      </c>
      <c r="C11" s="139">
        <v>1344</v>
      </c>
      <c r="D11" s="139">
        <v>3014</v>
      </c>
      <c r="E11" s="139">
        <v>1188</v>
      </c>
      <c r="F11" s="139">
        <v>418</v>
      </c>
      <c r="G11" s="140">
        <v>6127</v>
      </c>
    </row>
    <row r="12" spans="1:7" ht="12.75">
      <c r="A12" s="148">
        <v>1997</v>
      </c>
      <c r="B12" s="138">
        <v>161</v>
      </c>
      <c r="C12" s="139">
        <v>1363</v>
      </c>
      <c r="D12" s="139">
        <v>3010</v>
      </c>
      <c r="E12" s="139">
        <v>1176</v>
      </c>
      <c r="F12" s="139">
        <v>405</v>
      </c>
      <c r="G12" s="140">
        <v>6115</v>
      </c>
    </row>
    <row r="13" spans="1:7" ht="12.75">
      <c r="A13" s="148">
        <v>1998</v>
      </c>
      <c r="B13" s="138">
        <v>162</v>
      </c>
      <c r="C13" s="139">
        <v>1380</v>
      </c>
      <c r="D13" s="139">
        <v>2773</v>
      </c>
      <c r="E13" s="139">
        <v>1114</v>
      </c>
      <c r="F13" s="139">
        <v>390</v>
      </c>
      <c r="G13" s="140">
        <v>5818</v>
      </c>
    </row>
    <row r="14" spans="1:7" ht="12.75">
      <c r="A14" s="148">
        <v>1999</v>
      </c>
      <c r="B14" s="138">
        <v>160</v>
      </c>
      <c r="C14" s="139">
        <v>1572</v>
      </c>
      <c r="D14" s="139">
        <v>3042</v>
      </c>
      <c r="E14" s="139">
        <v>1181</v>
      </c>
      <c r="F14" s="139">
        <v>399</v>
      </c>
      <c r="G14" s="140">
        <v>6354</v>
      </c>
    </row>
    <row r="15" spans="1:7" ht="12.75">
      <c r="A15" s="148">
        <v>2000</v>
      </c>
      <c r="B15" s="138">
        <v>172</v>
      </c>
      <c r="C15" s="139">
        <v>1605</v>
      </c>
      <c r="D15" s="139">
        <v>3061</v>
      </c>
      <c r="E15" s="139">
        <v>1177</v>
      </c>
      <c r="F15" s="139">
        <v>391</v>
      </c>
      <c r="G15" s="140">
        <v>6405</v>
      </c>
    </row>
    <row r="16" spans="1:7" ht="12.75">
      <c r="A16" s="148">
        <v>2001</v>
      </c>
      <c r="B16" s="138">
        <v>166</v>
      </c>
      <c r="C16" s="139">
        <v>1624</v>
      </c>
      <c r="D16" s="139">
        <v>3092</v>
      </c>
      <c r="E16" s="139">
        <v>1176</v>
      </c>
      <c r="F16" s="139">
        <v>386</v>
      </c>
      <c r="G16" s="140">
        <v>6444</v>
      </c>
    </row>
    <row r="17" spans="1:7" ht="12.75">
      <c r="A17" s="148">
        <v>2002</v>
      </c>
      <c r="B17" s="138">
        <v>164</v>
      </c>
      <c r="C17" s="139">
        <v>1637</v>
      </c>
      <c r="D17" s="139">
        <v>3122</v>
      </c>
      <c r="E17" s="139">
        <v>1169</v>
      </c>
      <c r="F17" s="139">
        <v>378</v>
      </c>
      <c r="G17" s="140">
        <v>6470</v>
      </c>
    </row>
    <row r="18" spans="1:7" ht="12.75">
      <c r="A18" s="148">
        <v>2003</v>
      </c>
      <c r="B18" s="138">
        <v>166</v>
      </c>
      <c r="C18" s="139">
        <v>1659</v>
      </c>
      <c r="D18" s="139">
        <v>3154</v>
      </c>
      <c r="E18" s="139">
        <v>1167</v>
      </c>
      <c r="F18" s="139">
        <v>373</v>
      </c>
      <c r="G18" s="140">
        <v>6520</v>
      </c>
    </row>
    <row r="19" spans="1:7" ht="12.75">
      <c r="A19" s="148">
        <v>2004</v>
      </c>
      <c r="B19" s="138">
        <v>119</v>
      </c>
      <c r="C19" s="139">
        <v>1707</v>
      </c>
      <c r="D19" s="139">
        <v>3183</v>
      </c>
      <c r="E19" s="139">
        <v>1165</v>
      </c>
      <c r="F19" s="139">
        <v>368</v>
      </c>
      <c r="G19" s="140">
        <v>6542</v>
      </c>
    </row>
    <row r="20" spans="1:7" ht="12.75">
      <c r="A20" s="148">
        <v>2005</v>
      </c>
      <c r="B20" s="138">
        <v>116</v>
      </c>
      <c r="C20" s="139">
        <v>1754</v>
      </c>
      <c r="D20" s="139">
        <v>3211</v>
      </c>
      <c r="E20" s="139">
        <v>1162</v>
      </c>
      <c r="F20" s="139">
        <v>365</v>
      </c>
      <c r="G20" s="140">
        <v>6608</v>
      </c>
    </row>
    <row r="21" spans="1:7" ht="12.75">
      <c r="A21" s="148">
        <v>2006</v>
      </c>
      <c r="B21" s="138">
        <v>115.3</v>
      </c>
      <c r="C21" s="139">
        <v>1801.8</v>
      </c>
      <c r="D21" s="139">
        <v>3227.9</v>
      </c>
      <c r="E21" s="139">
        <v>1162.7</v>
      </c>
      <c r="F21" s="139">
        <v>361.3</v>
      </c>
      <c r="G21" s="140">
        <f>SUM(B21:F21)</f>
        <v>6669</v>
      </c>
    </row>
    <row r="22" spans="1:7" ht="12.75">
      <c r="A22" s="148">
        <v>2007</v>
      </c>
      <c r="B22" s="138">
        <v>115.604</v>
      </c>
      <c r="C22" s="139">
        <v>1793.219</v>
      </c>
      <c r="D22" s="139">
        <v>3232.4</v>
      </c>
      <c r="E22" s="139">
        <v>1160.8</v>
      </c>
      <c r="F22" s="139">
        <v>358.6</v>
      </c>
      <c r="G22" s="140">
        <f>SUM(B22:F22)</f>
        <v>6660.6230000000005</v>
      </c>
    </row>
    <row r="23" spans="1:7" ht="12.75">
      <c r="A23" s="148">
        <v>2008</v>
      </c>
      <c r="B23" s="138">
        <v>119</v>
      </c>
      <c r="C23" s="139">
        <v>1835</v>
      </c>
      <c r="D23" s="139">
        <v>3239.4</v>
      </c>
      <c r="E23" s="139">
        <v>1160.2</v>
      </c>
      <c r="F23" s="139">
        <v>356.3</v>
      </c>
      <c r="G23" s="140">
        <f>SUM(B23:F23)</f>
        <v>6709.9</v>
      </c>
    </row>
    <row r="24" spans="1:7" ht="13.5" thickBot="1">
      <c r="A24" s="149">
        <v>2009</v>
      </c>
      <c r="B24" s="141">
        <v>116.47</v>
      </c>
      <c r="C24" s="142">
        <v>1849.536</v>
      </c>
      <c r="D24" s="142">
        <v>3257.576</v>
      </c>
      <c r="E24" s="142">
        <v>1160.92</v>
      </c>
      <c r="F24" s="142">
        <v>356.242</v>
      </c>
      <c r="G24" s="143">
        <f>SUM(B24:F24)</f>
        <v>6740.744000000001</v>
      </c>
    </row>
    <row r="26" ht="12.75">
      <c r="A26" t="s">
        <v>146</v>
      </c>
    </row>
    <row r="27" ht="12.75">
      <c r="A27" t="s">
        <v>147</v>
      </c>
    </row>
  </sheetData>
  <printOptions/>
  <pageMargins left="0.75" right="0.75" top="1" bottom="1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8:N13"/>
  <sheetViews>
    <sheetView workbookViewId="0" topLeftCell="A7">
      <selection activeCell="A11" sqref="A11"/>
    </sheetView>
  </sheetViews>
  <sheetFormatPr defaultColWidth="11.421875" defaultRowHeight="12.75"/>
  <sheetData>
    <row r="8" ht="12.75">
      <c r="A8" s="45" t="s">
        <v>153</v>
      </c>
    </row>
    <row r="9" ht="13.5" thickBot="1"/>
    <row r="10" spans="2:14" ht="13.5" thickBot="1">
      <c r="B10" s="137">
        <v>1998</v>
      </c>
      <c r="C10" s="133">
        <v>1999</v>
      </c>
      <c r="D10" s="133">
        <v>2000</v>
      </c>
      <c r="E10" s="133">
        <v>2001</v>
      </c>
      <c r="F10" s="133">
        <v>2002</v>
      </c>
      <c r="G10" s="133">
        <v>2003</v>
      </c>
      <c r="H10" s="133">
        <v>2004</v>
      </c>
      <c r="I10" s="133">
        <v>2005</v>
      </c>
      <c r="J10" s="133">
        <v>2006</v>
      </c>
      <c r="K10" s="133">
        <v>2007</v>
      </c>
      <c r="L10" s="133">
        <v>2008</v>
      </c>
      <c r="M10" s="133">
        <v>2009</v>
      </c>
      <c r="N10" s="134">
        <v>2010</v>
      </c>
    </row>
    <row r="11" spans="1:14" ht="13.5" thickBot="1">
      <c r="A11" s="252" t="s">
        <v>41</v>
      </c>
      <c r="B11" s="36">
        <v>-0.24422332561433144</v>
      </c>
      <c r="C11" s="37">
        <v>0.24598011314766335</v>
      </c>
      <c r="D11" s="37">
        <v>1.4659869475026646</v>
      </c>
      <c r="E11" s="37">
        <v>1.6840919407283146</v>
      </c>
      <c r="F11" s="37">
        <v>1.0291333456400025</v>
      </c>
      <c r="G11" s="37">
        <v>0.36</v>
      </c>
      <c r="H11" s="37">
        <v>-0.357026918589989</v>
      </c>
      <c r="I11" s="37">
        <v>-1.314</v>
      </c>
      <c r="J11" s="85">
        <v>-0.8911000000000058</v>
      </c>
      <c r="K11" s="37">
        <v>0.156</v>
      </c>
      <c r="L11" s="86">
        <v>-0.342</v>
      </c>
      <c r="M11" s="37">
        <v>-1.8295270536099923</v>
      </c>
      <c r="N11" s="38">
        <v>-2.687</v>
      </c>
    </row>
    <row r="13" ht="12.75">
      <c r="A13" s="69" t="s">
        <v>53</v>
      </c>
    </row>
  </sheetData>
  <printOptions/>
  <pageMargins left="0.75" right="0.75" top="1" bottom="1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A14" sqref="A14"/>
    </sheetView>
  </sheetViews>
  <sheetFormatPr defaultColWidth="11.421875" defaultRowHeight="12.75"/>
  <cols>
    <col min="1" max="1" width="35.140625" style="0" customWidth="1"/>
  </cols>
  <sheetData>
    <row r="2" ht="12.75">
      <c r="A2" s="45" t="s">
        <v>171</v>
      </c>
    </row>
    <row r="3" ht="17.25" thickBot="1">
      <c r="A3" s="150"/>
    </row>
    <row r="4" spans="1:7" ht="12.75">
      <c r="A4" s="151"/>
      <c r="B4" s="329">
        <v>2006</v>
      </c>
      <c r="C4" s="329"/>
      <c r="D4" s="329">
        <v>2007</v>
      </c>
      <c r="E4" s="329"/>
      <c r="F4" s="329">
        <v>2008</v>
      </c>
      <c r="G4" s="330"/>
    </row>
    <row r="5" spans="1:7" ht="63.75">
      <c r="A5" s="152" t="s">
        <v>154</v>
      </c>
      <c r="B5" s="153" t="s">
        <v>155</v>
      </c>
      <c r="C5" s="153" t="s">
        <v>156</v>
      </c>
      <c r="D5" s="153" t="s">
        <v>155</v>
      </c>
      <c r="E5" s="153" t="s">
        <v>156</v>
      </c>
      <c r="F5" s="153" t="s">
        <v>155</v>
      </c>
      <c r="G5" s="154" t="s">
        <v>156</v>
      </c>
    </row>
    <row r="6" spans="1:7" ht="12.75">
      <c r="A6" s="94" t="s">
        <v>170</v>
      </c>
      <c r="B6" s="193">
        <v>572400</v>
      </c>
      <c r="C6" s="194">
        <v>25</v>
      </c>
      <c r="D6" s="193">
        <v>584458</v>
      </c>
      <c r="E6" s="194">
        <v>25.4</v>
      </c>
      <c r="F6" s="193">
        <v>610759</v>
      </c>
      <c r="G6" s="195">
        <v>26.1</v>
      </c>
    </row>
    <row r="7" spans="1:7" ht="12.75">
      <c r="A7" s="94" t="s">
        <v>157</v>
      </c>
      <c r="B7" s="194" t="s">
        <v>158</v>
      </c>
      <c r="C7" s="194">
        <v>13.9</v>
      </c>
      <c r="D7" s="194" t="s">
        <v>159</v>
      </c>
      <c r="E7" s="194">
        <v>14.4</v>
      </c>
      <c r="F7" s="194" t="s">
        <v>160</v>
      </c>
      <c r="G7" s="195">
        <v>14.5</v>
      </c>
    </row>
    <row r="8" spans="1:7" ht="12.75">
      <c r="A8" s="94" t="s">
        <v>161</v>
      </c>
      <c r="B8" s="193">
        <v>178328</v>
      </c>
      <c r="C8" s="194">
        <v>7.8</v>
      </c>
      <c r="D8" s="193">
        <v>164008</v>
      </c>
      <c r="E8" s="194">
        <v>7.1</v>
      </c>
      <c r="F8" s="193">
        <v>145812</v>
      </c>
      <c r="G8" s="195">
        <v>6.2</v>
      </c>
    </row>
    <row r="9" spans="1:7" ht="12.75">
      <c r="A9" s="94" t="s">
        <v>162</v>
      </c>
      <c r="B9" s="193">
        <v>36812</v>
      </c>
      <c r="C9" s="194">
        <v>1.6</v>
      </c>
      <c r="D9" s="193">
        <v>37872</v>
      </c>
      <c r="E9" s="194">
        <v>1.6</v>
      </c>
      <c r="F9" s="193">
        <v>39282</v>
      </c>
      <c r="G9" s="195">
        <v>1.7</v>
      </c>
    </row>
    <row r="10" spans="1:7" ht="12.75">
      <c r="A10" s="94" t="s">
        <v>163</v>
      </c>
      <c r="B10" s="196" t="s">
        <v>164</v>
      </c>
      <c r="C10" s="196">
        <v>48.3</v>
      </c>
      <c r="D10" s="196" t="s">
        <v>165</v>
      </c>
      <c r="E10" s="196">
        <v>48.5</v>
      </c>
      <c r="F10" s="196" t="s">
        <v>165</v>
      </c>
      <c r="G10" s="197">
        <v>48.5</v>
      </c>
    </row>
    <row r="11" spans="1:7" ht="13.5" thickBot="1">
      <c r="A11" s="198" t="s">
        <v>166</v>
      </c>
      <c r="B11" s="199" t="s">
        <v>167</v>
      </c>
      <c r="C11" s="199" t="s">
        <v>105</v>
      </c>
      <c r="D11" s="199" t="s">
        <v>168</v>
      </c>
      <c r="E11" s="199" t="s">
        <v>105</v>
      </c>
      <c r="F11" s="199" t="s">
        <v>169</v>
      </c>
      <c r="G11" s="200" t="s">
        <v>105</v>
      </c>
    </row>
    <row r="12" spans="1:7" ht="12.75">
      <c r="A12" s="155"/>
      <c r="B12" s="156"/>
      <c r="C12" s="156"/>
      <c r="D12" s="156"/>
      <c r="E12" s="156"/>
      <c r="F12" s="156"/>
      <c r="G12" s="157"/>
    </row>
    <row r="13" spans="1:5" ht="12.75">
      <c r="A13" s="331" t="s">
        <v>212</v>
      </c>
      <c r="B13" s="331"/>
      <c r="C13" s="331"/>
      <c r="D13" s="331"/>
      <c r="E13" s="331"/>
    </row>
  </sheetData>
  <mergeCells count="4">
    <mergeCell ref="B4:C4"/>
    <mergeCell ref="D4:E4"/>
    <mergeCell ref="F4:G4"/>
    <mergeCell ref="A13:E13"/>
  </mergeCells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H10"/>
  <sheetViews>
    <sheetView workbookViewId="0" topLeftCell="A1">
      <selection activeCell="A15" sqref="A15"/>
    </sheetView>
  </sheetViews>
  <sheetFormatPr defaultColWidth="11.421875" defaultRowHeight="12.75"/>
  <cols>
    <col min="1" max="1" width="26.7109375" style="0" customWidth="1"/>
  </cols>
  <sheetData>
    <row r="2" ht="12.75">
      <c r="A2" s="45" t="s">
        <v>177</v>
      </c>
    </row>
    <row r="3" ht="13.5" thickBot="1"/>
    <row r="4" spans="1:34" ht="13.5" thickBot="1">
      <c r="A4" s="204" t="s">
        <v>182</v>
      </c>
      <c r="B4" s="137">
        <v>1978</v>
      </c>
      <c r="C4" s="133">
        <v>1979</v>
      </c>
      <c r="D4" s="133">
        <v>1980</v>
      </c>
      <c r="E4" s="133">
        <v>1981</v>
      </c>
      <c r="F4" s="133">
        <v>1982</v>
      </c>
      <c r="G4" s="133">
        <v>1983</v>
      </c>
      <c r="H4" s="133">
        <v>1984</v>
      </c>
      <c r="I4" s="133">
        <v>1985</v>
      </c>
      <c r="J4" s="133">
        <v>1986</v>
      </c>
      <c r="K4" s="133">
        <v>1987</v>
      </c>
      <c r="L4" s="133">
        <v>1988</v>
      </c>
      <c r="M4" s="133">
        <v>1989</v>
      </c>
      <c r="N4" s="133">
        <v>1990</v>
      </c>
      <c r="O4" s="133">
        <v>1991</v>
      </c>
      <c r="P4" s="133">
        <v>1992</v>
      </c>
      <c r="Q4" s="133">
        <v>1993</v>
      </c>
      <c r="R4" s="133">
        <v>1994</v>
      </c>
      <c r="S4" s="133">
        <v>1995</v>
      </c>
      <c r="T4" s="133">
        <v>1996</v>
      </c>
      <c r="U4" s="133">
        <v>1997</v>
      </c>
      <c r="V4" s="133">
        <v>1998</v>
      </c>
      <c r="W4" s="133">
        <v>1999</v>
      </c>
      <c r="X4" s="133">
        <v>2000</v>
      </c>
      <c r="Y4" s="133">
        <v>2001</v>
      </c>
      <c r="Z4" s="133">
        <v>2002</v>
      </c>
      <c r="AA4" s="133">
        <v>2003</v>
      </c>
      <c r="AB4" s="133">
        <v>2004</v>
      </c>
      <c r="AC4" s="133">
        <v>2005</v>
      </c>
      <c r="AD4" s="133">
        <v>2006</v>
      </c>
      <c r="AE4" s="133">
        <v>2007</v>
      </c>
      <c r="AF4" s="133">
        <v>2008</v>
      </c>
      <c r="AG4" s="133">
        <v>2009</v>
      </c>
      <c r="AH4" s="134">
        <v>2010</v>
      </c>
    </row>
    <row r="5" spans="1:34" ht="12.75">
      <c r="A5" s="144" t="s">
        <v>172</v>
      </c>
      <c r="B5" s="158">
        <v>22.313979275966812</v>
      </c>
      <c r="C5" s="159">
        <v>22.306973489466323</v>
      </c>
      <c r="D5" s="159">
        <v>22.883652821492667</v>
      </c>
      <c r="E5" s="159">
        <v>24.270013898381272</v>
      </c>
      <c r="F5" s="159">
        <v>24.92720946362957</v>
      </c>
      <c r="G5" s="159">
        <v>25.24635992646743</v>
      </c>
      <c r="H5" s="159">
        <v>25.68724584284355</v>
      </c>
      <c r="I5" s="159">
        <v>26.04434000559328</v>
      </c>
      <c r="J5" s="159">
        <v>25.168122824690197</v>
      </c>
      <c r="K5" s="159">
        <v>24.735972533962187</v>
      </c>
      <c r="L5" s="159">
        <v>24.23692251274566</v>
      </c>
      <c r="M5" s="159">
        <v>23.29751642942507</v>
      </c>
      <c r="N5" s="159">
        <v>23.347759773721325</v>
      </c>
      <c r="O5" s="159">
        <v>23.444211771188055</v>
      </c>
      <c r="P5" s="159">
        <v>24.015589205842755</v>
      </c>
      <c r="Q5" s="159">
        <v>25.940738290639302</v>
      </c>
      <c r="R5" s="159">
        <v>25.249472463196366</v>
      </c>
      <c r="S5" s="159">
        <v>25.19344697560276</v>
      </c>
      <c r="T5" s="159">
        <v>25.127220841358184</v>
      </c>
      <c r="U5" s="159">
        <v>25.148295061395753</v>
      </c>
      <c r="V5" s="159">
        <v>24.01827714482628</v>
      </c>
      <c r="W5" s="159">
        <v>24.20860001432329</v>
      </c>
      <c r="X5" s="159">
        <v>23.196874917077853</v>
      </c>
      <c r="Y5" s="159">
        <v>23.28841975306</v>
      </c>
      <c r="Z5" s="159">
        <v>23.901687460136674</v>
      </c>
      <c r="AA5" s="159">
        <v>23.53845884501984</v>
      </c>
      <c r="AB5" s="159">
        <v>23.641140014723618</v>
      </c>
      <c r="AC5" s="159">
        <v>23.342717243158393</v>
      </c>
      <c r="AD5" s="159">
        <v>21.978725137866977</v>
      </c>
      <c r="AE5" s="159">
        <v>21.771757702099322</v>
      </c>
      <c r="AF5" s="159">
        <v>22.02824857295824</v>
      </c>
      <c r="AG5" s="159">
        <v>23.08886525787477</v>
      </c>
      <c r="AH5" s="160">
        <v>24.50391272196478</v>
      </c>
    </row>
    <row r="6" spans="1:34" ht="12.75">
      <c r="A6" s="145" t="s">
        <v>173</v>
      </c>
      <c r="B6" s="158">
        <v>7.823953261927944</v>
      </c>
      <c r="C6" s="159">
        <v>7.8681919465385874</v>
      </c>
      <c r="D6" s="159">
        <v>7.9690856500506735</v>
      </c>
      <c r="E6" s="159">
        <v>8.264870161118715</v>
      </c>
      <c r="F6" s="159">
        <v>8.536560114965429</v>
      </c>
      <c r="G6" s="159">
        <v>8.692142945947618</v>
      </c>
      <c r="H6" s="159">
        <v>8.246576036224553</v>
      </c>
      <c r="I6" s="159">
        <v>8.505674004460113</v>
      </c>
      <c r="J6" s="159">
        <v>8.765548985891732</v>
      </c>
      <c r="K6" s="159">
        <v>8.776021386147464</v>
      </c>
      <c r="L6" s="159">
        <v>8.85254623511291</v>
      </c>
      <c r="M6" s="159">
        <v>8.885174999604356</v>
      </c>
      <c r="N6" s="159">
        <v>9.001527528235453</v>
      </c>
      <c r="O6" s="159">
        <v>9.444196274159612</v>
      </c>
      <c r="P6" s="159">
        <v>9.59047174482389</v>
      </c>
      <c r="Q6" s="159">
        <v>9.672092983175075</v>
      </c>
      <c r="R6" s="159">
        <v>9.82952224895592</v>
      </c>
      <c r="S6" s="159">
        <v>9.85218367963698</v>
      </c>
      <c r="T6" s="159">
        <v>10.044446176412466</v>
      </c>
      <c r="U6" s="159">
        <v>9.689461903262</v>
      </c>
      <c r="V6" s="159">
        <v>9.552173618493935</v>
      </c>
      <c r="W6" s="159">
        <v>9.631049549427301</v>
      </c>
      <c r="X6" s="159">
        <v>9.814890684476014</v>
      </c>
      <c r="Y6" s="159">
        <v>9.675233304911304</v>
      </c>
      <c r="Z6" s="159">
        <v>9.984352480928631</v>
      </c>
      <c r="AA6" s="159">
        <v>10.263268036717117</v>
      </c>
      <c r="AB6" s="159">
        <v>10.727334293485104</v>
      </c>
      <c r="AC6" s="159">
        <v>10.892913768608919</v>
      </c>
      <c r="AD6" s="159">
        <v>11.04118710325582</v>
      </c>
      <c r="AE6" s="159">
        <v>11.28412622974334</v>
      </c>
      <c r="AF6" s="159">
        <v>11.504736976869896</v>
      </c>
      <c r="AG6" s="159">
        <v>12.152087277839502</v>
      </c>
      <c r="AH6" s="160">
        <v>11.833806857551483</v>
      </c>
    </row>
    <row r="7" spans="1:34" ht="12.75">
      <c r="A7" s="145" t="s">
        <v>174</v>
      </c>
      <c r="B7" s="158">
        <v>18.985420511851643</v>
      </c>
      <c r="C7" s="159">
        <v>19.255117507471642</v>
      </c>
      <c r="D7" s="159">
        <v>19.934046328575214</v>
      </c>
      <c r="E7" s="159">
        <v>21.02403688046853</v>
      </c>
      <c r="F7" s="159">
        <v>21.785203776849915</v>
      </c>
      <c r="G7" s="159">
        <v>21.827786461530284</v>
      </c>
      <c r="H7" s="159">
        <v>21.96520384943422</v>
      </c>
      <c r="I7" s="159">
        <v>22.029015720542557</v>
      </c>
      <c r="J7" s="159">
        <v>21.82845760952025</v>
      </c>
      <c r="K7" s="159">
        <v>21.650792005115406</v>
      </c>
      <c r="L7" s="159">
        <v>21.362708176112662</v>
      </c>
      <c r="M7" s="159">
        <v>21.174888313603052</v>
      </c>
      <c r="N7" s="159">
        <v>21.42541254687835</v>
      </c>
      <c r="O7" s="159">
        <v>22.033463125614336</v>
      </c>
      <c r="P7" s="159">
        <v>22.805603074266553</v>
      </c>
      <c r="Q7" s="159">
        <v>23.71915912082224</v>
      </c>
      <c r="R7" s="159">
        <v>23.596745193138542</v>
      </c>
      <c r="S7" s="159">
        <v>23.82360354478275</v>
      </c>
      <c r="T7" s="159">
        <v>24.065022608704727</v>
      </c>
      <c r="U7" s="159">
        <v>23.93978162668701</v>
      </c>
      <c r="V7" s="159">
        <v>23.603623788749328</v>
      </c>
      <c r="W7" s="159">
        <v>23.46703709211827</v>
      </c>
      <c r="X7" s="159">
        <v>23.038039504491305</v>
      </c>
      <c r="Y7" s="159">
        <v>23.262355825963038</v>
      </c>
      <c r="Z7" s="159">
        <v>23.805804845241347</v>
      </c>
      <c r="AA7" s="159">
        <v>24.349371302748672</v>
      </c>
      <c r="AB7" s="159">
        <v>24.534704509306636</v>
      </c>
      <c r="AC7" s="159">
        <v>24.803986758920242</v>
      </c>
      <c r="AD7" s="159">
        <v>24.40977749633251</v>
      </c>
      <c r="AE7" s="159">
        <v>24.46406283409881</v>
      </c>
      <c r="AF7" s="159">
        <v>24.57512046120541</v>
      </c>
      <c r="AG7" s="159">
        <v>26.28069304388928</v>
      </c>
      <c r="AH7" s="160">
        <v>26.575827472570346</v>
      </c>
    </row>
    <row r="8" spans="1:34" ht="13.5" thickBot="1">
      <c r="A8" s="146" t="s">
        <v>175</v>
      </c>
      <c r="B8" s="201">
        <v>44.71054658547573</v>
      </c>
      <c r="C8" s="202">
        <v>44.92223845209798</v>
      </c>
      <c r="D8" s="202">
        <v>45.96065581290655</v>
      </c>
      <c r="E8" s="202">
        <v>48.53179127578923</v>
      </c>
      <c r="F8" s="202">
        <v>49.87085323060605</v>
      </c>
      <c r="G8" s="202">
        <v>50.23749676477005</v>
      </c>
      <c r="H8" s="202">
        <v>51.22170388453999</v>
      </c>
      <c r="I8" s="202">
        <v>51.884197707509315</v>
      </c>
      <c r="J8" s="202">
        <v>51.282794145335785</v>
      </c>
      <c r="K8" s="202">
        <v>50.7110639594097</v>
      </c>
      <c r="L8" s="202">
        <v>50.0564789983986</v>
      </c>
      <c r="M8" s="202">
        <v>48.927229631112</v>
      </c>
      <c r="N8" s="202">
        <v>49.583692396712706</v>
      </c>
      <c r="O8" s="202">
        <v>50.69219531371727</v>
      </c>
      <c r="P8" s="202">
        <v>52.000663186112874</v>
      </c>
      <c r="Q8" s="202">
        <v>54.76247568051904</v>
      </c>
      <c r="R8" s="202">
        <v>54.06901208267204</v>
      </c>
      <c r="S8" s="202">
        <v>54.39027805586196</v>
      </c>
      <c r="T8" s="202">
        <v>54.50048719753152</v>
      </c>
      <c r="U8" s="202">
        <v>54.183269515146236</v>
      </c>
      <c r="V8" s="202">
        <v>52.75971943152069</v>
      </c>
      <c r="W8" s="202">
        <v>52.600082501545174</v>
      </c>
      <c r="X8" s="202">
        <v>51.68915966716941</v>
      </c>
      <c r="Y8" s="202">
        <v>51.66308984178165</v>
      </c>
      <c r="Z8" s="202">
        <v>52.87396050743251</v>
      </c>
      <c r="AA8" s="202">
        <v>53.401027241847196</v>
      </c>
      <c r="AB8" s="202">
        <v>53.26068048038515</v>
      </c>
      <c r="AC8" s="202">
        <v>53.569610893111665</v>
      </c>
      <c r="AD8" s="202">
        <v>52.97580461918374</v>
      </c>
      <c r="AE8" s="202">
        <v>52.608806795500215</v>
      </c>
      <c r="AF8" s="202">
        <v>53.28096751750342</v>
      </c>
      <c r="AG8" s="202">
        <v>56.73774144082962</v>
      </c>
      <c r="AH8" s="203">
        <v>56.62712818734161</v>
      </c>
    </row>
    <row r="10" ht="12.75">
      <c r="A10" t="s">
        <v>176</v>
      </c>
    </row>
  </sheetData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5" sqref="A5"/>
    </sheetView>
  </sheetViews>
  <sheetFormatPr defaultColWidth="11.421875" defaultRowHeight="12.75"/>
  <cols>
    <col min="1" max="1" width="15.8515625" style="0" customWidth="1"/>
  </cols>
  <sheetData>
    <row r="2" ht="12.75">
      <c r="A2" s="45" t="s">
        <v>178</v>
      </c>
    </row>
    <row r="3" ht="13.5" thickBot="1"/>
    <row r="4" spans="2:14" ht="13.5" thickBot="1">
      <c r="B4" s="137">
        <v>1998</v>
      </c>
      <c r="C4" s="133">
        <v>1999</v>
      </c>
      <c r="D4" s="133">
        <v>2000</v>
      </c>
      <c r="E4" s="133">
        <v>2001</v>
      </c>
      <c r="F4" s="133">
        <v>2002</v>
      </c>
      <c r="G4" s="133">
        <v>2003</v>
      </c>
      <c r="H4" s="133">
        <v>2004</v>
      </c>
      <c r="I4" s="133">
        <v>2005</v>
      </c>
      <c r="J4" s="133">
        <v>2006</v>
      </c>
      <c r="K4" s="133">
        <v>2007</v>
      </c>
      <c r="L4" s="133">
        <v>2008</v>
      </c>
      <c r="M4" s="133">
        <v>2009</v>
      </c>
      <c r="N4" s="134">
        <v>2010</v>
      </c>
    </row>
    <row r="5" spans="1:14" ht="13.5" thickBot="1">
      <c r="A5" s="252" t="s">
        <v>179</v>
      </c>
      <c r="B5" s="36">
        <v>-2.4667775479185376</v>
      </c>
      <c r="C5" s="37">
        <v>0.4852820189448694</v>
      </c>
      <c r="D5" s="37">
        <v>0.6895605146521947</v>
      </c>
      <c r="E5" s="37">
        <v>1.153702871693502</v>
      </c>
      <c r="F5" s="37">
        <v>-3.4551648267600394</v>
      </c>
      <c r="G5" s="37">
        <v>-10.23</v>
      </c>
      <c r="H5" s="37">
        <v>-11.928607948859984</v>
      </c>
      <c r="I5" s="37">
        <v>-11.636</v>
      </c>
      <c r="J5" s="85">
        <v>-8.740736338699694</v>
      </c>
      <c r="K5" s="37">
        <v>-9.5</v>
      </c>
      <c r="L5" s="86">
        <v>-10.186</v>
      </c>
      <c r="M5" s="37">
        <v>-20.347512181819997</v>
      </c>
      <c r="N5" s="38">
        <v>-23.9</v>
      </c>
    </row>
    <row r="7" ht="12.75">
      <c r="A7" s="69" t="s">
        <v>53</v>
      </c>
    </row>
  </sheetData>
  <printOptions/>
  <pageMargins left="0.75" right="0.75" top="1" bottom="1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5" sqref="A5:A6"/>
    </sheetView>
  </sheetViews>
  <sheetFormatPr defaultColWidth="11.421875" defaultRowHeight="12.75"/>
  <cols>
    <col min="1" max="1" width="15.7109375" style="0" customWidth="1"/>
  </cols>
  <sheetData>
    <row r="2" ht="12.75">
      <c r="A2" s="45" t="s">
        <v>183</v>
      </c>
    </row>
    <row r="3" ht="13.5" thickBot="1"/>
    <row r="4" spans="2:9" ht="13.5" thickBot="1">
      <c r="B4" s="137">
        <v>2004</v>
      </c>
      <c r="C4" s="133">
        <v>2005</v>
      </c>
      <c r="D4" s="133">
        <v>2006</v>
      </c>
      <c r="E4" s="133">
        <v>2007</v>
      </c>
      <c r="F4" s="133">
        <v>2008</v>
      </c>
      <c r="G4" s="133">
        <v>2009</v>
      </c>
      <c r="H4" s="133">
        <v>2010</v>
      </c>
      <c r="I4" s="134" t="s">
        <v>180</v>
      </c>
    </row>
    <row r="5" spans="1:9" ht="12.75">
      <c r="A5" s="144" t="s">
        <v>181</v>
      </c>
      <c r="B5" s="161">
        <v>65.7</v>
      </c>
      <c r="C5" s="162">
        <v>72.7</v>
      </c>
      <c r="D5" s="162">
        <v>75.6</v>
      </c>
      <c r="E5" s="34">
        <v>73</v>
      </c>
      <c r="F5" s="163">
        <v>80.1</v>
      </c>
      <c r="G5" s="164">
        <v>91.8</v>
      </c>
      <c r="H5" s="163">
        <v>86.7</v>
      </c>
      <c r="I5" s="165">
        <v>143.2</v>
      </c>
    </row>
    <row r="6" spans="1:9" ht="13.5" thickBot="1">
      <c r="A6" s="146" t="s">
        <v>182</v>
      </c>
      <c r="B6" s="49">
        <v>0.04</v>
      </c>
      <c r="C6" s="50">
        <v>0.043</v>
      </c>
      <c r="D6" s="50">
        <v>0.042</v>
      </c>
      <c r="E6" s="50">
        <v>0.039</v>
      </c>
      <c r="F6" s="50">
        <v>0.041</v>
      </c>
      <c r="G6" s="166">
        <v>0.04813212740857255</v>
      </c>
      <c r="H6" s="167">
        <v>0.04455315803267232</v>
      </c>
      <c r="I6" s="44">
        <v>0.07089327837757682</v>
      </c>
    </row>
    <row r="8" ht="12.75">
      <c r="A8" s="69" t="s">
        <v>53</v>
      </c>
    </row>
  </sheetData>
  <printOptions/>
  <pageMargins left="0.75" right="0.75" top="1" bottom="1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N1">
      <selection activeCell="U17" sqref="U17"/>
    </sheetView>
  </sheetViews>
  <sheetFormatPr defaultColWidth="11.421875" defaultRowHeight="12.75"/>
  <cols>
    <col min="1" max="1" width="42.00390625" style="0" customWidth="1"/>
  </cols>
  <sheetData>
    <row r="2" ht="12.75">
      <c r="A2" s="45" t="s">
        <v>192</v>
      </c>
    </row>
    <row r="3" ht="13.5" thickBot="1"/>
    <row r="4" spans="1:21" ht="12.75">
      <c r="A4" s="289" t="s">
        <v>184</v>
      </c>
      <c r="B4" s="168">
        <v>1990</v>
      </c>
      <c r="C4" s="168">
        <v>1991</v>
      </c>
      <c r="D4" s="168">
        <v>1992</v>
      </c>
      <c r="E4" s="168">
        <v>1993</v>
      </c>
      <c r="F4" s="168">
        <v>1994</v>
      </c>
      <c r="G4" s="168">
        <v>1995</v>
      </c>
      <c r="H4" s="168">
        <v>1996</v>
      </c>
      <c r="I4" s="168">
        <v>1997</v>
      </c>
      <c r="J4" s="168">
        <v>1998</v>
      </c>
      <c r="K4" s="168">
        <v>1999</v>
      </c>
      <c r="L4" s="168">
        <v>2000</v>
      </c>
      <c r="M4" s="168">
        <v>2001</v>
      </c>
      <c r="N4" s="168">
        <v>2002</v>
      </c>
      <c r="O4" s="168">
        <v>2003</v>
      </c>
      <c r="P4" s="168">
        <v>2004</v>
      </c>
      <c r="Q4" s="168">
        <v>2005</v>
      </c>
      <c r="R4" s="168">
        <v>2006</v>
      </c>
      <c r="S4" s="168">
        <v>2007</v>
      </c>
      <c r="T4" s="168">
        <v>2008</v>
      </c>
      <c r="U4" s="169">
        <v>2009</v>
      </c>
    </row>
    <row r="5" spans="1:21" ht="12.75">
      <c r="A5" s="284" t="s">
        <v>185</v>
      </c>
      <c r="B5" s="301">
        <v>0.8775115971285823</v>
      </c>
      <c r="C5" s="301">
        <v>0.868256402110937</v>
      </c>
      <c r="D5" s="301">
        <v>0.8609620462055657</v>
      </c>
      <c r="E5" s="301">
        <v>0.8452980679699368</v>
      </c>
      <c r="F5" s="301">
        <v>0.8242008534730201</v>
      </c>
      <c r="G5" s="301">
        <v>0.8210645228305211</v>
      </c>
      <c r="H5" s="301">
        <v>0.8130338367583609</v>
      </c>
      <c r="I5" s="301">
        <v>0.7860718184474885</v>
      </c>
      <c r="J5" s="301">
        <v>0.695555186810198</v>
      </c>
      <c r="K5" s="301">
        <v>0.701484955126088</v>
      </c>
      <c r="L5" s="301">
        <v>0.6922123885068933</v>
      </c>
      <c r="M5" s="301">
        <v>0.6905644684203436</v>
      </c>
      <c r="N5" s="301">
        <v>0.69593856025439</v>
      </c>
      <c r="O5" s="301">
        <v>0.7019686550146731</v>
      </c>
      <c r="P5" s="301">
        <v>0.698713814549579</v>
      </c>
      <c r="Q5" s="301">
        <v>0.6921146777380937</v>
      </c>
      <c r="R5" s="301">
        <v>0.6864170917441393</v>
      </c>
      <c r="S5" s="301">
        <v>0.6819239235389437</v>
      </c>
      <c r="T5" s="301">
        <v>0.6727034263292593</v>
      </c>
      <c r="U5" s="302">
        <v>0.6726043391621735</v>
      </c>
    </row>
    <row r="6" spans="1:21" ht="12.75">
      <c r="A6" s="290" t="s">
        <v>186</v>
      </c>
      <c r="B6" s="170">
        <v>0.5551266024460295</v>
      </c>
      <c r="C6" s="170">
        <v>0.5467321265551673</v>
      </c>
      <c r="D6" s="170">
        <v>0.5433866237761806</v>
      </c>
      <c r="E6" s="170">
        <v>0.531268503681882</v>
      </c>
      <c r="F6" s="170">
        <v>0.5177826113821512</v>
      </c>
      <c r="G6" s="170">
        <v>0.5133037286372537</v>
      </c>
      <c r="H6" s="170">
        <v>0.5019981474818316</v>
      </c>
      <c r="I6" s="170">
        <v>0.4966528480794673</v>
      </c>
      <c r="J6" s="170">
        <v>0.49044891529504464</v>
      </c>
      <c r="K6" s="170">
        <v>0.4939103053107771</v>
      </c>
      <c r="L6" s="170">
        <v>0.4847081064805446</v>
      </c>
      <c r="M6" s="170">
        <v>0.48074996924915214</v>
      </c>
      <c r="N6" s="170">
        <v>0.4833241060147921</v>
      </c>
      <c r="O6" s="170">
        <v>0.4871503228638395</v>
      </c>
      <c r="P6" s="170">
        <v>0.4820803982991672</v>
      </c>
      <c r="Q6" s="170">
        <v>0.47705076246998374</v>
      </c>
      <c r="R6" s="170">
        <v>0.4705395166881754</v>
      </c>
      <c r="S6" s="170">
        <v>0.46755648608797934</v>
      </c>
      <c r="T6" s="170">
        <v>0.46284236183520444</v>
      </c>
      <c r="U6" s="171">
        <v>0.46191276281955684</v>
      </c>
    </row>
    <row r="7" spans="1:21" ht="12.75">
      <c r="A7" s="290" t="s">
        <v>187</v>
      </c>
      <c r="B7" s="170">
        <v>0.25273784863691007</v>
      </c>
      <c r="C7" s="170">
        <v>0.25185517365962196</v>
      </c>
      <c r="D7" s="170">
        <v>0.2505424540912848</v>
      </c>
      <c r="E7" s="170">
        <v>0.2497818062475287</v>
      </c>
      <c r="F7" s="170">
        <v>0.24575326511484283</v>
      </c>
      <c r="G7" s="170">
        <v>0.2464662411862063</v>
      </c>
      <c r="H7" s="170">
        <v>0.2448203178672638</v>
      </c>
      <c r="I7" s="170">
        <v>0.2264242645773727</v>
      </c>
      <c r="J7" s="170">
        <v>0.16014412313517448</v>
      </c>
      <c r="K7" s="170">
        <v>0.16259691814517124</v>
      </c>
      <c r="L7" s="170">
        <v>0.16161749534776965</v>
      </c>
      <c r="M7" s="170">
        <v>0.16211261253345985</v>
      </c>
      <c r="N7" s="170">
        <v>0.16545859773149924</v>
      </c>
      <c r="O7" s="170">
        <v>0.16755239118011633</v>
      </c>
      <c r="P7" s="170">
        <v>0.1658509623338701</v>
      </c>
      <c r="Q7" s="170">
        <v>0.16425379519196387</v>
      </c>
      <c r="R7" s="170">
        <v>0.16346048132357915</v>
      </c>
      <c r="S7" s="170">
        <v>0.16358728719340554</v>
      </c>
      <c r="T7" s="170">
        <v>0.15817257608243665</v>
      </c>
      <c r="U7" s="171">
        <v>0.15779543693739115</v>
      </c>
    </row>
    <row r="8" spans="1:21" ht="12.75">
      <c r="A8" s="284" t="s">
        <v>188</v>
      </c>
      <c r="B8" s="301">
        <v>0.05028972609591899</v>
      </c>
      <c r="C8" s="301">
        <v>0.049567625663450895</v>
      </c>
      <c r="D8" s="301">
        <v>0.05530022121682157</v>
      </c>
      <c r="E8" s="301">
        <v>0.05651236296710886</v>
      </c>
      <c r="F8" s="301">
        <v>0.057396511960544384</v>
      </c>
      <c r="G8" s="301">
        <v>0.051840203034964866</v>
      </c>
      <c r="H8" s="301">
        <v>0.05805669319708035</v>
      </c>
      <c r="I8" s="301">
        <v>0.061612479907564965</v>
      </c>
      <c r="J8" s="301">
        <v>0.0601060223420899</v>
      </c>
      <c r="K8" s="301">
        <v>0.03886878844628795</v>
      </c>
      <c r="L8" s="301">
        <v>0.033629949010568094</v>
      </c>
      <c r="M8" s="301">
        <v>0.03272475941122377</v>
      </c>
      <c r="N8" s="301">
        <v>0.0291867183396505</v>
      </c>
      <c r="O8" s="301">
        <v>0.030083345526424037</v>
      </c>
      <c r="P8" s="301">
        <v>0.07408127288882191</v>
      </c>
      <c r="Q8" s="301">
        <v>0.07150324992409332</v>
      </c>
      <c r="R8" s="301">
        <v>0.024357199452833884</v>
      </c>
      <c r="S8" s="301">
        <v>0.025668881965265445</v>
      </c>
      <c r="T8" s="301">
        <v>0.02554640128226306</v>
      </c>
      <c r="U8" s="302">
        <v>0.024038915403382193</v>
      </c>
    </row>
    <row r="9" spans="1:21" ht="12.75">
      <c r="A9" s="284" t="s">
        <v>189</v>
      </c>
      <c r="B9" s="301">
        <v>0.03962667502202393</v>
      </c>
      <c r="C9" s="301">
        <v>0.04932978448426496</v>
      </c>
      <c r="D9" s="301">
        <v>0.05012781616641899</v>
      </c>
      <c r="E9" s="301">
        <v>0.0613811702984873</v>
      </c>
      <c r="F9" s="301">
        <v>0.08572184041754125</v>
      </c>
      <c r="G9" s="301">
        <v>0.09236536072267806</v>
      </c>
      <c r="H9" s="301">
        <v>0.09542591698652703</v>
      </c>
      <c r="I9" s="301">
        <v>0.12236142356257891</v>
      </c>
      <c r="J9" s="301">
        <v>0.21690932170531513</v>
      </c>
      <c r="K9" s="301">
        <v>0.2203392945969847</v>
      </c>
      <c r="L9" s="301">
        <v>0.24682735165925437</v>
      </c>
      <c r="M9" s="301">
        <v>0.25446473024184807</v>
      </c>
      <c r="N9" s="301">
        <v>0.2514316539613588</v>
      </c>
      <c r="O9" s="301">
        <v>0.24978811629171763</v>
      </c>
      <c r="P9" s="301">
        <v>0.21088596117761269</v>
      </c>
      <c r="Q9" s="301">
        <v>0.22144949273102918</v>
      </c>
      <c r="R9" s="301">
        <v>0.26987691170192885</v>
      </c>
      <c r="S9" s="301">
        <v>0.2739974451205204</v>
      </c>
      <c r="T9" s="301">
        <v>0.2833881853802696</v>
      </c>
      <c r="U9" s="302">
        <v>0.2861854399993719</v>
      </c>
    </row>
    <row r="10" spans="1:21" ht="12.75">
      <c r="A10" s="284" t="s">
        <v>190</v>
      </c>
      <c r="B10" s="301">
        <v>0.013022475741749258</v>
      </c>
      <c r="C10" s="301">
        <v>0.012849062718201323</v>
      </c>
      <c r="D10" s="301">
        <v>0.014098895647702144</v>
      </c>
      <c r="E10" s="301">
        <v>0.0164705469502099</v>
      </c>
      <c r="F10" s="301">
        <v>0.016608529562919586</v>
      </c>
      <c r="G10" s="301">
        <v>0.01584687620549479</v>
      </c>
      <c r="H10" s="301">
        <v>0.016841927996307918</v>
      </c>
      <c r="I10" s="301">
        <v>0.014485358972594701</v>
      </c>
      <c r="J10" s="301">
        <v>0.01346262226821291</v>
      </c>
      <c r="K10" s="301">
        <v>0.02684610535403311</v>
      </c>
      <c r="L10" s="301">
        <v>0.015159854090260655</v>
      </c>
      <c r="M10" s="301">
        <v>0.010408429832422522</v>
      </c>
      <c r="N10" s="301">
        <v>0.012222648098462586</v>
      </c>
      <c r="O10" s="301">
        <v>0.00680512496307564</v>
      </c>
      <c r="P10" s="301">
        <v>0.005094697017439652</v>
      </c>
      <c r="Q10" s="301">
        <v>0.003036766983720109</v>
      </c>
      <c r="R10" s="301">
        <v>0.004701223188899718</v>
      </c>
      <c r="S10" s="301">
        <v>0.003452737464852613</v>
      </c>
      <c r="T10" s="301">
        <v>0.00275184669662446</v>
      </c>
      <c r="U10" s="302">
        <v>0.0024759245701675855</v>
      </c>
    </row>
    <row r="11" spans="1:21" ht="12.75">
      <c r="A11" s="284" t="s">
        <v>191</v>
      </c>
      <c r="B11" s="301">
        <v>0.019549526011725608</v>
      </c>
      <c r="C11" s="301">
        <v>0.019997125023145886</v>
      </c>
      <c r="D11" s="301">
        <v>0.01951102076349167</v>
      </c>
      <c r="E11" s="301">
        <v>0.02033785181425716</v>
      </c>
      <c r="F11" s="301">
        <v>0.01607226458597469</v>
      </c>
      <c r="G11" s="301">
        <v>0.018883037206341248</v>
      </c>
      <c r="H11" s="301">
        <v>0.016641625061723744</v>
      </c>
      <c r="I11" s="301">
        <v>0.015468919109772876</v>
      </c>
      <c r="J11" s="301">
        <v>0.013966846874183857</v>
      </c>
      <c r="K11" s="301">
        <v>0.012460856476606358</v>
      </c>
      <c r="L11" s="301">
        <v>0.01217045673302368</v>
      </c>
      <c r="M11" s="301">
        <v>0.011837612094162024</v>
      </c>
      <c r="N11" s="301">
        <v>0.011220419346138013</v>
      </c>
      <c r="O11" s="301">
        <v>0.011354758204109578</v>
      </c>
      <c r="P11" s="301">
        <v>0.011224254366546733</v>
      </c>
      <c r="Q11" s="301">
        <v>0.011895812623063546</v>
      </c>
      <c r="R11" s="301">
        <v>0.014647573912198281</v>
      </c>
      <c r="S11" s="301">
        <v>0.014957011910417829</v>
      </c>
      <c r="T11" s="301">
        <v>0.015610140311583646</v>
      </c>
      <c r="U11" s="302">
        <v>0.01469538086490473</v>
      </c>
    </row>
    <row r="12" spans="1:21" ht="13.5" thickBot="1">
      <c r="A12" s="172" t="s">
        <v>23</v>
      </c>
      <c r="B12" s="303">
        <v>1</v>
      </c>
      <c r="C12" s="303">
        <v>1</v>
      </c>
      <c r="D12" s="303">
        <v>1</v>
      </c>
      <c r="E12" s="303">
        <v>1</v>
      </c>
      <c r="F12" s="303">
        <v>1</v>
      </c>
      <c r="G12" s="303">
        <v>1</v>
      </c>
      <c r="H12" s="303">
        <v>1</v>
      </c>
      <c r="I12" s="303">
        <v>1</v>
      </c>
      <c r="J12" s="303">
        <v>1</v>
      </c>
      <c r="K12" s="303">
        <v>1</v>
      </c>
      <c r="L12" s="303">
        <v>1</v>
      </c>
      <c r="M12" s="303">
        <v>1</v>
      </c>
      <c r="N12" s="303">
        <v>1</v>
      </c>
      <c r="O12" s="303">
        <v>1</v>
      </c>
      <c r="P12" s="303">
        <v>1</v>
      </c>
      <c r="Q12" s="303">
        <v>1</v>
      </c>
      <c r="R12" s="303">
        <v>1</v>
      </c>
      <c r="S12" s="303">
        <v>1</v>
      </c>
      <c r="T12" s="303">
        <v>1</v>
      </c>
      <c r="U12" s="304">
        <v>1</v>
      </c>
    </row>
    <row r="14" ht="12.75">
      <c r="A14" t="s">
        <v>138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F49" sqref="F49"/>
    </sheetView>
  </sheetViews>
  <sheetFormatPr defaultColWidth="11.421875" defaultRowHeight="12.75"/>
  <cols>
    <col min="1" max="1" width="14.421875" style="0" customWidth="1"/>
    <col min="2" max="2" width="13.57421875" style="0" bestFit="1" customWidth="1"/>
    <col min="3" max="5" width="12.57421875" style="0" bestFit="1" customWidth="1"/>
    <col min="7" max="7" width="15.57421875" style="0" customWidth="1"/>
  </cols>
  <sheetData>
    <row r="2" spans="1:7" ht="12.75">
      <c r="A2" s="45" t="s">
        <v>18</v>
      </c>
      <c r="G2" s="45" t="s">
        <v>19</v>
      </c>
    </row>
    <row r="3" ht="13.5" thickBot="1"/>
    <row r="4" spans="1:11" ht="13.5" thickBot="1">
      <c r="A4" s="7"/>
      <c r="B4" s="137" t="s">
        <v>14</v>
      </c>
      <c r="C4" s="133" t="s">
        <v>15</v>
      </c>
      <c r="D4" s="133" t="s">
        <v>16</v>
      </c>
      <c r="E4" s="134" t="s">
        <v>17</v>
      </c>
      <c r="H4" s="137" t="s">
        <v>14</v>
      </c>
      <c r="I4" s="133" t="s">
        <v>15</v>
      </c>
      <c r="J4" s="133" t="s">
        <v>16</v>
      </c>
      <c r="K4" s="134" t="s">
        <v>17</v>
      </c>
    </row>
    <row r="5" spans="1:11" ht="12.75">
      <c r="A5" s="144" t="s">
        <v>11</v>
      </c>
      <c r="B5" s="33">
        <v>69517.32922344</v>
      </c>
      <c r="C5" s="34">
        <v>8243.918327100002</v>
      </c>
      <c r="D5" s="34">
        <v>32947.54654898663</v>
      </c>
      <c r="E5" s="35">
        <v>61307.286082959996</v>
      </c>
      <c r="G5" s="144" t="s">
        <v>11</v>
      </c>
      <c r="H5" s="47">
        <f aca="true" t="shared" si="0" ref="H5:H10">B5/B$10</f>
        <v>0.48575665615884445</v>
      </c>
      <c r="I5" s="48">
        <f aca="true" t="shared" si="1" ref="I5:K10">C5/C$10</f>
        <v>0.7839279400670243</v>
      </c>
      <c r="J5" s="48">
        <f>D5/D$10</f>
        <v>0.6561158080273853</v>
      </c>
      <c r="K5" s="41">
        <f t="shared" si="1"/>
        <v>0.6560193629954358</v>
      </c>
    </row>
    <row r="6" spans="1:11" ht="12.75">
      <c r="A6" s="145" t="s">
        <v>7</v>
      </c>
      <c r="B6" s="33">
        <v>50541.14728925999</v>
      </c>
      <c r="C6" s="34">
        <v>0</v>
      </c>
      <c r="D6" s="34">
        <v>12037.72584251</v>
      </c>
      <c r="E6" s="35">
        <v>0</v>
      </c>
      <c r="G6" s="145" t="s">
        <v>7</v>
      </c>
      <c r="H6" s="47">
        <f t="shared" si="0"/>
        <v>0.35315940614969027</v>
      </c>
      <c r="I6" s="48">
        <f t="shared" si="1"/>
        <v>0</v>
      </c>
      <c r="J6" s="48">
        <f t="shared" si="1"/>
        <v>0.2397186754475808</v>
      </c>
      <c r="K6" s="41">
        <f t="shared" si="1"/>
        <v>0</v>
      </c>
    </row>
    <row r="7" spans="1:11" ht="12.75">
      <c r="A7" s="145" t="s">
        <v>12</v>
      </c>
      <c r="B7" s="33">
        <v>16218.124822029997</v>
      </c>
      <c r="C7" s="34">
        <v>1910.2921989000001</v>
      </c>
      <c r="D7" s="34">
        <v>3917.6743974799992</v>
      </c>
      <c r="E7" s="35">
        <v>9780.67653835</v>
      </c>
      <c r="G7" s="145" t="s">
        <v>12</v>
      </c>
      <c r="H7" s="47">
        <f t="shared" si="0"/>
        <v>0.1133251546156883</v>
      </c>
      <c r="I7" s="48">
        <f t="shared" si="1"/>
        <v>0.18165287051510326</v>
      </c>
      <c r="J7" s="48">
        <f t="shared" si="1"/>
        <v>0.07801637366439503</v>
      </c>
      <c r="K7" s="41">
        <f t="shared" si="1"/>
        <v>0.10465824867325434</v>
      </c>
    </row>
    <row r="8" spans="1:11" ht="12.75">
      <c r="A8" s="145" t="s">
        <v>9</v>
      </c>
      <c r="B8" s="33">
        <v>2514.1312510500024</v>
      </c>
      <c r="C8" s="34">
        <v>4.605134639999998</v>
      </c>
      <c r="D8" s="34">
        <v>11.611865029999999</v>
      </c>
      <c r="E8" s="35">
        <v>20965.211753099997</v>
      </c>
      <c r="G8" s="145" t="s">
        <v>9</v>
      </c>
      <c r="H8" s="47">
        <f t="shared" si="0"/>
        <v>0.017567648287079414</v>
      </c>
      <c r="I8" s="48">
        <f t="shared" si="1"/>
        <v>0.000437909931761349</v>
      </c>
      <c r="J8" s="48">
        <f t="shared" si="1"/>
        <v>0.00023123810434673225</v>
      </c>
      <c r="K8" s="41">
        <f t="shared" si="1"/>
        <v>0.22433850424763482</v>
      </c>
    </row>
    <row r="9" spans="1:11" ht="12.75">
      <c r="A9" s="145" t="s">
        <v>10</v>
      </c>
      <c r="B9" s="33">
        <v>4320.696443630044</v>
      </c>
      <c r="C9" s="34">
        <v>357.3528616799999</v>
      </c>
      <c r="D9" s="34">
        <v>1301.4948930699934</v>
      </c>
      <c r="E9" s="35">
        <v>1400.2959668099938</v>
      </c>
      <c r="G9" s="145" t="s">
        <v>10</v>
      </c>
      <c r="H9" s="47">
        <f t="shared" si="0"/>
        <v>0.030191134788697567</v>
      </c>
      <c r="I9" s="48">
        <f t="shared" si="1"/>
        <v>0.03398127948611109</v>
      </c>
      <c r="J9" s="48">
        <f t="shared" si="1"/>
        <v>0.02591790475629205</v>
      </c>
      <c r="K9" s="41">
        <f t="shared" si="1"/>
        <v>0.014983884083674936</v>
      </c>
    </row>
    <row r="10" spans="1:11" ht="13.5" thickBot="1">
      <c r="A10" s="146" t="s">
        <v>8</v>
      </c>
      <c r="B10" s="231">
        <v>143111.42902941004</v>
      </c>
      <c r="C10" s="232">
        <v>10516.168522320002</v>
      </c>
      <c r="D10" s="232">
        <v>50216.053547076626</v>
      </c>
      <c r="E10" s="234">
        <v>93453.47034121999</v>
      </c>
      <c r="G10" s="146" t="s">
        <v>8</v>
      </c>
      <c r="H10" s="235">
        <f t="shared" si="0"/>
        <v>1</v>
      </c>
      <c r="I10" s="236">
        <f t="shared" si="1"/>
        <v>1</v>
      </c>
      <c r="J10" s="236">
        <f t="shared" si="1"/>
        <v>1</v>
      </c>
      <c r="K10" s="237">
        <f t="shared" si="1"/>
        <v>1</v>
      </c>
    </row>
    <row r="12" spans="1:7" ht="12.75">
      <c r="A12" s="69" t="s">
        <v>53</v>
      </c>
      <c r="G12" s="69" t="s">
        <v>53</v>
      </c>
    </row>
  </sheetData>
  <printOptions/>
  <pageMargins left="0.75" right="0.75" top="1" bottom="1" header="0.4921259845" footer="0.492125984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E10"/>
  <sheetViews>
    <sheetView workbookViewId="0" topLeftCell="A1">
      <selection activeCell="E44" sqref="E44"/>
    </sheetView>
  </sheetViews>
  <sheetFormatPr defaultColWidth="11.421875" defaultRowHeight="12.75"/>
  <cols>
    <col min="1" max="1" width="34.7109375" style="0" customWidth="1"/>
  </cols>
  <sheetData>
    <row r="2" ht="12.75">
      <c r="A2" s="45" t="s">
        <v>193</v>
      </c>
    </row>
    <row r="3" ht="13.5" thickBot="1"/>
    <row r="4" spans="2:5" ht="13.5" thickBot="1">
      <c r="B4" s="137">
        <v>2007</v>
      </c>
      <c r="C4" s="133">
        <v>2008</v>
      </c>
      <c r="D4" s="133">
        <v>2009</v>
      </c>
      <c r="E4" s="134">
        <v>2010</v>
      </c>
    </row>
    <row r="5" spans="1:5" ht="12.75">
      <c r="A5" s="144" t="s">
        <v>194</v>
      </c>
      <c r="B5" s="205">
        <v>-1769.83905911</v>
      </c>
      <c r="C5" s="206">
        <v>-1674.9542000400008</v>
      </c>
      <c r="D5" s="206">
        <v>-1817.7692162899998</v>
      </c>
      <c r="E5" s="207">
        <v>-1846.9968013099992</v>
      </c>
    </row>
    <row r="6" spans="1:5" ht="12.75">
      <c r="A6" s="145" t="s">
        <v>195</v>
      </c>
      <c r="B6" s="205">
        <v>-761.8418241800002</v>
      </c>
      <c r="C6" s="206">
        <v>-524.6694628899997</v>
      </c>
      <c r="D6" s="206">
        <v>-1252.8744178799998</v>
      </c>
      <c r="E6" s="207">
        <v>-934.74172736</v>
      </c>
    </row>
    <row r="7" spans="1:5" ht="12.75">
      <c r="A7" s="145" t="s">
        <v>196</v>
      </c>
      <c r="B7" s="205">
        <v>-648.6729332199995</v>
      </c>
      <c r="C7" s="206">
        <v>-439.6940254099999</v>
      </c>
      <c r="D7" s="206">
        <v>-962.2549432500005</v>
      </c>
      <c r="E7" s="207">
        <v>-916.2355231399999</v>
      </c>
    </row>
    <row r="8" spans="1:5" ht="13.5" thickBot="1">
      <c r="A8" s="146" t="s">
        <v>197</v>
      </c>
      <c r="B8" s="208">
        <v>69.93281827000055</v>
      </c>
      <c r="C8" s="209">
        <v>-5.009012449999773</v>
      </c>
      <c r="D8" s="209">
        <v>126.46173941999973</v>
      </c>
      <c r="E8" s="210">
        <v>-20.790909409999585</v>
      </c>
    </row>
    <row r="10" ht="12.75">
      <c r="A10" t="s">
        <v>54</v>
      </c>
    </row>
  </sheetData>
  <printOptions/>
  <pageMargins left="0.75" right="0.75" top="1" bottom="1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E10"/>
  <sheetViews>
    <sheetView workbookViewId="0" topLeftCell="A1">
      <selection activeCell="A14" sqref="A14"/>
    </sheetView>
  </sheetViews>
  <sheetFormatPr defaultColWidth="11.421875" defaultRowHeight="12.75"/>
  <cols>
    <col min="1" max="1" width="34.140625" style="0" customWidth="1"/>
  </cols>
  <sheetData>
    <row r="2" ht="12.75">
      <c r="A2" s="45" t="s">
        <v>198</v>
      </c>
    </row>
    <row r="3" ht="13.5" thickBot="1"/>
    <row r="4" spans="2:5" ht="13.5" thickBot="1">
      <c r="B4" s="137">
        <v>2007</v>
      </c>
      <c r="C4" s="133">
        <v>2008</v>
      </c>
      <c r="D4" s="133">
        <v>2009</v>
      </c>
      <c r="E4" s="134">
        <v>2010</v>
      </c>
    </row>
    <row r="5" spans="1:5" ht="12.75">
      <c r="A5" s="144" t="s">
        <v>194</v>
      </c>
      <c r="B5" s="205">
        <v>6087.328920409998</v>
      </c>
      <c r="C5" s="206">
        <v>6372.71106544</v>
      </c>
      <c r="D5" s="206">
        <v>6621.637119600002</v>
      </c>
      <c r="E5" s="207">
        <v>6833.345341080001</v>
      </c>
    </row>
    <row r="6" spans="1:5" ht="12.75">
      <c r="A6" s="145" t="s">
        <v>195</v>
      </c>
      <c r="B6" s="205">
        <v>3402.16200875</v>
      </c>
      <c r="C6" s="206">
        <v>3503.20382875</v>
      </c>
      <c r="D6" s="206">
        <v>3585.71619073</v>
      </c>
      <c r="E6" s="207">
        <v>3677.88686705</v>
      </c>
    </row>
    <row r="7" spans="1:5" ht="12.75">
      <c r="A7" s="145" t="s">
        <v>196</v>
      </c>
      <c r="B7" s="205">
        <v>2778.79229854</v>
      </c>
      <c r="C7" s="206">
        <v>2908.9790231800002</v>
      </c>
      <c r="D7" s="206">
        <v>3010.8492752700004</v>
      </c>
      <c r="E7" s="207">
        <v>3120.2903473799997</v>
      </c>
    </row>
    <row r="8" spans="1:5" ht="13.5" thickBot="1">
      <c r="A8" s="146" t="s">
        <v>197</v>
      </c>
      <c r="B8" s="208">
        <v>773.8709901599999</v>
      </c>
      <c r="C8" s="209">
        <v>835.5711241199999</v>
      </c>
      <c r="D8" s="209">
        <v>885.40065083</v>
      </c>
      <c r="E8" s="210">
        <v>957.2878237500001</v>
      </c>
    </row>
    <row r="10" ht="12.75">
      <c r="A10" t="s">
        <v>54</v>
      </c>
    </row>
  </sheetData>
  <printOptions/>
  <pageMargins left="0.75" right="0.75" top="1" bottom="1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F45" sqref="F45"/>
    </sheetView>
  </sheetViews>
  <sheetFormatPr defaultColWidth="11.421875" defaultRowHeight="12.75"/>
  <cols>
    <col min="1" max="1" width="36.140625" style="0" customWidth="1"/>
  </cols>
  <sheetData>
    <row r="2" spans="1:2" ht="12.75">
      <c r="A2" s="45" t="s">
        <v>199</v>
      </c>
      <c r="B2" s="45"/>
    </row>
    <row r="3" ht="13.5" thickBot="1"/>
    <row r="4" spans="2:6" ht="13.5" thickBot="1">
      <c r="B4" s="211">
        <v>2006</v>
      </c>
      <c r="C4" s="133">
        <v>2007</v>
      </c>
      <c r="D4" s="133">
        <v>2008</v>
      </c>
      <c r="E4" s="133">
        <v>2009</v>
      </c>
      <c r="F4" s="134">
        <v>2010</v>
      </c>
    </row>
    <row r="5" spans="1:6" ht="12.75">
      <c r="A5" s="144" t="s">
        <v>200</v>
      </c>
      <c r="B5" s="212">
        <v>-810.4661328399999</v>
      </c>
      <c r="C5" s="213">
        <v>-686.7311065199997</v>
      </c>
      <c r="D5" s="213">
        <v>-723.1063364000005</v>
      </c>
      <c r="E5" s="213">
        <v>-718.801470600001</v>
      </c>
      <c r="F5" s="214">
        <v>-639.2873623399988</v>
      </c>
    </row>
    <row r="6" spans="1:6" ht="12.75">
      <c r="A6" s="145" t="s">
        <v>201</v>
      </c>
      <c r="B6" s="215">
        <v>-151.99415425000163</v>
      </c>
      <c r="C6" s="213">
        <v>-136.18738880999967</v>
      </c>
      <c r="D6" s="213">
        <v>-283.85611921000196</v>
      </c>
      <c r="E6" s="213">
        <v>-344.36510364000037</v>
      </c>
      <c r="F6" s="214">
        <v>-303.3081686900059</v>
      </c>
    </row>
    <row r="7" spans="1:6" ht="13.5" thickBot="1">
      <c r="A7" s="146" t="s">
        <v>202</v>
      </c>
      <c r="B7" s="219">
        <v>-991.2281987900014</v>
      </c>
      <c r="C7" s="220">
        <v>-872.1918609099993</v>
      </c>
      <c r="D7" s="220">
        <v>-1031.4927202900026</v>
      </c>
      <c r="E7" s="220">
        <v>-1096.9358843000014</v>
      </c>
      <c r="F7" s="221">
        <v>-885.9202775400048</v>
      </c>
    </row>
    <row r="9" ht="12.75">
      <c r="A9" t="s">
        <v>54</v>
      </c>
    </row>
  </sheetData>
  <printOptions/>
  <pageMargins left="0.75" right="0.75" top="1" bottom="1" header="0.4921259845" footer="0.492125984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B17" sqref="B17"/>
    </sheetView>
  </sheetViews>
  <sheetFormatPr defaultColWidth="11.421875" defaultRowHeight="12.75"/>
  <cols>
    <col min="1" max="1" width="27.140625" style="0" customWidth="1"/>
  </cols>
  <sheetData>
    <row r="2" spans="1:2" ht="12.75">
      <c r="A2" s="45" t="s">
        <v>204</v>
      </c>
      <c r="B2" s="45"/>
    </row>
    <row r="3" ht="13.5" thickBot="1"/>
    <row r="4" spans="2:5" ht="13.5" thickBot="1">
      <c r="B4" s="137">
        <v>2007</v>
      </c>
      <c r="C4" s="133">
        <v>2008</v>
      </c>
      <c r="D4" s="133">
        <v>2009</v>
      </c>
      <c r="E4" s="134">
        <v>2010</v>
      </c>
    </row>
    <row r="5" spans="1:5" ht="12.75">
      <c r="A5" s="144" t="s">
        <v>205</v>
      </c>
      <c r="B5" s="222">
        <v>3854.6688481500005</v>
      </c>
      <c r="C5" s="213">
        <v>4023.8256640199997</v>
      </c>
      <c r="D5" s="213">
        <v>4117.664655060002</v>
      </c>
      <c r="E5" s="214">
        <v>4154.35869685</v>
      </c>
    </row>
    <row r="6" spans="1:5" ht="12.75">
      <c r="A6" s="145" t="s">
        <v>206</v>
      </c>
      <c r="B6" s="222">
        <v>5263.62050458</v>
      </c>
      <c r="C6" s="213">
        <v>5436.57394105</v>
      </c>
      <c r="D6" s="213">
        <v>5522.26954173</v>
      </c>
      <c r="E6" s="214">
        <v>5587.401955650001</v>
      </c>
    </row>
    <row r="7" spans="1:5" ht="13.5" thickBot="1">
      <c r="A7" s="146" t="s">
        <v>207</v>
      </c>
      <c r="B7" s="223">
        <v>9534.605472180001</v>
      </c>
      <c r="C7" s="217">
        <v>9895.10889077</v>
      </c>
      <c r="D7" s="217">
        <v>10088.94314518</v>
      </c>
      <c r="E7" s="218">
        <v>10257.99623108</v>
      </c>
    </row>
    <row r="9" ht="12.75">
      <c r="A9" t="s">
        <v>54</v>
      </c>
    </row>
  </sheetData>
  <printOptions/>
  <pageMargins left="0.75" right="0.75" top="1" bottom="1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G45" sqref="G45"/>
    </sheetView>
  </sheetViews>
  <sheetFormatPr defaultColWidth="11.421875" defaultRowHeight="12.75"/>
  <cols>
    <col min="1" max="1" width="18.28125" style="0" customWidth="1"/>
  </cols>
  <sheetData>
    <row r="2" spans="1:2" ht="12.75">
      <c r="A2" s="45" t="s">
        <v>203</v>
      </c>
      <c r="B2" s="45"/>
    </row>
    <row r="3" ht="13.5" thickBot="1"/>
    <row r="4" spans="2:6" ht="13.5" thickBot="1">
      <c r="B4" s="211">
        <v>2006</v>
      </c>
      <c r="C4" s="133">
        <v>2007</v>
      </c>
      <c r="D4" s="133">
        <v>2008</v>
      </c>
      <c r="E4" s="133">
        <v>2009</v>
      </c>
      <c r="F4" s="134">
        <v>2010</v>
      </c>
    </row>
    <row r="5" spans="1:6" ht="12.75">
      <c r="A5" s="144" t="s">
        <v>200</v>
      </c>
      <c r="B5" s="212">
        <v>-873.8814525699996</v>
      </c>
      <c r="C5" s="213">
        <v>-1266.02206728</v>
      </c>
      <c r="D5" s="213">
        <v>-1115.8051008899984</v>
      </c>
      <c r="E5" s="213">
        <v>4.6460211299990775</v>
      </c>
      <c r="F5" s="214">
        <v>-262.0103259299955</v>
      </c>
    </row>
    <row r="6" spans="1:6" ht="12.75">
      <c r="A6" s="145" t="s">
        <v>201</v>
      </c>
      <c r="B6" s="215">
        <v>-670.5997024699992</v>
      </c>
      <c r="C6" s="213">
        <v>-1069.87338758</v>
      </c>
      <c r="D6" s="213">
        <v>-1127.6863854999995</v>
      </c>
      <c r="E6" s="213">
        <v>-1183.2209940899993</v>
      </c>
      <c r="F6" s="214">
        <v>-1283.4209021000006</v>
      </c>
    </row>
    <row r="7" spans="1:6" ht="13.5" thickBot="1">
      <c r="A7" s="146" t="s">
        <v>202</v>
      </c>
      <c r="B7" s="216">
        <v>-1600.4168953299989</v>
      </c>
      <c r="C7" s="217">
        <v>-2437.2043073400005</v>
      </c>
      <c r="D7" s="217">
        <v>-2312.6337530799974</v>
      </c>
      <c r="E7" s="217">
        <v>-1207.6588918000002</v>
      </c>
      <c r="F7" s="218">
        <v>-1399.101191099996</v>
      </c>
    </row>
    <row r="9" ht="12.75">
      <c r="A9" t="s">
        <v>54</v>
      </c>
    </row>
  </sheetData>
  <printOptions/>
  <pageMargins left="0.75" right="0.75" top="1" bottom="1" header="0.4921259845" footer="0.492125984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E41" sqref="E41"/>
    </sheetView>
  </sheetViews>
  <sheetFormatPr defaultColWidth="11.421875" defaultRowHeight="12.75"/>
  <cols>
    <col min="1" max="1" width="25.57421875" style="0" customWidth="1"/>
  </cols>
  <sheetData>
    <row r="2" spans="1:2" ht="12.75">
      <c r="A2" s="45" t="s">
        <v>208</v>
      </c>
      <c r="B2" s="45"/>
    </row>
    <row r="3" ht="13.5" thickBot="1"/>
    <row r="4" spans="2:5" ht="13.5" thickBot="1">
      <c r="B4" s="137">
        <v>2007</v>
      </c>
      <c r="C4" s="133">
        <v>2008</v>
      </c>
      <c r="D4" s="133">
        <v>2009</v>
      </c>
      <c r="E4" s="134">
        <v>2010</v>
      </c>
    </row>
    <row r="5" spans="1:5" ht="12.75">
      <c r="A5" s="144" t="s">
        <v>205</v>
      </c>
      <c r="B5" s="222">
        <v>6622.316983119999</v>
      </c>
      <c r="C5" s="213">
        <v>6782.45053133</v>
      </c>
      <c r="D5" s="213">
        <v>6970.33570077</v>
      </c>
      <c r="E5" s="214">
        <v>7032.34766031</v>
      </c>
    </row>
    <row r="6" spans="1:5" ht="12.75">
      <c r="A6" s="145" t="s">
        <v>206</v>
      </c>
      <c r="B6" s="222">
        <v>8682.11983458</v>
      </c>
      <c r="C6" s="213">
        <v>8709.46074304</v>
      </c>
      <c r="D6" s="213">
        <v>8713.85276559</v>
      </c>
      <c r="E6" s="214">
        <v>8584.73189147</v>
      </c>
    </row>
    <row r="7" spans="1:5" ht="13.5" thickBot="1">
      <c r="A7" s="146" t="s">
        <v>207</v>
      </c>
      <c r="B7" s="223">
        <v>15510.79969289</v>
      </c>
      <c r="C7" s="217">
        <v>15688.50825757</v>
      </c>
      <c r="D7" s="217">
        <v>15852.23176912</v>
      </c>
      <c r="E7" s="218">
        <v>15865.508541170002</v>
      </c>
    </row>
    <row r="9" ht="12.75">
      <c r="A9" t="s">
        <v>54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6"/>
  <sheetViews>
    <sheetView workbookViewId="0" topLeftCell="A1">
      <selection activeCell="A16" sqref="A16"/>
    </sheetView>
  </sheetViews>
  <sheetFormatPr defaultColWidth="11.421875" defaultRowHeight="12.75"/>
  <sheetData>
    <row r="2" ht="12.75">
      <c r="A2" s="45" t="s">
        <v>44</v>
      </c>
    </row>
    <row r="4" spans="1:5" ht="15" thickBot="1">
      <c r="A4" s="305" t="s">
        <v>20</v>
      </c>
      <c r="B4" s="305"/>
      <c r="C4" s="305"/>
      <c r="D4" s="305"/>
      <c r="E4" s="305"/>
    </row>
    <row r="5" spans="1:5" ht="12.75">
      <c r="A5" s="306"/>
      <c r="B5" s="307"/>
      <c r="C5" s="8" t="s">
        <v>21</v>
      </c>
      <c r="D5" s="8" t="s">
        <v>22</v>
      </c>
      <c r="E5" s="9" t="s">
        <v>23</v>
      </c>
    </row>
    <row r="6" spans="1:5" ht="12.75">
      <c r="A6" s="308" t="s">
        <v>24</v>
      </c>
      <c r="B6" s="309"/>
      <c r="C6" s="309"/>
      <c r="D6" s="309"/>
      <c r="E6" s="310"/>
    </row>
    <row r="7" spans="1:5" ht="12.75">
      <c r="A7" s="311" t="s">
        <v>4</v>
      </c>
      <c r="B7" s="312"/>
      <c r="C7" s="10">
        <v>12.8</v>
      </c>
      <c r="D7" s="10">
        <v>0.75</v>
      </c>
      <c r="E7" s="11">
        <v>13.55</v>
      </c>
    </row>
    <row r="8" spans="1:5" ht="12.75">
      <c r="A8" s="315" t="s">
        <v>5</v>
      </c>
      <c r="B8" s="12" t="s">
        <v>25</v>
      </c>
      <c r="C8" s="10">
        <v>8.3</v>
      </c>
      <c r="D8" s="10">
        <v>6.65</v>
      </c>
      <c r="E8" s="11">
        <v>14.95</v>
      </c>
    </row>
    <row r="9" spans="1:5" ht="25.5">
      <c r="A9" s="316"/>
      <c r="B9" s="12" t="s">
        <v>26</v>
      </c>
      <c r="C9" s="10">
        <v>1.6</v>
      </c>
      <c r="D9" s="10">
        <v>0.1</v>
      </c>
      <c r="E9" s="11">
        <v>1.7</v>
      </c>
    </row>
    <row r="10" spans="1:5" ht="12.75">
      <c r="A10" s="311" t="s">
        <v>6</v>
      </c>
      <c r="B10" s="312"/>
      <c r="C10" s="10">
        <v>5.4</v>
      </c>
      <c r="D10" s="10" t="s">
        <v>27</v>
      </c>
      <c r="E10" s="11">
        <v>5.4</v>
      </c>
    </row>
    <row r="11" spans="1:5" ht="12.75">
      <c r="A11" s="311" t="s">
        <v>28</v>
      </c>
      <c r="B11" s="317"/>
      <c r="C11" s="10">
        <v>2.38</v>
      </c>
      <c r="D11" s="10" t="s">
        <v>27</v>
      </c>
      <c r="E11" s="11">
        <v>2.38</v>
      </c>
    </row>
    <row r="12" spans="1:5" ht="12.75">
      <c r="A12" s="308" t="s">
        <v>29</v>
      </c>
      <c r="B12" s="309"/>
      <c r="C12" s="309"/>
      <c r="D12" s="309"/>
      <c r="E12" s="310"/>
    </row>
    <row r="13" spans="1:5" ht="12.75">
      <c r="A13" s="311" t="s">
        <v>7</v>
      </c>
      <c r="B13" s="312"/>
      <c r="C13" s="10" t="s">
        <v>27</v>
      </c>
      <c r="D13" s="10">
        <v>7.5</v>
      </c>
      <c r="E13" s="11">
        <v>7.5</v>
      </c>
    </row>
    <row r="14" spans="1:5" ht="13.5" thickBot="1">
      <c r="A14" s="313" t="s">
        <v>30</v>
      </c>
      <c r="B14" s="314"/>
      <c r="C14" s="13" t="s">
        <v>27</v>
      </c>
      <c r="D14" s="13">
        <v>0.5</v>
      </c>
      <c r="E14" s="14">
        <v>0.5</v>
      </c>
    </row>
    <row r="16" ht="12.75">
      <c r="A16" t="s">
        <v>54</v>
      </c>
    </row>
  </sheetData>
  <mergeCells count="10">
    <mergeCell ref="A13:B13"/>
    <mergeCell ref="A14:B14"/>
    <mergeCell ref="A8:A9"/>
    <mergeCell ref="A10:B10"/>
    <mergeCell ref="A11:B11"/>
    <mergeCell ref="A12:E12"/>
    <mergeCell ref="A4:E4"/>
    <mergeCell ref="A5:B5"/>
    <mergeCell ref="A6:E6"/>
    <mergeCell ref="A7:B7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9"/>
  <sheetViews>
    <sheetView workbookViewId="0" topLeftCell="A1">
      <selection activeCell="B4" sqref="B4:G5"/>
    </sheetView>
  </sheetViews>
  <sheetFormatPr defaultColWidth="11.421875" defaultRowHeight="12.75"/>
  <sheetData>
    <row r="2" ht="12.75">
      <c r="A2" s="45" t="s">
        <v>45</v>
      </c>
    </row>
    <row r="3" spans="1:7" ht="13.5" thickBot="1">
      <c r="A3" s="15"/>
      <c r="B3" s="16"/>
      <c r="C3" s="16"/>
      <c r="D3" s="16"/>
      <c r="E3" s="16"/>
      <c r="F3" s="16"/>
      <c r="G3" s="17"/>
    </row>
    <row r="4" spans="1:7" ht="27.75" customHeight="1">
      <c r="A4" s="15"/>
      <c r="B4" s="318" t="s">
        <v>31</v>
      </c>
      <c r="C4" s="319"/>
      <c r="D4" s="320"/>
      <c r="E4" s="321" t="s">
        <v>32</v>
      </c>
      <c r="F4" s="319"/>
      <c r="G4" s="322"/>
    </row>
    <row r="5" spans="1:7" ht="26.25" thickBot="1">
      <c r="A5" s="51"/>
      <c r="B5" s="238" t="s">
        <v>33</v>
      </c>
      <c r="C5" s="239" t="s">
        <v>34</v>
      </c>
      <c r="D5" s="240" t="s">
        <v>35</v>
      </c>
      <c r="E5" s="241" t="s">
        <v>33</v>
      </c>
      <c r="F5" s="239" t="s">
        <v>34</v>
      </c>
      <c r="G5" s="242" t="s">
        <v>35</v>
      </c>
    </row>
    <row r="6" spans="1:7" ht="12.75">
      <c r="A6" s="52">
        <v>1980</v>
      </c>
      <c r="B6" s="56">
        <v>0.44922</v>
      </c>
      <c r="C6" s="64">
        <v>0.3462</v>
      </c>
      <c r="D6" s="19">
        <v>0.10302</v>
      </c>
      <c r="E6" s="18">
        <v>0.44922</v>
      </c>
      <c r="F6" s="64">
        <v>0.3462</v>
      </c>
      <c r="G6" s="57">
        <v>0.10302</v>
      </c>
    </row>
    <row r="7" spans="1:7" ht="12.75">
      <c r="A7" s="53">
        <v>1981</v>
      </c>
      <c r="B7" s="58">
        <v>0.44852</v>
      </c>
      <c r="C7" s="65">
        <v>0.3455</v>
      </c>
      <c r="D7" s="21">
        <v>0.10302</v>
      </c>
      <c r="E7" s="20">
        <v>0.44852</v>
      </c>
      <c r="F7" s="65">
        <v>0.3455</v>
      </c>
      <c r="G7" s="59">
        <v>0.10302</v>
      </c>
    </row>
    <row r="8" spans="1:7" ht="12.75">
      <c r="A8" s="54">
        <v>1982</v>
      </c>
      <c r="B8" s="56">
        <v>0.44682</v>
      </c>
      <c r="C8" s="64">
        <v>0.3438</v>
      </c>
      <c r="D8" s="19">
        <v>0.10301999999999999</v>
      </c>
      <c r="E8" s="18">
        <v>0.44682</v>
      </c>
      <c r="F8" s="64">
        <v>0.3438</v>
      </c>
      <c r="G8" s="57">
        <v>0.10301999999999999</v>
      </c>
    </row>
    <row r="9" spans="1:7" ht="12.75">
      <c r="A9" s="53">
        <v>1983</v>
      </c>
      <c r="B9" s="58">
        <v>0.46058</v>
      </c>
      <c r="C9" s="65">
        <v>0.3434</v>
      </c>
      <c r="D9" s="21">
        <v>0.11718</v>
      </c>
      <c r="E9" s="20">
        <v>0.46058</v>
      </c>
      <c r="F9" s="65">
        <v>0.3434</v>
      </c>
      <c r="G9" s="59">
        <v>0.11718</v>
      </c>
    </row>
    <row r="10" spans="1:7" ht="12.75">
      <c r="A10" s="54">
        <v>1984</v>
      </c>
      <c r="B10" s="56">
        <v>0.45298</v>
      </c>
      <c r="C10" s="64">
        <v>0.3358</v>
      </c>
      <c r="D10" s="19">
        <v>0.11718</v>
      </c>
      <c r="E10" s="18">
        <v>0.45298</v>
      </c>
      <c r="F10" s="64">
        <v>0.3358</v>
      </c>
      <c r="G10" s="57">
        <v>0.11718</v>
      </c>
    </row>
    <row r="11" spans="1:7" ht="12.75">
      <c r="A11" s="53">
        <v>1985</v>
      </c>
      <c r="B11" s="58">
        <v>0.45398</v>
      </c>
      <c r="C11" s="65">
        <v>0.3358</v>
      </c>
      <c r="D11" s="21">
        <v>0.11818000000000001</v>
      </c>
      <c r="E11" s="20">
        <v>0.45398</v>
      </c>
      <c r="F11" s="65">
        <v>0.3358</v>
      </c>
      <c r="G11" s="59">
        <v>0.11818000000000001</v>
      </c>
    </row>
    <row r="12" spans="1:7" ht="12.75">
      <c r="A12" s="54">
        <v>1986</v>
      </c>
      <c r="B12" s="56">
        <v>0.45578</v>
      </c>
      <c r="C12" s="64">
        <v>0.3357</v>
      </c>
      <c r="D12" s="19">
        <v>0.12008</v>
      </c>
      <c r="E12" s="18">
        <v>0.45578</v>
      </c>
      <c r="F12" s="64">
        <v>0.3357</v>
      </c>
      <c r="G12" s="57">
        <v>0.12008</v>
      </c>
    </row>
    <row r="13" spans="1:7" ht="12.75">
      <c r="A13" s="53">
        <v>1987</v>
      </c>
      <c r="B13" s="58">
        <v>0.4565</v>
      </c>
      <c r="C13" s="65">
        <v>0.3357</v>
      </c>
      <c r="D13" s="21">
        <v>0.12079999999999999</v>
      </c>
      <c r="E13" s="20">
        <v>0.4565</v>
      </c>
      <c r="F13" s="65">
        <v>0.3357</v>
      </c>
      <c r="G13" s="59">
        <v>0.12079999999999999</v>
      </c>
    </row>
    <row r="14" spans="1:7" ht="12.75">
      <c r="A14" s="54">
        <v>1988</v>
      </c>
      <c r="B14" s="56">
        <v>0.4575</v>
      </c>
      <c r="C14" s="64">
        <v>0.3341</v>
      </c>
      <c r="D14" s="19">
        <v>0.12339999999999998</v>
      </c>
      <c r="E14" s="18">
        <v>0.4575</v>
      </c>
      <c r="F14" s="64">
        <v>0.3341</v>
      </c>
      <c r="G14" s="57">
        <v>0.12339999999999998</v>
      </c>
    </row>
    <row r="15" spans="1:7" ht="12.75">
      <c r="A15" s="53">
        <v>1989</v>
      </c>
      <c r="B15" s="58">
        <v>0.4475</v>
      </c>
      <c r="C15" s="65">
        <v>0.3225</v>
      </c>
      <c r="D15" s="21">
        <v>0.125</v>
      </c>
      <c r="E15" s="20">
        <v>0.4475</v>
      </c>
      <c r="F15" s="65">
        <v>0.3225</v>
      </c>
      <c r="G15" s="59">
        <v>0.125</v>
      </c>
    </row>
    <row r="16" spans="1:7" ht="12.75">
      <c r="A16" s="54">
        <v>1990</v>
      </c>
      <c r="B16" s="56">
        <v>0.4356</v>
      </c>
      <c r="C16" s="64">
        <v>0.3115</v>
      </c>
      <c r="D16" s="19">
        <v>0.12410000000000002</v>
      </c>
      <c r="E16" s="18">
        <v>0.4356</v>
      </c>
      <c r="F16" s="64">
        <v>0.3115</v>
      </c>
      <c r="G16" s="57">
        <v>0.12410000000000002</v>
      </c>
    </row>
    <row r="17" spans="1:7" ht="12.75">
      <c r="A17" s="53">
        <v>1991</v>
      </c>
      <c r="B17" s="58">
        <v>0.42991999999999997</v>
      </c>
      <c r="C17" s="65">
        <v>0.30389999999999995</v>
      </c>
      <c r="D17" s="21">
        <v>0.12602000000000002</v>
      </c>
      <c r="E17" s="20">
        <v>0.42991999999999997</v>
      </c>
      <c r="F17" s="65">
        <v>0.30389999999999995</v>
      </c>
      <c r="G17" s="59">
        <v>0.12602000000000002</v>
      </c>
    </row>
    <row r="18" spans="1:7" ht="12.75">
      <c r="A18" s="54">
        <v>1992</v>
      </c>
      <c r="B18" s="56">
        <v>0.43228</v>
      </c>
      <c r="C18" s="64">
        <v>0.30417999999999995</v>
      </c>
      <c r="D18" s="19">
        <v>0.12810000000000002</v>
      </c>
      <c r="E18" s="18">
        <v>0.43228</v>
      </c>
      <c r="F18" s="64">
        <v>0.30417999999999995</v>
      </c>
      <c r="G18" s="57">
        <v>0.12810000000000002</v>
      </c>
    </row>
    <row r="19" spans="1:7" ht="12.75">
      <c r="A19" s="53">
        <v>1993</v>
      </c>
      <c r="B19" s="58">
        <v>0.38077000000000005</v>
      </c>
      <c r="C19" s="65">
        <v>0.24867</v>
      </c>
      <c r="D19" s="21">
        <v>0.13210000000000002</v>
      </c>
      <c r="E19" s="20">
        <v>0.38077000000000005</v>
      </c>
      <c r="F19" s="65">
        <v>0.24867</v>
      </c>
      <c r="G19" s="59">
        <v>0.13210000000000002</v>
      </c>
    </row>
    <row r="20" spans="1:7" ht="12.75">
      <c r="A20" s="54">
        <v>1994</v>
      </c>
      <c r="B20" s="56">
        <v>0.38812</v>
      </c>
      <c r="C20" s="64">
        <v>0.24972</v>
      </c>
      <c r="D20" s="19">
        <v>0.13840000000000002</v>
      </c>
      <c r="E20" s="18">
        <v>0.38812</v>
      </c>
      <c r="F20" s="64">
        <v>0.24972</v>
      </c>
      <c r="G20" s="57">
        <v>0.13840000000000002</v>
      </c>
    </row>
    <row r="21" spans="1:7" ht="12.75">
      <c r="A21" s="53">
        <v>1995</v>
      </c>
      <c r="B21" s="58">
        <v>0.38723</v>
      </c>
      <c r="C21" s="65">
        <v>0.24883</v>
      </c>
      <c r="D21" s="21">
        <v>0.13840000000000002</v>
      </c>
      <c r="E21" s="20">
        <v>0.38723</v>
      </c>
      <c r="F21" s="65">
        <v>0.24883</v>
      </c>
      <c r="G21" s="59">
        <v>0.13840000000000002</v>
      </c>
    </row>
    <row r="22" spans="1:7" ht="12.75">
      <c r="A22" s="54">
        <v>1996</v>
      </c>
      <c r="B22" s="56">
        <v>0.26481</v>
      </c>
      <c r="C22" s="64">
        <v>0.12065999999999999</v>
      </c>
      <c r="D22" s="19">
        <v>0.14415000000000003</v>
      </c>
      <c r="E22" s="18">
        <v>0.26481</v>
      </c>
      <c r="F22" s="64">
        <v>0.12065999999999999</v>
      </c>
      <c r="G22" s="57">
        <v>0.14415000000000003</v>
      </c>
    </row>
    <row r="23" spans="1:7" ht="12.75">
      <c r="A23" s="53">
        <v>1997</v>
      </c>
      <c r="B23" s="58">
        <v>0.26642000000000005</v>
      </c>
      <c r="C23" s="65">
        <v>0.12062000000000003</v>
      </c>
      <c r="D23" s="21">
        <v>0.1458</v>
      </c>
      <c r="E23" s="20">
        <v>0.26642000000000005</v>
      </c>
      <c r="F23" s="65">
        <v>0.12062000000000003</v>
      </c>
      <c r="G23" s="59">
        <v>0.1458</v>
      </c>
    </row>
    <row r="24" spans="1:7" ht="12.75">
      <c r="A24" s="54">
        <v>1998</v>
      </c>
      <c r="B24" s="56">
        <v>0.27017</v>
      </c>
      <c r="C24" s="64">
        <v>0.12061999999999998</v>
      </c>
      <c r="D24" s="19">
        <v>0.14955000000000002</v>
      </c>
      <c r="E24" s="18">
        <v>0.27017</v>
      </c>
      <c r="F24" s="64">
        <v>0.12061999999999998</v>
      </c>
      <c r="G24" s="57">
        <v>0.14955000000000002</v>
      </c>
    </row>
    <row r="25" spans="1:7" ht="12.75">
      <c r="A25" s="53">
        <v>1999</v>
      </c>
      <c r="B25" s="58">
        <v>0.2728999999999999</v>
      </c>
      <c r="C25" s="65">
        <v>0.12009999999999996</v>
      </c>
      <c r="D25" s="21">
        <v>0.1528</v>
      </c>
      <c r="E25" s="20">
        <v>0.2728999999999999</v>
      </c>
      <c r="F25" s="65">
        <v>0.12009999999999996</v>
      </c>
      <c r="G25" s="59">
        <v>0.1528</v>
      </c>
    </row>
    <row r="26" spans="1:7" ht="12.75">
      <c r="A26" s="54">
        <v>2000</v>
      </c>
      <c r="B26" s="56">
        <v>0.19392683450715975</v>
      </c>
      <c r="C26" s="64">
        <v>0.04162683450715977</v>
      </c>
      <c r="D26" s="19">
        <v>0.1523</v>
      </c>
      <c r="E26" s="18">
        <v>0.2723</v>
      </c>
      <c r="F26" s="64">
        <v>0.12</v>
      </c>
      <c r="G26" s="57">
        <v>0.1523</v>
      </c>
    </row>
    <row r="27" spans="1:7" ht="12.75">
      <c r="A27" s="53">
        <v>2001</v>
      </c>
      <c r="B27" s="58">
        <v>0.1910229956669299</v>
      </c>
      <c r="C27" s="65">
        <v>0.041522995666929914</v>
      </c>
      <c r="D27" s="21">
        <v>0.1495</v>
      </c>
      <c r="E27" s="20">
        <v>0.2693999999999999</v>
      </c>
      <c r="F27" s="65">
        <v>0.11989999999999992</v>
      </c>
      <c r="G27" s="59">
        <v>0.1495</v>
      </c>
    </row>
    <row r="28" spans="1:7" ht="12.75">
      <c r="A28" s="54">
        <v>2002</v>
      </c>
      <c r="B28" s="56">
        <v>0.1930221849829243</v>
      </c>
      <c r="C28" s="64">
        <v>0.041522184982924315</v>
      </c>
      <c r="D28" s="19">
        <v>0.1515</v>
      </c>
      <c r="E28" s="18">
        <v>0.2713999999999999</v>
      </c>
      <c r="F28" s="64">
        <v>0.11989999999999992</v>
      </c>
      <c r="G28" s="57">
        <v>0.1515</v>
      </c>
    </row>
    <row r="29" spans="1:7" ht="12.75">
      <c r="A29" s="53">
        <v>2003</v>
      </c>
      <c r="B29" s="58">
        <v>0.19689999999999994</v>
      </c>
      <c r="C29" s="65">
        <v>0.04189999999999994</v>
      </c>
      <c r="D29" s="21">
        <v>0.155</v>
      </c>
      <c r="E29" s="20">
        <v>0.24889999999999995</v>
      </c>
      <c r="F29" s="65">
        <v>0.09389999999999996</v>
      </c>
      <c r="G29" s="59">
        <v>0.155</v>
      </c>
    </row>
    <row r="30" spans="1:7" ht="12.75">
      <c r="A30" s="54">
        <v>2004</v>
      </c>
      <c r="B30" s="56">
        <v>0.20289999999999994</v>
      </c>
      <c r="C30" s="64">
        <v>0.04189999999999994</v>
      </c>
      <c r="D30" s="19">
        <v>0.161</v>
      </c>
      <c r="E30" s="18">
        <v>0.2288999999999999</v>
      </c>
      <c r="F30" s="64">
        <v>0.0678999999999999</v>
      </c>
      <c r="G30" s="57">
        <v>0.161</v>
      </c>
    </row>
    <row r="31" spans="1:7" ht="12.75">
      <c r="A31" s="53">
        <v>2005</v>
      </c>
      <c r="B31" s="58">
        <v>0.2030999999999999</v>
      </c>
      <c r="C31" s="65">
        <v>0.04189999999999988</v>
      </c>
      <c r="D31" s="21">
        <v>0.1612</v>
      </c>
      <c r="E31" s="20">
        <v>0.2030999999999999</v>
      </c>
      <c r="F31" s="65">
        <v>0.04189999999999988</v>
      </c>
      <c r="G31" s="59">
        <v>0.1612</v>
      </c>
    </row>
    <row r="32" spans="1:7" ht="12.75">
      <c r="A32" s="54">
        <v>2006</v>
      </c>
      <c r="B32" s="56">
        <v>0.20399999999999996</v>
      </c>
      <c r="C32" s="64">
        <v>0.04379999999999995</v>
      </c>
      <c r="D32" s="19">
        <v>0.1602</v>
      </c>
      <c r="E32" s="18">
        <v>0.20399999999999996</v>
      </c>
      <c r="F32" s="64">
        <v>0.04379999999999995</v>
      </c>
      <c r="G32" s="57">
        <v>0.1602</v>
      </c>
    </row>
    <row r="33" spans="1:7" ht="12.75">
      <c r="A33" s="53">
        <v>2007</v>
      </c>
      <c r="B33" s="58">
        <v>0.20359999999999995</v>
      </c>
      <c r="C33" s="65">
        <v>0.04379999999999995</v>
      </c>
      <c r="D33" s="21">
        <v>0.1598</v>
      </c>
      <c r="E33" s="20">
        <v>0.20359999999999995</v>
      </c>
      <c r="F33" s="65">
        <v>0.04379999999999995</v>
      </c>
      <c r="G33" s="59">
        <v>0.1598</v>
      </c>
    </row>
    <row r="34" spans="1:7" ht="12.75">
      <c r="A34" s="54">
        <v>2008</v>
      </c>
      <c r="B34" s="56">
        <v>0.20309999999999995</v>
      </c>
      <c r="C34" s="64">
        <v>0.04379999999999995</v>
      </c>
      <c r="D34" s="19">
        <v>0.1593</v>
      </c>
      <c r="E34" s="18">
        <v>0.20309999999999995</v>
      </c>
      <c r="F34" s="64">
        <v>0.04379999999999995</v>
      </c>
      <c r="G34" s="57">
        <v>0.1593</v>
      </c>
    </row>
    <row r="35" spans="1:7" ht="12.75">
      <c r="A35" s="53">
        <v>2009</v>
      </c>
      <c r="B35" s="58">
        <v>0.20509999999999995</v>
      </c>
      <c r="C35" s="65">
        <v>0.04379999999999995</v>
      </c>
      <c r="D35" s="21">
        <v>0.1613</v>
      </c>
      <c r="E35" s="20">
        <v>0.20509999999999995</v>
      </c>
      <c r="F35" s="65">
        <v>0.04379999999999995</v>
      </c>
      <c r="G35" s="59">
        <v>0.1613</v>
      </c>
    </row>
    <row r="36" spans="1:7" ht="12.75">
      <c r="A36" s="54">
        <v>2010</v>
      </c>
      <c r="B36" s="56">
        <v>0.20609999999999995</v>
      </c>
      <c r="C36" s="64">
        <v>0.04379999999999995</v>
      </c>
      <c r="D36" s="19">
        <v>0.1623</v>
      </c>
      <c r="E36" s="18">
        <v>0.20609999999999995</v>
      </c>
      <c r="F36" s="64">
        <v>0.04379999999999995</v>
      </c>
      <c r="G36" s="57">
        <v>0.1623</v>
      </c>
    </row>
    <row r="37" spans="1:7" ht="13.5" thickBot="1">
      <c r="A37" s="55">
        <v>2011</v>
      </c>
      <c r="B37" s="60">
        <v>0.2071</v>
      </c>
      <c r="C37" s="66">
        <v>0.0448</v>
      </c>
      <c r="D37" s="61">
        <v>0.1623</v>
      </c>
      <c r="E37" s="62">
        <v>0.2071</v>
      </c>
      <c r="F37" s="66">
        <v>0.0448</v>
      </c>
      <c r="G37" s="63">
        <v>0.1623</v>
      </c>
    </row>
    <row r="39" ht="12.75">
      <c r="A39" t="s">
        <v>54</v>
      </c>
    </row>
  </sheetData>
  <mergeCells count="2">
    <mergeCell ref="B4:D4"/>
    <mergeCell ref="E4:G4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0"/>
  <sheetViews>
    <sheetView workbookViewId="0" topLeftCell="A1">
      <selection activeCell="A30" sqref="A30"/>
    </sheetView>
  </sheetViews>
  <sheetFormatPr defaultColWidth="11.421875" defaultRowHeight="12.75"/>
  <cols>
    <col min="1" max="1" width="53.28125" style="0" bestFit="1" customWidth="1"/>
  </cols>
  <sheetData>
    <row r="2" ht="13.5" thickBot="1">
      <c r="A2" s="45" t="s">
        <v>36</v>
      </c>
    </row>
    <row r="3" spans="2:5" ht="13.5" thickBot="1">
      <c r="B3" s="323" t="s">
        <v>37</v>
      </c>
      <c r="C3" s="324"/>
      <c r="D3" s="324"/>
      <c r="E3" s="325"/>
    </row>
    <row r="4" spans="1:5" ht="12.75">
      <c r="A4" s="247" t="s">
        <v>181</v>
      </c>
      <c r="B4" s="243">
        <v>2007</v>
      </c>
      <c r="C4" s="244">
        <v>2008</v>
      </c>
      <c r="D4" s="245">
        <v>2009</v>
      </c>
      <c r="E4" s="246">
        <v>2010</v>
      </c>
    </row>
    <row r="5" spans="1:5" ht="12.75">
      <c r="A5" s="22" t="s">
        <v>38</v>
      </c>
      <c r="B5" s="23">
        <v>139.982</v>
      </c>
      <c r="C5" s="26">
        <v>145.175</v>
      </c>
      <c r="D5" s="31">
        <v>150.26808677214004</v>
      </c>
      <c r="E5" s="28">
        <v>154.71547210175999</v>
      </c>
    </row>
    <row r="6" spans="1:5" ht="12.75">
      <c r="A6" s="22" t="s">
        <v>39</v>
      </c>
      <c r="B6" s="23">
        <v>10.682</v>
      </c>
      <c r="C6" s="26">
        <v>10.529</v>
      </c>
      <c r="D6" s="31">
        <v>11.135670884449999</v>
      </c>
      <c r="E6" s="28">
        <v>11.2426100771</v>
      </c>
    </row>
    <row r="7" spans="1:5" ht="12.75">
      <c r="A7" s="22" t="s">
        <v>40</v>
      </c>
      <c r="B7" s="23">
        <v>90.396</v>
      </c>
      <c r="C7" s="26">
        <v>95.105</v>
      </c>
      <c r="D7" s="31">
        <v>98.71351659151</v>
      </c>
      <c r="E7" s="28">
        <v>102.38541056584002</v>
      </c>
    </row>
    <row r="8" spans="1:5" ht="13.5" thickBot="1">
      <c r="A8" s="24" t="s">
        <v>41</v>
      </c>
      <c r="B8" s="25">
        <v>54.765</v>
      </c>
      <c r="C8" s="27">
        <v>57.512</v>
      </c>
      <c r="D8" s="32">
        <v>57.916874208150006</v>
      </c>
      <c r="E8" s="29">
        <v>52.90353877626999</v>
      </c>
    </row>
    <row r="9" spans="2:5" ht="12.75">
      <c r="B9" s="67"/>
      <c r="C9" s="67"/>
      <c r="D9" s="67"/>
      <c r="E9" s="67"/>
    </row>
    <row r="10" ht="12.75">
      <c r="A10" s="69" t="s">
        <v>53</v>
      </c>
    </row>
  </sheetData>
  <mergeCells count="1">
    <mergeCell ref="B3:E3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E19" sqref="E19"/>
    </sheetView>
  </sheetViews>
  <sheetFormatPr defaultColWidth="11.421875" defaultRowHeight="12.75"/>
  <cols>
    <col min="1" max="1" width="46.421875" style="0" customWidth="1"/>
  </cols>
  <sheetData>
    <row r="2" ht="12.75">
      <c r="A2" s="45" t="s">
        <v>46</v>
      </c>
    </row>
    <row r="3" ht="13.5" thickBot="1"/>
    <row r="4" spans="1:8" ht="13.5" thickBot="1">
      <c r="A4" s="7" t="s">
        <v>43</v>
      </c>
      <c r="B4" s="211">
        <v>1995</v>
      </c>
      <c r="C4" s="147">
        <v>2000</v>
      </c>
      <c r="D4" s="292">
        <v>2005</v>
      </c>
      <c r="E4" s="133">
        <v>2006</v>
      </c>
      <c r="F4" s="133">
        <v>2007</v>
      </c>
      <c r="G4" s="133">
        <v>2008</v>
      </c>
      <c r="H4" s="134">
        <v>2009</v>
      </c>
    </row>
    <row r="5" spans="1:9" ht="12.75">
      <c r="A5" s="144" t="s">
        <v>47</v>
      </c>
      <c r="B5" s="293">
        <v>77.1</v>
      </c>
      <c r="C5" s="294">
        <v>77.1</v>
      </c>
      <c r="D5" s="295">
        <v>77</v>
      </c>
      <c r="E5" s="34">
        <v>76.3</v>
      </c>
      <c r="F5" s="34">
        <v>76.2</v>
      </c>
      <c r="G5" s="34">
        <v>75.5</v>
      </c>
      <c r="H5" s="35">
        <v>75.5</v>
      </c>
      <c r="I5" s="2"/>
    </row>
    <row r="6" spans="1:9" ht="12.75">
      <c r="A6" s="145" t="s">
        <v>48</v>
      </c>
      <c r="B6" s="293">
        <v>1.1</v>
      </c>
      <c r="C6" s="294">
        <v>1.2</v>
      </c>
      <c r="D6" s="295">
        <v>1.3</v>
      </c>
      <c r="E6" s="34">
        <v>1.4</v>
      </c>
      <c r="F6" s="34">
        <v>1.4</v>
      </c>
      <c r="G6" s="34">
        <v>1.3</v>
      </c>
      <c r="H6" s="35">
        <v>1.3</v>
      </c>
      <c r="I6" s="2"/>
    </row>
    <row r="7" spans="1:9" ht="12.75">
      <c r="A7" s="145" t="s">
        <v>49</v>
      </c>
      <c r="B7" s="293">
        <v>12.2</v>
      </c>
      <c r="C7" s="294">
        <v>12.8</v>
      </c>
      <c r="D7" s="295">
        <v>13.2</v>
      </c>
      <c r="E7" s="34">
        <v>13.4</v>
      </c>
      <c r="F7" s="34">
        <v>13.5</v>
      </c>
      <c r="G7" s="34">
        <v>13.7</v>
      </c>
      <c r="H7" s="35">
        <v>13.8</v>
      </c>
      <c r="I7" s="2"/>
    </row>
    <row r="8" spans="1:9" ht="12.75">
      <c r="A8" s="145" t="s">
        <v>50</v>
      </c>
      <c r="B8" s="293">
        <v>9.6</v>
      </c>
      <c r="C8" s="294">
        <v>9</v>
      </c>
      <c r="D8" s="295">
        <v>8.4</v>
      </c>
      <c r="E8" s="34">
        <v>8.9</v>
      </c>
      <c r="F8" s="34">
        <v>8.9</v>
      </c>
      <c r="G8" s="34">
        <v>9.5</v>
      </c>
      <c r="H8" s="35">
        <v>9.4</v>
      </c>
      <c r="I8" s="2"/>
    </row>
    <row r="9" spans="1:9" ht="13.5" thickBot="1">
      <c r="A9" s="146" t="s">
        <v>23</v>
      </c>
      <c r="B9" s="296">
        <v>100</v>
      </c>
      <c r="C9" s="149">
        <v>100</v>
      </c>
      <c r="D9" s="297">
        <v>100</v>
      </c>
      <c r="E9" s="298">
        <v>101</v>
      </c>
      <c r="F9" s="298">
        <v>100</v>
      </c>
      <c r="G9" s="298">
        <v>100</v>
      </c>
      <c r="H9" s="299">
        <v>100</v>
      </c>
      <c r="I9" s="5"/>
    </row>
    <row r="11" ht="12.75">
      <c r="A11" t="s">
        <v>52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A5" sqref="A5"/>
    </sheetView>
  </sheetViews>
  <sheetFormatPr defaultColWidth="11.421875" defaultRowHeight="12.75"/>
  <cols>
    <col min="2" max="2" width="8.57421875" style="0" customWidth="1"/>
  </cols>
  <sheetData>
    <row r="2" spans="1:15" ht="15" customHeight="1">
      <c r="A2" s="326" t="s">
        <v>55</v>
      </c>
      <c r="B2" s="326"/>
      <c r="C2" s="326"/>
      <c r="D2" s="326"/>
      <c r="E2" s="326"/>
      <c r="F2" s="326"/>
      <c r="G2" s="71"/>
      <c r="H2" s="71"/>
      <c r="I2" s="71"/>
      <c r="J2" s="71"/>
      <c r="K2" s="71"/>
      <c r="L2" s="71"/>
      <c r="M2" s="72"/>
      <c r="N2" s="72"/>
      <c r="O2" s="72"/>
    </row>
    <row r="3" spans="1:15" ht="15" customHeight="1" thickBot="1">
      <c r="A3" s="70"/>
      <c r="B3" s="70"/>
      <c r="C3" s="70"/>
      <c r="D3" s="70"/>
      <c r="E3" s="70"/>
      <c r="F3" s="70"/>
      <c r="G3" s="71"/>
      <c r="H3" s="71"/>
      <c r="I3" s="71"/>
      <c r="J3" s="71"/>
      <c r="K3" s="71"/>
      <c r="L3" s="71"/>
      <c r="M3" s="72"/>
      <c r="N3" s="72"/>
      <c r="O3" s="72"/>
    </row>
    <row r="4" spans="1:15" ht="13.5" thickBot="1">
      <c r="A4" s="73"/>
      <c r="B4" s="248">
        <v>1997</v>
      </c>
      <c r="C4" s="249">
        <v>1998</v>
      </c>
      <c r="D4" s="249">
        <v>1999</v>
      </c>
      <c r="E4" s="249">
        <v>2000</v>
      </c>
      <c r="F4" s="249">
        <v>2001</v>
      </c>
      <c r="G4" s="249">
        <v>2002</v>
      </c>
      <c r="H4" s="249">
        <v>2003</v>
      </c>
      <c r="I4" s="249">
        <v>2004</v>
      </c>
      <c r="J4" s="249">
        <v>2005</v>
      </c>
      <c r="K4" s="249">
        <v>2006</v>
      </c>
      <c r="L4" s="249">
        <v>2007</v>
      </c>
      <c r="M4" s="249">
        <v>2008</v>
      </c>
      <c r="N4" s="249">
        <v>2009</v>
      </c>
      <c r="O4" s="250">
        <v>2010</v>
      </c>
    </row>
    <row r="5" spans="1:15" ht="13.5" thickBot="1">
      <c r="A5" s="251" t="s">
        <v>56</v>
      </c>
      <c r="B5" s="173">
        <v>0.01532226435646633</v>
      </c>
      <c r="C5" s="174">
        <v>0.04015319969506859</v>
      </c>
      <c r="D5" s="174">
        <v>0.026467099963055407</v>
      </c>
      <c r="E5" s="174">
        <v>0.05566401289304257</v>
      </c>
      <c r="F5" s="174">
        <v>0.05594130955275256</v>
      </c>
      <c r="G5" s="174">
        <v>0.0713138585264741</v>
      </c>
      <c r="H5" s="174">
        <v>0.06366371119578051</v>
      </c>
      <c r="I5" s="174">
        <v>0.04885374373890894</v>
      </c>
      <c r="J5" s="174">
        <v>0.04022247738424167</v>
      </c>
      <c r="K5" s="175">
        <v>0.032</v>
      </c>
      <c r="L5" s="175">
        <v>0.04</v>
      </c>
      <c r="M5" s="175">
        <v>0.03487493944905551</v>
      </c>
      <c r="N5" s="175">
        <v>0.035</v>
      </c>
      <c r="O5" s="176">
        <v>0.026660950134259842</v>
      </c>
    </row>
    <row r="7" ht="12.75">
      <c r="A7" s="69" t="s">
        <v>53</v>
      </c>
    </row>
  </sheetData>
  <mergeCells count="1">
    <mergeCell ref="A2:F2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0"/>
  <sheetViews>
    <sheetView workbookViewId="0" topLeftCell="A1">
      <selection activeCell="D31" sqref="D31"/>
    </sheetView>
  </sheetViews>
  <sheetFormatPr defaultColWidth="11.421875" defaultRowHeight="12.75"/>
  <cols>
    <col min="1" max="1" width="25.421875" style="0" customWidth="1"/>
  </cols>
  <sheetData>
    <row r="2" ht="12.75">
      <c r="A2" s="45" t="s">
        <v>60</v>
      </c>
    </row>
    <row r="3" ht="13.5" thickBot="1"/>
    <row r="4" spans="1:5" ht="13.5" thickBot="1">
      <c r="A4" s="77" t="s">
        <v>181</v>
      </c>
      <c r="B4" s="83">
        <v>2007</v>
      </c>
      <c r="C4" s="78">
        <v>2008</v>
      </c>
      <c r="D4" s="78">
        <v>2009</v>
      </c>
      <c r="E4" s="74">
        <v>2010</v>
      </c>
    </row>
    <row r="5" spans="1:5" ht="12.75">
      <c r="A5" s="80" t="s">
        <v>57</v>
      </c>
      <c r="B5" s="31">
        <v>69.8</v>
      </c>
      <c r="C5" s="30">
        <v>71.4</v>
      </c>
      <c r="D5" s="30">
        <v>73.4</v>
      </c>
      <c r="E5" s="75">
        <v>74.96343307237836</v>
      </c>
    </row>
    <row r="6" spans="1:5" ht="12.75">
      <c r="A6" s="81" t="s">
        <v>58</v>
      </c>
      <c r="B6" s="31">
        <v>65.3</v>
      </c>
      <c r="C6" s="30">
        <v>67.7</v>
      </c>
      <c r="D6" s="30">
        <v>70</v>
      </c>
      <c r="E6" s="75">
        <v>70.84419972767999</v>
      </c>
    </row>
    <row r="7" spans="1:5" ht="12.75">
      <c r="A7" s="81" t="s">
        <v>59</v>
      </c>
      <c r="B7" s="31">
        <v>11.8</v>
      </c>
      <c r="C7" s="30">
        <v>12.9</v>
      </c>
      <c r="D7" s="30">
        <v>14</v>
      </c>
      <c r="E7" s="75">
        <v>15.11100469009055</v>
      </c>
    </row>
    <row r="8" spans="1:5" ht="13.5" thickBot="1">
      <c r="A8" s="82" t="s">
        <v>35</v>
      </c>
      <c r="B8" s="32">
        <v>0.8</v>
      </c>
      <c r="C8" s="79">
        <v>0.9</v>
      </c>
      <c r="D8" s="79">
        <v>1</v>
      </c>
      <c r="E8" s="76">
        <v>1.0779506444615679</v>
      </c>
    </row>
    <row r="10" spans="1:5" ht="12.75">
      <c r="A10" s="69" t="s">
        <v>53</v>
      </c>
      <c r="D10" s="84"/>
      <c r="E10" s="8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ploriot</cp:lastModifiedBy>
  <dcterms:created xsi:type="dcterms:W3CDTF">2007-07-12T10:27:35Z</dcterms:created>
  <dcterms:modified xsi:type="dcterms:W3CDTF">2011-11-06T15:57:00Z</dcterms:modified>
  <cp:category/>
  <cp:version/>
  <cp:contentType/>
  <cp:contentStatus/>
</cp:coreProperties>
</file>