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2201.comptes.diplomatie.gouv.fr\Groupes\SG_FAE_PERM_ELECTION\RESULTATS LEG T1\CIRCO 3\"/>
    </mc:Choice>
  </mc:AlternateContent>
  <bookViews>
    <workbookView xWindow="360" yWindow="270" windowWidth="14940" windowHeight="9150"/>
  </bookViews>
  <sheets>
    <sheet name="default" sheetId="1" r:id="rId1"/>
  </sheets>
  <definedNames>
    <definedName name="_xlnm.Print_Area" localSheetId="0">default!$B$1:$U$51</definedName>
  </definedNames>
  <calcPr calcId="152511"/>
</workbook>
</file>

<file path=xl/calcChain.xml><?xml version="1.0" encoding="utf-8"?>
<calcChain xmlns="http://schemas.openxmlformats.org/spreadsheetml/2006/main">
  <c r="G49" i="1" l="1"/>
  <c r="G50" i="1"/>
  <c r="G51" i="1"/>
  <c r="G48" i="1"/>
  <c r="U49" i="1"/>
  <c r="U50" i="1"/>
  <c r="U51" i="1"/>
  <c r="U48" i="1"/>
  <c r="G7" i="1"/>
  <c r="G8" i="1"/>
  <c r="G9" i="1"/>
  <c r="G11" i="1"/>
  <c r="G12" i="1"/>
  <c r="G13" i="1"/>
  <c r="G15" i="1"/>
  <c r="G16" i="1"/>
  <c r="G17" i="1"/>
  <c r="G19" i="1"/>
  <c r="G20" i="1"/>
  <c r="G21" i="1"/>
  <c r="G23" i="1"/>
  <c r="G24" i="1"/>
  <c r="G25" i="1"/>
  <c r="G27" i="1"/>
  <c r="G28" i="1"/>
  <c r="G29" i="1"/>
  <c r="G31" i="1"/>
  <c r="G32" i="1"/>
  <c r="G33" i="1"/>
  <c r="G35" i="1"/>
  <c r="G36" i="1"/>
  <c r="G37" i="1"/>
  <c r="G39" i="1"/>
  <c r="G40" i="1"/>
  <c r="G41" i="1"/>
  <c r="G43" i="1"/>
  <c r="G44" i="1"/>
  <c r="G45" i="1"/>
  <c r="G5" i="1"/>
  <c r="G4" i="1"/>
  <c r="G3" i="1"/>
  <c r="D48" i="1"/>
  <c r="F48" i="1" l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F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F50" i="1"/>
  <c r="F51" i="1" s="1"/>
  <c r="H50" i="1"/>
  <c r="H51" i="1" s="1"/>
  <c r="I50" i="1"/>
  <c r="I51" i="1" s="1"/>
  <c r="J50" i="1"/>
  <c r="J51" i="1" s="1"/>
  <c r="K50" i="1"/>
  <c r="K51" i="1" s="1"/>
  <c r="L50" i="1"/>
  <c r="L51" i="1" s="1"/>
  <c r="M50" i="1"/>
  <c r="M51" i="1" s="1"/>
  <c r="N50" i="1"/>
  <c r="N51" i="1" s="1"/>
  <c r="O50" i="1"/>
  <c r="O51" i="1" s="1"/>
  <c r="P50" i="1"/>
  <c r="P51" i="1" s="1"/>
  <c r="Q50" i="1"/>
  <c r="Q51" i="1" s="1"/>
  <c r="R50" i="1"/>
  <c r="R51" i="1" s="1"/>
  <c r="S50" i="1"/>
  <c r="S51" i="1" s="1"/>
  <c r="T50" i="1"/>
  <c r="T51" i="1" s="1"/>
</calcChain>
</file>

<file path=xl/sharedStrings.xml><?xml version="1.0" encoding="utf-8"?>
<sst xmlns="http://schemas.openxmlformats.org/spreadsheetml/2006/main" count="220" uniqueCount="78">
  <si>
    <t>Libellé circonscription électorale</t>
  </si>
  <si>
    <t>Code LEC-Libellé LEC</t>
  </si>
  <si>
    <t>Type de vote</t>
  </si>
  <si>
    <t>Nombre inscrits</t>
  </si>
  <si>
    <t>Nombre votants</t>
  </si>
  <si>
    <t>Nombre bulletins blanc</t>
  </si>
  <si>
    <t>Nombre bulletins annulé</t>
  </si>
  <si>
    <t>Alexandre HOLROYD</t>
  </si>
  <si>
    <t>Artus GALIAY</t>
  </si>
  <si>
    <t>Assamahou LAMARRE</t>
  </si>
  <si>
    <t>Aude CAZEIN</t>
  </si>
  <si>
    <t>Charlotte MINVIELLE</t>
  </si>
  <si>
    <t>Coralie BAILLY</t>
  </si>
  <si>
    <t>Laurence HELAILI-CHAPUIS</t>
  </si>
  <si>
    <t>Margaux DARRIEUS</t>
  </si>
  <si>
    <t>Thomas LEPELTIER</t>
  </si>
  <si>
    <t>Valérie ROMBONI</t>
  </si>
  <si>
    <t>Willy BEGON</t>
  </si>
  <si>
    <t>Total</t>
  </si>
  <si>
    <t>Nombre de voix</t>
  </si>
  <si>
    <t>Nombre de voix (% exprimés)</t>
  </si>
  <si>
    <t>Circonscription 03</t>
  </si>
  <si>
    <t>1</t>
  </si>
  <si>
    <t>CPH-COPENHAGUE</t>
  </si>
  <si>
    <t>SUFFRAGE</t>
  </si>
  <si>
    <t>456</t>
  </si>
  <si>
    <t>2</t>
  </si>
  <si>
    <t>VPC</t>
  </si>
  <si>
    <t>0</t>
  </si>
  <si>
    <t>VPI</t>
  </si>
  <si>
    <t>1395</t>
  </si>
  <si>
    <t>12</t>
  </si>
  <si>
    <t>DUB-DUBLIN</t>
  </si>
  <si>
    <t>344</t>
  </si>
  <si>
    <t>3</t>
  </si>
  <si>
    <t>2647</t>
  </si>
  <si>
    <t>16</t>
  </si>
  <si>
    <t>EDI-EDIMBOURG</t>
  </si>
  <si>
    <t>333</t>
  </si>
  <si>
    <t>1386</t>
  </si>
  <si>
    <t>7</t>
  </si>
  <si>
    <t>HEL-HELSINKI</t>
  </si>
  <si>
    <t>169</t>
  </si>
  <si>
    <t>753</t>
  </si>
  <si>
    <t>9</t>
  </si>
  <si>
    <t>LON-LONDRES</t>
  </si>
  <si>
    <t>2650</t>
  </si>
  <si>
    <t>6</t>
  </si>
  <si>
    <t>18</t>
  </si>
  <si>
    <t>182</t>
  </si>
  <si>
    <t>26964</t>
  </si>
  <si>
    <t>209</t>
  </si>
  <si>
    <t>OSL-OSLO</t>
  </si>
  <si>
    <t>275</t>
  </si>
  <si>
    <t>1488</t>
  </si>
  <si>
    <t>20</t>
  </si>
  <si>
    <t>REK-REYKJAVIK</t>
  </si>
  <si>
    <t>57</t>
  </si>
  <si>
    <t>124</t>
  </si>
  <si>
    <t>RIX-RIGA</t>
  </si>
  <si>
    <t>51</t>
  </si>
  <si>
    <t>60</t>
  </si>
  <si>
    <t>4</t>
  </si>
  <si>
    <t>STO-STOCKHOLM</t>
  </si>
  <si>
    <t>376</t>
  </si>
  <si>
    <t>2449</t>
  </si>
  <si>
    <t>21</t>
  </si>
  <si>
    <t>TLL-TALLINN</t>
  </si>
  <si>
    <t>31</t>
  </si>
  <si>
    <t>126</t>
  </si>
  <si>
    <t>VNO-VILNIUS</t>
  </si>
  <si>
    <t>71</t>
  </si>
  <si>
    <t>105</t>
  </si>
  <si>
    <t>1er tour Circo 3</t>
  </si>
  <si>
    <t>Modalités de suffrage</t>
  </si>
  <si>
    <t>URNE</t>
  </si>
  <si>
    <t>TOTAL</t>
  </si>
  <si>
    <t>Pourcentage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</si>
</sst>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0"/>
      <name val="Arial"/>
    </font>
    <font>
      <sz val="10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sz val="14"/>
      <color indexed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5"/>
      </left>
      <right/>
      <top style="hair">
        <color indexed="15"/>
      </top>
      <bottom style="hair">
        <color indexed="15"/>
      </bottom>
      <diagonal/>
    </border>
    <border>
      <left style="hair">
        <color indexed="15"/>
      </left>
      <right/>
      <top/>
      <bottom/>
      <diagonal/>
    </border>
    <border>
      <left style="hair">
        <color indexed="15"/>
      </left>
      <right/>
      <top/>
      <bottom style="hair">
        <color indexed="15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10" fontId="5" fillId="5" borderId="2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right" vertical="center" wrapText="1"/>
    </xf>
    <xf numFmtId="10" fontId="5" fillId="5" borderId="9" xfId="0" applyNumberFormat="1" applyFont="1" applyFill="1" applyBorder="1" applyAlignment="1">
      <alignment horizontal="right" vertical="center" wrapText="1"/>
    </xf>
    <xf numFmtId="10" fontId="6" fillId="3" borderId="9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0" fillId="6" borderId="10" xfId="0" applyFont="1" applyFill="1" applyBorder="1"/>
    <xf numFmtId="10" fontId="4" fillId="4" borderId="10" xfId="1" applyNumberFormat="1" applyFont="1" applyFill="1" applyBorder="1" applyAlignment="1">
      <alignment horizontal="left" vertical="center"/>
    </xf>
    <xf numFmtId="10" fontId="4" fillId="5" borderId="10" xfId="1" applyNumberFormat="1" applyFont="1" applyFill="1" applyBorder="1" applyAlignment="1">
      <alignment horizontal="left" vertical="center"/>
    </xf>
    <xf numFmtId="10" fontId="7" fillId="3" borderId="10" xfId="0" applyNumberFormat="1" applyFont="1" applyFill="1" applyBorder="1" applyAlignment="1">
      <alignment horizontal="left" vertical="center"/>
    </xf>
    <xf numFmtId="164" fontId="10" fillId="6" borderId="10" xfId="2" applyNumberFormat="1" applyFont="1" applyFill="1" applyBorder="1"/>
    <xf numFmtId="10" fontId="10" fillId="6" borderId="10" xfId="1" applyNumberFormat="1" applyFont="1" applyFill="1" applyBorder="1"/>
    <xf numFmtId="3" fontId="5" fillId="4" borderId="10" xfId="0" applyNumberFormat="1" applyFont="1" applyFill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5" fillId="5" borderId="10" xfId="0" applyNumberFormat="1" applyFont="1" applyFill="1" applyBorder="1" applyAlignment="1">
      <alignment horizontal="right" vertical="center" wrapText="1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64" fontId="10" fillId="6" borderId="11" xfId="2" applyNumberFormat="1" applyFont="1" applyFill="1" applyBorder="1" applyAlignment="1">
      <alignment horizontal="center" vertical="center"/>
    </xf>
    <xf numFmtId="164" fontId="10" fillId="6" borderId="12" xfId="2" applyNumberFormat="1" applyFont="1" applyFill="1" applyBorder="1" applyAlignment="1">
      <alignment horizontal="center" vertical="center"/>
    </xf>
    <xf numFmtId="164" fontId="10" fillId="6" borderId="13" xfId="2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vertical="top"/>
    </xf>
    <xf numFmtId="0" fontId="0" fillId="0" borderId="10" xfId="0" applyFont="1" applyBorder="1" applyAlignment="1" applyProtection="1"/>
    <xf numFmtId="0" fontId="10" fillId="6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0" fillId="0" borderId="6" xfId="0" applyFont="1" applyBorder="1" applyAlignment="1" applyProtection="1"/>
    <xf numFmtId="0" fontId="0" fillId="0" borderId="7" xfId="0" applyFont="1" applyBorder="1" applyAlignment="1" applyProtection="1"/>
    <xf numFmtId="0" fontId="4" fillId="4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/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A0D9"/>
      <rgbColor rgb="00FFFFFF"/>
      <rgbColor rgb="00C5CBCB"/>
      <rgbColor rgb="00F0F0F0"/>
      <rgbColor rgb="00000000"/>
      <rgbColor rgb="00CDD1D3"/>
      <rgbColor rgb="00515151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topLeftCell="B1" zoomScale="55" zoomScaleNormal="55" workbookViewId="0">
      <selection activeCell="B1" sqref="B1:U51"/>
    </sheetView>
  </sheetViews>
  <sheetFormatPr baseColWidth="10" defaultColWidth="9.140625" defaultRowHeight="12.75" x14ac:dyDescent="0.2"/>
  <cols>
    <col min="1" max="1" width="17.140625" hidden="1" customWidth="1"/>
    <col min="2" max="9" width="17.140625" customWidth="1"/>
    <col min="10" max="21" width="11.42578125" customWidth="1"/>
    <col min="22" max="33" width="11.42578125" hidden="1" customWidth="1"/>
  </cols>
  <sheetData>
    <row r="1" spans="1:33" ht="30" customHeight="1" x14ac:dyDescent="0.2">
      <c r="A1" s="39" t="s">
        <v>0</v>
      </c>
      <c r="B1" s="41" t="s">
        <v>73</v>
      </c>
      <c r="C1" s="34" t="s">
        <v>1</v>
      </c>
      <c r="D1" s="34" t="s">
        <v>3</v>
      </c>
      <c r="E1" s="34" t="s">
        <v>2</v>
      </c>
      <c r="F1" s="34" t="s">
        <v>4</v>
      </c>
      <c r="G1" s="34" t="s">
        <v>77</v>
      </c>
      <c r="H1" s="34" t="s">
        <v>5</v>
      </c>
      <c r="I1" s="34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1" t="s">
        <v>18</v>
      </c>
      <c r="V1" s="6" t="s">
        <v>7</v>
      </c>
      <c r="W1" s="1" t="s">
        <v>8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2" t="s">
        <v>18</v>
      </c>
    </row>
    <row r="2" spans="1:33" ht="45" customHeight="1" x14ac:dyDescent="0.2">
      <c r="A2" s="40"/>
      <c r="B2" s="42"/>
      <c r="C2" s="32"/>
      <c r="D2" s="32"/>
      <c r="E2" s="32"/>
      <c r="F2" s="32"/>
      <c r="G2" s="32"/>
      <c r="H2" s="32"/>
      <c r="I2" s="32"/>
      <c r="J2" s="10" t="s">
        <v>19</v>
      </c>
      <c r="K2" s="10" t="s">
        <v>19</v>
      </c>
      <c r="L2" s="10" t="s">
        <v>19</v>
      </c>
      <c r="M2" s="10" t="s">
        <v>19</v>
      </c>
      <c r="N2" s="10" t="s">
        <v>19</v>
      </c>
      <c r="O2" s="10" t="s">
        <v>19</v>
      </c>
      <c r="P2" s="10" t="s">
        <v>19</v>
      </c>
      <c r="Q2" s="10" t="s">
        <v>19</v>
      </c>
      <c r="R2" s="10" t="s">
        <v>19</v>
      </c>
      <c r="S2" s="10" t="s">
        <v>19</v>
      </c>
      <c r="T2" s="10" t="s">
        <v>19</v>
      </c>
      <c r="U2" s="11" t="s">
        <v>19</v>
      </c>
      <c r="V2" s="6" t="s">
        <v>20</v>
      </c>
      <c r="W2" s="1" t="s">
        <v>20</v>
      </c>
      <c r="X2" s="1" t="s">
        <v>20</v>
      </c>
      <c r="Y2" s="1" t="s">
        <v>20</v>
      </c>
      <c r="Z2" s="1" t="s">
        <v>20</v>
      </c>
      <c r="AA2" s="1" t="s">
        <v>20</v>
      </c>
      <c r="AB2" s="1" t="s">
        <v>20</v>
      </c>
      <c r="AC2" s="1" t="s">
        <v>20</v>
      </c>
      <c r="AD2" s="1" t="s">
        <v>20</v>
      </c>
      <c r="AE2" s="1" t="s">
        <v>20</v>
      </c>
      <c r="AF2" s="1" t="s">
        <v>20</v>
      </c>
      <c r="AG2" s="2" t="s">
        <v>20</v>
      </c>
    </row>
    <row r="3" spans="1:33" ht="15" customHeight="1" x14ac:dyDescent="0.2">
      <c r="A3" s="35" t="s">
        <v>21</v>
      </c>
      <c r="B3" s="38" t="s">
        <v>22</v>
      </c>
      <c r="C3" s="31" t="s">
        <v>23</v>
      </c>
      <c r="D3" s="24">
        <v>5145</v>
      </c>
      <c r="E3" s="12" t="s">
        <v>24</v>
      </c>
      <c r="F3" s="12" t="s">
        <v>25</v>
      </c>
      <c r="G3" s="16">
        <f>U3/D3</f>
        <v>8.8046647230320699E-2</v>
      </c>
      <c r="H3" s="12" t="s">
        <v>26</v>
      </c>
      <c r="I3" s="12" t="s">
        <v>22</v>
      </c>
      <c r="J3" s="21">
        <v>139</v>
      </c>
      <c r="K3" s="21">
        <v>16</v>
      </c>
      <c r="L3" s="21">
        <v>13</v>
      </c>
      <c r="M3" s="21">
        <v>26</v>
      </c>
      <c r="N3" s="21">
        <v>220</v>
      </c>
      <c r="O3" s="21">
        <v>0</v>
      </c>
      <c r="P3" s="21">
        <v>12</v>
      </c>
      <c r="Q3" s="21">
        <v>16</v>
      </c>
      <c r="R3" s="21">
        <v>3</v>
      </c>
      <c r="S3" s="21">
        <v>2</v>
      </c>
      <c r="T3" s="21">
        <v>6</v>
      </c>
      <c r="U3" s="22">
        <v>453</v>
      </c>
      <c r="V3" s="7">
        <v>0.30684326710816778</v>
      </c>
      <c r="W3" s="3">
        <v>3.5320088300220751E-2</v>
      </c>
      <c r="X3" s="3">
        <v>2.8697571743929361E-2</v>
      </c>
      <c r="Y3" s="3">
        <v>5.7395143487858721E-2</v>
      </c>
      <c r="Z3" s="3">
        <v>0.4856512141280353</v>
      </c>
      <c r="AA3" s="3">
        <v>0</v>
      </c>
      <c r="AB3" s="3">
        <v>2.6490066225165563E-2</v>
      </c>
      <c r="AC3" s="3">
        <v>3.5320088300220751E-2</v>
      </c>
      <c r="AD3" s="3">
        <v>6.6225165562913907E-3</v>
      </c>
      <c r="AE3" s="3">
        <v>4.4150110375275938E-3</v>
      </c>
      <c r="AF3" s="3">
        <v>1.3245033112582781E-2</v>
      </c>
      <c r="AG3" s="4">
        <v>9.0909090909090912E-2</v>
      </c>
    </row>
    <row r="4" spans="1:33" ht="15" customHeight="1" x14ac:dyDescent="0.2">
      <c r="A4" s="36"/>
      <c r="B4" s="32"/>
      <c r="C4" s="32"/>
      <c r="D4" s="25"/>
      <c r="E4" s="13" t="s">
        <v>27</v>
      </c>
      <c r="F4" s="13" t="s">
        <v>26</v>
      </c>
      <c r="G4" s="17">
        <f>U4/D3</f>
        <v>3.8872691933916425E-4</v>
      </c>
      <c r="H4" s="13" t="s">
        <v>28</v>
      </c>
      <c r="I4" s="13" t="s">
        <v>28</v>
      </c>
      <c r="J4" s="23">
        <v>1</v>
      </c>
      <c r="K4" s="23">
        <v>0</v>
      </c>
      <c r="L4" s="23">
        <v>0</v>
      </c>
      <c r="M4" s="23">
        <v>0</v>
      </c>
      <c r="N4" s="23">
        <v>1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2">
        <v>2</v>
      </c>
      <c r="V4" s="8">
        <v>0.5</v>
      </c>
      <c r="W4" s="5">
        <v>0</v>
      </c>
      <c r="X4" s="5">
        <v>0</v>
      </c>
      <c r="Y4" s="5">
        <v>0</v>
      </c>
      <c r="Z4" s="5">
        <v>0.5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4">
        <v>9.0909090909090912E-2</v>
      </c>
    </row>
    <row r="5" spans="1:33" ht="15" customHeight="1" x14ac:dyDescent="0.2">
      <c r="A5" s="36"/>
      <c r="B5" s="32"/>
      <c r="C5" s="32"/>
      <c r="D5" s="26"/>
      <c r="E5" s="12" t="s">
        <v>29</v>
      </c>
      <c r="F5" s="12" t="s">
        <v>30</v>
      </c>
      <c r="G5" s="16">
        <f>U5/D3</f>
        <v>0.26880466472303205</v>
      </c>
      <c r="H5" s="12" t="s">
        <v>31</v>
      </c>
      <c r="I5" s="12" t="s">
        <v>28</v>
      </c>
      <c r="J5" s="21">
        <v>468</v>
      </c>
      <c r="K5" s="21">
        <v>28</v>
      </c>
      <c r="L5" s="21">
        <v>90</v>
      </c>
      <c r="M5" s="21">
        <v>56</v>
      </c>
      <c r="N5" s="21">
        <v>570</v>
      </c>
      <c r="O5" s="21">
        <v>8</v>
      </c>
      <c r="P5" s="21">
        <v>53</v>
      </c>
      <c r="Q5" s="21">
        <v>39</v>
      </c>
      <c r="R5" s="21">
        <v>21</v>
      </c>
      <c r="S5" s="21">
        <v>37</v>
      </c>
      <c r="T5" s="21">
        <v>13</v>
      </c>
      <c r="U5" s="22">
        <v>1383</v>
      </c>
      <c r="V5" s="7">
        <v>0.33839479392624727</v>
      </c>
      <c r="W5" s="3">
        <v>2.0245842371655821E-2</v>
      </c>
      <c r="X5" s="3">
        <v>6.5075921908893705E-2</v>
      </c>
      <c r="Y5" s="3">
        <v>4.0491684743311641E-2</v>
      </c>
      <c r="Z5" s="3">
        <v>0.4121475054229935</v>
      </c>
      <c r="AA5" s="3">
        <v>5.7845263919016629E-3</v>
      </c>
      <c r="AB5" s="3">
        <v>3.8322487346348515E-2</v>
      </c>
      <c r="AC5" s="3">
        <v>2.8199566160520606E-2</v>
      </c>
      <c r="AD5" s="3">
        <v>1.5184381778741865E-2</v>
      </c>
      <c r="AE5" s="3">
        <v>2.6753434562545191E-2</v>
      </c>
      <c r="AF5" s="3">
        <v>9.3998553868402026E-3</v>
      </c>
      <c r="AG5" s="4">
        <v>9.0909090909090912E-2</v>
      </c>
    </row>
    <row r="6" spans="1:33" ht="15" customHeight="1" x14ac:dyDescent="0.2">
      <c r="A6" s="36"/>
      <c r="B6" s="32"/>
      <c r="C6" s="32"/>
      <c r="D6" s="14"/>
      <c r="E6" s="14" t="s">
        <v>18</v>
      </c>
      <c r="F6" s="14"/>
      <c r="G6" s="18"/>
      <c r="H6" s="14"/>
      <c r="I6" s="14"/>
      <c r="J6" s="22">
        <v>608</v>
      </c>
      <c r="K6" s="22">
        <v>44</v>
      </c>
      <c r="L6" s="22">
        <v>103</v>
      </c>
      <c r="M6" s="22">
        <v>82</v>
      </c>
      <c r="N6" s="22">
        <v>791</v>
      </c>
      <c r="O6" s="22">
        <v>8</v>
      </c>
      <c r="P6" s="22">
        <v>65</v>
      </c>
      <c r="Q6" s="22">
        <v>55</v>
      </c>
      <c r="R6" s="22">
        <v>24</v>
      </c>
      <c r="S6" s="22">
        <v>39</v>
      </c>
      <c r="T6" s="22">
        <v>19</v>
      </c>
      <c r="U6" s="22">
        <v>1838</v>
      </c>
      <c r="V6" s="9">
        <v>0.33079434167573452</v>
      </c>
      <c r="W6" s="4">
        <v>2.3939064200217627E-2</v>
      </c>
      <c r="X6" s="4">
        <v>5.6039173014145807E-2</v>
      </c>
      <c r="Y6" s="4">
        <v>4.461371055495103E-2</v>
      </c>
      <c r="Z6" s="4">
        <v>0.43035908596300326</v>
      </c>
      <c r="AA6" s="4">
        <v>4.3525571273122961E-3</v>
      </c>
      <c r="AB6" s="4">
        <v>3.5364526659412407E-2</v>
      </c>
      <c r="AC6" s="4">
        <v>2.9923830250272034E-2</v>
      </c>
      <c r="AD6" s="4">
        <v>1.3057671381936888E-2</v>
      </c>
      <c r="AE6" s="4">
        <v>2.1218715995647442E-2</v>
      </c>
      <c r="AF6" s="4">
        <v>1.0337323177366704E-2</v>
      </c>
      <c r="AG6" s="4">
        <v>9.0909090909090912E-2</v>
      </c>
    </row>
    <row r="7" spans="1:33" ht="15" customHeight="1" x14ac:dyDescent="0.2">
      <c r="A7" s="36"/>
      <c r="B7" s="32"/>
      <c r="C7" s="31" t="s">
        <v>32</v>
      </c>
      <c r="D7" s="24">
        <v>8882</v>
      </c>
      <c r="E7" s="12" t="s">
        <v>24</v>
      </c>
      <c r="F7" s="12" t="s">
        <v>33</v>
      </c>
      <c r="G7" s="16">
        <f t="shared" ref="G7" si="0">U7/D7</f>
        <v>3.8392253996847557E-2</v>
      </c>
      <c r="H7" s="12" t="s">
        <v>28</v>
      </c>
      <c r="I7" s="12" t="s">
        <v>34</v>
      </c>
      <c r="J7" s="21">
        <v>75</v>
      </c>
      <c r="K7" s="21">
        <v>16</v>
      </c>
      <c r="L7" s="21">
        <v>10</v>
      </c>
      <c r="M7" s="21">
        <v>7</v>
      </c>
      <c r="N7" s="21">
        <v>139</v>
      </c>
      <c r="O7" s="21">
        <v>0</v>
      </c>
      <c r="P7" s="21">
        <v>69</v>
      </c>
      <c r="Q7" s="21">
        <v>13</v>
      </c>
      <c r="R7" s="21">
        <v>4</v>
      </c>
      <c r="S7" s="21">
        <v>1</v>
      </c>
      <c r="T7" s="21">
        <v>7</v>
      </c>
      <c r="U7" s="22">
        <v>341</v>
      </c>
      <c r="V7" s="7">
        <v>0.21994134897360704</v>
      </c>
      <c r="W7" s="3">
        <v>4.6920821114369501E-2</v>
      </c>
      <c r="X7" s="3">
        <v>2.932551319648094E-2</v>
      </c>
      <c r="Y7" s="3">
        <v>2.0527859237536656E-2</v>
      </c>
      <c r="Z7" s="3">
        <v>0.40762463343108507</v>
      </c>
      <c r="AA7" s="3">
        <v>0</v>
      </c>
      <c r="AB7" s="3">
        <v>0.20234604105571846</v>
      </c>
      <c r="AC7" s="3">
        <v>3.8123167155425221E-2</v>
      </c>
      <c r="AD7" s="3">
        <v>1.1730205278592375E-2</v>
      </c>
      <c r="AE7" s="3">
        <v>2.9325513196480938E-3</v>
      </c>
      <c r="AF7" s="3">
        <v>2.0527859237536656E-2</v>
      </c>
      <c r="AG7" s="4">
        <v>9.0909090909090912E-2</v>
      </c>
    </row>
    <row r="8" spans="1:33" ht="15" customHeight="1" x14ac:dyDescent="0.2">
      <c r="A8" s="36"/>
      <c r="B8" s="32"/>
      <c r="C8" s="32"/>
      <c r="D8" s="25"/>
      <c r="E8" s="13" t="s">
        <v>27</v>
      </c>
      <c r="F8" s="13" t="s">
        <v>28</v>
      </c>
      <c r="G8" s="17">
        <f t="shared" ref="G8" si="1">U8/D7</f>
        <v>0</v>
      </c>
      <c r="H8" s="13" t="s">
        <v>28</v>
      </c>
      <c r="I8" s="13" t="s">
        <v>28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2">
        <v>0</v>
      </c>
      <c r="V8" s="8" t="e">
        <v>#NUM!</v>
      </c>
      <c r="W8" s="5" t="e">
        <v>#NUM!</v>
      </c>
      <c r="X8" s="5" t="e">
        <v>#NUM!</v>
      </c>
      <c r="Y8" s="5" t="e">
        <v>#NUM!</v>
      </c>
      <c r="Z8" s="5" t="e">
        <v>#NUM!</v>
      </c>
      <c r="AA8" s="5" t="e">
        <v>#NUM!</v>
      </c>
      <c r="AB8" s="5" t="e">
        <v>#NUM!</v>
      </c>
      <c r="AC8" s="5" t="e">
        <v>#NUM!</v>
      </c>
      <c r="AD8" s="5" t="e">
        <v>#NUM!</v>
      </c>
      <c r="AE8" s="5" t="e">
        <v>#NUM!</v>
      </c>
      <c r="AF8" s="5" t="e">
        <v>#NUM!</v>
      </c>
      <c r="AG8" s="4" t="e">
        <v>#NUM!</v>
      </c>
    </row>
    <row r="9" spans="1:33" ht="15" customHeight="1" x14ac:dyDescent="0.2">
      <c r="A9" s="36"/>
      <c r="B9" s="32"/>
      <c r="C9" s="32"/>
      <c r="D9" s="26"/>
      <c r="E9" s="12" t="s">
        <v>29</v>
      </c>
      <c r="F9" s="12" t="s">
        <v>35</v>
      </c>
      <c r="G9" s="16">
        <f t="shared" ref="G9" si="2">U9/D7</f>
        <v>0.29621706822787658</v>
      </c>
      <c r="H9" s="12" t="s">
        <v>36</v>
      </c>
      <c r="I9" s="12" t="s">
        <v>28</v>
      </c>
      <c r="J9" s="21">
        <v>501</v>
      </c>
      <c r="K9" s="21">
        <v>58</v>
      </c>
      <c r="L9" s="21">
        <v>80</v>
      </c>
      <c r="M9" s="21">
        <v>36</v>
      </c>
      <c r="N9" s="21">
        <v>787</v>
      </c>
      <c r="O9" s="21">
        <v>13</v>
      </c>
      <c r="P9" s="21">
        <v>892</v>
      </c>
      <c r="Q9" s="21">
        <v>96</v>
      </c>
      <c r="R9" s="21">
        <v>44</v>
      </c>
      <c r="S9" s="21">
        <v>63</v>
      </c>
      <c r="T9" s="21">
        <v>61</v>
      </c>
      <c r="U9" s="22">
        <v>2631</v>
      </c>
      <c r="V9" s="7">
        <v>0.19042189281641961</v>
      </c>
      <c r="W9" s="3">
        <v>2.2044849866970733E-2</v>
      </c>
      <c r="X9" s="3">
        <v>3.0406689471683769E-2</v>
      </c>
      <c r="Y9" s="3">
        <v>1.3683010262257697E-2</v>
      </c>
      <c r="Z9" s="3">
        <v>0.29912580767768909</v>
      </c>
      <c r="AA9" s="3">
        <v>4.9410870391486126E-3</v>
      </c>
      <c r="AB9" s="3">
        <v>0.33903458760927402</v>
      </c>
      <c r="AC9" s="3">
        <v>3.6488027366020526E-2</v>
      </c>
      <c r="AD9" s="3">
        <v>1.6723679209426075E-2</v>
      </c>
      <c r="AE9" s="3">
        <v>2.394526795895097E-2</v>
      </c>
      <c r="AF9" s="3">
        <v>2.3185100722158875E-2</v>
      </c>
      <c r="AG9" s="4">
        <v>9.0909090909090912E-2</v>
      </c>
    </row>
    <row r="10" spans="1:33" ht="15" customHeight="1" x14ac:dyDescent="0.2">
      <c r="A10" s="36"/>
      <c r="B10" s="32"/>
      <c r="C10" s="32"/>
      <c r="D10" s="14"/>
      <c r="E10" s="14" t="s">
        <v>18</v>
      </c>
      <c r="F10" s="14"/>
      <c r="G10" s="18"/>
      <c r="H10" s="14"/>
      <c r="I10" s="14"/>
      <c r="J10" s="22">
        <v>576</v>
      </c>
      <c r="K10" s="22">
        <v>74</v>
      </c>
      <c r="L10" s="22">
        <v>90</v>
      </c>
      <c r="M10" s="22">
        <v>43</v>
      </c>
      <c r="N10" s="22">
        <v>926</v>
      </c>
      <c r="O10" s="22">
        <v>13</v>
      </c>
      <c r="P10" s="22">
        <v>961</v>
      </c>
      <c r="Q10" s="22">
        <v>109</v>
      </c>
      <c r="R10" s="22">
        <v>48</v>
      </c>
      <c r="S10" s="22">
        <v>64</v>
      </c>
      <c r="T10" s="22">
        <v>68</v>
      </c>
      <c r="U10" s="22">
        <v>2972</v>
      </c>
      <c r="V10" s="9">
        <v>0.19380888290713325</v>
      </c>
      <c r="W10" s="4">
        <v>2.4899057873485869E-2</v>
      </c>
      <c r="X10" s="4">
        <v>3.028263795423957E-2</v>
      </c>
      <c r="Y10" s="4">
        <v>1.4468371467025572E-2</v>
      </c>
      <c r="Z10" s="4">
        <v>0.31157469717362046</v>
      </c>
      <c r="AA10" s="4">
        <v>4.3741588156123818E-3</v>
      </c>
      <c r="AB10" s="4">
        <v>0.32335127860026919</v>
      </c>
      <c r="AC10" s="4">
        <v>3.6675639300134587E-2</v>
      </c>
      <c r="AD10" s="4">
        <v>1.6150740242261104E-2</v>
      </c>
      <c r="AE10" s="4">
        <v>2.1534320323014805E-2</v>
      </c>
      <c r="AF10" s="4">
        <v>2.2880215343203229E-2</v>
      </c>
      <c r="AG10" s="4">
        <v>9.0909090909090912E-2</v>
      </c>
    </row>
    <row r="11" spans="1:33" ht="15" customHeight="1" x14ac:dyDescent="0.2">
      <c r="A11" s="36"/>
      <c r="B11" s="32"/>
      <c r="C11" s="31" t="s">
        <v>37</v>
      </c>
      <c r="D11" s="24">
        <v>5091</v>
      </c>
      <c r="E11" s="12" t="s">
        <v>24</v>
      </c>
      <c r="F11" s="12" t="s">
        <v>38</v>
      </c>
      <c r="G11" s="16">
        <f t="shared" ref="G11" si="3">U11/D11</f>
        <v>6.5213121194264381E-2</v>
      </c>
      <c r="H11" s="12" t="s">
        <v>28</v>
      </c>
      <c r="I11" s="12" t="s">
        <v>22</v>
      </c>
      <c r="J11" s="21">
        <v>83</v>
      </c>
      <c r="K11" s="21">
        <v>9</v>
      </c>
      <c r="L11" s="21">
        <v>7</v>
      </c>
      <c r="M11" s="21">
        <v>4</v>
      </c>
      <c r="N11" s="21">
        <v>183</v>
      </c>
      <c r="O11" s="21">
        <v>0</v>
      </c>
      <c r="P11" s="21">
        <v>20</v>
      </c>
      <c r="Q11" s="21">
        <v>10</v>
      </c>
      <c r="R11" s="21">
        <v>3</v>
      </c>
      <c r="S11" s="21">
        <v>7</v>
      </c>
      <c r="T11" s="21">
        <v>6</v>
      </c>
      <c r="U11" s="22">
        <v>332</v>
      </c>
      <c r="V11" s="7">
        <v>0.25</v>
      </c>
      <c r="W11" s="3">
        <v>2.710843373493976E-2</v>
      </c>
      <c r="X11" s="3">
        <v>2.1084337349397589E-2</v>
      </c>
      <c r="Y11" s="3">
        <v>1.2048192771084338E-2</v>
      </c>
      <c r="Z11" s="3">
        <v>0.5512048192771084</v>
      </c>
      <c r="AA11" s="3">
        <v>0</v>
      </c>
      <c r="AB11" s="3">
        <v>6.0240963855421686E-2</v>
      </c>
      <c r="AC11" s="3">
        <v>3.0120481927710843E-2</v>
      </c>
      <c r="AD11" s="3">
        <v>9.0361445783132526E-3</v>
      </c>
      <c r="AE11" s="3">
        <v>2.1084337349397589E-2</v>
      </c>
      <c r="AF11" s="3">
        <v>1.8072289156626505E-2</v>
      </c>
      <c r="AG11" s="4">
        <v>9.0909090909090912E-2</v>
      </c>
    </row>
    <row r="12" spans="1:33" ht="15" customHeight="1" x14ac:dyDescent="0.2">
      <c r="A12" s="36"/>
      <c r="B12" s="32"/>
      <c r="C12" s="32"/>
      <c r="D12" s="25"/>
      <c r="E12" s="13" t="s">
        <v>27</v>
      </c>
      <c r="F12" s="13" t="s">
        <v>31</v>
      </c>
      <c r="G12" s="17">
        <f t="shared" ref="G12" si="4">U12/D11</f>
        <v>2.3571007660577489E-3</v>
      </c>
      <c r="H12" s="13" t="s">
        <v>28</v>
      </c>
      <c r="I12" s="13" t="s">
        <v>28</v>
      </c>
      <c r="J12" s="23">
        <v>4</v>
      </c>
      <c r="K12" s="23">
        <v>1</v>
      </c>
      <c r="L12" s="23">
        <v>1</v>
      </c>
      <c r="M12" s="23">
        <v>0</v>
      </c>
      <c r="N12" s="23">
        <v>2</v>
      </c>
      <c r="O12" s="23">
        <v>0</v>
      </c>
      <c r="P12" s="23">
        <v>2</v>
      </c>
      <c r="Q12" s="23">
        <v>2</v>
      </c>
      <c r="R12" s="23">
        <v>0</v>
      </c>
      <c r="S12" s="23">
        <v>0</v>
      </c>
      <c r="T12" s="23">
        <v>0</v>
      </c>
      <c r="U12" s="22">
        <v>12</v>
      </c>
      <c r="V12" s="8">
        <v>0.33333333333333331</v>
      </c>
      <c r="W12" s="5">
        <v>8.3333333333333329E-2</v>
      </c>
      <c r="X12" s="5">
        <v>8.3333333333333329E-2</v>
      </c>
      <c r="Y12" s="5">
        <v>0</v>
      </c>
      <c r="Z12" s="5">
        <v>0.16666666666666666</v>
      </c>
      <c r="AA12" s="5">
        <v>0</v>
      </c>
      <c r="AB12" s="5">
        <v>0.16666666666666666</v>
      </c>
      <c r="AC12" s="5">
        <v>0.16666666666666666</v>
      </c>
      <c r="AD12" s="5">
        <v>0</v>
      </c>
      <c r="AE12" s="5">
        <v>0</v>
      </c>
      <c r="AF12" s="5">
        <v>0</v>
      </c>
      <c r="AG12" s="4">
        <v>9.0909090909090912E-2</v>
      </c>
    </row>
    <row r="13" spans="1:33" ht="15" customHeight="1" x14ac:dyDescent="0.2">
      <c r="A13" s="36"/>
      <c r="B13" s="32"/>
      <c r="C13" s="32"/>
      <c r="D13" s="26"/>
      <c r="E13" s="12" t="s">
        <v>29</v>
      </c>
      <c r="F13" s="12" t="s">
        <v>39</v>
      </c>
      <c r="G13" s="16">
        <f t="shared" ref="G13" si="5">U13/D11</f>
        <v>0.27087016303280298</v>
      </c>
      <c r="H13" s="12" t="s">
        <v>40</v>
      </c>
      <c r="I13" s="12" t="s">
        <v>28</v>
      </c>
      <c r="J13" s="21">
        <v>371</v>
      </c>
      <c r="K13" s="21">
        <v>60</v>
      </c>
      <c r="L13" s="21">
        <v>77</v>
      </c>
      <c r="M13" s="21">
        <v>18</v>
      </c>
      <c r="N13" s="21">
        <v>626</v>
      </c>
      <c r="O13" s="21">
        <v>13</v>
      </c>
      <c r="P13" s="21">
        <v>114</v>
      </c>
      <c r="Q13" s="21">
        <v>23</v>
      </c>
      <c r="R13" s="21">
        <v>15</v>
      </c>
      <c r="S13" s="21">
        <v>40</v>
      </c>
      <c r="T13" s="21">
        <v>22</v>
      </c>
      <c r="U13" s="22">
        <v>1379</v>
      </c>
      <c r="V13" s="7">
        <v>0.26903553299492383</v>
      </c>
      <c r="W13" s="3">
        <v>4.3509789702683106E-2</v>
      </c>
      <c r="X13" s="3">
        <v>5.5837563451776651E-2</v>
      </c>
      <c r="Y13" s="3">
        <v>1.3052936910804931E-2</v>
      </c>
      <c r="Z13" s="3">
        <v>0.45395213923132705</v>
      </c>
      <c r="AA13" s="3">
        <v>9.4271211022480053E-3</v>
      </c>
      <c r="AB13" s="3">
        <v>8.2668600435097897E-2</v>
      </c>
      <c r="AC13" s="3">
        <v>1.6678752719361856E-2</v>
      </c>
      <c r="AD13" s="3">
        <v>1.0877447425670777E-2</v>
      </c>
      <c r="AE13" s="3">
        <v>2.9006526468455404E-2</v>
      </c>
      <c r="AF13" s="3">
        <v>1.5953589557650472E-2</v>
      </c>
      <c r="AG13" s="4">
        <v>9.0909090909090912E-2</v>
      </c>
    </row>
    <row r="14" spans="1:33" ht="15" customHeight="1" x14ac:dyDescent="0.2">
      <c r="A14" s="36"/>
      <c r="B14" s="32"/>
      <c r="C14" s="32"/>
      <c r="D14" s="14"/>
      <c r="E14" s="14" t="s">
        <v>18</v>
      </c>
      <c r="F14" s="14"/>
      <c r="G14" s="18"/>
      <c r="H14" s="14"/>
      <c r="I14" s="14"/>
      <c r="J14" s="22">
        <v>458</v>
      </c>
      <c r="K14" s="22">
        <v>70</v>
      </c>
      <c r="L14" s="22">
        <v>85</v>
      </c>
      <c r="M14" s="22">
        <v>22</v>
      </c>
      <c r="N14" s="22">
        <v>811</v>
      </c>
      <c r="O14" s="22">
        <v>13</v>
      </c>
      <c r="P14" s="22">
        <v>136</v>
      </c>
      <c r="Q14" s="22">
        <v>35</v>
      </c>
      <c r="R14" s="22">
        <v>18</v>
      </c>
      <c r="S14" s="22">
        <v>47</v>
      </c>
      <c r="T14" s="22">
        <v>28</v>
      </c>
      <c r="U14" s="22">
        <v>1723</v>
      </c>
      <c r="V14" s="9">
        <v>0.26581543818920489</v>
      </c>
      <c r="W14" s="4">
        <v>4.0626813697040048E-2</v>
      </c>
      <c r="X14" s="4">
        <v>4.9332559489262913E-2</v>
      </c>
      <c r="Y14" s="4">
        <v>1.2768427161926872E-2</v>
      </c>
      <c r="Z14" s="4">
        <v>0.47069065583284969</v>
      </c>
      <c r="AA14" s="4">
        <v>7.5449796865931515E-3</v>
      </c>
      <c r="AB14" s="4">
        <v>7.8932095182820655E-2</v>
      </c>
      <c r="AC14" s="4">
        <v>2.0313406848520024E-2</v>
      </c>
      <c r="AD14" s="4">
        <v>1.0446894950667441E-2</v>
      </c>
      <c r="AE14" s="4">
        <v>2.7278003482298318E-2</v>
      </c>
      <c r="AF14" s="4">
        <v>1.6250725478816019E-2</v>
      </c>
      <c r="AG14" s="4">
        <v>9.0909090909090912E-2</v>
      </c>
    </row>
    <row r="15" spans="1:33" ht="15" customHeight="1" x14ac:dyDescent="0.2">
      <c r="A15" s="36"/>
      <c r="B15" s="32"/>
      <c r="C15" s="31" t="s">
        <v>41</v>
      </c>
      <c r="D15" s="24">
        <v>2480</v>
      </c>
      <c r="E15" s="12" t="s">
        <v>24</v>
      </c>
      <c r="F15" s="12" t="s">
        <v>42</v>
      </c>
      <c r="G15" s="16">
        <f t="shared" ref="G15" si="6">U15/D15</f>
        <v>6.7338709677419353E-2</v>
      </c>
      <c r="H15" s="12" t="s">
        <v>26</v>
      </c>
      <c r="I15" s="12" t="s">
        <v>28</v>
      </c>
      <c r="J15" s="21">
        <v>29</v>
      </c>
      <c r="K15" s="21">
        <v>4</v>
      </c>
      <c r="L15" s="21">
        <v>10</v>
      </c>
      <c r="M15" s="21">
        <v>5</v>
      </c>
      <c r="N15" s="21">
        <v>95</v>
      </c>
      <c r="O15" s="21">
        <v>0</v>
      </c>
      <c r="P15" s="21">
        <v>11</v>
      </c>
      <c r="Q15" s="21">
        <v>7</v>
      </c>
      <c r="R15" s="21">
        <v>0</v>
      </c>
      <c r="S15" s="21">
        <v>3</v>
      </c>
      <c r="T15" s="21">
        <v>3</v>
      </c>
      <c r="U15" s="22">
        <v>167</v>
      </c>
      <c r="V15" s="7">
        <v>0.17365269461077845</v>
      </c>
      <c r="W15" s="3">
        <v>2.3952095808383235E-2</v>
      </c>
      <c r="X15" s="3">
        <v>5.9880239520958084E-2</v>
      </c>
      <c r="Y15" s="3">
        <v>2.9940119760479042E-2</v>
      </c>
      <c r="Z15" s="3">
        <v>0.56886227544910184</v>
      </c>
      <c r="AA15" s="3">
        <v>0</v>
      </c>
      <c r="AB15" s="3">
        <v>6.5868263473053898E-2</v>
      </c>
      <c r="AC15" s="3">
        <v>4.1916167664670656E-2</v>
      </c>
      <c r="AD15" s="3">
        <v>0</v>
      </c>
      <c r="AE15" s="3">
        <v>1.7964071856287425E-2</v>
      </c>
      <c r="AF15" s="3">
        <v>1.7964071856287425E-2</v>
      </c>
      <c r="AG15" s="4">
        <v>9.0909090909090912E-2</v>
      </c>
    </row>
    <row r="16" spans="1:33" ht="15" customHeight="1" x14ac:dyDescent="0.2">
      <c r="A16" s="36"/>
      <c r="B16" s="32"/>
      <c r="C16" s="32"/>
      <c r="D16" s="25"/>
      <c r="E16" s="13" t="s">
        <v>27</v>
      </c>
      <c r="F16" s="13" t="s">
        <v>28</v>
      </c>
      <c r="G16" s="17">
        <f t="shared" ref="G16" si="7">U16/D15</f>
        <v>0</v>
      </c>
      <c r="H16" s="13" t="s">
        <v>28</v>
      </c>
      <c r="I16" s="13" t="s">
        <v>28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v>0</v>
      </c>
      <c r="V16" s="8" t="e">
        <v>#NUM!</v>
      </c>
      <c r="W16" s="5" t="e">
        <v>#NUM!</v>
      </c>
      <c r="X16" s="5" t="e">
        <v>#NUM!</v>
      </c>
      <c r="Y16" s="5" t="e">
        <v>#NUM!</v>
      </c>
      <c r="Z16" s="5" t="e">
        <v>#NUM!</v>
      </c>
      <c r="AA16" s="5" t="e">
        <v>#NUM!</v>
      </c>
      <c r="AB16" s="5" t="e">
        <v>#NUM!</v>
      </c>
      <c r="AC16" s="5" t="e">
        <v>#NUM!</v>
      </c>
      <c r="AD16" s="5" t="e">
        <v>#NUM!</v>
      </c>
      <c r="AE16" s="5" t="e">
        <v>#NUM!</v>
      </c>
      <c r="AF16" s="5" t="e">
        <v>#NUM!</v>
      </c>
      <c r="AG16" s="4" t="e">
        <v>#NUM!</v>
      </c>
    </row>
    <row r="17" spans="1:33" ht="15" customHeight="1" x14ac:dyDescent="0.2">
      <c r="A17" s="36"/>
      <c r="B17" s="32"/>
      <c r="C17" s="32"/>
      <c r="D17" s="26"/>
      <c r="E17" s="12" t="s">
        <v>29</v>
      </c>
      <c r="F17" s="12" t="s">
        <v>43</v>
      </c>
      <c r="G17" s="16">
        <f t="shared" ref="G17" si="8">U17/D15</f>
        <v>0.3</v>
      </c>
      <c r="H17" s="12" t="s">
        <v>44</v>
      </c>
      <c r="I17" s="12" t="s">
        <v>28</v>
      </c>
      <c r="J17" s="21">
        <v>232</v>
      </c>
      <c r="K17" s="21">
        <v>24</v>
      </c>
      <c r="L17" s="21">
        <v>44</v>
      </c>
      <c r="M17" s="21">
        <v>19</v>
      </c>
      <c r="N17" s="21">
        <v>331</v>
      </c>
      <c r="O17" s="21">
        <v>7</v>
      </c>
      <c r="P17" s="21">
        <v>14</v>
      </c>
      <c r="Q17" s="21">
        <v>25</v>
      </c>
      <c r="R17" s="21">
        <v>19</v>
      </c>
      <c r="S17" s="21">
        <v>22</v>
      </c>
      <c r="T17" s="21">
        <v>7</v>
      </c>
      <c r="U17" s="22">
        <v>744</v>
      </c>
      <c r="V17" s="7">
        <v>0.31182795698924731</v>
      </c>
      <c r="W17" s="3">
        <v>3.2258064516129031E-2</v>
      </c>
      <c r="X17" s="3">
        <v>5.9139784946236562E-2</v>
      </c>
      <c r="Y17" s="3">
        <v>2.5537634408602152E-2</v>
      </c>
      <c r="Z17" s="3">
        <v>0.44489247311827956</v>
      </c>
      <c r="AA17" s="3">
        <v>9.4086021505376347E-3</v>
      </c>
      <c r="AB17" s="3">
        <v>1.8817204301075269E-2</v>
      </c>
      <c r="AC17" s="3">
        <v>3.3602150537634407E-2</v>
      </c>
      <c r="AD17" s="3">
        <v>2.5537634408602152E-2</v>
      </c>
      <c r="AE17" s="3">
        <v>2.9569892473118281E-2</v>
      </c>
      <c r="AF17" s="3">
        <v>9.4086021505376347E-3</v>
      </c>
      <c r="AG17" s="4">
        <v>9.0909090909090912E-2</v>
      </c>
    </row>
    <row r="18" spans="1:33" ht="15" customHeight="1" x14ac:dyDescent="0.2">
      <c r="A18" s="36"/>
      <c r="B18" s="32"/>
      <c r="C18" s="32"/>
      <c r="D18" s="14"/>
      <c r="E18" s="14" t="s">
        <v>18</v>
      </c>
      <c r="F18" s="14"/>
      <c r="G18" s="18"/>
      <c r="H18" s="14"/>
      <c r="I18" s="14"/>
      <c r="J18" s="22">
        <v>261</v>
      </c>
      <c r="K18" s="22">
        <v>28</v>
      </c>
      <c r="L18" s="22">
        <v>54</v>
      </c>
      <c r="M18" s="22">
        <v>24</v>
      </c>
      <c r="N18" s="22">
        <v>426</v>
      </c>
      <c r="O18" s="22">
        <v>7</v>
      </c>
      <c r="P18" s="22">
        <v>25</v>
      </c>
      <c r="Q18" s="22">
        <v>32</v>
      </c>
      <c r="R18" s="22">
        <v>19</v>
      </c>
      <c r="S18" s="22">
        <v>25</v>
      </c>
      <c r="T18" s="22">
        <v>10</v>
      </c>
      <c r="U18" s="22">
        <v>911</v>
      </c>
      <c r="V18" s="9">
        <v>0.28649835345773877</v>
      </c>
      <c r="W18" s="4">
        <v>3.0735455543358946E-2</v>
      </c>
      <c r="X18" s="4">
        <v>5.9275521405049394E-2</v>
      </c>
      <c r="Y18" s="4">
        <v>2.6344676180021953E-2</v>
      </c>
      <c r="Z18" s="4">
        <v>0.46761800219538968</v>
      </c>
      <c r="AA18" s="4">
        <v>7.6838638858397366E-3</v>
      </c>
      <c r="AB18" s="4">
        <v>2.7442371020856202E-2</v>
      </c>
      <c r="AC18" s="4">
        <v>3.512623490669594E-2</v>
      </c>
      <c r="AD18" s="4">
        <v>2.0856201975850714E-2</v>
      </c>
      <c r="AE18" s="4">
        <v>2.7442371020856202E-2</v>
      </c>
      <c r="AF18" s="4">
        <v>1.0976948408342482E-2</v>
      </c>
      <c r="AG18" s="4">
        <v>9.0909090909090912E-2</v>
      </c>
    </row>
    <row r="19" spans="1:33" ht="15" customHeight="1" x14ac:dyDescent="0.2">
      <c r="A19" s="36"/>
      <c r="B19" s="32"/>
      <c r="C19" s="31" t="s">
        <v>45</v>
      </c>
      <c r="D19" s="24">
        <v>112855</v>
      </c>
      <c r="E19" s="12" t="s">
        <v>24</v>
      </c>
      <c r="F19" s="12" t="s">
        <v>46</v>
      </c>
      <c r="G19" s="16">
        <f t="shared" ref="G19" si="9">U19/D19</f>
        <v>2.3268796242966638E-2</v>
      </c>
      <c r="H19" s="12" t="s">
        <v>47</v>
      </c>
      <c r="I19" s="12" t="s">
        <v>48</v>
      </c>
      <c r="J19" s="21">
        <v>976</v>
      </c>
      <c r="K19" s="21">
        <v>193</v>
      </c>
      <c r="L19" s="21">
        <v>60</v>
      </c>
      <c r="M19" s="21">
        <v>27</v>
      </c>
      <c r="N19" s="21">
        <v>829</v>
      </c>
      <c r="O19" s="21">
        <v>0</v>
      </c>
      <c r="P19" s="21">
        <v>217</v>
      </c>
      <c r="Q19" s="21">
        <v>161</v>
      </c>
      <c r="R19" s="21">
        <v>38</v>
      </c>
      <c r="S19" s="21">
        <v>45</v>
      </c>
      <c r="T19" s="21">
        <v>80</v>
      </c>
      <c r="U19" s="22">
        <v>2626</v>
      </c>
      <c r="V19" s="7">
        <v>0.37166793602437165</v>
      </c>
      <c r="W19" s="3">
        <v>7.3495811119573498E-2</v>
      </c>
      <c r="X19" s="3">
        <v>2.284843869002285E-2</v>
      </c>
      <c r="Y19" s="3">
        <v>1.0281797410510283E-2</v>
      </c>
      <c r="Z19" s="3">
        <v>0.31568926123381569</v>
      </c>
      <c r="AA19" s="3">
        <v>0</v>
      </c>
      <c r="AB19" s="3">
        <v>8.2635186595582638E-2</v>
      </c>
      <c r="AC19" s="3">
        <v>6.1309977151561307E-2</v>
      </c>
      <c r="AD19" s="3">
        <v>1.4470677837014471E-2</v>
      </c>
      <c r="AE19" s="3">
        <v>1.7136329017517136E-2</v>
      </c>
      <c r="AF19" s="3">
        <v>3.0464584920030464E-2</v>
      </c>
      <c r="AG19" s="4">
        <v>9.0909090909090912E-2</v>
      </c>
    </row>
    <row r="20" spans="1:33" ht="15" customHeight="1" x14ac:dyDescent="0.2">
      <c r="A20" s="36"/>
      <c r="B20" s="32"/>
      <c r="C20" s="32"/>
      <c r="D20" s="25"/>
      <c r="E20" s="13" t="s">
        <v>27</v>
      </c>
      <c r="F20" s="13" t="s">
        <v>49</v>
      </c>
      <c r="G20" s="17">
        <f t="shared" ref="G20" si="10">U20/D19</f>
        <v>1.5861060653050375E-3</v>
      </c>
      <c r="H20" s="13" t="s">
        <v>22</v>
      </c>
      <c r="I20" s="13" t="s">
        <v>26</v>
      </c>
      <c r="J20" s="23">
        <v>82</v>
      </c>
      <c r="K20" s="23">
        <v>15</v>
      </c>
      <c r="L20" s="23">
        <v>8</v>
      </c>
      <c r="M20" s="23">
        <v>3</v>
      </c>
      <c r="N20" s="23">
        <v>39</v>
      </c>
      <c r="O20" s="23">
        <v>0</v>
      </c>
      <c r="P20" s="23">
        <v>17</v>
      </c>
      <c r="Q20" s="23">
        <v>9</v>
      </c>
      <c r="R20" s="23">
        <v>3</v>
      </c>
      <c r="S20" s="23">
        <v>3</v>
      </c>
      <c r="T20" s="23">
        <v>0</v>
      </c>
      <c r="U20" s="22">
        <v>179</v>
      </c>
      <c r="V20" s="8">
        <v>0.45810055865921789</v>
      </c>
      <c r="W20" s="5">
        <v>8.3798882681564241E-2</v>
      </c>
      <c r="X20" s="5">
        <v>4.4692737430167599E-2</v>
      </c>
      <c r="Y20" s="5">
        <v>1.6759776536312849E-2</v>
      </c>
      <c r="Z20" s="5">
        <v>0.21787709497206703</v>
      </c>
      <c r="AA20" s="5">
        <v>0</v>
      </c>
      <c r="AB20" s="5">
        <v>9.4972067039106142E-2</v>
      </c>
      <c r="AC20" s="5">
        <v>5.027932960893855E-2</v>
      </c>
      <c r="AD20" s="5">
        <v>1.6759776536312849E-2</v>
      </c>
      <c r="AE20" s="5">
        <v>1.6759776536312849E-2</v>
      </c>
      <c r="AF20" s="5">
        <v>0</v>
      </c>
      <c r="AG20" s="4">
        <v>9.0909090909090912E-2</v>
      </c>
    </row>
    <row r="21" spans="1:33" ht="15" customHeight="1" x14ac:dyDescent="0.2">
      <c r="A21" s="36"/>
      <c r="B21" s="32"/>
      <c r="C21" s="32"/>
      <c r="D21" s="26"/>
      <c r="E21" s="12" t="s">
        <v>29</v>
      </c>
      <c r="F21" s="12" t="s">
        <v>50</v>
      </c>
      <c r="G21" s="16">
        <f t="shared" ref="G21" si="11">U21/D19</f>
        <v>0.23707412166053785</v>
      </c>
      <c r="H21" s="12" t="s">
        <v>51</v>
      </c>
      <c r="I21" s="12" t="s">
        <v>28</v>
      </c>
      <c r="J21" s="21">
        <v>11520</v>
      </c>
      <c r="K21" s="21">
        <v>1720</v>
      </c>
      <c r="L21" s="21">
        <v>1349</v>
      </c>
      <c r="M21" s="21">
        <v>345</v>
      </c>
      <c r="N21" s="21">
        <v>7317</v>
      </c>
      <c r="O21" s="21">
        <v>125</v>
      </c>
      <c r="P21" s="21">
        <v>2100</v>
      </c>
      <c r="Q21" s="21">
        <v>864</v>
      </c>
      <c r="R21" s="21">
        <v>328</v>
      </c>
      <c r="S21" s="21">
        <v>680</v>
      </c>
      <c r="T21" s="21">
        <v>407</v>
      </c>
      <c r="U21" s="22">
        <v>26755</v>
      </c>
      <c r="V21" s="7">
        <v>0.43057372453746962</v>
      </c>
      <c r="W21" s="3">
        <v>6.4287049149691647E-2</v>
      </c>
      <c r="X21" s="3">
        <v>5.0420482152868623E-2</v>
      </c>
      <c r="Y21" s="3">
        <v>1.2894786021304429E-2</v>
      </c>
      <c r="Z21" s="3">
        <v>0.27348159222575219</v>
      </c>
      <c r="AA21" s="3">
        <v>4.6720239207624741E-3</v>
      </c>
      <c r="AB21" s="3">
        <v>7.849000186880957E-2</v>
      </c>
      <c r="AC21" s="3">
        <v>3.2293029340310225E-2</v>
      </c>
      <c r="AD21" s="3">
        <v>1.2259390768080733E-2</v>
      </c>
      <c r="AE21" s="3">
        <v>2.541581012894786E-2</v>
      </c>
      <c r="AF21" s="3">
        <v>1.5212109886002616E-2</v>
      </c>
      <c r="AG21" s="4">
        <v>9.0909090909090912E-2</v>
      </c>
    </row>
    <row r="22" spans="1:33" ht="15" customHeight="1" x14ac:dyDescent="0.2">
      <c r="A22" s="36"/>
      <c r="B22" s="32"/>
      <c r="C22" s="32"/>
      <c r="D22" s="14"/>
      <c r="E22" s="14" t="s">
        <v>18</v>
      </c>
      <c r="F22" s="14"/>
      <c r="G22" s="18"/>
      <c r="H22" s="14"/>
      <c r="I22" s="14"/>
      <c r="J22" s="22">
        <v>12578</v>
      </c>
      <c r="K22" s="22">
        <v>1928</v>
      </c>
      <c r="L22" s="22">
        <v>1417</v>
      </c>
      <c r="M22" s="22">
        <v>375</v>
      </c>
      <c r="N22" s="22">
        <v>8185</v>
      </c>
      <c r="O22" s="22">
        <v>125</v>
      </c>
      <c r="P22" s="22">
        <v>2334</v>
      </c>
      <c r="Q22" s="22">
        <v>1034</v>
      </c>
      <c r="R22" s="22">
        <v>369</v>
      </c>
      <c r="S22" s="22">
        <v>728</v>
      </c>
      <c r="T22" s="22">
        <v>487</v>
      </c>
      <c r="U22" s="22">
        <v>29560</v>
      </c>
      <c r="V22" s="9">
        <v>0.42550744248985117</v>
      </c>
      <c r="W22" s="4">
        <v>6.5223274695534503E-2</v>
      </c>
      <c r="X22" s="4">
        <v>4.793640054127199E-2</v>
      </c>
      <c r="Y22" s="4">
        <v>1.2686062246278756E-2</v>
      </c>
      <c r="Z22" s="4">
        <v>0.27689445196211099</v>
      </c>
      <c r="AA22" s="4">
        <v>4.2286874154262516E-3</v>
      </c>
      <c r="AB22" s="4">
        <v>7.8958051420838976E-2</v>
      </c>
      <c r="AC22" s="4">
        <v>3.4979702300405952E-2</v>
      </c>
      <c r="AD22" s="4">
        <v>1.2483085250338295E-2</v>
      </c>
      <c r="AE22" s="4">
        <v>2.4627875507442491E-2</v>
      </c>
      <c r="AF22" s="4">
        <v>1.6474966170500677E-2</v>
      </c>
      <c r="AG22" s="4">
        <v>9.0909090909090912E-2</v>
      </c>
    </row>
    <row r="23" spans="1:33" ht="15" customHeight="1" x14ac:dyDescent="0.2">
      <c r="A23" s="36"/>
      <c r="B23" s="32"/>
      <c r="C23" s="31" t="s">
        <v>52</v>
      </c>
      <c r="D23" s="24">
        <v>4870</v>
      </c>
      <c r="E23" s="12" t="s">
        <v>24</v>
      </c>
      <c r="F23" s="12" t="s">
        <v>53</v>
      </c>
      <c r="G23" s="16">
        <f t="shared" ref="G23" si="12">U23/D23</f>
        <v>5.5646817248459962E-2</v>
      </c>
      <c r="H23" s="12" t="s">
        <v>22</v>
      </c>
      <c r="I23" s="12" t="s">
        <v>34</v>
      </c>
      <c r="J23" s="21">
        <v>96</v>
      </c>
      <c r="K23" s="21">
        <v>1</v>
      </c>
      <c r="L23" s="21">
        <v>7</v>
      </c>
      <c r="M23" s="21">
        <v>13</v>
      </c>
      <c r="N23" s="21">
        <v>117</v>
      </c>
      <c r="O23" s="21">
        <v>0</v>
      </c>
      <c r="P23" s="21">
        <v>4</v>
      </c>
      <c r="Q23" s="21">
        <v>16</v>
      </c>
      <c r="R23" s="21">
        <v>1</v>
      </c>
      <c r="S23" s="21">
        <v>7</v>
      </c>
      <c r="T23" s="21">
        <v>9</v>
      </c>
      <c r="U23" s="22">
        <v>271</v>
      </c>
      <c r="V23" s="7">
        <v>0.35424354243542433</v>
      </c>
      <c r="W23" s="3">
        <v>3.6900369003690036E-3</v>
      </c>
      <c r="X23" s="3">
        <v>2.5830258302583026E-2</v>
      </c>
      <c r="Y23" s="3">
        <v>4.797047970479705E-2</v>
      </c>
      <c r="Z23" s="3">
        <v>0.43173431734317341</v>
      </c>
      <c r="AA23" s="3">
        <v>0</v>
      </c>
      <c r="AB23" s="3">
        <v>1.4760147601476014E-2</v>
      </c>
      <c r="AC23" s="3">
        <v>5.9040590405904057E-2</v>
      </c>
      <c r="AD23" s="3">
        <v>3.6900369003690036E-3</v>
      </c>
      <c r="AE23" s="3">
        <v>2.5830258302583026E-2</v>
      </c>
      <c r="AF23" s="3">
        <v>3.3210332103321034E-2</v>
      </c>
      <c r="AG23" s="4">
        <v>9.0909090909090912E-2</v>
      </c>
    </row>
    <row r="24" spans="1:33" ht="15" customHeight="1" x14ac:dyDescent="0.2">
      <c r="A24" s="36"/>
      <c r="B24" s="32"/>
      <c r="C24" s="32"/>
      <c r="D24" s="25"/>
      <c r="E24" s="13" t="s">
        <v>27</v>
      </c>
      <c r="F24" s="13" t="s">
        <v>28</v>
      </c>
      <c r="G24" s="17">
        <f t="shared" ref="G24" si="13">U24/D23</f>
        <v>0</v>
      </c>
      <c r="H24" s="13" t="s">
        <v>28</v>
      </c>
      <c r="I24" s="13" t="s">
        <v>28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2">
        <v>0</v>
      </c>
      <c r="V24" s="8" t="e">
        <v>#NUM!</v>
      </c>
      <c r="W24" s="5" t="e">
        <v>#NUM!</v>
      </c>
      <c r="X24" s="5" t="e">
        <v>#NUM!</v>
      </c>
      <c r="Y24" s="5" t="e">
        <v>#NUM!</v>
      </c>
      <c r="Z24" s="5" t="e">
        <v>#NUM!</v>
      </c>
      <c r="AA24" s="5" t="e">
        <v>#NUM!</v>
      </c>
      <c r="AB24" s="5" t="e">
        <v>#NUM!</v>
      </c>
      <c r="AC24" s="5" t="e">
        <v>#NUM!</v>
      </c>
      <c r="AD24" s="5" t="e">
        <v>#NUM!</v>
      </c>
      <c r="AE24" s="5" t="e">
        <v>#NUM!</v>
      </c>
      <c r="AF24" s="5" t="e">
        <v>#NUM!</v>
      </c>
      <c r="AG24" s="4" t="e">
        <v>#NUM!</v>
      </c>
    </row>
    <row r="25" spans="1:33" ht="15" customHeight="1" x14ac:dyDescent="0.2">
      <c r="A25" s="36"/>
      <c r="B25" s="32"/>
      <c r="C25" s="32"/>
      <c r="D25" s="26"/>
      <c r="E25" s="12" t="s">
        <v>29</v>
      </c>
      <c r="F25" s="12" t="s">
        <v>54</v>
      </c>
      <c r="G25" s="16">
        <f t="shared" ref="G25" si="14">U25/D23</f>
        <v>0.30143737166324436</v>
      </c>
      <c r="H25" s="12" t="s">
        <v>55</v>
      </c>
      <c r="I25" s="12" t="s">
        <v>28</v>
      </c>
      <c r="J25" s="21">
        <v>535</v>
      </c>
      <c r="K25" s="21">
        <v>39</v>
      </c>
      <c r="L25" s="21">
        <v>67</v>
      </c>
      <c r="M25" s="21">
        <v>44</v>
      </c>
      <c r="N25" s="21">
        <v>571</v>
      </c>
      <c r="O25" s="21">
        <v>10</v>
      </c>
      <c r="P25" s="21">
        <v>27</v>
      </c>
      <c r="Q25" s="21">
        <v>47</v>
      </c>
      <c r="R25" s="21">
        <v>32</v>
      </c>
      <c r="S25" s="21">
        <v>78</v>
      </c>
      <c r="T25" s="21">
        <v>18</v>
      </c>
      <c r="U25" s="22">
        <v>1468</v>
      </c>
      <c r="V25" s="7">
        <v>0.36444141689373299</v>
      </c>
      <c r="W25" s="3">
        <v>2.6566757493188011E-2</v>
      </c>
      <c r="X25" s="3">
        <v>4.564032697547684E-2</v>
      </c>
      <c r="Y25" s="3">
        <v>2.9972752043596729E-2</v>
      </c>
      <c r="Z25" s="3">
        <v>0.38896457765667575</v>
      </c>
      <c r="AA25" s="3">
        <v>6.8119891008174387E-3</v>
      </c>
      <c r="AB25" s="3">
        <v>1.8392370572207085E-2</v>
      </c>
      <c r="AC25" s="3">
        <v>3.2016348773841963E-2</v>
      </c>
      <c r="AD25" s="3">
        <v>2.1798365122615803E-2</v>
      </c>
      <c r="AE25" s="3">
        <v>5.3133514986376022E-2</v>
      </c>
      <c r="AF25" s="3">
        <v>1.226158038147139E-2</v>
      </c>
      <c r="AG25" s="4">
        <v>9.0909090909090912E-2</v>
      </c>
    </row>
    <row r="26" spans="1:33" ht="15" customHeight="1" x14ac:dyDescent="0.2">
      <c r="A26" s="36"/>
      <c r="B26" s="32"/>
      <c r="C26" s="32"/>
      <c r="D26" s="14"/>
      <c r="E26" s="14" t="s">
        <v>18</v>
      </c>
      <c r="F26" s="14"/>
      <c r="G26" s="18"/>
      <c r="H26" s="14"/>
      <c r="I26" s="14"/>
      <c r="J26" s="22">
        <v>631</v>
      </c>
      <c r="K26" s="22">
        <v>40</v>
      </c>
      <c r="L26" s="22">
        <v>74</v>
      </c>
      <c r="M26" s="22">
        <v>57</v>
      </c>
      <c r="N26" s="22">
        <v>688</v>
      </c>
      <c r="O26" s="22">
        <v>10</v>
      </c>
      <c r="P26" s="22">
        <v>31</v>
      </c>
      <c r="Q26" s="22">
        <v>63</v>
      </c>
      <c r="R26" s="22">
        <v>33</v>
      </c>
      <c r="S26" s="22">
        <v>85</v>
      </c>
      <c r="T26" s="22">
        <v>27</v>
      </c>
      <c r="U26" s="22">
        <v>1739</v>
      </c>
      <c r="V26" s="9">
        <v>0.36285221391604372</v>
      </c>
      <c r="W26" s="4">
        <v>2.3001725129384705E-2</v>
      </c>
      <c r="X26" s="4">
        <v>4.2553191489361701E-2</v>
      </c>
      <c r="Y26" s="4">
        <v>3.2777458309373203E-2</v>
      </c>
      <c r="Z26" s="4">
        <v>0.3956296722254169</v>
      </c>
      <c r="AA26" s="4">
        <v>5.7504312823461762E-3</v>
      </c>
      <c r="AB26" s="4">
        <v>1.7826336975273145E-2</v>
      </c>
      <c r="AC26" s="4">
        <v>3.6227717078780912E-2</v>
      </c>
      <c r="AD26" s="4">
        <v>1.8976423231742381E-2</v>
      </c>
      <c r="AE26" s="4">
        <v>4.8878665899942497E-2</v>
      </c>
      <c r="AF26" s="4">
        <v>1.5526164462334674E-2</v>
      </c>
      <c r="AG26" s="4">
        <v>9.0909090909090912E-2</v>
      </c>
    </row>
    <row r="27" spans="1:33" ht="15" customHeight="1" x14ac:dyDescent="0.2">
      <c r="A27" s="36"/>
      <c r="B27" s="32"/>
      <c r="C27" s="31" t="s">
        <v>56</v>
      </c>
      <c r="D27" s="24">
        <v>531</v>
      </c>
      <c r="E27" s="12" t="s">
        <v>24</v>
      </c>
      <c r="F27" s="12" t="s">
        <v>57</v>
      </c>
      <c r="G27" s="16">
        <f t="shared" ref="G27" si="15">U27/D27</f>
        <v>0.10546139359698682</v>
      </c>
      <c r="H27" s="12" t="s">
        <v>22</v>
      </c>
      <c r="I27" s="12" t="s">
        <v>28</v>
      </c>
      <c r="J27" s="21">
        <v>4</v>
      </c>
      <c r="K27" s="21">
        <v>2</v>
      </c>
      <c r="L27" s="21">
        <v>2</v>
      </c>
      <c r="M27" s="21">
        <v>0</v>
      </c>
      <c r="N27" s="21">
        <v>39</v>
      </c>
      <c r="O27" s="21">
        <v>0</v>
      </c>
      <c r="P27" s="21">
        <v>0</v>
      </c>
      <c r="Q27" s="21">
        <v>2</v>
      </c>
      <c r="R27" s="21">
        <v>3</v>
      </c>
      <c r="S27" s="21">
        <v>2</v>
      </c>
      <c r="T27" s="21">
        <v>2</v>
      </c>
      <c r="U27" s="22">
        <v>56</v>
      </c>
      <c r="V27" s="7">
        <v>7.1428571428571425E-2</v>
      </c>
      <c r="W27" s="3">
        <v>3.5714285714285712E-2</v>
      </c>
      <c r="X27" s="3">
        <v>3.5714285714285712E-2</v>
      </c>
      <c r="Y27" s="3">
        <v>0</v>
      </c>
      <c r="Z27" s="3">
        <v>0.6964285714285714</v>
      </c>
      <c r="AA27" s="3">
        <v>0</v>
      </c>
      <c r="AB27" s="3">
        <v>0</v>
      </c>
      <c r="AC27" s="3">
        <v>3.5714285714285712E-2</v>
      </c>
      <c r="AD27" s="3">
        <v>5.3571428571428568E-2</v>
      </c>
      <c r="AE27" s="3">
        <v>3.5714285714285712E-2</v>
      </c>
      <c r="AF27" s="3">
        <v>3.5714285714285712E-2</v>
      </c>
      <c r="AG27" s="4">
        <v>9.0909090909090912E-2</v>
      </c>
    </row>
    <row r="28" spans="1:33" ht="15" customHeight="1" x14ac:dyDescent="0.2">
      <c r="A28" s="36"/>
      <c r="B28" s="32"/>
      <c r="C28" s="32"/>
      <c r="D28" s="25"/>
      <c r="E28" s="13" t="s">
        <v>27</v>
      </c>
      <c r="F28" s="13" t="s">
        <v>26</v>
      </c>
      <c r="G28" s="17">
        <f t="shared" ref="G28" si="16">U28/D27</f>
        <v>3.766478342749529E-3</v>
      </c>
      <c r="H28" s="13" t="s">
        <v>28</v>
      </c>
      <c r="I28" s="13" t="s">
        <v>28</v>
      </c>
      <c r="J28" s="23">
        <v>0</v>
      </c>
      <c r="K28" s="23">
        <v>0</v>
      </c>
      <c r="L28" s="23">
        <v>0</v>
      </c>
      <c r="M28" s="23">
        <v>0</v>
      </c>
      <c r="N28" s="23">
        <v>2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2">
        <v>2</v>
      </c>
      <c r="V28" s="8">
        <v>0</v>
      </c>
      <c r="W28" s="5">
        <v>0</v>
      </c>
      <c r="X28" s="5">
        <v>0</v>
      </c>
      <c r="Y28" s="5">
        <v>0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4">
        <v>9.0909090909090912E-2</v>
      </c>
    </row>
    <row r="29" spans="1:33" ht="15" customHeight="1" x14ac:dyDescent="0.2">
      <c r="A29" s="36"/>
      <c r="B29" s="32"/>
      <c r="C29" s="32"/>
      <c r="D29" s="26"/>
      <c r="E29" s="12" t="s">
        <v>29</v>
      </c>
      <c r="F29" s="12" t="s">
        <v>58</v>
      </c>
      <c r="G29" s="16">
        <f t="shared" ref="G29" si="17">U29/D27</f>
        <v>0.23163841807909605</v>
      </c>
      <c r="H29" s="12" t="s">
        <v>22</v>
      </c>
      <c r="I29" s="12" t="s">
        <v>28</v>
      </c>
      <c r="J29" s="21">
        <v>21</v>
      </c>
      <c r="K29" s="21">
        <v>1</v>
      </c>
      <c r="L29" s="21">
        <v>12</v>
      </c>
      <c r="M29" s="21">
        <v>5</v>
      </c>
      <c r="N29" s="21">
        <v>67</v>
      </c>
      <c r="O29" s="21">
        <v>1</v>
      </c>
      <c r="P29" s="21">
        <v>1</v>
      </c>
      <c r="Q29" s="21">
        <v>3</v>
      </c>
      <c r="R29" s="21">
        <v>4</v>
      </c>
      <c r="S29" s="21">
        <v>7</v>
      </c>
      <c r="T29" s="21">
        <v>1</v>
      </c>
      <c r="U29" s="22">
        <v>123</v>
      </c>
      <c r="V29" s="7">
        <v>0.17073170731707318</v>
      </c>
      <c r="W29" s="3">
        <v>8.130081300813009E-3</v>
      </c>
      <c r="X29" s="3">
        <v>9.7560975609756101E-2</v>
      </c>
      <c r="Y29" s="3">
        <v>4.065040650406504E-2</v>
      </c>
      <c r="Z29" s="3">
        <v>0.54471544715447151</v>
      </c>
      <c r="AA29" s="3">
        <v>8.130081300813009E-3</v>
      </c>
      <c r="AB29" s="3">
        <v>8.130081300813009E-3</v>
      </c>
      <c r="AC29" s="3">
        <v>2.4390243902439025E-2</v>
      </c>
      <c r="AD29" s="3">
        <v>3.2520325203252036E-2</v>
      </c>
      <c r="AE29" s="3">
        <v>5.6910569105691054E-2</v>
      </c>
      <c r="AF29" s="3">
        <v>8.130081300813009E-3</v>
      </c>
      <c r="AG29" s="4">
        <v>9.0909090909090912E-2</v>
      </c>
    </row>
    <row r="30" spans="1:33" ht="15" customHeight="1" x14ac:dyDescent="0.2">
      <c r="A30" s="36"/>
      <c r="B30" s="32"/>
      <c r="C30" s="32"/>
      <c r="D30" s="14"/>
      <c r="E30" s="14" t="s">
        <v>18</v>
      </c>
      <c r="F30" s="14"/>
      <c r="G30" s="18"/>
      <c r="H30" s="14"/>
      <c r="I30" s="14"/>
      <c r="J30" s="22">
        <v>25</v>
      </c>
      <c r="K30" s="22">
        <v>3</v>
      </c>
      <c r="L30" s="22">
        <v>14</v>
      </c>
      <c r="M30" s="22">
        <v>5</v>
      </c>
      <c r="N30" s="22">
        <v>108</v>
      </c>
      <c r="O30" s="22">
        <v>1</v>
      </c>
      <c r="P30" s="22">
        <v>1</v>
      </c>
      <c r="Q30" s="22">
        <v>5</v>
      </c>
      <c r="R30" s="22">
        <v>7</v>
      </c>
      <c r="S30" s="22">
        <v>9</v>
      </c>
      <c r="T30" s="22">
        <v>3</v>
      </c>
      <c r="U30" s="22">
        <v>181</v>
      </c>
      <c r="V30" s="9">
        <v>0.13812154696132597</v>
      </c>
      <c r="W30" s="4">
        <v>1.6574585635359115E-2</v>
      </c>
      <c r="X30" s="4">
        <v>7.7348066298342538E-2</v>
      </c>
      <c r="Y30" s="4">
        <v>2.7624309392265192E-2</v>
      </c>
      <c r="Z30" s="4">
        <v>0.59668508287292821</v>
      </c>
      <c r="AA30" s="4">
        <v>5.5248618784530384E-3</v>
      </c>
      <c r="AB30" s="4">
        <v>5.5248618784530384E-3</v>
      </c>
      <c r="AC30" s="4">
        <v>2.7624309392265192E-2</v>
      </c>
      <c r="AD30" s="4">
        <v>3.8674033149171269E-2</v>
      </c>
      <c r="AE30" s="4">
        <v>4.9723756906077346E-2</v>
      </c>
      <c r="AF30" s="4">
        <v>1.6574585635359115E-2</v>
      </c>
      <c r="AG30" s="4">
        <v>9.0909090909090912E-2</v>
      </c>
    </row>
    <row r="31" spans="1:33" ht="15" customHeight="1" x14ac:dyDescent="0.2">
      <c r="A31" s="36"/>
      <c r="B31" s="32"/>
      <c r="C31" s="31" t="s">
        <v>59</v>
      </c>
      <c r="D31" s="24">
        <v>262</v>
      </c>
      <c r="E31" s="12" t="s">
        <v>24</v>
      </c>
      <c r="F31" s="12" t="s">
        <v>60</v>
      </c>
      <c r="G31" s="16">
        <f t="shared" ref="G31" si="18">U31/D31</f>
        <v>0.19465648854961831</v>
      </c>
      <c r="H31" s="12" t="s">
        <v>28</v>
      </c>
      <c r="I31" s="12" t="s">
        <v>28</v>
      </c>
      <c r="J31" s="21">
        <v>11</v>
      </c>
      <c r="K31" s="21">
        <v>3</v>
      </c>
      <c r="L31" s="21">
        <v>0</v>
      </c>
      <c r="M31" s="21">
        <v>0</v>
      </c>
      <c r="N31" s="21">
        <v>19</v>
      </c>
      <c r="O31" s="21">
        <v>0</v>
      </c>
      <c r="P31" s="21">
        <v>1</v>
      </c>
      <c r="Q31" s="21">
        <v>7</v>
      </c>
      <c r="R31" s="21">
        <v>2</v>
      </c>
      <c r="S31" s="21">
        <v>1</v>
      </c>
      <c r="T31" s="21">
        <v>7</v>
      </c>
      <c r="U31" s="22">
        <v>51</v>
      </c>
      <c r="V31" s="7">
        <v>0.21568627450980393</v>
      </c>
      <c r="W31" s="3">
        <v>5.8823529411764705E-2</v>
      </c>
      <c r="X31" s="3">
        <v>0</v>
      </c>
      <c r="Y31" s="3">
        <v>0</v>
      </c>
      <c r="Z31" s="3">
        <v>0.37254901960784315</v>
      </c>
      <c r="AA31" s="3">
        <v>0</v>
      </c>
      <c r="AB31" s="3">
        <v>1.9607843137254902E-2</v>
      </c>
      <c r="AC31" s="3">
        <v>0.13725490196078433</v>
      </c>
      <c r="AD31" s="3">
        <v>3.9215686274509803E-2</v>
      </c>
      <c r="AE31" s="3">
        <v>1.9607843137254902E-2</v>
      </c>
      <c r="AF31" s="3">
        <v>0.13725490196078433</v>
      </c>
      <c r="AG31" s="4">
        <v>9.0909090909090912E-2</v>
      </c>
    </row>
    <row r="32" spans="1:33" ht="15" customHeight="1" x14ac:dyDescent="0.2">
      <c r="A32" s="36"/>
      <c r="B32" s="32"/>
      <c r="C32" s="32"/>
      <c r="D32" s="25"/>
      <c r="E32" s="13" t="s">
        <v>27</v>
      </c>
      <c r="F32" s="13" t="s">
        <v>28</v>
      </c>
      <c r="G32" s="17">
        <f t="shared" ref="G32" si="19">U32/D31</f>
        <v>0</v>
      </c>
      <c r="H32" s="13" t="s">
        <v>28</v>
      </c>
      <c r="I32" s="13" t="s">
        <v>28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2">
        <v>0</v>
      </c>
      <c r="V32" s="8" t="e">
        <v>#NUM!</v>
      </c>
      <c r="W32" s="5" t="e">
        <v>#NUM!</v>
      </c>
      <c r="X32" s="5" t="e">
        <v>#NUM!</v>
      </c>
      <c r="Y32" s="5" t="e">
        <v>#NUM!</v>
      </c>
      <c r="Z32" s="5" t="e">
        <v>#NUM!</v>
      </c>
      <c r="AA32" s="5" t="e">
        <v>#NUM!</v>
      </c>
      <c r="AB32" s="5" t="e">
        <v>#NUM!</v>
      </c>
      <c r="AC32" s="5" t="e">
        <v>#NUM!</v>
      </c>
      <c r="AD32" s="5" t="e">
        <v>#NUM!</v>
      </c>
      <c r="AE32" s="5" t="e">
        <v>#NUM!</v>
      </c>
      <c r="AF32" s="5" t="e">
        <v>#NUM!</v>
      </c>
      <c r="AG32" s="4" t="e">
        <v>#NUM!</v>
      </c>
    </row>
    <row r="33" spans="1:33" ht="15" customHeight="1" x14ac:dyDescent="0.2">
      <c r="A33" s="36"/>
      <c r="B33" s="32"/>
      <c r="C33" s="32"/>
      <c r="D33" s="26"/>
      <c r="E33" s="12" t="s">
        <v>29</v>
      </c>
      <c r="F33" s="12" t="s">
        <v>61</v>
      </c>
      <c r="G33" s="16">
        <f t="shared" ref="G33" si="20">U33/D31</f>
        <v>0.21374045801526717</v>
      </c>
      <c r="H33" s="12" t="s">
        <v>62</v>
      </c>
      <c r="I33" s="12" t="s">
        <v>28</v>
      </c>
      <c r="J33" s="21">
        <v>15</v>
      </c>
      <c r="K33" s="21">
        <v>3</v>
      </c>
      <c r="L33" s="21">
        <v>3</v>
      </c>
      <c r="M33" s="21">
        <v>1</v>
      </c>
      <c r="N33" s="21">
        <v>20</v>
      </c>
      <c r="O33" s="21">
        <v>0</v>
      </c>
      <c r="P33" s="21">
        <v>0</v>
      </c>
      <c r="Q33" s="21">
        <v>6</v>
      </c>
      <c r="R33" s="21">
        <v>2</v>
      </c>
      <c r="S33" s="21">
        <v>3</v>
      </c>
      <c r="T33" s="21">
        <v>3</v>
      </c>
      <c r="U33" s="22">
        <v>56</v>
      </c>
      <c r="V33" s="7">
        <v>0.26785714285714285</v>
      </c>
      <c r="W33" s="3">
        <v>5.3571428571428568E-2</v>
      </c>
      <c r="X33" s="3">
        <v>5.3571428571428568E-2</v>
      </c>
      <c r="Y33" s="3">
        <v>1.7857142857142856E-2</v>
      </c>
      <c r="Z33" s="3">
        <v>0.35714285714285715</v>
      </c>
      <c r="AA33" s="3">
        <v>0</v>
      </c>
      <c r="AB33" s="3">
        <v>0</v>
      </c>
      <c r="AC33" s="3">
        <v>0.10714285714285714</v>
      </c>
      <c r="AD33" s="3">
        <v>3.5714285714285712E-2</v>
      </c>
      <c r="AE33" s="3">
        <v>5.3571428571428568E-2</v>
      </c>
      <c r="AF33" s="3">
        <v>5.3571428571428568E-2</v>
      </c>
      <c r="AG33" s="4">
        <v>9.0909090909090912E-2</v>
      </c>
    </row>
    <row r="34" spans="1:33" ht="15" customHeight="1" x14ac:dyDescent="0.2">
      <c r="A34" s="36"/>
      <c r="B34" s="32"/>
      <c r="C34" s="32"/>
      <c r="D34" s="14"/>
      <c r="E34" s="14" t="s">
        <v>18</v>
      </c>
      <c r="F34" s="14"/>
      <c r="G34" s="18"/>
      <c r="H34" s="14"/>
      <c r="I34" s="14"/>
      <c r="J34" s="22">
        <v>26</v>
      </c>
      <c r="K34" s="22">
        <v>6</v>
      </c>
      <c r="L34" s="22">
        <v>3</v>
      </c>
      <c r="M34" s="22">
        <v>1</v>
      </c>
      <c r="N34" s="22">
        <v>39</v>
      </c>
      <c r="O34" s="22">
        <v>0</v>
      </c>
      <c r="P34" s="22">
        <v>1</v>
      </c>
      <c r="Q34" s="22">
        <v>13</v>
      </c>
      <c r="R34" s="22">
        <v>4</v>
      </c>
      <c r="S34" s="22">
        <v>4</v>
      </c>
      <c r="T34" s="22">
        <v>10</v>
      </c>
      <c r="U34" s="22">
        <v>107</v>
      </c>
      <c r="V34" s="9">
        <v>0.24299065420560748</v>
      </c>
      <c r="W34" s="4">
        <v>5.6074766355140186E-2</v>
      </c>
      <c r="X34" s="4">
        <v>2.8037383177570093E-2</v>
      </c>
      <c r="Y34" s="4">
        <v>9.3457943925233638E-3</v>
      </c>
      <c r="Z34" s="4">
        <v>0.3644859813084112</v>
      </c>
      <c r="AA34" s="4">
        <v>0</v>
      </c>
      <c r="AB34" s="4">
        <v>9.3457943925233638E-3</v>
      </c>
      <c r="AC34" s="4">
        <v>0.12149532710280374</v>
      </c>
      <c r="AD34" s="4">
        <v>3.7383177570093455E-2</v>
      </c>
      <c r="AE34" s="4">
        <v>3.7383177570093455E-2</v>
      </c>
      <c r="AF34" s="4">
        <v>9.3457943925233641E-2</v>
      </c>
      <c r="AG34" s="4">
        <v>9.0909090909090912E-2</v>
      </c>
    </row>
    <row r="35" spans="1:33" ht="15" customHeight="1" x14ac:dyDescent="0.2">
      <c r="A35" s="36"/>
      <c r="B35" s="32"/>
      <c r="C35" s="31" t="s">
        <v>63</v>
      </c>
      <c r="D35" s="24">
        <v>7736</v>
      </c>
      <c r="E35" s="12" t="s">
        <v>24</v>
      </c>
      <c r="F35" s="12" t="s">
        <v>64</v>
      </c>
      <c r="G35" s="16">
        <f t="shared" ref="G35" si="21">U35/D35</f>
        <v>4.7957600827300932E-2</v>
      </c>
      <c r="H35" s="12" t="s">
        <v>62</v>
      </c>
      <c r="I35" s="12" t="s">
        <v>22</v>
      </c>
      <c r="J35" s="21">
        <v>137</v>
      </c>
      <c r="K35" s="21">
        <v>12</v>
      </c>
      <c r="L35" s="21">
        <v>7</v>
      </c>
      <c r="M35" s="21">
        <v>8</v>
      </c>
      <c r="N35" s="21">
        <v>160</v>
      </c>
      <c r="O35" s="21">
        <v>0</v>
      </c>
      <c r="P35" s="21">
        <v>7</v>
      </c>
      <c r="Q35" s="21">
        <v>16</v>
      </c>
      <c r="R35" s="21">
        <v>7</v>
      </c>
      <c r="S35" s="21">
        <v>4</v>
      </c>
      <c r="T35" s="21">
        <v>13</v>
      </c>
      <c r="U35" s="22">
        <v>371</v>
      </c>
      <c r="V35" s="7">
        <v>0.3692722371967655</v>
      </c>
      <c r="W35" s="3">
        <v>3.2345013477088951E-2</v>
      </c>
      <c r="X35" s="3">
        <v>1.8867924528301886E-2</v>
      </c>
      <c r="Y35" s="3">
        <v>2.15633423180593E-2</v>
      </c>
      <c r="Z35" s="3">
        <v>0.43126684636118601</v>
      </c>
      <c r="AA35" s="3">
        <v>0</v>
      </c>
      <c r="AB35" s="3">
        <v>1.8867924528301886E-2</v>
      </c>
      <c r="AC35" s="3">
        <v>4.3126684636118601E-2</v>
      </c>
      <c r="AD35" s="3">
        <v>1.8867924528301886E-2</v>
      </c>
      <c r="AE35" s="3">
        <v>1.078167115902965E-2</v>
      </c>
      <c r="AF35" s="3">
        <v>3.5040431266846361E-2</v>
      </c>
      <c r="AG35" s="4">
        <v>9.0909090909090912E-2</v>
      </c>
    </row>
    <row r="36" spans="1:33" ht="15" customHeight="1" x14ac:dyDescent="0.2">
      <c r="A36" s="36"/>
      <c r="B36" s="32"/>
      <c r="C36" s="32"/>
      <c r="D36" s="25"/>
      <c r="E36" s="13" t="s">
        <v>27</v>
      </c>
      <c r="F36" s="13" t="s">
        <v>22</v>
      </c>
      <c r="G36" s="17">
        <f t="shared" ref="G36" si="22">U36/D35</f>
        <v>1.2926577042399174E-4</v>
      </c>
      <c r="H36" s="13" t="s">
        <v>28</v>
      </c>
      <c r="I36" s="13" t="s">
        <v>28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2">
        <v>1</v>
      </c>
      <c r="V36" s="8">
        <v>0</v>
      </c>
      <c r="W36" s="5">
        <v>0</v>
      </c>
      <c r="X36" s="5">
        <v>0</v>
      </c>
      <c r="Y36" s="5">
        <v>1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4">
        <v>9.0909090909090912E-2</v>
      </c>
    </row>
    <row r="37" spans="1:33" ht="15" customHeight="1" x14ac:dyDescent="0.2">
      <c r="A37" s="36"/>
      <c r="B37" s="32"/>
      <c r="C37" s="32"/>
      <c r="D37" s="26"/>
      <c r="E37" s="12" t="s">
        <v>29</v>
      </c>
      <c r="F37" s="12" t="s">
        <v>65</v>
      </c>
      <c r="G37" s="16">
        <f t="shared" ref="G37" si="23">U37/D35</f>
        <v>0.31385729058945189</v>
      </c>
      <c r="H37" s="12" t="s">
        <v>66</v>
      </c>
      <c r="I37" s="12" t="s">
        <v>28</v>
      </c>
      <c r="J37" s="21">
        <v>856</v>
      </c>
      <c r="K37" s="21">
        <v>71</v>
      </c>
      <c r="L37" s="21">
        <v>140</v>
      </c>
      <c r="M37" s="21">
        <v>64</v>
      </c>
      <c r="N37" s="21">
        <v>1017</v>
      </c>
      <c r="O37" s="21">
        <v>15</v>
      </c>
      <c r="P37" s="21">
        <v>52</v>
      </c>
      <c r="Q37" s="21">
        <v>66</v>
      </c>
      <c r="R37" s="21">
        <v>44</v>
      </c>
      <c r="S37" s="21">
        <v>78</v>
      </c>
      <c r="T37" s="21">
        <v>25</v>
      </c>
      <c r="U37" s="22">
        <v>2428</v>
      </c>
      <c r="V37" s="7">
        <v>0.3525535420098847</v>
      </c>
      <c r="W37" s="3">
        <v>2.9242174629324547E-2</v>
      </c>
      <c r="X37" s="3">
        <v>5.7660626029654036E-2</v>
      </c>
      <c r="Y37" s="3">
        <v>2.6359143327841845E-2</v>
      </c>
      <c r="Z37" s="3">
        <v>0.41886326194398682</v>
      </c>
      <c r="AA37" s="3">
        <v>6.1779242174629326E-3</v>
      </c>
      <c r="AB37" s="3">
        <v>2.1416803953871501E-2</v>
      </c>
      <c r="AC37" s="3">
        <v>2.7182866556836903E-2</v>
      </c>
      <c r="AD37" s="3">
        <v>1.8121911037891267E-2</v>
      </c>
      <c r="AE37" s="3">
        <v>3.2125205930807248E-2</v>
      </c>
      <c r="AF37" s="3">
        <v>1.029654036243822E-2</v>
      </c>
      <c r="AG37" s="4">
        <v>9.0909090909090912E-2</v>
      </c>
    </row>
    <row r="38" spans="1:33" ht="15" customHeight="1" x14ac:dyDescent="0.2">
      <c r="A38" s="36"/>
      <c r="B38" s="32"/>
      <c r="C38" s="32"/>
      <c r="D38" s="14"/>
      <c r="E38" s="14" t="s">
        <v>18</v>
      </c>
      <c r="F38" s="14"/>
      <c r="G38" s="18"/>
      <c r="H38" s="14"/>
      <c r="I38" s="14"/>
      <c r="J38" s="22">
        <v>993</v>
      </c>
      <c r="K38" s="22">
        <v>83</v>
      </c>
      <c r="L38" s="22">
        <v>147</v>
      </c>
      <c r="M38" s="22">
        <v>73</v>
      </c>
      <c r="N38" s="22">
        <v>1177</v>
      </c>
      <c r="O38" s="22">
        <v>15</v>
      </c>
      <c r="P38" s="22">
        <v>59</v>
      </c>
      <c r="Q38" s="22">
        <v>82</v>
      </c>
      <c r="R38" s="22">
        <v>51</v>
      </c>
      <c r="S38" s="22">
        <v>82</v>
      </c>
      <c r="T38" s="22">
        <v>38</v>
      </c>
      <c r="U38" s="22">
        <v>2800</v>
      </c>
      <c r="V38" s="9">
        <v>0.35464285714285715</v>
      </c>
      <c r="W38" s="4">
        <v>2.9642857142857144E-2</v>
      </c>
      <c r="X38" s="4">
        <v>5.2499999999999998E-2</v>
      </c>
      <c r="Y38" s="4">
        <v>2.6071428571428572E-2</v>
      </c>
      <c r="Z38" s="4">
        <v>0.42035714285714287</v>
      </c>
      <c r="AA38" s="4">
        <v>5.3571428571428572E-3</v>
      </c>
      <c r="AB38" s="4">
        <v>2.1071428571428571E-2</v>
      </c>
      <c r="AC38" s="4">
        <v>2.9285714285714286E-2</v>
      </c>
      <c r="AD38" s="4">
        <v>1.8214285714285714E-2</v>
      </c>
      <c r="AE38" s="4">
        <v>2.9285714285714286E-2</v>
      </c>
      <c r="AF38" s="4">
        <v>1.3571428571428571E-2</v>
      </c>
      <c r="AG38" s="4">
        <v>9.0909090909090912E-2</v>
      </c>
    </row>
    <row r="39" spans="1:33" ht="15" customHeight="1" x14ac:dyDescent="0.2">
      <c r="A39" s="36"/>
      <c r="B39" s="32"/>
      <c r="C39" s="31" t="s">
        <v>67</v>
      </c>
      <c r="D39" s="24">
        <v>364</v>
      </c>
      <c r="E39" s="12" t="s">
        <v>24</v>
      </c>
      <c r="F39" s="12" t="s">
        <v>68</v>
      </c>
      <c r="G39" s="16">
        <f t="shared" ref="G39" si="24">U39/D39</f>
        <v>8.2417582417582416E-2</v>
      </c>
      <c r="H39" s="12" t="s">
        <v>22</v>
      </c>
      <c r="I39" s="12" t="s">
        <v>28</v>
      </c>
      <c r="J39" s="21">
        <v>8</v>
      </c>
      <c r="K39" s="21">
        <v>4</v>
      </c>
      <c r="L39" s="21">
        <v>0</v>
      </c>
      <c r="M39" s="21">
        <v>0</v>
      </c>
      <c r="N39" s="21">
        <v>6</v>
      </c>
      <c r="O39" s="21">
        <v>0</v>
      </c>
      <c r="P39" s="21">
        <v>2</v>
      </c>
      <c r="Q39" s="21">
        <v>6</v>
      </c>
      <c r="R39" s="21">
        <v>3</v>
      </c>
      <c r="S39" s="21">
        <v>1</v>
      </c>
      <c r="T39" s="21">
        <v>0</v>
      </c>
      <c r="U39" s="22">
        <v>30</v>
      </c>
      <c r="V39" s="7">
        <v>0.26666666666666666</v>
      </c>
      <c r="W39" s="3">
        <v>0.13333333333333333</v>
      </c>
      <c r="X39" s="3">
        <v>0</v>
      </c>
      <c r="Y39" s="3">
        <v>0</v>
      </c>
      <c r="Z39" s="3">
        <v>0.2</v>
      </c>
      <c r="AA39" s="3">
        <v>0</v>
      </c>
      <c r="AB39" s="3">
        <v>6.6666666666666666E-2</v>
      </c>
      <c r="AC39" s="3">
        <v>0.2</v>
      </c>
      <c r="AD39" s="3">
        <v>0.1</v>
      </c>
      <c r="AE39" s="3">
        <v>3.3333333333333333E-2</v>
      </c>
      <c r="AF39" s="3">
        <v>0</v>
      </c>
      <c r="AG39" s="4">
        <v>9.0909090909090912E-2</v>
      </c>
    </row>
    <row r="40" spans="1:33" ht="15" customHeight="1" x14ac:dyDescent="0.2">
      <c r="A40" s="36"/>
      <c r="B40" s="32"/>
      <c r="C40" s="32"/>
      <c r="D40" s="25"/>
      <c r="E40" s="13" t="s">
        <v>27</v>
      </c>
      <c r="F40" s="13" t="s">
        <v>28</v>
      </c>
      <c r="G40" s="17">
        <f t="shared" ref="G40" si="25">U40/D39</f>
        <v>0</v>
      </c>
      <c r="H40" s="13" t="s">
        <v>28</v>
      </c>
      <c r="I40" s="13" t="s">
        <v>28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2">
        <v>0</v>
      </c>
      <c r="V40" s="8" t="e">
        <v>#NUM!</v>
      </c>
      <c r="W40" s="5" t="e">
        <v>#NUM!</v>
      </c>
      <c r="X40" s="5" t="e">
        <v>#NUM!</v>
      </c>
      <c r="Y40" s="5" t="e">
        <v>#NUM!</v>
      </c>
      <c r="Z40" s="5" t="e">
        <v>#NUM!</v>
      </c>
      <c r="AA40" s="5" t="e">
        <v>#NUM!</v>
      </c>
      <c r="AB40" s="5" t="e">
        <v>#NUM!</v>
      </c>
      <c r="AC40" s="5" t="e">
        <v>#NUM!</v>
      </c>
      <c r="AD40" s="5" t="e">
        <v>#NUM!</v>
      </c>
      <c r="AE40" s="5" t="e">
        <v>#NUM!</v>
      </c>
      <c r="AF40" s="5" t="e">
        <v>#NUM!</v>
      </c>
      <c r="AG40" s="4" t="e">
        <v>#NUM!</v>
      </c>
    </row>
    <row r="41" spans="1:33" ht="15" customHeight="1" x14ac:dyDescent="0.2">
      <c r="A41" s="36"/>
      <c r="B41" s="32"/>
      <c r="C41" s="32"/>
      <c r="D41" s="26"/>
      <c r="E41" s="12" t="s">
        <v>29</v>
      </c>
      <c r="F41" s="12" t="s">
        <v>69</v>
      </c>
      <c r="G41" s="16">
        <f t="shared" ref="G41" si="26">U41/D39</f>
        <v>0.34340659340659341</v>
      </c>
      <c r="H41" s="12" t="s">
        <v>22</v>
      </c>
      <c r="I41" s="12" t="s">
        <v>28</v>
      </c>
      <c r="J41" s="21">
        <v>36</v>
      </c>
      <c r="K41" s="21">
        <v>7</v>
      </c>
      <c r="L41" s="21">
        <v>4</v>
      </c>
      <c r="M41" s="21">
        <v>4</v>
      </c>
      <c r="N41" s="21">
        <v>45</v>
      </c>
      <c r="O41" s="21">
        <v>2</v>
      </c>
      <c r="P41" s="21">
        <v>4</v>
      </c>
      <c r="Q41" s="21">
        <v>15</v>
      </c>
      <c r="R41" s="21">
        <v>4</v>
      </c>
      <c r="S41" s="21">
        <v>1</v>
      </c>
      <c r="T41" s="21">
        <v>3</v>
      </c>
      <c r="U41" s="22">
        <v>125</v>
      </c>
      <c r="V41" s="7">
        <v>0.28799999999999998</v>
      </c>
      <c r="W41" s="3">
        <v>5.6000000000000001E-2</v>
      </c>
      <c r="X41" s="3">
        <v>3.2000000000000001E-2</v>
      </c>
      <c r="Y41" s="3">
        <v>3.2000000000000001E-2</v>
      </c>
      <c r="Z41" s="3">
        <v>0.36</v>
      </c>
      <c r="AA41" s="3">
        <v>1.6E-2</v>
      </c>
      <c r="AB41" s="3">
        <v>3.2000000000000001E-2</v>
      </c>
      <c r="AC41" s="3">
        <v>0.12</v>
      </c>
      <c r="AD41" s="3">
        <v>3.2000000000000001E-2</v>
      </c>
      <c r="AE41" s="3">
        <v>8.0000000000000002E-3</v>
      </c>
      <c r="AF41" s="3">
        <v>2.4E-2</v>
      </c>
      <c r="AG41" s="4">
        <v>9.0909090909090912E-2</v>
      </c>
    </row>
    <row r="42" spans="1:33" ht="15" customHeight="1" x14ac:dyDescent="0.2">
      <c r="A42" s="36"/>
      <c r="B42" s="32"/>
      <c r="C42" s="32"/>
      <c r="D42" s="14"/>
      <c r="E42" s="14" t="s">
        <v>18</v>
      </c>
      <c r="F42" s="14"/>
      <c r="G42" s="18"/>
      <c r="H42" s="14"/>
      <c r="I42" s="14"/>
      <c r="J42" s="22">
        <v>44</v>
      </c>
      <c r="K42" s="22">
        <v>11</v>
      </c>
      <c r="L42" s="22">
        <v>4</v>
      </c>
      <c r="M42" s="22">
        <v>4</v>
      </c>
      <c r="N42" s="22">
        <v>51</v>
      </c>
      <c r="O42" s="22">
        <v>2</v>
      </c>
      <c r="P42" s="22">
        <v>6</v>
      </c>
      <c r="Q42" s="22">
        <v>21</v>
      </c>
      <c r="R42" s="22">
        <v>7</v>
      </c>
      <c r="S42" s="22">
        <v>2</v>
      </c>
      <c r="T42" s="22">
        <v>3</v>
      </c>
      <c r="U42" s="22">
        <v>155</v>
      </c>
      <c r="V42" s="9">
        <v>0.28387096774193549</v>
      </c>
      <c r="W42" s="4">
        <v>7.0967741935483872E-2</v>
      </c>
      <c r="X42" s="4">
        <v>2.5806451612903226E-2</v>
      </c>
      <c r="Y42" s="4">
        <v>2.5806451612903226E-2</v>
      </c>
      <c r="Z42" s="4">
        <v>0.32903225806451614</v>
      </c>
      <c r="AA42" s="4">
        <v>1.2903225806451613E-2</v>
      </c>
      <c r="AB42" s="4">
        <v>3.870967741935484E-2</v>
      </c>
      <c r="AC42" s="4">
        <v>0.13548387096774195</v>
      </c>
      <c r="AD42" s="4">
        <v>4.5161290322580643E-2</v>
      </c>
      <c r="AE42" s="4">
        <v>1.2903225806451613E-2</v>
      </c>
      <c r="AF42" s="4">
        <v>1.935483870967742E-2</v>
      </c>
      <c r="AG42" s="4">
        <v>9.0909090909090912E-2</v>
      </c>
    </row>
    <row r="43" spans="1:33" ht="15" customHeight="1" x14ac:dyDescent="0.2">
      <c r="A43" s="36"/>
      <c r="B43" s="32"/>
      <c r="C43" s="31" t="s">
        <v>70</v>
      </c>
      <c r="D43" s="24">
        <v>423</v>
      </c>
      <c r="E43" s="12" t="s">
        <v>24</v>
      </c>
      <c r="F43" s="12" t="s">
        <v>71</v>
      </c>
      <c r="G43" s="16">
        <f t="shared" ref="G43" si="27">U43/D43</f>
        <v>0.16312056737588654</v>
      </c>
      <c r="H43" s="12" t="s">
        <v>22</v>
      </c>
      <c r="I43" s="12" t="s">
        <v>22</v>
      </c>
      <c r="J43" s="21">
        <v>17</v>
      </c>
      <c r="K43" s="21">
        <v>8</v>
      </c>
      <c r="L43" s="21">
        <v>0</v>
      </c>
      <c r="M43" s="21">
        <v>3</v>
      </c>
      <c r="N43" s="21">
        <v>24</v>
      </c>
      <c r="O43" s="21">
        <v>0</v>
      </c>
      <c r="P43" s="21">
        <v>2</v>
      </c>
      <c r="Q43" s="21">
        <v>7</v>
      </c>
      <c r="R43" s="21">
        <v>3</v>
      </c>
      <c r="S43" s="21">
        <v>2</v>
      </c>
      <c r="T43" s="21">
        <v>3</v>
      </c>
      <c r="U43" s="22">
        <v>69</v>
      </c>
      <c r="V43" s="7">
        <v>0.24637681159420291</v>
      </c>
      <c r="W43" s="3">
        <v>0.11594202898550725</v>
      </c>
      <c r="X43" s="3">
        <v>0</v>
      </c>
      <c r="Y43" s="3">
        <v>4.3478260869565216E-2</v>
      </c>
      <c r="Z43" s="3">
        <v>0.34782608695652173</v>
      </c>
      <c r="AA43" s="3">
        <v>0</v>
      </c>
      <c r="AB43" s="3">
        <v>2.8985507246376812E-2</v>
      </c>
      <c r="AC43" s="3">
        <v>0.10144927536231885</v>
      </c>
      <c r="AD43" s="3">
        <v>4.3478260869565216E-2</v>
      </c>
      <c r="AE43" s="3">
        <v>2.8985507246376812E-2</v>
      </c>
      <c r="AF43" s="3">
        <v>4.3478260869565216E-2</v>
      </c>
      <c r="AG43" s="4">
        <v>9.0909090909090912E-2</v>
      </c>
    </row>
    <row r="44" spans="1:33" ht="15" customHeight="1" x14ac:dyDescent="0.2">
      <c r="A44" s="36"/>
      <c r="B44" s="32"/>
      <c r="C44" s="32"/>
      <c r="D44" s="25"/>
      <c r="E44" s="13" t="s">
        <v>27</v>
      </c>
      <c r="F44" s="13" t="s">
        <v>22</v>
      </c>
      <c r="G44" s="17">
        <f t="shared" ref="G44" si="28">U44/D43</f>
        <v>2.3640661938534278E-3</v>
      </c>
      <c r="H44" s="13" t="s">
        <v>28</v>
      </c>
      <c r="I44" s="13" t="s">
        <v>28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1</v>
      </c>
      <c r="R44" s="23">
        <v>0</v>
      </c>
      <c r="S44" s="23">
        <v>0</v>
      </c>
      <c r="T44" s="23">
        <v>0</v>
      </c>
      <c r="U44" s="22">
        <v>1</v>
      </c>
      <c r="V44" s="8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1</v>
      </c>
      <c r="AD44" s="5">
        <v>0</v>
      </c>
      <c r="AE44" s="5">
        <v>0</v>
      </c>
      <c r="AF44" s="5">
        <v>0</v>
      </c>
      <c r="AG44" s="4">
        <v>9.0909090909090912E-2</v>
      </c>
    </row>
    <row r="45" spans="1:33" ht="15" customHeight="1" x14ac:dyDescent="0.2">
      <c r="A45" s="36"/>
      <c r="B45" s="32"/>
      <c r="C45" s="32"/>
      <c r="D45" s="26"/>
      <c r="E45" s="12" t="s">
        <v>29</v>
      </c>
      <c r="F45" s="12" t="s">
        <v>72</v>
      </c>
      <c r="G45" s="16">
        <f t="shared" ref="G45" si="29">U45/D43</f>
        <v>0.24822695035460993</v>
      </c>
      <c r="H45" s="12" t="s">
        <v>28</v>
      </c>
      <c r="I45" s="12" t="s">
        <v>28</v>
      </c>
      <c r="J45" s="21">
        <v>21</v>
      </c>
      <c r="K45" s="21">
        <v>7</v>
      </c>
      <c r="L45" s="21">
        <v>7</v>
      </c>
      <c r="M45" s="21">
        <v>0</v>
      </c>
      <c r="N45" s="21">
        <v>39</v>
      </c>
      <c r="O45" s="21">
        <v>1</v>
      </c>
      <c r="P45" s="21">
        <v>2</v>
      </c>
      <c r="Q45" s="21">
        <v>17</v>
      </c>
      <c r="R45" s="21">
        <v>1</v>
      </c>
      <c r="S45" s="21">
        <v>8</v>
      </c>
      <c r="T45" s="21">
        <v>2</v>
      </c>
      <c r="U45" s="22">
        <v>105</v>
      </c>
      <c r="V45" s="7">
        <v>0.2</v>
      </c>
      <c r="W45" s="3">
        <v>6.6666666666666666E-2</v>
      </c>
      <c r="X45" s="3">
        <v>6.6666666666666666E-2</v>
      </c>
      <c r="Y45" s="3">
        <v>0</v>
      </c>
      <c r="Z45" s="3">
        <v>0.37142857142857144</v>
      </c>
      <c r="AA45" s="3">
        <v>9.5238095238095247E-3</v>
      </c>
      <c r="AB45" s="3">
        <v>1.9047619047619049E-2</v>
      </c>
      <c r="AC45" s="3">
        <v>0.16190476190476191</v>
      </c>
      <c r="AD45" s="3">
        <v>9.5238095238095247E-3</v>
      </c>
      <c r="AE45" s="3">
        <v>7.6190476190476197E-2</v>
      </c>
      <c r="AF45" s="3">
        <v>1.9047619047619049E-2</v>
      </c>
      <c r="AG45" s="4">
        <v>9.0909090909090912E-2</v>
      </c>
    </row>
    <row r="46" spans="1:33" ht="15" customHeight="1" x14ac:dyDescent="0.2">
      <c r="A46" s="36"/>
      <c r="B46" s="32"/>
      <c r="C46" s="32"/>
      <c r="D46" s="14"/>
      <c r="E46" s="14" t="s">
        <v>18</v>
      </c>
      <c r="F46" s="14"/>
      <c r="G46" s="18"/>
      <c r="H46" s="14"/>
      <c r="I46" s="14"/>
      <c r="J46" s="22">
        <v>38</v>
      </c>
      <c r="K46" s="22">
        <v>15</v>
      </c>
      <c r="L46" s="22">
        <v>7</v>
      </c>
      <c r="M46" s="22">
        <v>3</v>
      </c>
      <c r="N46" s="22">
        <v>63</v>
      </c>
      <c r="O46" s="22">
        <v>1</v>
      </c>
      <c r="P46" s="22">
        <v>4</v>
      </c>
      <c r="Q46" s="22">
        <v>25</v>
      </c>
      <c r="R46" s="22">
        <v>4</v>
      </c>
      <c r="S46" s="22">
        <v>10</v>
      </c>
      <c r="T46" s="22">
        <v>5</v>
      </c>
      <c r="U46" s="22">
        <v>175</v>
      </c>
      <c r="V46" s="9">
        <v>0.21714285714285714</v>
      </c>
      <c r="W46" s="4">
        <v>8.5714285714285715E-2</v>
      </c>
      <c r="X46" s="4">
        <v>0.04</v>
      </c>
      <c r="Y46" s="4">
        <v>1.7142857142857144E-2</v>
      </c>
      <c r="Z46" s="4">
        <v>0.36</v>
      </c>
      <c r="AA46" s="4">
        <v>5.7142857142857143E-3</v>
      </c>
      <c r="AB46" s="4">
        <v>2.2857142857142857E-2</v>
      </c>
      <c r="AC46" s="4">
        <v>0.14285714285714285</v>
      </c>
      <c r="AD46" s="4">
        <v>2.2857142857142857E-2</v>
      </c>
      <c r="AE46" s="4">
        <v>5.7142857142857141E-2</v>
      </c>
      <c r="AF46" s="4">
        <v>2.8571428571428571E-2</v>
      </c>
      <c r="AG46" s="4">
        <v>9.0909090909090912E-2</v>
      </c>
    </row>
    <row r="47" spans="1:33" ht="15" customHeight="1" x14ac:dyDescent="0.2">
      <c r="A47" s="37"/>
      <c r="B47" s="32"/>
      <c r="C47" s="14" t="s">
        <v>18</v>
      </c>
      <c r="D47" s="14" t="s">
        <v>18</v>
      </c>
      <c r="E47" s="14"/>
      <c r="F47" s="14"/>
      <c r="G47" s="14"/>
      <c r="H47" s="14"/>
      <c r="I47" s="14"/>
      <c r="J47" s="22">
        <v>16238</v>
      </c>
      <c r="K47" s="22">
        <v>2302</v>
      </c>
      <c r="L47" s="22">
        <v>1998</v>
      </c>
      <c r="M47" s="22">
        <v>689</v>
      </c>
      <c r="N47" s="22">
        <v>13265</v>
      </c>
      <c r="O47" s="22">
        <v>195</v>
      </c>
      <c r="P47" s="22">
        <v>3623</v>
      </c>
      <c r="Q47" s="22">
        <v>1474</v>
      </c>
      <c r="R47" s="22">
        <v>584</v>
      </c>
      <c r="S47" s="22">
        <v>1095</v>
      </c>
      <c r="T47" s="22">
        <v>698</v>
      </c>
      <c r="U47" s="22">
        <v>42161</v>
      </c>
      <c r="V47" s="9">
        <v>0.38514266739403713</v>
      </c>
      <c r="W47" s="4">
        <v>5.4600222954863498E-2</v>
      </c>
      <c r="X47" s="4">
        <v>4.7389767794881528E-2</v>
      </c>
      <c r="Y47" s="4">
        <v>1.6342117122459143E-2</v>
      </c>
      <c r="Z47" s="4">
        <v>0.31462726216171344</v>
      </c>
      <c r="AA47" s="4">
        <v>4.6251274874884373E-3</v>
      </c>
      <c r="AB47" s="4">
        <v>8.5932496857285171E-2</v>
      </c>
      <c r="AC47" s="4">
        <v>3.4961220084912599E-2</v>
      </c>
      <c r="AD47" s="4">
        <v>1.3851663859965372E-2</v>
      </c>
      <c r="AE47" s="4">
        <v>2.5971869737435069E-2</v>
      </c>
      <c r="AF47" s="4">
        <v>1.6555584544958611E-2</v>
      </c>
      <c r="AG47" s="4">
        <v>9.0909090909090912E-2</v>
      </c>
    </row>
    <row r="48" spans="1:33" ht="25.5" customHeight="1" x14ac:dyDescent="0.2">
      <c r="B48" s="33" t="s">
        <v>74</v>
      </c>
      <c r="C48" s="33"/>
      <c r="D48" s="27">
        <f>SUM(D3:D46)</f>
        <v>148639</v>
      </c>
      <c r="E48" s="15" t="s">
        <v>75</v>
      </c>
      <c r="F48" s="19">
        <f t="shared" ref="F48:T48" si="30">F43+F39+F35+F31+F27+F23+F19+F15+F11+F7+F3</f>
        <v>4813</v>
      </c>
      <c r="G48" s="20">
        <f>U48/D$48</f>
        <v>3.2070990789765809E-2</v>
      </c>
      <c r="H48" s="19">
        <f t="shared" si="30"/>
        <v>18</v>
      </c>
      <c r="I48" s="19">
        <f t="shared" si="30"/>
        <v>28</v>
      </c>
      <c r="J48" s="19">
        <f t="shared" si="30"/>
        <v>1575</v>
      </c>
      <c r="K48" s="19">
        <f t="shared" si="30"/>
        <v>268</v>
      </c>
      <c r="L48" s="19">
        <f t="shared" si="30"/>
        <v>116</v>
      </c>
      <c r="M48" s="19">
        <f t="shared" si="30"/>
        <v>93</v>
      </c>
      <c r="N48" s="19">
        <f t="shared" si="30"/>
        <v>1831</v>
      </c>
      <c r="O48" s="19">
        <f t="shared" si="30"/>
        <v>0</v>
      </c>
      <c r="P48" s="19">
        <f t="shared" si="30"/>
        <v>345</v>
      </c>
      <c r="Q48" s="19">
        <f t="shared" si="30"/>
        <v>261</v>
      </c>
      <c r="R48" s="19">
        <f t="shared" si="30"/>
        <v>67</v>
      </c>
      <c r="S48" s="19">
        <f t="shared" si="30"/>
        <v>75</v>
      </c>
      <c r="T48" s="19">
        <f t="shared" si="30"/>
        <v>136</v>
      </c>
      <c r="U48" s="19">
        <f>SUM(J48:T48)</f>
        <v>4767</v>
      </c>
    </row>
    <row r="49" spans="2:21" ht="25.5" customHeight="1" x14ac:dyDescent="0.2">
      <c r="B49" s="33"/>
      <c r="C49" s="33"/>
      <c r="D49" s="28"/>
      <c r="E49" s="15" t="s">
        <v>27</v>
      </c>
      <c r="F49" s="19">
        <f t="shared" ref="F49:T50" si="31">F44+F40+F36+F32+F28+F24+F20+F16+F12+F8+F4</f>
        <v>200</v>
      </c>
      <c r="G49" s="20">
        <f t="shared" ref="G49:G51" si="32">U49/D$48</f>
        <v>1.3253587551046496E-3</v>
      </c>
      <c r="H49" s="19">
        <f t="shared" si="31"/>
        <v>1</v>
      </c>
      <c r="I49" s="19">
        <f t="shared" si="31"/>
        <v>2</v>
      </c>
      <c r="J49" s="19">
        <f t="shared" si="31"/>
        <v>87</v>
      </c>
      <c r="K49" s="19">
        <f t="shared" si="31"/>
        <v>16</v>
      </c>
      <c r="L49" s="19">
        <f t="shared" si="31"/>
        <v>9</v>
      </c>
      <c r="M49" s="19">
        <f t="shared" si="31"/>
        <v>4</v>
      </c>
      <c r="N49" s="19">
        <f t="shared" si="31"/>
        <v>44</v>
      </c>
      <c r="O49" s="19">
        <f t="shared" si="31"/>
        <v>0</v>
      </c>
      <c r="P49" s="19">
        <f t="shared" si="31"/>
        <v>19</v>
      </c>
      <c r="Q49" s="19">
        <f t="shared" si="31"/>
        <v>12</v>
      </c>
      <c r="R49" s="19">
        <f t="shared" si="31"/>
        <v>3</v>
      </c>
      <c r="S49" s="19">
        <f t="shared" si="31"/>
        <v>3</v>
      </c>
      <c r="T49" s="19">
        <f t="shared" si="31"/>
        <v>0</v>
      </c>
      <c r="U49" s="19">
        <f t="shared" ref="U49:U51" si="33">SUM(J49:T49)</f>
        <v>197</v>
      </c>
    </row>
    <row r="50" spans="2:21" ht="24.75" customHeight="1" x14ac:dyDescent="0.2">
      <c r="B50" s="33"/>
      <c r="C50" s="33"/>
      <c r="D50" s="29"/>
      <c r="E50" s="15" t="s">
        <v>29</v>
      </c>
      <c r="F50" s="19">
        <f t="shared" si="31"/>
        <v>37497</v>
      </c>
      <c r="G50" s="20">
        <f t="shared" si="32"/>
        <v>0.25025060717577485</v>
      </c>
      <c r="H50" s="19">
        <f t="shared" si="31"/>
        <v>300</v>
      </c>
      <c r="I50" s="19">
        <f t="shared" si="31"/>
        <v>0</v>
      </c>
      <c r="J50" s="19">
        <f t="shared" si="31"/>
        <v>14576</v>
      </c>
      <c r="K50" s="19">
        <f t="shared" si="31"/>
        <v>2018</v>
      </c>
      <c r="L50" s="19">
        <f t="shared" si="31"/>
        <v>1873</v>
      </c>
      <c r="M50" s="19">
        <f t="shared" si="31"/>
        <v>592</v>
      </c>
      <c r="N50" s="19">
        <f t="shared" si="31"/>
        <v>11390</v>
      </c>
      <c r="O50" s="19">
        <f t="shared" si="31"/>
        <v>195</v>
      </c>
      <c r="P50" s="19">
        <f t="shared" si="31"/>
        <v>3259</v>
      </c>
      <c r="Q50" s="19">
        <f t="shared" si="31"/>
        <v>1201</v>
      </c>
      <c r="R50" s="19">
        <f t="shared" si="31"/>
        <v>514</v>
      </c>
      <c r="S50" s="19">
        <f t="shared" si="31"/>
        <v>1017</v>
      </c>
      <c r="T50" s="19">
        <f t="shared" si="31"/>
        <v>562</v>
      </c>
      <c r="U50" s="19">
        <f t="shared" si="33"/>
        <v>37197</v>
      </c>
    </row>
    <row r="51" spans="2:21" ht="26.25" customHeight="1" x14ac:dyDescent="0.2">
      <c r="B51" s="30" t="s">
        <v>76</v>
      </c>
      <c r="C51" s="30"/>
      <c r="D51" s="30"/>
      <c r="E51" s="30"/>
      <c r="F51" s="19">
        <f>F50+F49+F48</f>
        <v>42510</v>
      </c>
      <c r="G51" s="20">
        <f t="shared" si="32"/>
        <v>0.28364695672064533</v>
      </c>
      <c r="H51" s="19">
        <f t="shared" ref="H51:T51" si="34">H50+H49+H48</f>
        <v>319</v>
      </c>
      <c r="I51" s="19">
        <f t="shared" si="34"/>
        <v>30</v>
      </c>
      <c r="J51" s="19">
        <f t="shared" si="34"/>
        <v>16238</v>
      </c>
      <c r="K51" s="19">
        <f t="shared" si="34"/>
        <v>2302</v>
      </c>
      <c r="L51" s="19">
        <f t="shared" si="34"/>
        <v>1998</v>
      </c>
      <c r="M51" s="19">
        <f t="shared" si="34"/>
        <v>689</v>
      </c>
      <c r="N51" s="19">
        <f t="shared" si="34"/>
        <v>13265</v>
      </c>
      <c r="O51" s="19">
        <f t="shared" si="34"/>
        <v>195</v>
      </c>
      <c r="P51" s="19">
        <f t="shared" si="34"/>
        <v>3623</v>
      </c>
      <c r="Q51" s="19">
        <f t="shared" si="34"/>
        <v>1474</v>
      </c>
      <c r="R51" s="19">
        <f t="shared" si="34"/>
        <v>584</v>
      </c>
      <c r="S51" s="19">
        <f t="shared" si="34"/>
        <v>1095</v>
      </c>
      <c r="T51" s="19">
        <f t="shared" si="34"/>
        <v>698</v>
      </c>
      <c r="U51" s="19">
        <f t="shared" si="33"/>
        <v>42161</v>
      </c>
    </row>
  </sheetData>
  <mergeCells count="36">
    <mergeCell ref="G1:G2"/>
    <mergeCell ref="F1:F2"/>
    <mergeCell ref="D7:D9"/>
    <mergeCell ref="D11:D13"/>
    <mergeCell ref="D15:D17"/>
    <mergeCell ref="D19:D21"/>
    <mergeCell ref="D23:D25"/>
    <mergeCell ref="H1:H2"/>
    <mergeCell ref="I1:I2"/>
    <mergeCell ref="A3:A47"/>
    <mergeCell ref="B3:B47"/>
    <mergeCell ref="C3:C6"/>
    <mergeCell ref="C7:C10"/>
    <mergeCell ref="C11:C14"/>
    <mergeCell ref="C15:C18"/>
    <mergeCell ref="C19:C22"/>
    <mergeCell ref="C23:C26"/>
    <mergeCell ref="D1:D2"/>
    <mergeCell ref="A1:A2"/>
    <mergeCell ref="B1:B2"/>
    <mergeCell ref="C1:C2"/>
    <mergeCell ref="E1:E2"/>
    <mergeCell ref="D3:D5"/>
    <mergeCell ref="D43:D45"/>
    <mergeCell ref="D48:D50"/>
    <mergeCell ref="B51:E51"/>
    <mergeCell ref="C27:C30"/>
    <mergeCell ref="C31:C34"/>
    <mergeCell ref="C35:C38"/>
    <mergeCell ref="C39:C42"/>
    <mergeCell ref="C43:C46"/>
    <mergeCell ref="B48:C50"/>
    <mergeCell ref="D27:D29"/>
    <mergeCell ref="D31:D33"/>
    <mergeCell ref="D35:D37"/>
    <mergeCell ref="D39:D41"/>
  </mergeCells>
  <pageMargins left="0.78740157499999996" right="0.78740157499999996" top="0.984251969" bottom="0.984251969" header="0.5" footer="0.5"/>
  <pageSetup paperSize="9"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default</vt:lpstr>
      <vt:lpstr>default!Zone_d_impression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VIVION Nicolas</dc:creator>
  <cp:lastModifiedBy>MORCILLO Frederique</cp:lastModifiedBy>
  <cp:lastPrinted>2022-06-06T00:40:31Z</cp:lastPrinted>
  <dcterms:created xsi:type="dcterms:W3CDTF">2022-06-05T23:52:58Z</dcterms:created>
  <dcterms:modified xsi:type="dcterms:W3CDTF">2022-06-06T00:40:35Z</dcterms:modified>
</cp:coreProperties>
</file>