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U:\Contrôle Interne\Données essentielles de subventions\Fichier à publier 2023\"/>
    </mc:Choice>
  </mc:AlternateContent>
  <xr:revisionPtr revIDLastSave="0" documentId="13_ncr:1_{C4713788-0FA9-4E17-A777-0802578A3A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nnées-subventions-2023" sheetId="5" r:id="rId1"/>
    <sheet name="ERSI avant modification" sheetId="4" state="hidden" r:id="rId2"/>
  </sheets>
  <externalReferences>
    <externalReference r:id="rId3"/>
  </externalReferences>
  <definedNames>
    <definedName name="HB">OFFSET([1]idben!$B$2,,,COUNTA([1]idben!$B:$B))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8" i="5" l="1"/>
  <c r="H223" i="5"/>
  <c r="H197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I156" i="4"/>
  <c r="I130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</calcChain>
</file>

<file path=xl/sharedStrings.xml><?xml version="1.0" encoding="utf-8"?>
<sst xmlns="http://schemas.openxmlformats.org/spreadsheetml/2006/main" count="5027" uniqueCount="532">
  <si>
    <t>nomAttribuant</t>
  </si>
  <si>
    <t>idAttribuant</t>
  </si>
  <si>
    <t>dateConvention</t>
  </si>
  <si>
    <t>referenceDecision</t>
  </si>
  <si>
    <t>nomBénéficiaire</t>
  </si>
  <si>
    <t>idBeneficiaire</t>
  </si>
  <si>
    <t>objet</t>
  </si>
  <si>
    <t>montant</t>
  </si>
  <si>
    <t>nature</t>
  </si>
  <si>
    <t>conditionsVersement</t>
  </si>
  <si>
    <t>datePremierVersement</t>
  </si>
  <si>
    <t>dateDeuxiemeVersement</t>
  </si>
  <si>
    <t>dateSoldeVersement</t>
  </si>
  <si>
    <t>notificationUE</t>
  </si>
  <si>
    <t>pourcentageSubvention</t>
  </si>
  <si>
    <t>Conseil Départemental de la Mayenne</t>
  </si>
  <si>
    <t xml:space="preserve">ECOLE NATIONALE SUPERIEURE  D' ARTS ET METIERS </t>
  </si>
  <si>
    <t>SUBVENTION DE FONCTIONNEMENT ET D'EQUIPEMENT</t>
  </si>
  <si>
    <t>UNIVERSITE CATHOLIQUE DE L'OUEST</t>
  </si>
  <si>
    <t>ECOLE SUPERIEURE DES TECHNIQUES AERONAUTIQUE ET DE CONSTRUCTION AUTOMOBILE</t>
  </si>
  <si>
    <t>LAVAL VIRTUAL</t>
  </si>
  <si>
    <t>SUBVENTION DE FONCTIONNEMENT ET DU SALON LAVAL VIRTUAL</t>
  </si>
  <si>
    <t>ECOLE HOLBERTON</t>
  </si>
  <si>
    <t>SUBVENTION DE FONCTIONNEMENT</t>
  </si>
  <si>
    <t>En plusieurs fois</t>
  </si>
  <si>
    <t>ESIEA  ECOLE SUPERIEURE D INFORMATIQUE</t>
  </si>
  <si>
    <t>versement en une fois</t>
  </si>
  <si>
    <t>janvier -mars et avril 2023</t>
  </si>
  <si>
    <t>janvier et février 2023</t>
  </si>
  <si>
    <t xml:space="preserve">UNION DEPARTEMENTALE DES APE  </t>
  </si>
  <si>
    <t>Subvention de fonctionnement</t>
  </si>
  <si>
    <t>Aide en numéraire</t>
  </si>
  <si>
    <t>En une fois</t>
  </si>
  <si>
    <t xml:space="preserve">AD PEP 53  </t>
  </si>
  <si>
    <t xml:space="preserve">MAISON FAMILIALE RURALE  </t>
  </si>
  <si>
    <t xml:space="preserve">En une fois </t>
  </si>
  <si>
    <t>LYCEE AGRICOLE PUBLIC HAUT ANJOU CHATEAU GONTIER</t>
  </si>
  <si>
    <t>Subvention pour les élèves de 3ème</t>
  </si>
  <si>
    <t>LYCEE PRIVE D ORION  LYCEE TECHNOLOGIQUE AGRICOLE</t>
  </si>
  <si>
    <t xml:space="preserve">LYCEE ROCHEFEUILLE </t>
  </si>
  <si>
    <t>LYCEE AGRICOLE PRIVE ROBERT SCHUMAN CHÂTEAU GONTIER</t>
  </si>
  <si>
    <t xml:space="preserve">LAVAL AGGLOMERATION  </t>
  </si>
  <si>
    <t>Participation exceptionnelle COVID</t>
  </si>
  <si>
    <t xml:space="preserve">MAYENNE COMMUNAUTE  </t>
  </si>
  <si>
    <t xml:space="preserve">COMMUNAUTE DE COMMUNES COEVRONS </t>
  </si>
  <si>
    <t>COMMUNAUTE DE COMMUNES DU BOCAGE MAYENNAIS</t>
  </si>
  <si>
    <t>COMMUNAUTE DE COMMUNES DU MONT DE MONT DES AVALOIRS</t>
  </si>
  <si>
    <t xml:space="preserve">COMMUNAUTE DE COMMUNES DU PAYS DE CHATEAU GONTIE DU PAYS DE CHATEAU GONTIER </t>
  </si>
  <si>
    <t>COMMUNAUTE DE COMMUNES DU PAYS DE CRAON CENTRE ADMINISTRATIF INTERCO</t>
  </si>
  <si>
    <t xml:space="preserve">COMMUNAUTE DE COMMUNES DU PAYS DE MESLAY GREZ DU PAYS DE MESLAY GREZ </t>
  </si>
  <si>
    <t xml:space="preserve">COMMUNE DE LAVAL MAIRIE </t>
  </si>
  <si>
    <t xml:space="preserve">COMMUNE DE MAYENNE MAIRIE </t>
  </si>
  <si>
    <t xml:space="preserve">COMMUNE D AMBRIERES LES VALL MAIRIE </t>
  </si>
  <si>
    <t xml:space="preserve">COMMUNE D ANDOUILLE MAIRIE </t>
  </si>
  <si>
    <t xml:space="preserve">COMMUNE DE BAIS MAIRIE </t>
  </si>
  <si>
    <t xml:space="preserve">COMMUNE DE COSSE LE VIVIEN MAIRIE </t>
  </si>
  <si>
    <t xml:space="preserve">COMMUNE DE CRAON MAIRIE </t>
  </si>
  <si>
    <t>COMMUNE D'EVRON</t>
  </si>
  <si>
    <t>COMMUNE DE GORRON TRESORERIE DE GORRON</t>
  </si>
  <si>
    <t>COMMUNE DE GREZ EN BOUERE</t>
  </si>
  <si>
    <t xml:space="preserve">COMMUNE DE LANDIVY MAIRIE </t>
  </si>
  <si>
    <t>COMMUNE DE LASSAY LES CHATEA MAIRIE</t>
  </si>
  <si>
    <t xml:space="preserve">COMMUNE DE PORT BRILLET MAIRIE </t>
  </si>
  <si>
    <t xml:space="preserve">COMMUNE DE RENAZE TRESORERIE SAINT AIGNAN SUR  </t>
  </si>
  <si>
    <t xml:space="preserve">COMMUNE DE SAINT PIERRE LA C TRESORERIE LE BOURGNEUF </t>
  </si>
  <si>
    <t xml:space="preserve">COLLEGE LEO FERRE  </t>
  </si>
  <si>
    <t>Crédits de Fonctionnement</t>
  </si>
  <si>
    <t xml:space="preserve">COLLEGE DES 7 FONTAINES  </t>
  </si>
  <si>
    <t xml:space="preserve">COLLEGE JEAN LOUIS BERNARD </t>
  </si>
  <si>
    <t xml:space="preserve">COLLEGE JEAN ROSTAND  </t>
  </si>
  <si>
    <t xml:space="preserve">COLLEGE PAUL EMILE VICTOR  </t>
  </si>
  <si>
    <t>COLLEGE DE L ORIETTE INTENDANT LYCEE AMBROISE PARE</t>
  </si>
  <si>
    <t xml:space="preserve">COLLEGE VOLNEY  </t>
  </si>
  <si>
    <t xml:space="preserve">COLLEGE RENE CASSIN  </t>
  </si>
  <si>
    <t xml:space="preserve">COLLEGE PAUL LANGEVIN M L AGENT COMPTABLE </t>
  </si>
  <si>
    <t xml:space="preserve">COLLEGE FRANCIS LALLART  </t>
  </si>
  <si>
    <t xml:space="preserve">COLLEGE LE GRAND CHAMP </t>
  </si>
  <si>
    <t xml:space="preserve">COLLEGE LOUIS LAUNAY AGENT COMPTABLE DU COLLEGE </t>
  </si>
  <si>
    <t xml:space="preserve">COLLEGE VICTOR HUGO  </t>
  </si>
  <si>
    <t xml:space="preserve">COLLEGE PIERRE DUBOIS  </t>
  </si>
  <si>
    <t xml:space="preserve">COLLEGE JACQUES MONOD  </t>
  </si>
  <si>
    <t xml:space="preserve">COLLEGE EMMANUEL DE MARTONNE  </t>
  </si>
  <si>
    <t>COLLEGE JULES RENARD</t>
  </si>
  <si>
    <t xml:space="preserve"> COLLEGE FERNAND PUECH</t>
  </si>
  <si>
    <t xml:space="preserve">COLLEGE ALAIN GERBAULT AGENT COMPTABLE LYCEE ROUSSE </t>
  </si>
  <si>
    <t xml:space="preserve">COLLEGE JULES FERRY  </t>
  </si>
  <si>
    <t>COLLEGE SEVIGNE</t>
  </si>
  <si>
    <t xml:space="preserve">COLLEGE MAURICE GENEVOIX AGENT COMPTABLE LP G LESNARD </t>
  </si>
  <si>
    <t xml:space="preserve">COLLEGE BEATRIX DE GAVRE </t>
  </si>
  <si>
    <t xml:space="preserve">COLLEGE DE MISEDON </t>
  </si>
  <si>
    <t xml:space="preserve">COLLEGE DES AVALOIRS  </t>
  </si>
  <si>
    <t xml:space="preserve">COLLEGE ALFRED JARRY AGENT COMPTABLE LYCEE V HUGO </t>
  </si>
  <si>
    <t>COLLEGE LES GARRETTES</t>
  </si>
  <si>
    <t>OGEC AEP CHÂTEAU GONTIER BAZOGE</t>
  </si>
  <si>
    <t>Forfait d'Externat</t>
  </si>
  <si>
    <t>OGEC SAINT JOSEPH COSSE</t>
  </si>
  <si>
    <t>COLLEGE LE PRIEURE  OGEC DE CRAON</t>
  </si>
  <si>
    <t>COLLEGE SAINT JOSEPH ERNEE</t>
  </si>
  <si>
    <t>OGEC SACRE CŒUR EVRON</t>
  </si>
  <si>
    <t xml:space="preserve">OGEC DE GORRON ECOLE PRIVEE ST MICHEL </t>
  </si>
  <si>
    <t>OGEC IMMACULEE CONCEPTION</t>
  </si>
  <si>
    <t xml:space="preserve">OGEC DE LA SALLE  </t>
  </si>
  <si>
    <t xml:space="preserve">OGEC SAINTE THERESE  </t>
  </si>
  <si>
    <t>OGEC DON BOSCO  OGEC-AEP ENSEMBLE SCOLAIRE</t>
  </si>
  <si>
    <t>COLLEGE SAINT JOSEPH MESLAY</t>
  </si>
  <si>
    <t xml:space="preserve">OGEC DE MONTSURS COLLEGE SAINT MARTIN </t>
  </si>
  <si>
    <t xml:space="preserve">COLLEGE PRIVE NOTRE DAME OGEC SAINT PIERRE LA COUR </t>
  </si>
  <si>
    <t xml:space="preserve">COLLEGE PRIVE SAINT NICOLAS </t>
  </si>
  <si>
    <t>Dotation inflation</t>
  </si>
  <si>
    <t>Crédits pédagogiques</t>
  </si>
  <si>
    <t xml:space="preserve">COLLEGE SAINT MICHEL CHATEAU GONTIER </t>
  </si>
  <si>
    <t>TICE</t>
  </si>
  <si>
    <t xml:space="preserve">COLLEGE SAINT JOSEPH COSSE LE VIVIEN </t>
  </si>
  <si>
    <t xml:space="preserve">COLLEGE LE PRIEURE CRAON </t>
  </si>
  <si>
    <t xml:space="preserve">COLLEGE SAINT JOSEPH ERNEE </t>
  </si>
  <si>
    <t xml:space="preserve">COLLEGE SACRE COEUR EVRON </t>
  </si>
  <si>
    <t xml:space="preserve">COLLEGE SACRE COEUR GORRON </t>
  </si>
  <si>
    <t xml:space="preserve">COLLEGE SAINTE THERESE LAVAL </t>
  </si>
  <si>
    <t xml:space="preserve">COLLEGE SAINT J-B DE LA SALLE LAVAL </t>
  </si>
  <si>
    <t xml:space="preserve">COLLEGE IMMACULEE CONCEPTION LAVAL </t>
  </si>
  <si>
    <t xml:space="preserve">COLLEGE DON BOSCO JOUVENCE MAYENNE </t>
  </si>
  <si>
    <t xml:space="preserve">COLLEGE SAINT MARTIN MONTSURS </t>
  </si>
  <si>
    <t xml:space="preserve">COLLEGE NOTRE DAME MESLAY DU MAINE </t>
  </si>
  <si>
    <t xml:space="preserve">COLLEGE NOTRE DAME SAINT PIERRE LA COUR </t>
  </si>
  <si>
    <t xml:space="preserve">COLLEGE ST NICOLAS VILLAINES LA JUHEL </t>
  </si>
  <si>
    <t>LOI FALLOUX</t>
  </si>
  <si>
    <t>COLLEGE SAINT JEAN BAPTISTE LA SALLE LAVAL</t>
  </si>
  <si>
    <t>COLLEGE SAINT NICOLAS VILLAINES LA JUHEL</t>
  </si>
  <si>
    <t>VECTEUR</t>
  </si>
  <si>
    <t>COLLEGE SACRE CŒUR EVRON</t>
  </si>
  <si>
    <t>COLLEGE SAINTE CATHERINE D ALEXANDRIE GORRON</t>
  </si>
  <si>
    <t>AIDE A LA RESTAURATION</t>
  </si>
  <si>
    <t>Subvention</t>
  </si>
  <si>
    <t>LYCEE AGRICOLE PRIVE ORION</t>
  </si>
  <si>
    <t>subvention</t>
  </si>
  <si>
    <t>LYCEE AGRICOLE PRIVE ROCHEFEUILLE</t>
  </si>
  <si>
    <t>COLLEGE PRIVE SACRE CŒUR POUANCE 49420</t>
  </si>
  <si>
    <t>COLLEGE SAINT CŒUR DE MARIE SILLE LE GUILLAUME 72140</t>
  </si>
  <si>
    <t>CHAMBRE REG AGRI PAYS DE LOI  CHAMBRE REGIONALE D AGRICULT</t>
  </si>
  <si>
    <t>partenariat 2023</t>
  </si>
  <si>
    <t>40% signature 30% en septembre et solde de 30% en 2023 sur remise bilan 2022</t>
  </si>
  <si>
    <t>Non</t>
  </si>
  <si>
    <t>Mayenne Tourisme</t>
  </si>
  <si>
    <t>30% signature, 50% en mars et solde sur présentation doc comptables</t>
  </si>
  <si>
    <t>Comité Départemental de la randonnée pédestre</t>
  </si>
  <si>
    <t>subvention subdéléguée via Mayenne Tourisme</t>
  </si>
  <si>
    <t>Comité d'itinéraire Vélo Francette</t>
  </si>
  <si>
    <t>Comité d'itinéraire Véloscénie</t>
  </si>
  <si>
    <t>Association Tour de la Mayenne VTT</t>
  </si>
  <si>
    <t>CIVAM AGROBIOLOGIE MAYENNE  CIVAM AGROBIOLOGIE MAYENNE</t>
  </si>
  <si>
    <t>70% à la signature et 30% remise en 2023 du bilan 2023</t>
  </si>
  <si>
    <t>COMMUNE DE VILLAINES LA JUHE TRESORERIE VILLAINES LA JUHE COMMUNE DE VILLAINES LA JUHE</t>
  </si>
  <si>
    <t>aide réalisation d'un plan guide (crédits BDT)</t>
  </si>
  <si>
    <t>sur justificatif de dépenses et remise des rendus des études</t>
  </si>
  <si>
    <t>CARREFOUR DU MONDE RURAL CIM CIMA 53 CARREFOUR DU MONDE RURAL</t>
  </si>
  <si>
    <t>50% à la signature de la convention et solde sur présentation du bilan technique et financier</t>
  </si>
  <si>
    <t>complément partenariat 2023</t>
  </si>
  <si>
    <t>pour l'avenant : 1er acompte de 27 000 € (renvoie au paiement fait en début d'année) et solde de 35 000 € sur remise bilan technique et financier</t>
  </si>
  <si>
    <t>commune d'Evron</t>
  </si>
  <si>
    <t>aide réalisation d'une étude (crédits BDT)</t>
  </si>
  <si>
    <t>SAS Menuiserie PELE</t>
  </si>
  <si>
    <t>aide immobilier d'entreprise</t>
  </si>
  <si>
    <t>100% après travaux</t>
  </si>
  <si>
    <t>SAS VAUBERNIER</t>
  </si>
  <si>
    <t>SCI Les Vulpes</t>
  </si>
  <si>
    <t>SAS GORRON AGRO</t>
  </si>
  <si>
    <t>BPCE LEASE IMMO  BPCE LEASE IMMO</t>
  </si>
  <si>
    <t>SARL TECH DESIGN</t>
  </si>
  <si>
    <t>SCI RLD</t>
  </si>
  <si>
    <t>SCI CHENES VERTS</t>
  </si>
  <si>
    <t>SAS HOLDING COUSIN</t>
  </si>
  <si>
    <t>ETOILE LAVALLOISE FUTSAL CLU  ETOILE LAVALLOISE FUTSAL CLU</t>
  </si>
  <si>
    <t>Convention</t>
  </si>
  <si>
    <t>Avenant à la convention - subvention supplémentaire</t>
  </si>
  <si>
    <t>Versement après la signature de l'avenant</t>
  </si>
  <si>
    <t>UNION SPORTIVE LAVALLOISE  UNION SPORTIVE LAVALLOISE</t>
  </si>
  <si>
    <t>Versement après la signature des 2 parties de l'avenant</t>
  </si>
  <si>
    <t>LAVAL CYCLISME 53</t>
  </si>
  <si>
    <t>Avenant à la convention - fonctionnement</t>
  </si>
  <si>
    <t>ASSOCIATION SPORTIVE DU GOLF CLUB DU PAYS DE LAVAL</t>
  </si>
  <si>
    <t>Conventin partenariat</t>
  </si>
  <si>
    <t>Versement après présentation du bilan N-1</t>
  </si>
  <si>
    <t>LES BOUCLES DE LA MAYENNE  PEGASE ORGANISATION COURSES</t>
  </si>
  <si>
    <t xml:space="preserve">1er versement de 60 000 € après signature de la convention et 2ème versement de 30 000 € sur présentation du bilan </t>
  </si>
  <si>
    <t>SYNDICAT MIXTE CENTRE D ENTRAINEMENT ANJOU MAINE</t>
  </si>
  <si>
    <t>versement sur présentation des justificatifs de dépenses. premier versement au vu d’un état des dépenses payées d’au moins 30 % de la dépense subventionnable et dans la limite de 80% de la participation totale du Conseil départemental. solde  versé à la constatation de l’achèvement de l’opération subventionnée sur présentation des justificatifs de dépenses et d’une attestation d’achèvement des travaux</t>
  </si>
  <si>
    <t>COURSES DE NUILLE SUR VICOIN  SOCIETE DES COURSES DE NUILL</t>
  </si>
  <si>
    <t>Convention sociétés des courses Nuille sur Vicoin</t>
  </si>
  <si>
    <t>versement sur présentation des justificatifs de dépenses. premier versement au vu d’un état des dépenses payées d’au moins 30 % de la dépense subventionnable et dans la limite de 80% de la participation totale du Conseil départemental. solde  versé à la constatation de l’achèvement de l’opération subventionnée sur présentation des justificatifs de dépenses et d’une attestation d’achèvement des travaux.</t>
  </si>
  <si>
    <t>COMITE DEPARTEMENTAL DE JUDO  COMITE DEPARTEMENTAL DE</t>
  </si>
  <si>
    <t xml:space="preserve">Convention plurianuuelle 2023-2024 </t>
  </si>
  <si>
    <t xml:space="preserve">Versement des 12 400 € de fonctionnement par an après signature de la convention - Autres subventions allouées versées chaque année sur présentation des bilans </t>
  </si>
  <si>
    <t>COMITE DEPARTEMENTAL DE CYCL  COMITE DEPARTEMENTAL DE</t>
  </si>
  <si>
    <t xml:space="preserve">Convention plurianuuelle 2021-2024 - Fonctionnement et projets et avenant </t>
  </si>
  <si>
    <t xml:space="preserve">versement des aides annuelles sur présentation des bilans </t>
  </si>
  <si>
    <t>COMITE DEPARTEMENTAL OLYMPIQ ET SPORTIF MAYENNAIS COMITE DEPARTEMENTAL OLYMPIQ</t>
  </si>
  <si>
    <t>Convention pluriannuelle</t>
  </si>
  <si>
    <t>1er versement après réception bilan de l'association N-1  (60 000 €), 2ème versement sur projet (4 000 €), 3ème versement sur projet (4 000 €)</t>
  </si>
  <si>
    <t>UNSS  UNION NATIONALE DU SPORT</t>
  </si>
  <si>
    <t>Convention 2023</t>
  </si>
  <si>
    <t xml:space="preserve">versement après signature </t>
  </si>
  <si>
    <t xml:space="preserve">REGION DES PAYS DE LA LOIRE CONSEIL REG DES PAYS </t>
  </si>
  <si>
    <t>Versement après la signature des 2 parties de la convention</t>
  </si>
  <si>
    <t xml:space="preserve">STADE LAVALLOIS OMNISPORTS SECTION BOXE </t>
  </si>
  <si>
    <t>Versement sur réception du bilan financier</t>
  </si>
  <si>
    <t xml:space="preserve">MOTO CLUB D ERNEE  </t>
  </si>
  <si>
    <t>1er Versement de 50 % après la signature des 2 parties de la convention, et le solde sur réception bilan financier</t>
  </si>
  <si>
    <t>COMIT DEPART FEDER FRAN MONTAGNE ESCAL</t>
  </si>
  <si>
    <t>manifestation Tournoi olympique</t>
  </si>
  <si>
    <t>FEDERATION FRANCAISE DE VOLLEY BALL</t>
  </si>
  <si>
    <t>manifestation Challenger cup volley</t>
  </si>
  <si>
    <t xml:space="preserve">Fronton escalade </t>
  </si>
  <si>
    <t xml:space="preserve">avance de 80% de la subvention, représentant la somme de 53 600 € versée après signature de l'avenant. Le solde, représentant un montant de 13 400 € versé sur présentation d’un état récapitulatif des dépenses acquittées, d’un plan de financement réalisé et d’une attestation d’achèvement de l’opération. </t>
  </si>
  <si>
    <t>SAS HOLDING LE ROC 1719</t>
  </si>
  <si>
    <t>SCOP MAINE ATELIERS</t>
  </si>
  <si>
    <t>COMMUNE DE RENAZE TRESORERIE SAINT AIGNAN SUR  COMMUNE DE RENAZE</t>
  </si>
  <si>
    <t>LIGUE REGIONALE PAYS DE LA LOIRE DE RUGBY</t>
  </si>
  <si>
    <t>Soutien à l'animation du Bus tour de Rugby mis en place dans le cadre de la Coupe du monde 2023</t>
  </si>
  <si>
    <t xml:space="preserve">6 666,66 € par animation réalisée (3 prévues ) plus 4 601 € pour les frais de trransport pour l'animation sur Laval sur réalisation </t>
  </si>
  <si>
    <t>PARIS 2024 COM ORGANISATION JEUX OLYMPIQUES PARALY</t>
  </si>
  <si>
    <t>Passage relais de la Flamme Olympique</t>
  </si>
  <si>
    <t xml:space="preserve">100 % après la signature de la convention </t>
  </si>
  <si>
    <t xml:space="preserve">SASP STADE LAVALLOIS MAYENNE  </t>
  </si>
  <si>
    <t>Partenariat 2023-2024</t>
  </si>
  <si>
    <t>40 000 € à la signature fin 2023 et 100 000 € sur producation des comptes 2022-2023 certifiés</t>
  </si>
  <si>
    <t>ASSOCIATION LECTURE EN TETE  ASSOCIATION LECTURE EN TETE</t>
  </si>
  <si>
    <t xml:space="preserve">Accompagnement de Lecture en tête sur l'opération 1ers romans sur l'ensemble du département </t>
  </si>
  <si>
    <t>versement unique dès signature de la convention</t>
  </si>
  <si>
    <t>ATMOSPHERES 53</t>
  </si>
  <si>
    <t>Convention annuelle de transition 2023 pour une aide en fonctionnement : festival Reflets du cinéma; aniamtion du réseau des salles de cinéma; mise en œuvre de l'opération Collèges au cinéma et autres actions</t>
  </si>
  <si>
    <t>70 % à la signature de l'avenant et le solde à réception des éléments de bilan attestant de la conformité des dépenses effectuées et des actions engagées</t>
  </si>
  <si>
    <t>ASSOCIATION POC POK  ASSOCIATION POC POK</t>
  </si>
  <si>
    <t xml:space="preserve">Avenant n°2 à la convention pluriannuelle d'objectifs 2021-2024 pour une aide en fonctionnement : 70 000 € pour la saison du 6PAR4 et 39 500 € pour le festival les 3 Éléphants dont 9 000 € versés par la Direction de la Communication </t>
  </si>
  <si>
    <t>70 000 € dès signature de l'avenant et 30 500 € sur production des documents financiers annuels et bilan analytique 2023 du festival</t>
  </si>
  <si>
    <t>LE CARRE SCENE NATIONALE  LE CARRE SCENE NATIONALE</t>
  </si>
  <si>
    <t>Avenant n°1 à la convention pluriannuelle d'objectifs 2022-2025 pour une aide en fonctionnement dont 13 500 € pour saison arts visuels de la Chapelle du Geneteil</t>
  </si>
  <si>
    <t>70% à la signature de la convention et le solde à réception des éléments de bilan attestant de la conformité des dépenses effectuées et des actions engagées</t>
  </si>
  <si>
    <t>LE KIOSQUE CENTRE D ACTION CULTURELLE LE KIOSQUE CENTRE D ACTION</t>
  </si>
  <si>
    <r>
      <t>Convention annuelle 2023 pour une aide en fonctionnement : saison art contemporain; saison arts vivants; événementiels (</t>
    </r>
    <r>
      <rPr>
        <i/>
        <sz val="11"/>
        <color rgb="FF000000"/>
        <rFont val="Calibri"/>
        <family val="2"/>
        <scheme val="minor"/>
      </rPr>
      <t>Nuit Blanche</t>
    </r>
    <r>
      <rPr>
        <sz val="11"/>
        <color rgb="FF000000"/>
        <rFont val="Calibri"/>
        <family val="2"/>
        <scheme val="minor"/>
      </rPr>
      <t>)</t>
    </r>
  </si>
  <si>
    <t>Versement de la subvention en une seule fois dès signature de la convention</t>
  </si>
  <si>
    <t>THEATRE SCENE CONVENTIONNEE HOTEL DE VILLE LE THEATRE SCENE CONVENTIONN</t>
  </si>
  <si>
    <t>Convention annuelle 2023 pour une aide en fonctionnement : saison pluridisciplinaire, EAC, accompagnement des artistes</t>
  </si>
  <si>
    <t>AU FOIN DE LA RUE  AU FOIN DE LA RUE</t>
  </si>
  <si>
    <t>Versement de la subvention en fin d'année à réceptions des documents de bilan des différentes actions. Possibilité de verser un acompte de 50 %</t>
  </si>
  <si>
    <t>FESTIVAL DE L HUMOUR  FESTIVAL DE L HUMOUR</t>
  </si>
  <si>
    <t>RESEAU CHAINON SCOMAN RESEAU CHAINON</t>
  </si>
  <si>
    <t>Convention annuelle d'objectifs : 25 000 € pour le festival Le chainon manquant</t>
  </si>
  <si>
    <t>OSTINI JULIEN</t>
  </si>
  <si>
    <t>Convention de soutien à l'investissement réalisé par une personne privée dans le cadre de l'appel à projets accompagner le développement touristique des sites patrimoniaux du département de la Mayenne</t>
  </si>
  <si>
    <t>versement d'une avance de 20% sur justification de l'engagement de l'opération puis acomptes sur justification des dépenses acquittées au fur et à mesure de l'avancement jusqu'à 80%, solde 20% versé sur présentation du bilan financier et justificatifs de dépenses</t>
  </si>
  <si>
    <t>DE MONTALEMBERT AYMERI</t>
  </si>
  <si>
    <t>D-504-2022-109</t>
  </si>
  <si>
    <t>Groupement de défense sanitaire de la Mayenne (GDS53)</t>
  </si>
  <si>
    <t>prophylaxie annuelle</t>
  </si>
  <si>
    <t>participation versée au GDS sur présentation de mémoires transmis au Conseil départemental à la fin de la campagne</t>
  </si>
  <si>
    <t>4 axes sanitaires pour la protection des élevages</t>
  </si>
  <si>
    <t>participation versée en une fois, sur présentation des justificatifs convenus entre les deux parties</t>
  </si>
  <si>
    <t>JEAN-LOUIS GANDON</t>
  </si>
  <si>
    <t>PACTE -15</t>
  </si>
  <si>
    <t>LES PETITS DEBROUILLARDS</t>
  </si>
  <si>
    <t>Mayenne engagée pour le climant</t>
  </si>
  <si>
    <t>Conseil départemental de la Mayenne</t>
  </si>
  <si>
    <t xml:space="preserve">MAISON DE L'HABITAT - GIE </t>
  </si>
  <si>
    <t>Mise en place d'un socle départemental pour le déploiement des plateformes territoriales de rénovation énergétique PTRE en Mayenne</t>
  </si>
  <si>
    <t>aide en numéraire</t>
  </si>
  <si>
    <t>1er acompte de 70% dès la signature de la convention</t>
  </si>
  <si>
    <t xml:space="preserve">Fédération Régionale des Chasseurs </t>
  </si>
  <si>
    <t>durée 1 an</t>
  </si>
  <si>
    <t>Restauration de l'étang d'Yvelande à Parné-sur-Roc (appel à projets "Milieux et biodiversité")</t>
  </si>
  <si>
    <t>SC</t>
  </si>
  <si>
    <t>ESRI</t>
  </si>
  <si>
    <t>LC 815 CENTRE UNIVERSITAIRE DE LA MAYENNE</t>
  </si>
  <si>
    <t>LC 827 ESTACA FONCTIONNEMENT</t>
  </si>
  <si>
    <t xml:space="preserve">LC 831 AIDE A LA MOBILITE ETUDIANTE </t>
  </si>
  <si>
    <t>LC 18563 INITIATIVES ETUDIANTES</t>
  </si>
  <si>
    <t xml:space="preserve">LC 814 FORUM DE L'ENSEIGNEMENT SUPERIEUR </t>
  </si>
  <si>
    <t xml:space="preserve">LC 787 IUT EQUIPEMENTS MATERIELS PEDAGOGIQUES </t>
  </si>
  <si>
    <t xml:space="preserve">LC 793 EQUIPEMENTS ESTACA </t>
  </si>
  <si>
    <t xml:space="preserve">LC 18573 ENSAM EQUIPEMENTS MASTER </t>
  </si>
  <si>
    <t xml:space="preserve">LC 22049 ESTACA CONSTRUCTION </t>
  </si>
  <si>
    <t xml:space="preserve">LC 813 PRETS ETUDIANTS </t>
  </si>
  <si>
    <t xml:space="preserve">LC 8102 ESTACA AIDE INSCRIPTIONS ETUDIANTS </t>
  </si>
  <si>
    <t>LC 801 EQUIPEMENTS UCO LAVAL</t>
  </si>
  <si>
    <t>LC 12892 EQUPEMENTS MATERIEL DE L'ESIEA</t>
  </si>
  <si>
    <t>LC 24478 EQUIPEMENT ECOLE DESIGN</t>
  </si>
  <si>
    <t>LC 4297 PARTICIPATIONS LOYERS ESIEA</t>
  </si>
  <si>
    <t>LC 4298 BOURSES DOCTORALES ESIEA</t>
  </si>
  <si>
    <t>LC 21014 OUVERTURE INTERNATIONAL ESIEA</t>
  </si>
  <si>
    <t>LC 24477 PARTICIPATION FONCTIONNEMENT ECOLE DESIGN</t>
  </si>
  <si>
    <t>CP 02/10/2023</t>
  </si>
  <si>
    <t>Joanna PLANCHENAULT</t>
  </si>
  <si>
    <t>Aide à la mobilité internationale étudiante</t>
  </si>
  <si>
    <t>Rayan BENCHRIF</t>
  </si>
  <si>
    <t>Vassili AUBRY</t>
  </si>
  <si>
    <t>Arthur CRISON</t>
  </si>
  <si>
    <t>Manon PAILLARD</t>
  </si>
  <si>
    <t>Flavien BLANCHARD</t>
  </si>
  <si>
    <t>Julie MASSOT</t>
  </si>
  <si>
    <t>Maéva BRAULT</t>
  </si>
  <si>
    <t>Youssra ZANZOUNE</t>
  </si>
  <si>
    <t>CP 06/11/2023</t>
  </si>
  <si>
    <t>Marion HELBERT</t>
  </si>
  <si>
    <t>CP 06/11/2024</t>
  </si>
  <si>
    <t>Bonnie DUBOIS</t>
  </si>
  <si>
    <t>CP 06/11/2025</t>
  </si>
  <si>
    <t>Zoé BRILLET</t>
  </si>
  <si>
    <t>CP 06/11/2026</t>
  </si>
  <si>
    <t>Camille DESTAIS</t>
  </si>
  <si>
    <t>CP 04/12/2023</t>
  </si>
  <si>
    <t>Louison LEPAGE</t>
  </si>
  <si>
    <t>COLLEGE L FERRE AMBRIERES</t>
  </si>
  <si>
    <t>Dotation Inflation 2023</t>
  </si>
  <si>
    <t>COLLEGE SEPT FONTAINES ANDOUILLE</t>
  </si>
  <si>
    <t>COLLEGE JL BERNARD BAIS</t>
  </si>
  <si>
    <t>COLLEGE J ROSTAND CGSM</t>
  </si>
  <si>
    <t>COLLEGE PEV CGSM</t>
  </si>
  <si>
    <t>COLLEGE L ORIETTE COSSE LE VIVIEN</t>
  </si>
  <si>
    <t>COLLEGE VOLNEY CRAON</t>
  </si>
  <si>
    <t>COLLEGE R CASSIN ERNEE</t>
  </si>
  <si>
    <t>COLLEGE P LANGEVIN EVRON</t>
  </si>
  <si>
    <t>COLLEGE F LALLART GORRON</t>
  </si>
  <si>
    <t>COLLEGE LE GRAND CHAMP GREZ EN BOUERE</t>
  </si>
  <si>
    <t>COLLEGE L LAUNAY LANDIVY</t>
  </si>
  <si>
    <t>COLLEGE V HUGO LASSAY LES CHATEAUX</t>
  </si>
  <si>
    <t>COLLEGE P DUBOIS LAVAL</t>
  </si>
  <si>
    <t>COLLEGE J MONOD LAVAL</t>
  </si>
  <si>
    <t>COLLEGE E DE MARTONNE LAVAL</t>
  </si>
  <si>
    <t>COLLEGE J RENARD LAVAL</t>
  </si>
  <si>
    <t>COLLEGE F PUECH LAVAL</t>
  </si>
  <si>
    <t>COLLEGE A GERBAULT LAVAL</t>
  </si>
  <si>
    <t>COLLEGE J FERRY MAYENNE</t>
  </si>
  <si>
    <t>COLLEGE SEVIGNE MAYENNE</t>
  </si>
  <si>
    <t>COLLEGE M GENEVOIX MESLAY DU MAINE</t>
  </si>
  <si>
    <t>COLLEGE BEATRIX DE GAVRE MONTSURS</t>
  </si>
  <si>
    <t>COLLEGE DE MISEDON PORT BRILLET</t>
  </si>
  <si>
    <t>COLLEGE LES AVALOIRS PRE EN PAIL ST SAMSON</t>
  </si>
  <si>
    <t>COLLEGE A JARRY RENAZE</t>
  </si>
  <si>
    <t>COLLEGE LES GARETTES VILLAINES LA JUHEL</t>
  </si>
  <si>
    <t>Appel à projets pédagogiques</t>
  </si>
  <si>
    <t>Subvention Projets OAE</t>
  </si>
  <si>
    <t>BP 2023</t>
  </si>
  <si>
    <t>Subvention Entretien OAE</t>
  </si>
  <si>
    <t>CP 04/09/2023</t>
  </si>
  <si>
    <t>Subvention Cadets cadettes de la sécurité</t>
  </si>
  <si>
    <t>Subvention Classe relais</t>
  </si>
  <si>
    <t>ASSOCIATION ENTREPRENDRE POUR APPRENDRE</t>
  </si>
  <si>
    <t>Subvention Festival mini entreprises</t>
  </si>
  <si>
    <t>Prise en charge licence annuelle du logiciel de restauration</t>
  </si>
  <si>
    <t>COLLEGE ST MICHEL CHÂTEAU GONTIER</t>
  </si>
  <si>
    <t>COLLEGE ST JOSEPH COSSE LE VIVIEN</t>
  </si>
  <si>
    <t>COLLEGE LE PRIEURE CRAON</t>
  </si>
  <si>
    <t>COLLEGE ST JOSEPH ERNEE</t>
  </si>
  <si>
    <t>COLLEGE STE CATHERINE D ALEXANDRIE GORRON</t>
  </si>
  <si>
    <t>COLLEGE IMMACULEE CONCEPTION LAVAL</t>
  </si>
  <si>
    <t>COLLEGE STE THERESE LAVAL</t>
  </si>
  <si>
    <t>COLLEGE ST JEAN BAPTISTE DE LA SALLE</t>
  </si>
  <si>
    <t>COLLEGE DON BOSCO MAYENNE</t>
  </si>
  <si>
    <t>COLLEGE NOTRE DAME MESLAY DU MAINE</t>
  </si>
  <si>
    <t>COLLEGE ST MARTIN MONTSURS</t>
  </si>
  <si>
    <t>COLLEGE NOTRE DAME ST PIERRE LA COUR</t>
  </si>
  <si>
    <t>COLLEGE ST NICOLAS VILLAINES LA JUHEL</t>
  </si>
  <si>
    <t>Subvention Vecteur</t>
  </si>
  <si>
    <t>Subvention Matériel Mobilier</t>
  </si>
  <si>
    <t>CP 03/07/2023</t>
  </si>
  <si>
    <t>Subvention Loi FALLOUX</t>
  </si>
  <si>
    <t>Subvention TICE</t>
  </si>
  <si>
    <t>Subvention équipments sportifs</t>
  </si>
  <si>
    <t>ECOLE DESIGN NANTES ATLANTIQUE</t>
  </si>
  <si>
    <t>Subvention participation fonctionnement école de design</t>
  </si>
  <si>
    <t>ASSOCIATION FRANCAISE DE DROIT RURAL</t>
  </si>
  <si>
    <t>Subvention organisation congrès AFDR 2023</t>
  </si>
  <si>
    <t>LAVAL MAYENNE TECHNOPOLE LMT</t>
  </si>
  <si>
    <t>Subvention 2023 LMT Projets collaboratifs</t>
  </si>
  <si>
    <t>UNIVERSITE LE MANS</t>
  </si>
  <si>
    <t>Subvention IUT LE MANS Fonctionnement act recherce</t>
  </si>
  <si>
    <t>ESIEA</t>
  </si>
  <si>
    <t>Subvention loyers ESIEA 3E ET 4E TRIM 2023</t>
  </si>
  <si>
    <t>RESEAU ENTREPRENDRE PAYS DE LA LOIRE</t>
  </si>
  <si>
    <t>Subvention challenge les Entrep 2023</t>
  </si>
  <si>
    <t>ECOLE NATIONALE SUPERIEURE ARTS ET METIERS : ENSAM</t>
  </si>
  <si>
    <t>Subvention Ensam Masters MTI3D</t>
  </si>
  <si>
    <t>Subvention Ensam Contrats doctoraux</t>
  </si>
  <si>
    <t>Subvention Ensam Fonctionnement recherche labo</t>
  </si>
  <si>
    <t>Subvention IUT LE MANS Contrats doctoraux</t>
  </si>
  <si>
    <t>Subvention fonctionnement projet à projet scientifique</t>
  </si>
  <si>
    <t>UCO LAVAL</t>
  </si>
  <si>
    <t>Subvention fonctionnement UCO 2023</t>
  </si>
  <si>
    <t>ESTACA</t>
  </si>
  <si>
    <t>Subvention fonctionnement ESTACA 2023</t>
  </si>
  <si>
    <t>Subvention fonctionnement aides aux étudiants ESTACA</t>
  </si>
  <si>
    <t>Subvention contrats doctoraux UCO 2023</t>
  </si>
  <si>
    <t>Subvention contrats doctoraux ESTACA 2023</t>
  </si>
  <si>
    <t>Colleges et ESRI</t>
  </si>
  <si>
    <t>CENTRE HOSPITALIER DE LAVAL</t>
  </si>
  <si>
    <t>Subvention d'équipement afin de réhabiliter l'ensemble immobilier destiné à l'hébergement des étudiants et de certains professionnels de santé</t>
  </si>
  <si>
    <t>Convention d'une durée de 3 ans prévoyant 30% à la signature de la convention puis le solde à l'achèvement des travaux</t>
  </si>
  <si>
    <t>échelonné</t>
  </si>
  <si>
    <t>-</t>
  </si>
  <si>
    <t>non</t>
  </si>
  <si>
    <t>CENTRE HOSPITALIER DU NORD MAYENNE</t>
  </si>
  <si>
    <t>Soutien à la mise en place de nouveaux équipements en EHPAD et résidences autonomie (Mesure 9 du Plan May'Aînés)</t>
  </si>
  <si>
    <t>Un seul versement sur présentation des factures</t>
  </si>
  <si>
    <t>unique</t>
  </si>
  <si>
    <t>EHPAD LETORT LA CHEVRONNAIS</t>
  </si>
  <si>
    <t>USLD DU ROCHER FLEURI</t>
  </si>
  <si>
    <t>ASEPT</t>
  </si>
  <si>
    <t>Financement d'actions de prévention en direction d'un public âgé de plus de 60 ans.</t>
  </si>
  <si>
    <t>Convention 2023-2024 prévoyant 50% à la signature de la convention puis le solde, au prorata des dépenses réalisées et sur présentation du bilan financier.</t>
  </si>
  <si>
    <t>Convention de 3 ans 2023-2025 prévoyant 50% à la signature de la convention puis le solde, au prorata des dépenses réalisées et sur présentation du bilan financier.</t>
  </si>
  <si>
    <t>2023-08-19
2024-09-01
2025-09-01</t>
  </si>
  <si>
    <t>30/11/2024
30/11/2025
30/11/2026</t>
  </si>
  <si>
    <t>ASSOCIATION HANDI-CHEVAL</t>
  </si>
  <si>
    <t>Attribution d'une subvention pour une association oeuvrant pour les personnes en situation de handicap</t>
  </si>
  <si>
    <t>Un seul versement après validation de la délibération par le contrôle de légalité</t>
  </si>
  <si>
    <t>MUTUALITE FRANCAISE ANJOU MAYENNE</t>
  </si>
  <si>
    <t>CCAS DE LAVAL</t>
  </si>
  <si>
    <t>2023-09-12
2024-09-01
2025-09-01</t>
  </si>
  <si>
    <t>MAY SANTE LAB</t>
  </si>
  <si>
    <t>Soutien financier apporté à l'associaiton May Santé LAB, association lauréate de l'appel à projets "Accompagnement au changement des professionnels de santé mayennais"</t>
  </si>
  <si>
    <t>Convention prévoyant 1 versement par an, pendant 3 ans.</t>
  </si>
  <si>
    <t>VYV3 PAYS DE LA LOIRE</t>
  </si>
  <si>
    <t>Soutien au fonctionnement du Service Médical de Proximité Louis Pasteur, visant la prise en charge de patients sans médecin traitant sur le territoire, au travers du financement de 1 poste de secrétariat médical à temps plein.</t>
  </si>
  <si>
    <t>Convention prévoyant le versement sur la même année de la totalité de la subvention</t>
  </si>
  <si>
    <t>2022-10-03
2023-10-02</t>
  </si>
  <si>
    <t>ALLIAGES DU SUD OUEST MAYENNAIS</t>
  </si>
  <si>
    <t>Soutien financier destiné à favoriser le porteur de projet d'un habitat inclusif via "l'aide à la vie partagée".</t>
  </si>
  <si>
    <t>Convention prévoyant 50% à la signature de la convention puis le solde, au prorata des dépenses réalisées et sur présentation du bilan financier.</t>
  </si>
  <si>
    <t>UNIS-CITE</t>
  </si>
  <si>
    <t>Soutien financier pour la mise à disposition de 16 volontaires par an en mission de Service Civique Solidarités Séniors pendant 8 mois sur le département auprès d'établissements et services médico-sociaux : EHPAD, résidences autonomie et visites de convivialité à domicile auprès de personnes âgées isolées.</t>
  </si>
  <si>
    <t>Convention de 3 ans 2023-2026 prévoyant 60% à la signature de la convention puis le solde, au prorata des dépenses réalisées et sur présentation du bilan financier.</t>
  </si>
  <si>
    <t>2023-10-25
2024-09-01
2025-09-01</t>
  </si>
  <si>
    <t>13/13/2023</t>
  </si>
  <si>
    <t>EHPAD MARIN BOUILLER ALEXAIN</t>
  </si>
  <si>
    <t>265 300 244 00018</t>
  </si>
  <si>
    <t>Subvention d'aide au fonctionnement dans le cadre d'un fond d'urgence aux ESMS</t>
  </si>
  <si>
    <t>Convention prévoyant 1 seul versement à la signature de la convention.</t>
  </si>
  <si>
    <t>EHPAD DR GEREHERE LAMOTTE</t>
  </si>
  <si>
    <t>265 300 194 00015</t>
  </si>
  <si>
    <t>EHPAD EUROLAT SAINT BERTHEVIN</t>
  </si>
  <si>
    <t>265 303 149 00016</t>
  </si>
  <si>
    <t>SAAD AID A DOM</t>
  </si>
  <si>
    <t>786 257 568 00034</t>
  </si>
  <si>
    <t>1ère acompte après signature de la présente convention, et le solde de 20 000 € relevant du programme attractivité au cours du premier semestre 2023</t>
  </si>
  <si>
    <t>1er acompte après signature de la présente convention, et le solde de 20 000 € relevant du programme attractivité au cours du premier semestre 2023</t>
  </si>
  <si>
    <t>Convention annuelle d'objectifs : 40 000 € pour le festival Au Foin de la rue et les actions territoriales à l'année + 9 600 € versés par la Direction de la communication pour le festival</t>
  </si>
  <si>
    <t>Convention annuelle d'objectifs : 22 000 € pour les 2 festivals Les Embuscades et A travers chants + 5 500 € versés par la Direction de la communication pour le festival Les Embuscades</t>
  </si>
  <si>
    <t>particulier - pas de siret</t>
  </si>
  <si>
    <t>Pas encore de versement</t>
  </si>
  <si>
    <t>non solde</t>
  </si>
  <si>
    <t>ASS PARRAINS PAR MILLE  ASS PARRAINS PAR MILLE</t>
  </si>
  <si>
    <t>PARRAINAGE DE JEUNES</t>
  </si>
  <si>
    <t>Versement de 70% puis solde sur production du bilan</t>
  </si>
  <si>
    <t xml:space="preserve">BANQUE ALIMENTAIRE DE LA MAYENNE </t>
  </si>
  <si>
    <t>ASSOCIATION HUMANITAIRE</t>
  </si>
  <si>
    <t>Versement effectué en une seule fois au début de l'année 2023</t>
  </si>
  <si>
    <t>FAMILLES RURALES DE LA MAYENNE</t>
  </si>
  <si>
    <t>PROMOTION DES PERSONNES</t>
  </si>
  <si>
    <t xml:space="preserve">GIP MAISON DES ADOLESCENTS DE LA MAYENNE </t>
  </si>
  <si>
    <t>ACCUEIL PARENTS ET ADOLESCENTS</t>
  </si>
  <si>
    <t xml:space="preserve">LA PORTE OUVERTE </t>
  </si>
  <si>
    <t>ACCUEIL DE JOUR</t>
  </si>
  <si>
    <t>Victimes et prévention pénale 53</t>
  </si>
  <si>
    <t>ACCOMPAGNEMENT PERSONNES VICTIMES D'INFRACTIONS PENALES</t>
  </si>
  <si>
    <t>ENOSIA</t>
  </si>
  <si>
    <t>HEBERGEMENT ACCOMPAGNE POUR L'INSERTION DES JEUNES</t>
  </si>
  <si>
    <t>Versement de 40 000 € AU 31 mars et 20 000 € au 31 octobre 2023</t>
  </si>
  <si>
    <t>ADAPEI 53</t>
  </si>
  <si>
    <t>ACCOMPAGNEMENT DES PARENTS EN SITUATION DE HANDICAP</t>
  </si>
  <si>
    <t>Versement de 40% à la signature + 40% au 30 avril + solde sur production bilan d'activités en fin d'année</t>
  </si>
  <si>
    <t>HABITAT JEUNES LAVAL</t>
  </si>
  <si>
    <t>HEBERGEMENT ET RESTAURATION DES JEUNES</t>
  </si>
  <si>
    <t>Versement effectué en une seule fois sur production du bilan N-1</t>
  </si>
  <si>
    <t>COPAINVILLE MAYENNE</t>
  </si>
  <si>
    <t>FJT LE NYMPHEA EVRON</t>
  </si>
  <si>
    <t>FJT L'ILIADE CHÂTEAU-GONTIER</t>
  </si>
  <si>
    <t>ETIC 53</t>
  </si>
  <si>
    <t>MISE A DISPOSITION DE VEHICULES</t>
  </si>
  <si>
    <t>Versement de 80% à la signature de la convention + solde à réception du bilan en N+1</t>
  </si>
  <si>
    <t>50% à la signaturede la convention et le solde après remise du rapport</t>
  </si>
  <si>
    <t>MAYENNE BOIS ENERGIE HMBE MAYENNE BOIS ENERGIE SCIC</t>
  </si>
  <si>
    <t>PARTENARIAT ENS</t>
  </si>
  <si>
    <t>CD DU 5/10/2020</t>
  </si>
  <si>
    <t>BP 16/12/2022</t>
  </si>
  <si>
    <t>CP 16/03/2023</t>
  </si>
  <si>
    <t>BP du 16/12/2022</t>
  </si>
  <si>
    <t>BP du 10/12/2021</t>
  </si>
  <si>
    <t>ET CONTRAT DE 07/2020 à 06/2023</t>
  </si>
  <si>
    <t>DIVERSES CP</t>
  </si>
  <si>
    <t>CP DU 9/01/23 - 06/03/23 - 03/04/23</t>
  </si>
  <si>
    <t>CP DU 6/2/23 ET CP 09/01/23</t>
  </si>
  <si>
    <t>BP du  16/12/2022</t>
  </si>
  <si>
    <t>ET CONVENTION DU 26/11/2001 ET AVT N° 22 DU 29/04/202</t>
  </si>
  <si>
    <t>ET CONVENTION DU 25/08/2016 ET AVT B° 6 DU 23/3/2022</t>
  </si>
  <si>
    <t>ET CONVENTION DU 01/10/2020</t>
  </si>
  <si>
    <t>CP DU 5/12/22 - 9/1/23 - 6/3-23 - 15/5/23</t>
  </si>
  <si>
    <t>BP du  10/12/2021</t>
  </si>
  <si>
    <t>ET CONVENTION DU 15/10/2001 ET AVT N° 21 DU 27/04/22</t>
  </si>
  <si>
    <t>BP du 10/12/21 et 16/12/22</t>
  </si>
  <si>
    <t>CONTRAT DE 07/19 à 06/22 et contrat de 07/22 à 12/23</t>
  </si>
  <si>
    <t>ET CONTRAT SIGNE LE 13/04/2022</t>
  </si>
  <si>
    <t>ET CONTRAT DE 07/22 à 12/23</t>
  </si>
  <si>
    <t>Personne physique</t>
  </si>
  <si>
    <t>15/12/2023 - 03/07/2023 - 08/01/2024</t>
  </si>
  <si>
    <t xml:space="preserve">MAISON DE L HABITAT  </t>
  </si>
  <si>
    <t>SOUTIEN PARTENAIRES PRIVES EN LIEN AVEC ENR ET EC</t>
  </si>
  <si>
    <t>1er versement 70 %</t>
  </si>
  <si>
    <t xml:space="preserve">CS BIOGAZ  </t>
  </si>
  <si>
    <t>SUBVENTIONS ENERGIE BENEFICIAIRES DE DROIT PRIVE</t>
  </si>
  <si>
    <t>1er versement et SOLDE</t>
  </si>
  <si>
    <t>BS 05/06/2023</t>
  </si>
  <si>
    <t>SUBVENTIONS D'EQUIPEMENT VELOS</t>
  </si>
  <si>
    <t>1er versement et SOLDE de 24 927, 39 €</t>
  </si>
  <si>
    <t>29/03/2021 - 04/10/2021</t>
  </si>
  <si>
    <t xml:space="preserve">EARL DES BARRES </t>
  </si>
  <si>
    <t>SUBVENTIONS COTER 2 DE DROIT PRIVE -  Installation solaire thermique</t>
  </si>
  <si>
    <t xml:space="preserve">PACORY ALAIN  </t>
  </si>
  <si>
    <t>SUBVENTION COTER 2 DE DROIT PRIVE -Chaudière Bois déchiqueté sur exploitation</t>
  </si>
  <si>
    <t>1er versement 20 080€</t>
  </si>
  <si>
    <t>EARL DU LIMET (CAA : 20/09/2022</t>
  </si>
  <si>
    <t>Chaudière bois &amp; RC Poulaillers - St Saturnin du Limet</t>
  </si>
  <si>
    <t>Aucun pour l'instant</t>
  </si>
  <si>
    <t xml:space="preserve">Pas de convention avec l'ADEME pour l'instant </t>
  </si>
  <si>
    <t>Propriété de La Mazure - 072693</t>
  </si>
  <si>
    <t>Chaudière bois déchiqueté &amp; RC </t>
  </si>
  <si>
    <t>GAEC de la bos - 031764</t>
  </si>
  <si>
    <t>Chaudière bois déchiqueté &amp; RC - Landivy</t>
  </si>
  <si>
    <t>GCSMS MAY'AGE 53</t>
  </si>
  <si>
    <t>Financement pour accompagner la migration des données des établissements</t>
  </si>
  <si>
    <t>Versement en 1 fois à la signature de la convention</t>
  </si>
  <si>
    <t>AIDE A L'INVESTISSEMENT (ACHAT VEHICULES)</t>
  </si>
  <si>
    <t xml:space="preserve">1 versement de 28 1018 € (56,04%) puis 1 versement de 21 982 € (43,96%) </t>
  </si>
  <si>
    <t>Non renseigné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</si>
</sst>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-mm\-dd"/>
    <numFmt numFmtId="165" formatCode="#,##0.00\ &quot;€&quot;"/>
    <numFmt numFmtId="166" formatCode="00000"/>
    <numFmt numFmtId="167" formatCode="_-* #,##0_-;\-* #,##0_-;_-* &quot;-&quot;??_-;_-@_-"/>
    <numFmt numFmtId="168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theme="1"/>
      <name val="Lucida Sans Unicode"/>
      <family val="2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Alignment="1" applyProtection="1">
      <alignment horizontal="left" vertical="center"/>
      <protection hidden="1"/>
    </xf>
    <xf numFmtId="164" fontId="0" fillId="0" borderId="0" xfId="0" applyNumberFormat="1" applyAlignment="1">
      <alignment horizontal="left" vertical="center"/>
    </xf>
    <xf numFmtId="1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/>
    <xf numFmtId="14" fontId="5" fillId="0" borderId="0" xfId="0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0" fillId="0" borderId="0" xfId="0" applyNumberForma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4" fontId="4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wrapText="1"/>
    </xf>
    <xf numFmtId="1" fontId="0" fillId="0" borderId="0" xfId="0" applyNumberFormat="1" applyAlignment="1" applyProtection="1">
      <alignment horizontal="right"/>
      <protection hidden="1"/>
    </xf>
    <xf numFmtId="167" fontId="0" fillId="0" borderId="0" xfId="2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" fontId="0" fillId="0" borderId="0" xfId="0" applyNumberFormat="1" applyAlignment="1" applyProtection="1">
      <alignment horizontal="right" vertical="center"/>
      <protection hidden="1"/>
    </xf>
    <xf numFmtId="164" fontId="0" fillId="0" borderId="0" xfId="0" applyNumberFormat="1" applyFill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0" fillId="3" borderId="0" xfId="0" applyFill="1" applyAlignment="1" applyProtection="1">
      <alignment horizontal="right"/>
      <protection hidden="1"/>
    </xf>
    <xf numFmtId="1" fontId="0" fillId="0" borderId="0" xfId="0" applyNumberFormat="1" applyAlignment="1" applyProtection="1">
      <alignment horizontal="right" vertical="center" wrapText="1"/>
      <protection hidden="1"/>
    </xf>
    <xf numFmtId="2" fontId="0" fillId="0" borderId="0" xfId="0" applyNumberFormat="1" applyAlignment="1">
      <alignment horizontal="right"/>
    </xf>
    <xf numFmtId="44" fontId="4" fillId="0" borderId="0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0" xfId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1" applyFont="1" applyFill="1" applyAlignment="1">
      <alignment horizontal="right"/>
    </xf>
    <xf numFmtId="0" fontId="5" fillId="0" borderId="0" xfId="0" applyFont="1" applyAlignment="1">
      <alignment horizontal="right" wrapText="1"/>
    </xf>
    <xf numFmtId="164" fontId="0" fillId="0" borderId="0" xfId="0" applyNumberFormat="1"/>
    <xf numFmtId="165" fontId="0" fillId="4" borderId="0" xfId="0" applyNumberFormat="1" applyFill="1"/>
    <xf numFmtId="165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Protection="1">
      <protection hidden="1"/>
    </xf>
    <xf numFmtId="167" fontId="0" fillId="0" borderId="0" xfId="2" applyNumberFormat="1" applyFont="1" applyBorder="1" applyAlignment="1">
      <alignment horizontal="left"/>
    </xf>
    <xf numFmtId="166" fontId="5" fillId="0" borderId="0" xfId="0" applyNumberFormat="1" applyFont="1"/>
    <xf numFmtId="14" fontId="0" fillId="0" borderId="0" xfId="0" applyNumberFormat="1"/>
    <xf numFmtId="0" fontId="0" fillId="0" borderId="0" xfId="0" applyAlignment="1">
      <alignment horizontal="left" vertical="center" indent="1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165" fontId="7" fillId="0" borderId="0" xfId="0" applyNumberFormat="1" applyFont="1" applyAlignment="1">
      <alignment horizontal="right"/>
    </xf>
    <xf numFmtId="165" fontId="4" fillId="0" borderId="0" xfId="1" applyNumberFormat="1" applyFont="1" applyBorder="1"/>
    <xf numFmtId="165" fontId="0" fillId="0" borderId="0" xfId="1" applyNumberFormat="1" applyFont="1" applyBorder="1"/>
    <xf numFmtId="165" fontId="0" fillId="0" borderId="0" xfId="1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Fill="1"/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 wrapText="1"/>
    </xf>
  </cellXfs>
  <cellStyles count="4">
    <cellStyle name="Milliers" xfId="2" builtinId="3"/>
    <cellStyle name="Monétaire" xfId="1" builtinId="4"/>
    <cellStyle name="Normal" xfId="0" builtinId="0"/>
    <cellStyle name="Normal 2" xfId="3" xr:uid="{6E646A9A-DF4A-4084-B076-1D9D856D2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&#244;le%20Interne/Donn&#233;es%20essentielles%20de%20subventions/premier%20trimestre%202023/Donn&#233;es%20essentielles%20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ben"/>
      <sheetName val="données-2018"/>
      <sheetName val="données-2019"/>
      <sheetName val="données-2020"/>
      <sheetName val="données-2021"/>
      <sheetName val="données-2022"/>
      <sheetName val="données 2023"/>
      <sheetName val="Feuil2"/>
      <sheetName val="Feuil3"/>
    </sheetNames>
    <sheetDataSet>
      <sheetData sheetId="0">
        <row r="1">
          <cell r="B1" t="str">
            <v>Désignation du tiers</v>
          </cell>
        </row>
        <row r="2">
          <cell r="B2" t="str">
            <v xml:space="preserve">A B MECA SAS  </v>
          </cell>
        </row>
        <row r="3">
          <cell r="B3" t="str">
            <v xml:space="preserve">ACADEMIE LYRIQUE DES PAYS DE LOIRE </v>
          </cell>
        </row>
        <row r="4">
          <cell r="B4" t="str">
            <v xml:space="preserve">ACTION CATHOLIQUE DES ENFANTS DE LA MAYENNE </v>
          </cell>
        </row>
        <row r="5">
          <cell r="B5" t="str">
            <v>ACTIVE  ASSOCIATION POUR CONNAITRE LE TERRITOIRE INTEGRER VALORISER ECHANGER</v>
          </cell>
        </row>
        <row r="6">
          <cell r="B6" t="str">
            <v xml:space="preserve">ACTUAL CARRIERES OUEST  </v>
          </cell>
        </row>
        <row r="7">
          <cell r="B7" t="str">
            <v xml:space="preserve">AD PEP 53  </v>
          </cell>
        </row>
        <row r="8">
          <cell r="B8" t="str">
            <v xml:space="preserve">ADAM ECOLE DE CONDUITE </v>
          </cell>
        </row>
        <row r="9">
          <cell r="B9" t="str">
            <v xml:space="preserve">ADAPEI 53 IME LA MAILLARDIERE </v>
          </cell>
        </row>
        <row r="10">
          <cell r="B10" t="str">
            <v xml:space="preserve">ADAVIP  </v>
          </cell>
        </row>
        <row r="11">
          <cell r="B11" t="str">
            <v xml:space="preserve">ADEFA 53  </v>
          </cell>
        </row>
        <row r="12">
          <cell r="B12" t="str">
            <v xml:space="preserve">ADFI  ASSOCIATION POUR LA DEFENSE </v>
          </cell>
        </row>
        <row r="13">
          <cell r="B13" t="str">
            <v xml:space="preserve">ADH  </v>
          </cell>
        </row>
        <row r="14">
          <cell r="B14" t="str">
            <v xml:space="preserve">ADONIAL  </v>
          </cell>
        </row>
        <row r="15">
          <cell r="B15" t="str">
            <v>ADOPTA  ASSOCIATION POUR DEVELOPPEME</v>
          </cell>
        </row>
        <row r="16">
          <cell r="B16" t="str">
            <v xml:space="preserve">AERO  </v>
          </cell>
        </row>
        <row r="17">
          <cell r="B17" t="str">
            <v xml:space="preserve">AERO CLUB DE LA MAYENNE </v>
          </cell>
        </row>
        <row r="18">
          <cell r="B18" t="str">
            <v>AFAC PAYS DE LA LOIRE MAISON DU VEGETAL VEGEPOLYS ASSOCIATION FRANCAISE ARBRES</v>
          </cell>
        </row>
        <row r="19">
          <cell r="B19" t="str">
            <v>AFCCRE  ASSOCIATION FRANCAISE DU CONSEIL DES COMMUNES ET REGIONS D'EUROPE</v>
          </cell>
        </row>
        <row r="20">
          <cell r="B20" t="str">
            <v>AFM TELETHON 53  ASSOCIATION FRANCAISE CONTRE LES MYOPATHIES</v>
          </cell>
        </row>
        <row r="21">
          <cell r="B21" t="str">
            <v>AFPA  AGENCE NATIONALE POUR LA FORMATION PROFESSIONNELLE DES ADULTES</v>
          </cell>
        </row>
        <row r="22">
          <cell r="B22" t="str">
            <v>AFPI INSERTION</v>
          </cell>
        </row>
        <row r="23">
          <cell r="B23" t="str">
            <v>AFTRAL  AFTRAL</v>
          </cell>
        </row>
        <row r="24">
          <cell r="B24" t="str">
            <v>AGENCE DEPARTEMENTALE D INFORMATION SUR LE LOGEMENT</v>
          </cell>
        </row>
        <row r="25">
          <cell r="B25" t="str">
            <v xml:space="preserve">AGENCE REGIONALE DE SANTEG REGIONALE SANTE PAYS DE LOIRE </v>
          </cell>
        </row>
        <row r="26">
          <cell r="B26" t="str">
            <v xml:space="preserve">AGRIMAINE METHANISATION </v>
          </cell>
        </row>
        <row r="27">
          <cell r="B27" t="str">
            <v xml:space="preserve">AID A DOM  </v>
          </cell>
        </row>
        <row r="28">
          <cell r="B28" t="str">
            <v xml:space="preserve">AIDE ACCUEIL AMITIE BOIS DEB  </v>
          </cell>
        </row>
        <row r="29">
          <cell r="B29" t="str">
            <v xml:space="preserve">AIDE PSYCHOLOGIQUE AUX  ENTREPRENEURS EN SOUFFRANCE AIGUE   APESA 53 </v>
          </cell>
        </row>
        <row r="30">
          <cell r="B30" t="str">
            <v>AIDES</v>
          </cell>
        </row>
        <row r="31">
          <cell r="B31" t="str">
            <v>ALASCA  ASSOCIATION LAVALLOISE D ACT</v>
          </cell>
        </row>
        <row r="32">
          <cell r="B32" t="str">
            <v>ALBACHIARA SARL</v>
          </cell>
        </row>
        <row r="33">
          <cell r="B33" t="str">
            <v xml:space="preserve">ALGOO SAS  </v>
          </cell>
        </row>
        <row r="34">
          <cell r="B34" t="str">
            <v xml:space="preserve">ALLARD JEAN CHARLES </v>
          </cell>
        </row>
        <row r="35">
          <cell r="B35" t="str">
            <v xml:space="preserve">ALLIAGES DU SUD OUEST MAYENNAIS </v>
          </cell>
        </row>
        <row r="36">
          <cell r="B36" t="str">
            <v xml:space="preserve">ALLIANZ IARD  </v>
          </cell>
        </row>
        <row r="37">
          <cell r="B37" t="str">
            <v xml:space="preserve">ALTERCITE  </v>
          </cell>
        </row>
        <row r="38">
          <cell r="B38" t="str">
            <v xml:space="preserve">ALTERNATRI 53  </v>
          </cell>
        </row>
        <row r="39">
          <cell r="B39" t="str">
            <v xml:space="preserve">AMBULANCES TAXIS </v>
          </cell>
        </row>
        <row r="40">
          <cell r="B40" t="str">
            <v xml:space="preserve">AMICALE CYCLISTE PAYS DE LAVALLOIS </v>
          </cell>
        </row>
        <row r="41">
          <cell r="B41" t="str">
            <v>AMICALE DES ANCIENS PROFESSIONNELS DE L AUTOMOBI AMICALE DES ANCIENS</v>
          </cell>
        </row>
        <row r="42">
          <cell r="B42" t="str">
            <v xml:space="preserve">AMICALE DES CONSEILLERS DEPARTEMENTAUX DE LA MAYENNE </v>
          </cell>
        </row>
        <row r="43">
          <cell r="B43" t="str">
            <v>AMICALE LAIQUE ECOLE JEAN JA  AMICALE LAIQUE ECOLE JEAN JA</v>
          </cell>
        </row>
        <row r="44">
          <cell r="B44" t="str">
            <v xml:space="preserve">AMICALE PERSONNEL CG MAYENNE  </v>
          </cell>
        </row>
        <row r="45">
          <cell r="B45" t="str">
            <v>ANFRAY PHILIPPE LOUVERNE CONDUITE ANFRAY PHILIPPE</v>
          </cell>
        </row>
        <row r="46">
          <cell r="B46" t="str">
            <v>ANIMA COMPAGNIE  ANIMA COMPAGNIE</v>
          </cell>
        </row>
        <row r="47">
          <cell r="B47" t="str">
            <v>APF CAMSP ASS DES PARALYSES DE FRANCE</v>
          </cell>
        </row>
        <row r="48">
          <cell r="B48" t="str">
            <v>APF LAVAL  ASSOCIATION DES PARALYSES DE FRANCE</v>
          </cell>
        </row>
        <row r="49">
          <cell r="B49" t="str">
            <v xml:space="preserve">ARTS ET CULTURES EN FOLIE  </v>
          </cell>
        </row>
        <row r="50">
          <cell r="B50" t="str">
            <v>ARTS VIVANTS ET DEPARTEMENT  ARTS VIVANTS ET DEPARTEMENT</v>
          </cell>
        </row>
        <row r="51">
          <cell r="B51" t="str">
            <v xml:space="preserve">ASEPT DES PAYS DE LA LOIRE  </v>
          </cell>
        </row>
        <row r="52">
          <cell r="B52" t="str">
            <v>ASERDEL  ASSOCIATION DE SOUTIEN POUR</v>
          </cell>
        </row>
        <row r="53">
          <cell r="B53" t="str">
            <v xml:space="preserve">ASSEMBLEE DES DEPARTEMENTS DE FRANCE  </v>
          </cell>
        </row>
        <row r="54">
          <cell r="B54" t="str">
            <v xml:space="preserve">ASSISTANCE EN SECURITE PREVENTION INCENDIE  ASPIC </v>
          </cell>
        </row>
        <row r="55">
          <cell r="B55" t="str">
            <v>ASSOCIATION  ART ZYGOTE  ASS ART ZYGOTE</v>
          </cell>
        </row>
        <row r="56">
          <cell r="B56" t="str">
            <v>ASSOCIATION  FAMILIALE RURALE DE VAIG BABYDOUX</v>
          </cell>
        </row>
        <row r="57">
          <cell r="B57" t="str">
            <v>ASSOCIATION  FRANCAISDE DU  CONSEIL COMMUNE EUROP AFCCRE</v>
          </cell>
        </row>
        <row r="58">
          <cell r="B58" t="str">
            <v xml:space="preserve">ASSOCIATION  INTERCONNEXION SUD TGV I </v>
          </cell>
        </row>
        <row r="59">
          <cell r="B59" t="str">
            <v>ASSOCIATION  MAYENNAISE TRAVAIL ADAPTE MAINE ATELIERS</v>
          </cell>
        </row>
        <row r="60">
          <cell r="B60" t="str">
            <v xml:space="preserve">ASSOCIATION AFDI PAYS DE LOIRE </v>
          </cell>
        </row>
        <row r="61">
          <cell r="B61" t="str">
            <v>ASSOCIATION AGIR SAINT NICOLAS</v>
          </cell>
        </row>
        <row r="62">
          <cell r="B62" t="str">
            <v xml:space="preserve">ASSOCIATION AGRICOLE DEPARTEMENTALE DES  EXPROPRIES DE LA MAYENNE </v>
          </cell>
        </row>
        <row r="63">
          <cell r="B63" t="str">
            <v>ASSOCIATION ALTER EGO RENNES  ASSOCIATION ALTER EGO RENNES</v>
          </cell>
        </row>
        <row r="64">
          <cell r="B64" t="str">
            <v>ASSOCIATION AMIS DE LA CITE EMMAUS L</v>
          </cell>
        </row>
        <row r="65">
          <cell r="B65" t="str">
            <v>ASSOCIATION ANGEVINE DU TUTO PLURIPASS ASSOCIATION ANGEVINE DU TUTO</v>
          </cell>
        </row>
        <row r="66">
          <cell r="B66" t="str">
            <v xml:space="preserve">ASSOCIATION ART ZYGOTE  </v>
          </cell>
        </row>
        <row r="67">
          <cell r="B67" t="str">
            <v xml:space="preserve">ASSOCIATION ATMOSPHERES PRODUCTION </v>
          </cell>
        </row>
        <row r="68">
          <cell r="B68" t="str">
            <v xml:space="preserve">ASSOCIATION CEMCAT  </v>
          </cell>
        </row>
        <row r="69">
          <cell r="B69" t="str">
            <v>ASSOCIATION CERCLE JULES FER LAVAL HALTEROPHILIE CERCLE JULES FERRY</v>
          </cell>
        </row>
        <row r="70">
          <cell r="B70" t="str">
            <v xml:space="preserve">ASSOCIATION CHANGEENNE DE LA PETITE ENFANCE </v>
          </cell>
        </row>
        <row r="71">
          <cell r="B71" t="str">
            <v xml:space="preserve">ASSOCIATION CLARTE  </v>
          </cell>
        </row>
        <row r="72">
          <cell r="B72" t="str">
            <v xml:space="preserve">ASSOCIATION CULTURELLE LE THEATRE DU TIROIR  </v>
          </cell>
        </row>
        <row r="73">
          <cell r="B73" t="str">
            <v xml:space="preserve">ASSOCIATION DE DEVELOPPEMENT LOGEMENT POUR LES JEUNES </v>
          </cell>
        </row>
        <row r="74">
          <cell r="B74" t="str">
            <v xml:space="preserve">ASSOCIATION DE LA FAMILLE ET L ENFANT DU DETENU </v>
          </cell>
        </row>
        <row r="75">
          <cell r="B75" t="str">
            <v>ASSOCIATION DE SOUTIEN ET DEVELOPPEMENT DE LA MAISON D ARRET</v>
          </cell>
        </row>
        <row r="76">
          <cell r="B76" t="str">
            <v>ASSOCIATION DEPARTEMENTALE DES CHASSEURS DE GRAND GIBIE ASSOCIATION DEPARTEMENTALE</v>
          </cell>
        </row>
        <row r="77">
          <cell r="B77" t="str">
            <v xml:space="preserve">ASSOCIATION DES ARTISANS D ART DE LA MAYENNE </v>
          </cell>
        </row>
        <row r="78">
          <cell r="B78" t="str">
            <v xml:space="preserve">ASSOCIATION DES ASSISTANTES MATERNELLES LES GRIBOUILLES </v>
          </cell>
        </row>
        <row r="79">
          <cell r="B79" t="str">
            <v xml:space="preserve">ASSOCIATION DES CADRES ET ASSIMILES POUR L EMPLOI </v>
          </cell>
        </row>
        <row r="80">
          <cell r="B80" t="str">
            <v xml:space="preserve">ASSOCIATION DES COMMISSAIRES ENQUETEURS  DE LA MAYENNE </v>
          </cell>
        </row>
        <row r="81">
          <cell r="B81" t="str">
            <v>ASSOCIATION DES CONCILIATEUR JUDICIAIRES DE LA CA D ANGER ASSOCIATION DES CONCILIATEUR</v>
          </cell>
        </row>
        <row r="82">
          <cell r="B82" t="str">
            <v xml:space="preserve">ASSOCIATION DES CONJOINTS SURVIVANT  </v>
          </cell>
        </row>
        <row r="83">
          <cell r="B83" t="str">
            <v xml:space="preserve">ASSOCIATION DES ELEVEURS CHAROLAIS  </v>
          </cell>
        </row>
        <row r="84">
          <cell r="B84" t="str">
            <v>ASSOCIATION DES ETUDIANTS EN SOINS INFIRMIERS D ANGERS ASSOCIATION DES ETUDIANTS</v>
          </cell>
        </row>
        <row r="85">
          <cell r="B85" t="str">
            <v xml:space="preserve">ASSOCIATION DES FAMILLES D ACCUEIL DE LA MAYENNE </v>
          </cell>
        </row>
        <row r="86">
          <cell r="B86" t="str">
            <v xml:space="preserve">ASSOCIATION DES MAIRES ET ADJOINTS DE LA MAYENNE </v>
          </cell>
        </row>
        <row r="87">
          <cell r="B87" t="str">
            <v xml:space="preserve">ASSOCIATION DES MODELISTES FERROVIAIRES DE LA MAYENNE </v>
          </cell>
        </row>
        <row r="88">
          <cell r="B88" t="str">
            <v xml:space="preserve">ASSOCIATION DES OFFICIERS DE RESERVE MAYENNAIS </v>
          </cell>
        </row>
        <row r="89">
          <cell r="B89" t="str">
            <v xml:space="preserve">ASSOCIATION DES SOURDS DE LA MAYENNE </v>
          </cell>
        </row>
        <row r="90">
          <cell r="B90" t="str">
            <v>ASSOCIATION DU THEATRE AMATE DE LA MAYENNE ASSOCIATION DU THEATRE AMATE</v>
          </cell>
        </row>
        <row r="91">
          <cell r="B91" t="str">
            <v xml:space="preserve">ASSOCIATION ECONOMIE RURALE  </v>
          </cell>
        </row>
        <row r="92">
          <cell r="B92" t="str">
            <v xml:space="preserve">ASSOCIATION EUROPEENNE CONTRE LES LEUCODYSTROPHIES </v>
          </cell>
        </row>
        <row r="93">
          <cell r="B93" t="str">
            <v xml:space="preserve">ASSOCIATION FAMILIALE RURALE  </v>
          </cell>
        </row>
        <row r="94">
          <cell r="B94" t="str">
            <v xml:space="preserve">ASSOCIATION FAMILLES D ACCUEIL DE LA MAYENNE </v>
          </cell>
        </row>
        <row r="95">
          <cell r="B95" t="str">
            <v xml:space="preserve">ASSOCIATION FAMILLES RURALES  </v>
          </cell>
        </row>
        <row r="96">
          <cell r="B96" t="str">
            <v>ASSOCIATION FORMATION PROFESSIONNELLE ADULTE AFPA</v>
          </cell>
        </row>
        <row r="97">
          <cell r="B97" t="str">
            <v>ASSOCIATION FRANCE PARKINSON  ASSOCIATION FRANCE PARKINSON</v>
          </cell>
        </row>
        <row r="98">
          <cell r="B98" t="str">
            <v>ASSOCIATION FRANCE PARKINSON  FRANCE PARKINSON MAYENNE</v>
          </cell>
        </row>
        <row r="99">
          <cell r="B99" t="str">
            <v xml:space="preserve">ASSOCIATION GESTION FOYER IMMACULEE CONCEPTION LYCEE PRIVE IMMACULEE CONCEP  </v>
          </cell>
        </row>
        <row r="100">
          <cell r="B100" t="str">
            <v>ASSOCIATION GESTION FOYER RESTAURANT CITE ADM RIA LOUIS RAULT</v>
          </cell>
        </row>
        <row r="101">
          <cell r="B101" t="str">
            <v>ASSOCIATION GUY POITEVIN INDE MAYENNE</v>
          </cell>
        </row>
        <row r="102">
          <cell r="B102" t="str">
            <v xml:space="preserve">ASSOCIATION INSUFFISANTS RENAL DE LA MAYENNE </v>
          </cell>
        </row>
        <row r="103">
          <cell r="B103" t="str">
            <v xml:space="preserve">ASSOCIATION INVENTONS LE TRANSPORT DE DEMAIN </v>
          </cell>
        </row>
        <row r="104">
          <cell r="B104" t="str">
            <v>ASSOCIATION JOGGING MESLAY</v>
          </cell>
        </row>
        <row r="105">
          <cell r="B105" t="str">
            <v xml:space="preserve">ASSOCIATION LA GOM 53 </v>
          </cell>
        </row>
        <row r="106">
          <cell r="B106" t="str">
            <v>ASSOCIATION LA GUINGUETTE</v>
          </cell>
        </row>
        <row r="107">
          <cell r="B107" t="str">
            <v xml:space="preserve">ASSOCIATION LABEL BRUT LE CARRE </v>
          </cell>
        </row>
        <row r="108">
          <cell r="B108" t="str">
            <v>ASSOCIATION LAVAL GOLF CLUB</v>
          </cell>
        </row>
        <row r="109">
          <cell r="B109" t="str">
            <v xml:space="preserve">ASSOCIATION LAVALLOISE DES AMATEURS DE BANDE DESSINEE </v>
          </cell>
        </row>
        <row r="110">
          <cell r="B110" t="str">
            <v xml:space="preserve">ASSOCIATION LECTURE EN TETE  </v>
          </cell>
        </row>
        <row r="111">
          <cell r="B111" t="str">
            <v xml:space="preserve">ASSOCIATION LES AMIS DE LA BIBLIOTHEQUE DEPARTEMENTALE </v>
          </cell>
        </row>
        <row r="112">
          <cell r="B112" t="str">
            <v xml:space="preserve">ASSOCIATION LES BOUT D CHOU  </v>
          </cell>
        </row>
        <row r="113">
          <cell r="B113" t="str">
            <v>ASSOCIATION MAYENNAISE D ACT AUPRES DES GENS DU VOYAGE ASSOCIATION MAYENNAISE D ACT</v>
          </cell>
        </row>
        <row r="114">
          <cell r="B114" t="str">
            <v xml:space="preserve">ASSOCIATION MAYENNAISE LIAIS ECOLE ET THEATRE </v>
          </cell>
        </row>
        <row r="115">
          <cell r="B115" t="str">
            <v xml:space="preserve">ASSOCIATION MAYENNAISE LIAISON ECOLE THEATRE </v>
          </cell>
        </row>
        <row r="116">
          <cell r="B116" t="str">
            <v xml:space="preserve">ASSOCIATION MAYENNE SPORT </v>
          </cell>
        </row>
        <row r="117">
          <cell r="B117" t="str">
            <v xml:space="preserve">ASSOCIATION MAYENNE WW2 </v>
          </cell>
        </row>
        <row r="118">
          <cell r="B118" t="str">
            <v xml:space="preserve">ASSOCIATION MOBILE IT </v>
          </cell>
        </row>
        <row r="119">
          <cell r="B119" t="str">
            <v xml:space="preserve">ASSOCIATION MOUILLOTIN ANIMA CUILLE </v>
          </cell>
        </row>
        <row r="120">
          <cell r="B120" t="str">
            <v xml:space="preserve">ASSOCIATION MOUILLOTINS ANIMATION CU  </v>
          </cell>
        </row>
        <row r="121">
          <cell r="B121" t="str">
            <v xml:space="preserve">ASSOCIATION MUSIQUES POUR TOUS  </v>
          </cell>
        </row>
        <row r="122">
          <cell r="B122" t="str">
            <v xml:space="preserve">ASSOCIATION NAVIGATION PLAIS </v>
          </cell>
        </row>
        <row r="123">
          <cell r="B123" t="str">
            <v xml:space="preserve">ASSOCIATION PARTAGEE SOLIDARITE TRAVAIL  </v>
          </cell>
        </row>
        <row r="124">
          <cell r="B124" t="str">
            <v xml:space="preserve">ASSOCIATION POC POK </v>
          </cell>
        </row>
        <row r="125">
          <cell r="B125" t="str">
            <v xml:space="preserve">ASSOCIATION POUR CONNAITRE POUR CONNAITRE LE TERRITOIRE ACTIVE  </v>
          </cell>
        </row>
        <row r="126">
          <cell r="B126" t="str">
            <v xml:space="preserve">ASSOCIATION POUR LA PROMOTION DE L' ENSEIGNEMENT AGRICOLE PRIVE </v>
          </cell>
        </row>
        <row r="127">
          <cell r="B127" t="str">
            <v>ASSOCIATION POUR LA PROMOTION DES PRODUITS CIDRICOLES DU M</v>
          </cell>
        </row>
        <row r="128">
          <cell r="B128" t="str">
            <v>ASSOCIATION POUR LA PROMOTION DU SPORT AUTOMOBILE FEMININ</v>
          </cell>
        </row>
        <row r="129">
          <cell r="B129" t="str">
            <v xml:space="preserve">ASSOCIATION POUR LE DON FRANCE ADOT 53 </v>
          </cell>
        </row>
        <row r="130">
          <cell r="B130" t="str">
            <v xml:space="preserve">ASSOCIATION POUR LE DROIT A L INITIATIVE ECONOMIQUE </v>
          </cell>
        </row>
        <row r="131">
          <cell r="B131" t="str">
            <v>ASSOCIATION POUR LE MEMORIAL DE LA DEPORTATION</v>
          </cell>
        </row>
        <row r="132">
          <cell r="B132" t="str">
            <v xml:space="preserve">ASSOCIATION REGIONALE LES JEUNESSES MUSICALES DE FRANCE </v>
          </cell>
        </row>
        <row r="133">
          <cell r="B133" t="str">
            <v xml:space="preserve">ASSOCIATION REVIVRE  </v>
          </cell>
        </row>
        <row r="134">
          <cell r="B134" t="str">
            <v xml:space="preserve">ASSOCIATION SOLEIL (SOLIDARIT ECHANGES ICI LA BAS) </v>
          </cell>
        </row>
        <row r="135">
          <cell r="B135" t="str">
            <v xml:space="preserve">ASSOCIATION SPORTIVE A MAYENNE  </v>
          </cell>
        </row>
        <row r="136">
          <cell r="B136" t="str">
            <v>ASSOCIATION SPORTIVE ASPTT L  ASSOCIATION SPORTIVE</v>
          </cell>
        </row>
        <row r="137">
          <cell r="B137" t="str">
            <v xml:space="preserve">ASSOCIATION SPORTIVE ET CULTURELLE DU CFA CFPPA </v>
          </cell>
        </row>
        <row r="138">
          <cell r="B138" t="str">
            <v xml:space="preserve">ASSOCIATION SUD MAYENNE  </v>
          </cell>
        </row>
        <row r="139">
          <cell r="B139" t="str">
            <v xml:space="preserve">ASSOCIATION TUTELAIRE DES MAJEURS PROTEGES ATMP 53 </v>
          </cell>
        </row>
        <row r="140">
          <cell r="B140" t="str">
            <v xml:space="preserve">ASSOCIATION VALLEE LOISIRS </v>
          </cell>
        </row>
        <row r="141">
          <cell r="B141" t="str">
            <v xml:space="preserve">ASSOCIATION VALOREN  </v>
          </cell>
        </row>
        <row r="142">
          <cell r="B142" t="str">
            <v xml:space="preserve">ASSOCIATION VIEILLES MAISONS FRANCAISES </v>
          </cell>
        </row>
        <row r="143">
          <cell r="B143" t="str">
            <v xml:space="preserve">ASSOCIATION VOLUBILIS ECOLE DE MUSIQUE </v>
          </cell>
        </row>
        <row r="144">
          <cell r="B144" t="str">
            <v xml:space="preserve">ASSUREO  </v>
          </cell>
        </row>
        <row r="145">
          <cell r="B145" t="str">
            <v>ATMOSPHERES  53</v>
          </cell>
        </row>
        <row r="146">
          <cell r="B146" t="str">
            <v xml:space="preserve">AU FOIN DE LA RUE  </v>
          </cell>
        </row>
        <row r="147">
          <cell r="B147" t="str">
            <v>AUTISME MAYENNE POUR VIVRE AUTREMENT</v>
          </cell>
        </row>
        <row r="148">
          <cell r="B148" t="str">
            <v>AUTISME MAYENNE VIVRE AUTREM  AUTISME MAYENNE POUR VIVRE</v>
          </cell>
        </row>
        <row r="149">
          <cell r="B149" t="str">
            <v xml:space="preserve">AUTO ECOLE ARNO CONDUITE  </v>
          </cell>
        </row>
        <row r="150">
          <cell r="B150" t="str">
            <v xml:space="preserve">AUTO ECOLE DES CORDELIERS </v>
          </cell>
        </row>
        <row r="151">
          <cell r="B151" t="str">
            <v>AUTO ECOLE EVRONNAISE  AUTO ECOLE EVRONNAISE</v>
          </cell>
        </row>
        <row r="152">
          <cell r="B152" t="str">
            <v xml:space="preserve">AUTO ECOLE GUESNERIE GHISLAINE  </v>
          </cell>
        </row>
        <row r="153">
          <cell r="B153" t="str">
            <v>AUTO ECOLE LANDAIS</v>
          </cell>
        </row>
        <row r="154">
          <cell r="B154" t="str">
            <v xml:space="preserve">AUTO ECOLE LEBRETON </v>
          </cell>
        </row>
        <row r="155">
          <cell r="B155" t="str">
            <v xml:space="preserve">AUTO ECOLE LEBRETON </v>
          </cell>
        </row>
        <row r="156">
          <cell r="B156" t="str">
            <v xml:space="preserve">AUTO ECOLE LEPEC </v>
          </cell>
        </row>
        <row r="157">
          <cell r="B157" t="str">
            <v xml:space="preserve">AUTO ECOLE LERAY </v>
          </cell>
        </row>
        <row r="158">
          <cell r="B158" t="str">
            <v xml:space="preserve">AUTO ECOLE P CLAVREUL SARL </v>
          </cell>
        </row>
        <row r="159">
          <cell r="B159" t="str">
            <v xml:space="preserve">AUTO ECOLE VAUGEOIS  </v>
          </cell>
        </row>
        <row r="160">
          <cell r="B160" t="str">
            <v>AUTO LASSEENNE DIFFUSION SERVICE</v>
          </cell>
        </row>
        <row r="161">
          <cell r="B161" t="str">
            <v xml:space="preserve">AUTOMOBILES  FABRICE GAUTUN </v>
          </cell>
        </row>
        <row r="162">
          <cell r="B162" t="str">
            <v xml:space="preserve">AUTOMOBILES COULANGE  </v>
          </cell>
        </row>
        <row r="163">
          <cell r="B163" t="str">
            <v xml:space="preserve">AUTOSHOP MAYENNE JCB AUTOMOBILES </v>
          </cell>
        </row>
        <row r="164">
          <cell r="B164" t="str">
            <v>AVALDIS SUPER U AVALDIS</v>
          </cell>
        </row>
        <row r="165">
          <cell r="B165" t="str">
            <v>AVANT GARDE COSSEENNE BASKET</v>
          </cell>
        </row>
        <row r="166">
          <cell r="B166" t="str">
            <v>AVICCA  AVICCA ASSOCIATION DES VILLES</v>
          </cell>
        </row>
        <row r="167">
          <cell r="B167" t="str">
            <v xml:space="preserve">BANQUE ALIMENTAIRE DE LA MAYENNE  </v>
          </cell>
        </row>
        <row r="168">
          <cell r="B168" t="str">
            <v>BARQUES CLEMENT M PANNIER MAX BARQUES CLEMENT</v>
          </cell>
        </row>
        <row r="169">
          <cell r="B169" t="str">
            <v xml:space="preserve">BATIRO  </v>
          </cell>
        </row>
        <row r="170">
          <cell r="B170" t="str">
            <v xml:space="preserve">BATIROC BRETAGNE  PAYS DE LOIRE  </v>
          </cell>
        </row>
        <row r="171">
          <cell r="B171" t="str">
            <v>BATTERIE FANFARE ARC EN CIEL MUSIQUE</v>
          </cell>
        </row>
        <row r="172">
          <cell r="B172" t="str">
            <v xml:space="preserve">BATTERIES EXPERT  </v>
          </cell>
        </row>
        <row r="173">
          <cell r="B173" t="str">
            <v xml:space="preserve">BEAUSEJOUR  </v>
          </cell>
        </row>
        <row r="174">
          <cell r="B174" t="str">
            <v>BIEN VIEILLIR EN MAYENNE  BIEN VIEILLIR EN MAYENNE</v>
          </cell>
        </row>
        <row r="175">
          <cell r="B175" t="str">
            <v xml:space="preserve">BNF DEPARTEMENT REPRODUCTION  </v>
          </cell>
        </row>
        <row r="176">
          <cell r="B176" t="str">
            <v xml:space="preserve">BOCAGE CYCLISTE MAYENNAIS  </v>
          </cell>
        </row>
        <row r="177">
          <cell r="B177" t="str">
            <v xml:space="preserve">BOUFFORT AUTOMOBILES SARL  </v>
          </cell>
        </row>
        <row r="178">
          <cell r="B178" t="str">
            <v xml:space="preserve">BOUPIE  </v>
          </cell>
        </row>
        <row r="179">
          <cell r="B179" t="str">
            <v>BOUTIER AUTOMOBILES SARL  BOUTIER AUTOMOBILES SARL</v>
          </cell>
        </row>
        <row r="180">
          <cell r="B180" t="str">
            <v xml:space="preserve">BOUTTIER AUTOMOBILES SARL  </v>
          </cell>
        </row>
        <row r="181">
          <cell r="B181" t="str">
            <v xml:space="preserve">BPI FRANCE FINANCEMENT </v>
          </cell>
        </row>
        <row r="182">
          <cell r="B182" t="str">
            <v xml:space="preserve">BRAIN UP  </v>
          </cell>
        </row>
        <row r="183">
          <cell r="B183" t="str">
            <v xml:space="preserve">BREHARD AUTOMOBILES </v>
          </cell>
        </row>
        <row r="184">
          <cell r="B184" t="str">
            <v xml:space="preserve">BRICARD JEAN-CHARLES  </v>
          </cell>
        </row>
        <row r="185">
          <cell r="B185" t="str">
            <v xml:space="preserve">C BALLOTS  </v>
          </cell>
        </row>
        <row r="186">
          <cell r="B186" t="str">
            <v>CAE SECTION HALTEROPHILIE  CLUB ATHLETIQUE EVRONNAIS</v>
          </cell>
        </row>
        <row r="187">
          <cell r="B187" t="str">
            <v xml:space="preserve">CAISSE ALLOCATIONS FAMILIALE DE LA MAYENNE </v>
          </cell>
        </row>
        <row r="188">
          <cell r="B188" t="str">
            <v>CANOE KAYAK DE LAVAL</v>
          </cell>
        </row>
        <row r="189">
          <cell r="B189" t="str">
            <v xml:space="preserve">CAP CONDUITE </v>
          </cell>
        </row>
        <row r="190">
          <cell r="B190" t="str">
            <v>CAPEB 53  CHAMBRE ARTISANALE DES PETITES ENTREPRISES DU BATIMENT</v>
          </cell>
        </row>
        <row r="191">
          <cell r="B191" t="str">
            <v>CARPA CERAM PIERRE REROUANNE CENTRE ALONNAIS DE PROSPECTION</v>
          </cell>
        </row>
        <row r="192">
          <cell r="B192" t="str">
            <v xml:space="preserve">CARPENTIER SAS  </v>
          </cell>
        </row>
        <row r="193">
          <cell r="B193" t="str">
            <v xml:space="preserve">CARREFOUR DU MONDE RURAL CIM  </v>
          </cell>
        </row>
        <row r="194">
          <cell r="B194" t="str">
            <v xml:space="preserve">CARROSSERIE PATRICE BARADA  </v>
          </cell>
        </row>
        <row r="195">
          <cell r="B195" t="str">
            <v>CAUE  CONSEIL D ARCHITECTURE</v>
          </cell>
        </row>
        <row r="196">
          <cell r="B196" t="str">
            <v>CCAS  CENTRE COMMUNAL D ACTION SOCIALE</v>
          </cell>
        </row>
        <row r="197">
          <cell r="B197" t="str">
            <v>CCAS DE CHATEAU GONTIER  CENTRE COMMUNAL D ACTION SOCIALE</v>
          </cell>
        </row>
        <row r="198">
          <cell r="B198" t="str">
            <v>CCAS DE ERNEE  CENTRE COMMUNAL D ACTION SOCIALE</v>
          </cell>
        </row>
        <row r="199">
          <cell r="B199" t="str">
            <v>CCAS DE MAYENNE  CENTRE COMMUNAL D ACTION SOCIALE</v>
          </cell>
        </row>
        <row r="200">
          <cell r="B200" t="str">
            <v>CCAS DE MAYENNE TRESORERIE PAYS DE MAYENNE SERVICE D AIDE MENAGERE POUR</v>
          </cell>
        </row>
        <row r="201">
          <cell r="B201" t="str">
            <v>CCI DE LA MAYENNE  CHAMBRE DE COMMERCE</v>
          </cell>
        </row>
        <row r="202">
          <cell r="B202" t="str">
            <v xml:space="preserve">CD AEROMODELISME DE LA MAYENNE  </v>
          </cell>
        </row>
        <row r="203">
          <cell r="B203" t="str">
            <v>CDFFME 53  COMITE DEPARTEMENTAL DE LA</v>
          </cell>
        </row>
        <row r="204">
          <cell r="B204" t="str">
            <v>CDG FPT DE LA MAYENNE MAISON DES COLLECTIVITES CENTRE DEPARTEMENTAL DE GESTION</v>
          </cell>
        </row>
        <row r="205">
          <cell r="B205" t="str">
            <v>CEDARD  COMITE D ENTENTE DES ASSOCIATIONS</v>
          </cell>
        </row>
        <row r="206">
          <cell r="B206" t="str">
            <v>CEFRAS CENTRE DE FORMATION ET DE RECHERCHE A LA RELATION D'AIDE ET DE SOINS</v>
          </cell>
        </row>
        <row r="207">
          <cell r="B207" t="str">
            <v xml:space="preserve">CENTICH MUTUALITE FRANCAISE ANJOU </v>
          </cell>
        </row>
        <row r="208">
          <cell r="B208" t="str">
            <v xml:space="preserve">CENTRE AUTO MATIC COMINGES PIECES AUTOS </v>
          </cell>
        </row>
        <row r="209">
          <cell r="B209" t="str">
            <v>CENTRE AUTO MATIC SARL AUTOS AUTOSERVICE</v>
          </cell>
        </row>
        <row r="210">
          <cell r="B210" t="str">
            <v xml:space="preserve">CENTRE COMMUNAL ACTION SOCIALE DE BONCHAMP </v>
          </cell>
        </row>
        <row r="211">
          <cell r="B211" t="str">
            <v>CENTRE COMMUNAL D ACTION SOC MARPA CHATILLON SUR COLMONT</v>
          </cell>
        </row>
        <row r="212">
          <cell r="B212" t="str">
            <v xml:space="preserve">CENTRE D INFORMATION ET DE CONSEIL SUR AI TECHNIQUES PAYS DE LOIRE </v>
          </cell>
        </row>
        <row r="213">
          <cell r="B213" t="str">
            <v xml:space="preserve">CENTRE DE CULTURE SCIENTIFIQ TECHNIQUE ET INDUSTRIEL </v>
          </cell>
        </row>
        <row r="214">
          <cell r="B214" t="str">
            <v xml:space="preserve">CENTRE DE FORMATION A LA SECURITE ROUTIERE </v>
          </cell>
        </row>
        <row r="215">
          <cell r="B215" t="str">
            <v xml:space="preserve">CENTRE DEPARTEMENTAL DES JEUNES AGRICULTEURS MAYENNAIS </v>
          </cell>
        </row>
        <row r="216">
          <cell r="B216" t="str">
            <v>CENTRE DES MONUMENTS NATIONA  CENTRE DES MONUMENTS NATIONAL</v>
          </cell>
        </row>
        <row r="217">
          <cell r="B217" t="str">
            <v xml:space="preserve">CENTRE EQUESTRE DE LAVAL  </v>
          </cell>
        </row>
        <row r="218">
          <cell r="B218" t="str">
            <v xml:space="preserve">CENTRE FORMATION APPRENTIS LYCEE AGRICOLE LAVAL </v>
          </cell>
        </row>
        <row r="219">
          <cell r="B219" t="str">
            <v xml:space="preserve">CENTRE HOSPITALIER DU HAUT A </v>
          </cell>
        </row>
        <row r="220">
          <cell r="B220" t="str">
            <v>CENTRE HOSPITALIER GERONTOPOLE DES PAYS DE LA LOIRE</v>
          </cell>
        </row>
        <row r="221">
          <cell r="B221" t="str">
            <v xml:space="preserve">CENTRE HOSPITALIER LAVAL </v>
          </cell>
        </row>
        <row r="222">
          <cell r="B222" t="str">
            <v>CENTRE HOSPITALIER NORD MAYENNE REGIE D AVANCES</v>
          </cell>
        </row>
        <row r="223">
          <cell r="B223" t="str">
            <v xml:space="preserve">CENTRE HOSPITALIER UNIVERSITAIRE  DE PONTCHAILLOU  </v>
          </cell>
        </row>
        <row r="224">
          <cell r="B224" t="str">
            <v xml:space="preserve">CENTRE INFORMATION JEUNESSE  </v>
          </cell>
        </row>
        <row r="225">
          <cell r="B225" t="str">
            <v>CENTRE INTERCOMMUNAL D ACTION SOCIALE COMMUNAUTE DE COMMUNES</v>
          </cell>
        </row>
        <row r="226">
          <cell r="B226" t="str">
            <v xml:space="preserve">CENTRE NATIONAL DE LA RECHERCHE SCI CNRS UMR6566 CREAAH </v>
          </cell>
        </row>
        <row r="227">
          <cell r="B227" t="str">
            <v xml:space="preserve">CENTRE SOCIAL AGITATO  </v>
          </cell>
        </row>
        <row r="228">
          <cell r="B228" t="str">
            <v xml:space="preserve">CENTRE UNIVERSITAIRE PAYEUR DEPARTEMENTAL DE MAYENNE </v>
          </cell>
        </row>
        <row r="229">
          <cell r="B229" t="str">
            <v xml:space="preserve">CERCLE DE TIR MAYENNAIS </v>
          </cell>
        </row>
        <row r="230">
          <cell r="B230" t="str">
            <v xml:space="preserve">CESENA ENRICO  </v>
          </cell>
        </row>
        <row r="231">
          <cell r="B231" t="str">
            <v>CHALLENGE MAYENNAIS  CHALLENGE MAYENNAIS</v>
          </cell>
        </row>
        <row r="232">
          <cell r="B232" t="str">
            <v>CHAMB METIERS ARTISANAT REGI  CHAMBRE DE METIERS ET DE</v>
          </cell>
        </row>
        <row r="233">
          <cell r="B233" t="str">
            <v xml:space="preserve">CHAMBRE AGRICULTURE DE LA MAYENNNE </v>
          </cell>
        </row>
        <row r="234">
          <cell r="B234" t="str">
            <v xml:space="preserve">CHAMBRE DE METIERS ET DE L A L ARTISANAT </v>
          </cell>
        </row>
        <row r="235">
          <cell r="B235" t="str">
            <v xml:space="preserve">CHATEAU GONTIER TRIATHLON  </v>
          </cell>
        </row>
        <row r="236">
          <cell r="B236" t="str">
            <v xml:space="preserve">CIAS PAYS DE CRAON  </v>
          </cell>
        </row>
        <row r="237">
          <cell r="B237" t="str">
            <v>CIDFF  CENTRE D'INFORMATIONS SUR LES DROITS DES FEMME ET DES FAMILLES</v>
          </cell>
        </row>
        <row r="238">
          <cell r="B238" t="str">
            <v>CIRCUIT CYCLISTE DE LA SARTH  CIRCUIT CYCLISTE DE LA SARTH</v>
          </cell>
        </row>
        <row r="239">
          <cell r="B239" t="str">
            <v xml:space="preserve">CITY BIKE </v>
          </cell>
        </row>
        <row r="240">
          <cell r="B240" t="str">
            <v xml:space="preserve">CIVAM AGROBIOLOGIE MAYENNE  </v>
          </cell>
        </row>
        <row r="241">
          <cell r="B241" t="str">
            <v xml:space="preserve">CIVAM D AGROBIOLOGIE  </v>
          </cell>
        </row>
        <row r="242">
          <cell r="B242" t="str">
            <v xml:space="preserve">CLASEL LE CONTROLE LAITIER  </v>
          </cell>
        </row>
        <row r="243">
          <cell r="B243" t="str">
            <v xml:space="preserve">CLUB ATHLETIQUE MAYENNAIS  DE TABLE </v>
          </cell>
        </row>
        <row r="244">
          <cell r="B244" t="str">
            <v xml:space="preserve">CLUB D AEROMODELISME DE BAIS </v>
          </cell>
        </row>
        <row r="245">
          <cell r="B245" t="str">
            <v xml:space="preserve">CLUB DE L EL HAN </v>
          </cell>
        </row>
        <row r="246">
          <cell r="B246" t="str">
            <v xml:space="preserve">CLUB DE PATINAGE A ROULETTES </v>
          </cell>
        </row>
        <row r="247">
          <cell r="B247" t="str">
            <v xml:space="preserve">CLUB DES MINI POUCES </v>
          </cell>
        </row>
        <row r="248">
          <cell r="B248" t="str">
            <v xml:space="preserve">CLUB MESLINOIS DE LA RETRAIT SPORTIVE </v>
          </cell>
        </row>
        <row r="249">
          <cell r="B249" t="str">
            <v xml:space="preserve">CLUB NAUTIQUE DE LAVAL  </v>
          </cell>
        </row>
        <row r="250">
          <cell r="B250" t="str">
            <v xml:space="preserve">CLUB PEGASE MAYENNE  </v>
          </cell>
        </row>
        <row r="251">
          <cell r="B251" t="str">
            <v xml:space="preserve">CLUB SPORTIF TORBALL LAVAL </v>
          </cell>
        </row>
        <row r="252">
          <cell r="B252" t="str">
            <v xml:space="preserve">CLUB VOILE DE MAYENNE  </v>
          </cell>
        </row>
        <row r="253">
          <cell r="B253" t="str">
            <v xml:space="preserve">CM CIC LEASE  </v>
          </cell>
        </row>
        <row r="254">
          <cell r="B254" t="str">
            <v>COCANDEAU THIERRY  COCANDEAU THIERRY</v>
          </cell>
        </row>
        <row r="255">
          <cell r="B255" t="str">
            <v xml:space="preserve">COCCI BLEUE  </v>
          </cell>
        </row>
        <row r="256">
          <cell r="B256" t="str">
            <v>CODEMA  COOPERATIVE DE DESHYDRATATION</v>
          </cell>
        </row>
        <row r="257">
          <cell r="B257" t="str">
            <v xml:space="preserve">COFIROUTE  </v>
          </cell>
        </row>
        <row r="258">
          <cell r="B258" t="str">
            <v xml:space="preserve">COLLECTE TRANSPORT ET  TRAITE DECHETS  COMMUNAUTE AGGLO DE LAVAL </v>
          </cell>
        </row>
        <row r="259">
          <cell r="B259" t="str">
            <v xml:space="preserve">COLLECTIVITE DE SAINT BARTHE HOTEL </v>
          </cell>
        </row>
        <row r="260">
          <cell r="B260" t="str">
            <v>COLLECTIVITE DE SAINT MARTIN HOTEL</v>
          </cell>
        </row>
        <row r="261">
          <cell r="B261" t="str">
            <v xml:space="preserve">COLLEGE ALAIN GERBAULT AGENT COMPTABLE LYCEE ROUSSE </v>
          </cell>
        </row>
        <row r="262">
          <cell r="B262" t="str">
            <v xml:space="preserve">COLLEGE ALFRED JARRY AGENT COMPTABLE LYCEE V HUGO </v>
          </cell>
        </row>
        <row r="263">
          <cell r="B263" t="str">
            <v xml:space="preserve">COLLEGE BEATRIX DE GAVRE </v>
          </cell>
        </row>
        <row r="264">
          <cell r="B264" t="str">
            <v>COLLEGE DE L ORIETTE INTENDANT LYCEE AMBROISE PARE</v>
          </cell>
        </row>
        <row r="265">
          <cell r="B265" t="str">
            <v xml:space="preserve">COLLEGE DE MISEDON </v>
          </cell>
        </row>
        <row r="266">
          <cell r="B266" t="str">
            <v xml:space="preserve">COLLEGE DES 7 FONTAINES  </v>
          </cell>
        </row>
        <row r="267">
          <cell r="B267" t="str">
            <v xml:space="preserve">COLLEGE DES AVALOIRS  </v>
          </cell>
        </row>
        <row r="268">
          <cell r="B268" t="str">
            <v xml:space="preserve">COLLEGE EMMANUEL DE MARTONNE  </v>
          </cell>
        </row>
        <row r="269">
          <cell r="B269" t="str">
            <v xml:space="preserve">COLLEGE FRANCIS LALLART  </v>
          </cell>
        </row>
        <row r="270">
          <cell r="B270" t="str">
            <v xml:space="preserve">COLLEGE JACQUES MONOD  </v>
          </cell>
        </row>
        <row r="271">
          <cell r="B271" t="str">
            <v xml:space="preserve">COLLEGE JEAN LOUIS BERNARD </v>
          </cell>
        </row>
        <row r="272">
          <cell r="B272" t="str">
            <v xml:space="preserve">COLLEGE JEAN ROSTAND  </v>
          </cell>
        </row>
        <row r="273">
          <cell r="B273" t="str">
            <v xml:space="preserve">COLLEGE JULES FERRY  </v>
          </cell>
        </row>
        <row r="274">
          <cell r="B274" t="str">
            <v xml:space="preserve">COLLEGE LE GRAND CHAMP </v>
          </cell>
        </row>
        <row r="275">
          <cell r="B275" t="str">
            <v>COLLEGE LE PRIEURE  OGEC DE CRAON</v>
          </cell>
        </row>
        <row r="276">
          <cell r="B276" t="str">
            <v xml:space="preserve">COLLEGE LEO FERRE  </v>
          </cell>
        </row>
        <row r="277">
          <cell r="B277" t="str">
            <v xml:space="preserve">COLLEGE LOUIS LAUNAY AGENT COMPTABLE DU COLLEGE </v>
          </cell>
        </row>
        <row r="278">
          <cell r="B278" t="str">
            <v xml:space="preserve">COLLEGE MAURICE GENEVOIX AGENT COMPTABLE LP G LESNARD </v>
          </cell>
        </row>
        <row r="279">
          <cell r="B279" t="str">
            <v xml:space="preserve">COLLEGE PAUL EMILE VICTOR  </v>
          </cell>
        </row>
        <row r="280">
          <cell r="B280" t="str">
            <v xml:space="preserve">COLLEGE PAUL LANGEVIN M L AGENT COMPTABLE </v>
          </cell>
        </row>
        <row r="281">
          <cell r="B281" t="str">
            <v xml:space="preserve">COLLEGE PIERRE DUBOIS  </v>
          </cell>
        </row>
        <row r="282">
          <cell r="B282" t="str">
            <v xml:space="preserve">COLLEGE PRIVE NOTRE DAME OGEC SAINT PIERRE LA COUR </v>
          </cell>
        </row>
        <row r="283">
          <cell r="B283" t="str">
            <v xml:space="preserve">COLLEGE PRIVE SAINT NICOLAS </v>
          </cell>
        </row>
        <row r="284">
          <cell r="B284" t="str">
            <v xml:space="preserve">COLLEGE RENE CASSIN  </v>
          </cell>
        </row>
        <row r="285">
          <cell r="B285" t="str">
            <v xml:space="preserve">COLLEGE SAINT JOSEPH OGEC NOTRE DAME </v>
          </cell>
        </row>
        <row r="286">
          <cell r="B286" t="str">
            <v xml:space="preserve">COLLEGE VICTOR HUGO  </v>
          </cell>
        </row>
        <row r="287">
          <cell r="B287" t="str">
            <v xml:space="preserve">COLLEGE VOLNEY  </v>
          </cell>
        </row>
        <row r="288">
          <cell r="B288" t="str">
            <v xml:space="preserve">COMICE AGRICOLE CANTON LOIRON MAISON DE PAYS </v>
          </cell>
        </row>
        <row r="289">
          <cell r="B289" t="str">
            <v xml:space="preserve">COMICE AGRICOLE DE COUPTRAIN  </v>
          </cell>
        </row>
        <row r="290">
          <cell r="B290" t="str">
            <v xml:space="preserve">COMICE AGRICOLE DES 5 CANTON LAVAL ET ST BERTHEVIN </v>
          </cell>
        </row>
        <row r="291">
          <cell r="B291" t="str">
            <v xml:space="preserve">COMICE AGRICOLE DU CANTON D ARGNETRE </v>
          </cell>
        </row>
        <row r="292">
          <cell r="B292" t="str">
            <v xml:space="preserve">COMICE AGRICOLE DU CANTON DE BIERNE </v>
          </cell>
        </row>
        <row r="293">
          <cell r="B293" t="str">
            <v>COMICE AGRICOLE DU CANTON DE CHAILLAND</v>
          </cell>
        </row>
        <row r="294">
          <cell r="B294" t="str">
            <v xml:space="preserve">COMICE AGRICOLE DU CANTON DE CHATEAU GONTIER </v>
          </cell>
        </row>
        <row r="295">
          <cell r="B295" t="str">
            <v xml:space="preserve">COMICE AGRICOLE DU CANTON DE COSSE LE VIVIEN </v>
          </cell>
        </row>
        <row r="296">
          <cell r="B296" t="str">
            <v>COMICE AGRICOLE DU CANTON MONTSURS LA BAZOUGE DES ALLEES</v>
          </cell>
        </row>
        <row r="297">
          <cell r="B297" t="str">
            <v xml:space="preserve">COMITE AGRICOLE DU CANTON D AMBRIERES LES VALLEES </v>
          </cell>
        </row>
        <row r="298">
          <cell r="B298" t="str">
            <v xml:space="preserve">COMITE ATHLETISME DE LA MAYENNE  </v>
          </cell>
        </row>
        <row r="299">
          <cell r="B299" t="str">
            <v>COMITE CYCLISTE VILLIERS CHA CHARLEMAGNE</v>
          </cell>
        </row>
        <row r="300">
          <cell r="B300" t="str">
            <v xml:space="preserve">COMITE D ORGANISATION DU MARATHON </v>
          </cell>
        </row>
        <row r="301">
          <cell r="B301" t="str">
            <v xml:space="preserve">COMITE DE JUMELAGE AHUILLE GUNDREMMINGEN </v>
          </cell>
        </row>
        <row r="302">
          <cell r="B302" t="str">
            <v xml:space="preserve">COMITE DE JUMELAGE ANDOUILLE  </v>
          </cell>
        </row>
        <row r="303">
          <cell r="B303" t="str">
            <v xml:space="preserve">COMITE DE JUMELAGE ARGENTRE LOUVIGNE BABENHAUSEN </v>
          </cell>
        </row>
        <row r="304">
          <cell r="B304" t="str">
            <v>COMITE DE JUMELAGE BAIS OY MITTELBERG</v>
          </cell>
        </row>
        <row r="305">
          <cell r="B305" t="str">
            <v xml:space="preserve">COMITE DE JUMELAGE CHAILLAND SULZBERG </v>
          </cell>
        </row>
        <row r="306">
          <cell r="B306" t="str">
            <v xml:space="preserve">COMITE DE JUMELAGE CHANGE ST GERMAIN LE FOUILLOUX </v>
          </cell>
        </row>
        <row r="307">
          <cell r="B307" t="str">
            <v xml:space="preserve">COMITE DE JUMELAGE CONTEST H HOLLENBACH </v>
          </cell>
        </row>
        <row r="308">
          <cell r="B308" t="str">
            <v xml:space="preserve">COMITE DE JUMELAGE COSSE LE VIVIEN TUSSENHAUSEN </v>
          </cell>
        </row>
        <row r="309">
          <cell r="B309" t="str">
            <v xml:space="preserve">COMITE DE JUMELAGE CRAON BUCHENBERG </v>
          </cell>
        </row>
        <row r="310">
          <cell r="B310" t="str">
            <v xml:space="preserve">COMITE DE JUMELAGE DE LA BAC </v>
          </cell>
        </row>
        <row r="311">
          <cell r="B311" t="str">
            <v xml:space="preserve">COMITE DE JUMELAGE DE LOUVERNE  </v>
          </cell>
        </row>
        <row r="312">
          <cell r="B312" t="str">
            <v xml:space="preserve">COMITE DE JUMELAGE DE ST FRAIMBAULT DE PRIERES </v>
          </cell>
        </row>
        <row r="313">
          <cell r="B313" t="str">
            <v>COMITE DE JUMELAGE MAIRIE  (1)</v>
          </cell>
        </row>
        <row r="314">
          <cell r="B314" t="str">
            <v>COMITE DE JUMELAGE MAIRIE (2)</v>
          </cell>
        </row>
        <row r="315">
          <cell r="B315" t="str">
            <v xml:space="preserve">COMITE DE JUMELAGE MARIGNE P PEUTON ZOSCHINGEN </v>
          </cell>
        </row>
        <row r="316">
          <cell r="B316" t="str">
            <v xml:space="preserve">COMITE DE JUMELAGE MONTSURS IRSEE </v>
          </cell>
        </row>
        <row r="317">
          <cell r="B317" t="str">
            <v xml:space="preserve">COMITE DE JUMELAGE STELTEN QUELAINES </v>
          </cell>
        </row>
        <row r="318">
          <cell r="B318" t="str">
            <v xml:space="preserve">COMITE DE TENNIS DE TABLE  </v>
          </cell>
        </row>
        <row r="319">
          <cell r="B319" t="str">
            <v xml:space="preserve">COMITE DEPARTEMENTAL AVIRON  </v>
          </cell>
        </row>
        <row r="320">
          <cell r="B320" t="str">
            <v xml:space="preserve">COMITE DEPARTEMENTAL BASKET   </v>
          </cell>
        </row>
        <row r="321">
          <cell r="B321" t="str">
            <v xml:space="preserve">COMITE DEPARTEMENTAL CANOE KAYAK MAYEN  </v>
          </cell>
        </row>
        <row r="322">
          <cell r="B322" t="str">
            <v>COMITÉ DEPARTEMENTAL CLUBS OMNISPORTS DE LA MAYENNE</v>
          </cell>
        </row>
        <row r="323">
          <cell r="B323" t="str">
            <v xml:space="preserve">COMITE DEPARTEMENTAL D ECHEC LA MAYENNE </v>
          </cell>
        </row>
        <row r="324">
          <cell r="B324" t="str">
            <v>COMITÉ DEPARTEMENTAL D ECHECS DE LA MAYENNE</v>
          </cell>
        </row>
        <row r="325">
          <cell r="B325" t="str">
            <v xml:space="preserve">COMITE DEPARTEMENTAL DE BADMINTON  </v>
          </cell>
        </row>
        <row r="326">
          <cell r="B326" t="str">
            <v xml:space="preserve">COMITE DEPARTEMENTAL DE BOXE  </v>
          </cell>
        </row>
        <row r="327">
          <cell r="B327" t="str">
            <v>COMITE DEPARTEMENTAL DE CYCLOTOURISME (1)</v>
          </cell>
        </row>
        <row r="328">
          <cell r="B328" t="str">
            <v>COMITE DEPARTEMENTAL DE CYCLOTOURISME (2)</v>
          </cell>
        </row>
        <row r="329">
          <cell r="B329" t="str">
            <v>COMITE DEPARTEMENTAL DE GYMNASTIQUE</v>
          </cell>
        </row>
        <row r="330">
          <cell r="B330" t="str">
            <v xml:space="preserve">COMITE DEPARTEMENTAL DE JUDO  </v>
          </cell>
        </row>
        <row r="331">
          <cell r="B331" t="str">
            <v>COMITE DEPARTEMENTAL DE KARA M. LIEBERT PRESIDENT</v>
          </cell>
        </row>
        <row r="332">
          <cell r="B332" t="str">
            <v xml:space="preserve">COMITE DEPARTEMENTAL DE L UF </v>
          </cell>
        </row>
        <row r="333">
          <cell r="B333" t="str">
            <v xml:space="preserve">COMITE DEPARTEMENTAL DE LA RANDONNEE PEDESTRE </v>
          </cell>
        </row>
        <row r="334">
          <cell r="B334" t="str">
            <v xml:space="preserve">COMITE DEPARTEMENTAL DE NATATION  </v>
          </cell>
        </row>
        <row r="335">
          <cell r="B335" t="str">
            <v xml:space="preserve">COMITE DEPARTEMENTAL DE PECHE SPORTIVE AU COUP </v>
          </cell>
        </row>
        <row r="336">
          <cell r="B336" t="str">
            <v xml:space="preserve">COMITE DEPARTEMENTAL DE PETA  </v>
          </cell>
        </row>
        <row r="337">
          <cell r="B337" t="str">
            <v>COMITE DEPARTEMENTAL DE RETR SPORTIVE DE LA MAYENNE ASSOCIATION CODERS 53</v>
          </cell>
        </row>
        <row r="338">
          <cell r="B338" t="str">
            <v xml:space="preserve">COMITE DEPARTEMENTAL DE RUGBY DE LA MAYENNE </v>
          </cell>
        </row>
        <row r="339">
          <cell r="B339" t="str">
            <v xml:space="preserve">COMITE DEPARTEMENTAL DE SPORT ADAPTE </v>
          </cell>
        </row>
        <row r="340">
          <cell r="B340" t="str">
            <v xml:space="preserve">COMITE DEPARTEMENTAL DE TENNIS DE LA MAYENNE  </v>
          </cell>
        </row>
        <row r="341">
          <cell r="B341" t="str">
            <v xml:space="preserve">COMITE DEPARTEMENTAL DE TIR  </v>
          </cell>
        </row>
        <row r="342">
          <cell r="B342" t="str">
            <v xml:space="preserve">COMITE DEPARTEMENTAL DU TOURISME MAYEN  </v>
          </cell>
        </row>
        <row r="343">
          <cell r="B343" t="str">
            <v xml:space="preserve">COMITE DEPARTEMENTAL EQUITATION DE LA MAYENNE </v>
          </cell>
        </row>
        <row r="344">
          <cell r="B344" t="str">
            <v xml:space="preserve">COMITE DEPARTEMENTAL HANDBAL  </v>
          </cell>
        </row>
        <row r="345">
          <cell r="B345" t="str">
            <v xml:space="preserve">COMITE DEPARTEMENTAL HANDISP HANDISPORT </v>
          </cell>
        </row>
        <row r="346">
          <cell r="B346" t="str">
            <v xml:space="preserve">COMITE DEPARTEMENTAL HOCKEY  </v>
          </cell>
        </row>
        <row r="347">
          <cell r="B347" t="str">
            <v xml:space="preserve">COMITE DEPARTEMENTAL OLYMPIQUE ET SPORTIF MAYENNAIS </v>
          </cell>
        </row>
        <row r="348">
          <cell r="B348" t="str">
            <v xml:space="preserve">COMITE DEPARTEMENTAL ORIENTATION </v>
          </cell>
        </row>
        <row r="349">
          <cell r="B349" t="str">
            <v>COMITE DEPARTEMENTAL SPELEOL DE LA MAYENNE</v>
          </cell>
        </row>
        <row r="350">
          <cell r="B350" t="str">
            <v>COMITE DEPARTEMENTAL TIR A L ARC</v>
          </cell>
        </row>
        <row r="351">
          <cell r="B351" t="str">
            <v>COMITE DEPARTEMENTAL TRIATHLON</v>
          </cell>
        </row>
        <row r="352">
          <cell r="B352" t="str">
            <v xml:space="preserve">COMITE DEPARTEMENTAL USEP  </v>
          </cell>
        </row>
        <row r="353">
          <cell r="B353" t="str">
            <v xml:space="preserve">COMITE DEPT DE VOLLEY BALL  </v>
          </cell>
        </row>
        <row r="354">
          <cell r="B354" t="str">
            <v xml:space="preserve">COMITE Français POUR L' ENVIRONNEMENT ET DEVELOPPEMENT DURABLE </v>
          </cell>
        </row>
        <row r="355">
          <cell r="B355" t="str">
            <v xml:space="preserve">COMITE MOTOCYCLISME MAYENNAIS  </v>
          </cell>
        </row>
        <row r="356">
          <cell r="B356" t="str">
            <v>COMITE UGSEL 53  UNION GENERALE SPORTIVE</v>
          </cell>
        </row>
        <row r="357">
          <cell r="B357" t="str">
            <v xml:space="preserve">COMMUNAUTE D AGGLOMERATION DE LAVAL </v>
          </cell>
        </row>
        <row r="358">
          <cell r="B358" t="str">
            <v xml:space="preserve">COMMUNAUTE DE COMMUNES  DU MONT DES AVALOIRS  </v>
          </cell>
        </row>
        <row r="359">
          <cell r="B359" t="str">
            <v xml:space="preserve">COMMUNAUTE DE COMMUNES COEVRONS </v>
          </cell>
        </row>
        <row r="360">
          <cell r="B360" t="str">
            <v xml:space="preserve">COMMUNAUTE DE COMMUNES DE L  ERNEE EAU EN REGIE </v>
          </cell>
        </row>
        <row r="361">
          <cell r="B361" t="str">
            <v xml:space="preserve">COMMUNAUTE DE COMMUNES DE L ERNEE </v>
          </cell>
        </row>
        <row r="362">
          <cell r="B362" t="str">
            <v>COMMUNAUTE DE COMMUNES DU BOCAGE MAYENNAIS</v>
          </cell>
        </row>
        <row r="363">
          <cell r="B363" t="str">
            <v>COMMUNAUTE DE COMMUNES DU MONT DE MONT DES AVALOIRS</v>
          </cell>
        </row>
        <row r="364">
          <cell r="B364" t="str">
            <v xml:space="preserve">COMMUNAUTE DE COMMUNES DU PAYS DE CHATEAU GONTIE DU PAYS DE CHATEAU GONTIER </v>
          </cell>
        </row>
        <row r="365">
          <cell r="B365" t="str">
            <v>COMMUNAUTE DE COMMUNES DU PAYS DE CRAON CENTRE ADMINISTRATIF INTERCO</v>
          </cell>
        </row>
        <row r="366">
          <cell r="B366" t="str">
            <v xml:space="preserve">COMMUNAUTE DE COMMUNES DU PAYS DE LOIRON  </v>
          </cell>
        </row>
        <row r="367">
          <cell r="B367" t="str">
            <v xml:space="preserve">COMMUNAUTE DE COMMUNES DU PAYS DE MESLAY GREZ DU PAYS DE MESLAY GREZ </v>
          </cell>
        </row>
        <row r="368">
          <cell r="B368" t="str">
            <v>COMMUNAUTE DES COMMUNES  DE L ERNEE GESTION ET TRAITEMENT DECHET</v>
          </cell>
        </row>
        <row r="369">
          <cell r="B369" t="str">
            <v xml:space="preserve">COMMUNAUTE EMMAUS  France DE LA MAYENNE  </v>
          </cell>
        </row>
        <row r="370">
          <cell r="B370" t="str">
            <v xml:space="preserve">COMMUNE BEAUMONT PIED DE BOE </v>
          </cell>
        </row>
        <row r="371">
          <cell r="B371" t="str">
            <v xml:space="preserve">COMMUNE BOUCHAMPS LES CRAON </v>
          </cell>
        </row>
        <row r="372">
          <cell r="B372" t="str">
            <v xml:space="preserve">COMMUNE BRAINS SUR LES MARCHES  </v>
          </cell>
        </row>
        <row r="373">
          <cell r="B373" t="str">
            <v xml:space="preserve">COMMUNE D AHUILLE MAIRIE </v>
          </cell>
        </row>
        <row r="374">
          <cell r="B374" t="str">
            <v xml:space="preserve">COMMUNE D ALEXAIN MAIRIE </v>
          </cell>
        </row>
        <row r="375">
          <cell r="B375" t="str">
            <v xml:space="preserve">COMMUNE D AMBRIERES LES VALL MAIRIE </v>
          </cell>
        </row>
        <row r="376">
          <cell r="B376" t="str">
            <v xml:space="preserve">COMMUNE D AMPOIGNE MAIRIE </v>
          </cell>
        </row>
        <row r="377">
          <cell r="B377" t="str">
            <v xml:space="preserve">COMMUNE D ANDOUILLE MAIRIE </v>
          </cell>
        </row>
        <row r="378">
          <cell r="B378" t="str">
            <v xml:space="preserve">COMMUNE D ARGENTON NOTRE DAM MAIRIE </v>
          </cell>
        </row>
        <row r="379">
          <cell r="B379" t="str">
            <v xml:space="preserve">COMMUNE D ARON MAIRIE </v>
          </cell>
        </row>
        <row r="380">
          <cell r="B380" t="str">
            <v xml:space="preserve">COMMUNE D ARQUENAY MAIRIE </v>
          </cell>
        </row>
        <row r="381">
          <cell r="B381" t="str">
            <v xml:space="preserve">COMMUNE D ASSE LE BERENGER MAIRIE </v>
          </cell>
        </row>
        <row r="382">
          <cell r="B382" t="str">
            <v xml:space="preserve">COMMUNE D ASTILLE MAIRIE </v>
          </cell>
        </row>
        <row r="383">
          <cell r="B383" t="str">
            <v xml:space="preserve">COMMUNE D ATHEE MAIRIE </v>
          </cell>
        </row>
        <row r="384">
          <cell r="B384" t="str">
            <v xml:space="preserve">COMMUNE D AVERTON MAIRIE </v>
          </cell>
        </row>
        <row r="385">
          <cell r="B385" t="str">
            <v xml:space="preserve">COMMUNE D ENTRAMMES MAIRIE </v>
          </cell>
        </row>
        <row r="386">
          <cell r="B386" t="str">
            <v>COMMUNE D ERNEE MAIRIE</v>
          </cell>
        </row>
        <row r="387">
          <cell r="B387" t="str">
            <v>COMMUNE D EVRON  COMMUNE D EVRON</v>
          </cell>
        </row>
        <row r="388">
          <cell r="B388" t="str">
            <v>COMMUNE D EVRON MAIRIE</v>
          </cell>
        </row>
        <row r="389">
          <cell r="B389" t="str">
            <v>COMMUNE D HERCE MAIRIE COMMUNE DE HERCE</v>
          </cell>
        </row>
        <row r="390">
          <cell r="B390" t="str">
            <v>COMMUNE D OLIVET MAIRIE</v>
          </cell>
        </row>
        <row r="391">
          <cell r="B391" t="str">
            <v xml:space="preserve">COMMUNE D ORIGNE MAIRIE </v>
          </cell>
        </row>
        <row r="392">
          <cell r="B392" t="str">
            <v xml:space="preserve">COMMUNE DE AZE MAIRIE </v>
          </cell>
        </row>
        <row r="393">
          <cell r="B393" t="str">
            <v xml:space="preserve">COMMUNE DE BAIS MAIRIE </v>
          </cell>
        </row>
        <row r="394">
          <cell r="B394" t="str">
            <v xml:space="preserve">COMMUNE DE BALLOTS MAIRIE </v>
          </cell>
        </row>
        <row r="395">
          <cell r="B395" t="str">
            <v xml:space="preserve">COMMUNE DE BANNES MAIRIE </v>
          </cell>
        </row>
        <row r="396">
          <cell r="B396" t="str">
            <v xml:space="preserve">COMMUNE DE BAZOUGERS TRESORERIE PAYS MESLAY GREZ </v>
          </cell>
        </row>
        <row r="397">
          <cell r="B397" t="str">
            <v xml:space="preserve">COMMUNE DE BEAULIEU SUR OUDO MAIRIE </v>
          </cell>
        </row>
        <row r="398">
          <cell r="B398" t="str">
            <v>COMMUNE DE BELGEARD MAIRIE COMMUNE DE BELGEARD</v>
          </cell>
        </row>
        <row r="399">
          <cell r="B399" t="str">
            <v xml:space="preserve">COMMUNE DE BIERNE MAIRIE </v>
          </cell>
        </row>
        <row r="400">
          <cell r="B400" t="str">
            <v xml:space="preserve">COMMUNE DE BLANDOUET SAINT J MAIRIE </v>
          </cell>
        </row>
        <row r="401">
          <cell r="B401" t="str">
            <v xml:space="preserve">COMMUNE DE BONCHAMP LES LAVA MAIRIE </v>
          </cell>
        </row>
        <row r="402">
          <cell r="B402" t="str">
            <v>COMMUNE DE BOUERE MAIRIE</v>
          </cell>
        </row>
        <row r="403">
          <cell r="B403" t="str">
            <v>COMMUNE DE BOURGON MAIRIE COMMUNE DE BOURGON</v>
          </cell>
        </row>
        <row r="404">
          <cell r="B404" t="str">
            <v>COMMUNE DE BRECE MAIRIE</v>
          </cell>
        </row>
        <row r="405">
          <cell r="B405" t="str">
            <v xml:space="preserve">COMMUNE DE BREE MAIRIE </v>
          </cell>
        </row>
        <row r="406">
          <cell r="B406" t="str">
            <v>COMMUNE DE CHAILLAND</v>
          </cell>
        </row>
        <row r="407">
          <cell r="B407" t="str">
            <v xml:space="preserve">COMMUNE DE CHALONS DU MAINE TRESORERIE PAYS DE LAVAL </v>
          </cell>
        </row>
        <row r="408">
          <cell r="B408" t="str">
            <v xml:space="preserve">COMMUNE DE CHAMPEON MAIRIE </v>
          </cell>
        </row>
        <row r="409">
          <cell r="B409" t="str">
            <v>COMMUNE DE CHAMPFREMONT TRESORERIE PRE EN PAIL COMMUNE DE CHAMPFREMONT</v>
          </cell>
        </row>
        <row r="410">
          <cell r="B410" t="str">
            <v xml:space="preserve">COMMUNE DE CHANGE  </v>
          </cell>
        </row>
        <row r="411">
          <cell r="B411" t="str">
            <v xml:space="preserve">COMMUNE DE CHANTRIGNE MAIRIE </v>
          </cell>
        </row>
        <row r="412">
          <cell r="B412" t="str">
            <v xml:space="preserve">COMMUNE DE CHARCHIGNE MAIRIE </v>
          </cell>
        </row>
        <row r="413">
          <cell r="B413" t="str">
            <v xml:space="preserve">COMMUNE DE CHATEAU GONTIER  </v>
          </cell>
        </row>
        <row r="414">
          <cell r="B414" t="str">
            <v>COMMUNE DE CHATELAIN MAIRIE</v>
          </cell>
        </row>
        <row r="415">
          <cell r="B415" t="str">
            <v xml:space="preserve">COMMUNE DE CHATILLON SUR COL TRESORERIE GORRON </v>
          </cell>
        </row>
        <row r="416">
          <cell r="B416" t="str">
            <v xml:space="preserve">COMMUNE DE CHEMAZE MAIRIE </v>
          </cell>
        </row>
        <row r="417">
          <cell r="B417" t="str">
            <v xml:space="preserve">COMMUNE DE CHEMERE LE ROI MAIRIE </v>
          </cell>
        </row>
        <row r="418">
          <cell r="B418" t="str">
            <v xml:space="preserve">COMMUNE DE CHEVAIGNE DU MAIN  </v>
          </cell>
        </row>
        <row r="419">
          <cell r="B419" t="str">
            <v xml:space="preserve">COMMUNE DE COLOMBIERS DU PLE MAIRIE </v>
          </cell>
        </row>
        <row r="420">
          <cell r="B420" t="str">
            <v>COMMUNE DE COMMER MAIRIE</v>
          </cell>
        </row>
        <row r="421">
          <cell r="B421" t="str">
            <v xml:space="preserve">COMMUNE DE CONGRIER MAIRIE </v>
          </cell>
        </row>
        <row r="422">
          <cell r="B422" t="str">
            <v xml:space="preserve">COMMUNE DE CONTEST MAIRIE </v>
          </cell>
        </row>
        <row r="423">
          <cell r="B423" t="str">
            <v xml:space="preserve">COMMUNE DE COSMES MAIRIE </v>
          </cell>
        </row>
        <row r="424">
          <cell r="B424" t="str">
            <v>COMMUNE DE COSSE EN CHAMPAGNE MAIRIE C</v>
          </cell>
        </row>
        <row r="425">
          <cell r="B425" t="str">
            <v xml:space="preserve">COMMUNE DE COSSE LE VIVIEN MAIRIE </v>
          </cell>
        </row>
        <row r="426">
          <cell r="B426" t="str">
            <v xml:space="preserve">COMMUNE DE COUDRAY MAIRIE </v>
          </cell>
        </row>
        <row r="427">
          <cell r="B427" t="str">
            <v>COMMUNE DE COUESMES VAUCE MAIRIE</v>
          </cell>
        </row>
        <row r="428">
          <cell r="B428" t="str">
            <v xml:space="preserve">COMMUNE DE COUPTRAIN TRESORERIE DE PRE EN PAIL </v>
          </cell>
        </row>
        <row r="429">
          <cell r="B429" t="str">
            <v>COMMUNE DE COURBEVEILLE MAIRIE COMMUNE DE COURBEVEILLE</v>
          </cell>
        </row>
        <row r="430">
          <cell r="B430" t="str">
            <v xml:space="preserve">COMMUNE DE COURCITE MAIRIE </v>
          </cell>
        </row>
        <row r="431">
          <cell r="B431" t="str">
            <v xml:space="preserve">COMMUNE DE CRAON MAIRIE </v>
          </cell>
        </row>
        <row r="432">
          <cell r="B432" t="str">
            <v>COMMUNE DE CUILLE MAIRIE</v>
          </cell>
        </row>
        <row r="433">
          <cell r="B433" t="str">
            <v xml:space="preserve">COMMUNE DE DAON MAIRIE </v>
          </cell>
        </row>
        <row r="434">
          <cell r="B434" t="str">
            <v>COMMUNE DE DENAZE MAIRIE COMMUNE DE DENAZE</v>
          </cell>
        </row>
        <row r="435">
          <cell r="B435" t="str">
            <v>COMMUNE DE DESERTINES MAIRIE</v>
          </cell>
        </row>
        <row r="436">
          <cell r="B436" t="str">
            <v>COMMUNE DE FONTAINE COUVERTE MAIRIE</v>
          </cell>
        </row>
        <row r="437">
          <cell r="B437" t="str">
            <v xml:space="preserve">COMMUNE DE FORCE MAIRIE </v>
          </cell>
        </row>
        <row r="438">
          <cell r="B438" t="str">
            <v>COMMUNE DE FROMENTIERES MAIRIE COMMUNE DE FROMENTIERES</v>
          </cell>
        </row>
        <row r="439">
          <cell r="B439" t="str">
            <v xml:space="preserve">COMMUNE DE GASTINES MAIRIE </v>
          </cell>
        </row>
        <row r="440">
          <cell r="B440" t="str">
            <v>COMMUNE DE GENNES LONGUEFUYE MAIRIE COMMUNE DE GENNES LONGUEFUYE</v>
          </cell>
        </row>
        <row r="441">
          <cell r="B441" t="str">
            <v>COMMUNE DE GENNES SUR GLAIZE MAIRIE</v>
          </cell>
        </row>
        <row r="442">
          <cell r="B442" t="str">
            <v>COMMUNE DE GESVRES  COMMUNE DE GESVRES</v>
          </cell>
        </row>
        <row r="443">
          <cell r="B443" t="str">
            <v>COMMUNE DE GORRON TRESORERIE DE GORRON</v>
          </cell>
        </row>
        <row r="444">
          <cell r="B444" t="str">
            <v xml:space="preserve">COMMUNE DE HAMBERS MAIRIE </v>
          </cell>
        </row>
        <row r="445">
          <cell r="B445" t="str">
            <v>COMMUNE DE HOUSSAY MAIRIE COMMUNE DE HOUSSAY</v>
          </cell>
        </row>
        <row r="446">
          <cell r="B446" t="str">
            <v>COMMUNE DE IZE TRESORERIE EVRON COMMUNE DE IZE</v>
          </cell>
        </row>
        <row r="447">
          <cell r="B447" t="str">
            <v xml:space="preserve">COMMUNE DE JAVRON LES CHAPEL MAIRIE </v>
          </cell>
        </row>
        <row r="448">
          <cell r="B448" t="str">
            <v xml:space="preserve">COMMUNE DE JUBLAINS MAIRIE </v>
          </cell>
        </row>
        <row r="449">
          <cell r="B449" t="str">
            <v xml:space="preserve">COMMUNE DE JUVIGNE </v>
          </cell>
        </row>
        <row r="450">
          <cell r="B450" t="str">
            <v>COMMUNE DE L HUISSERIE TRESORERIE PAYS DE LAVAL</v>
          </cell>
        </row>
        <row r="451">
          <cell r="B451" t="str">
            <v>COMMUNE DE LA BACONNIERE MAIRIE COMMUNE DE LA BACONNIERE</v>
          </cell>
        </row>
        <row r="452">
          <cell r="B452" t="str">
            <v xml:space="preserve">COMMUNE DE LA BAZOUGE DE CHE MAIRIE </v>
          </cell>
        </row>
        <row r="453">
          <cell r="B453" t="str">
            <v xml:space="preserve">COMMUNE DE LA BIGOTTIERE  </v>
          </cell>
        </row>
        <row r="454">
          <cell r="B454" t="str">
            <v xml:space="preserve">COMMUNE DE LA BOISSIERE  </v>
          </cell>
        </row>
        <row r="455">
          <cell r="B455" t="str">
            <v xml:space="preserve">COMMUNE DE LA BRULATTE MAIRIE </v>
          </cell>
        </row>
        <row r="456">
          <cell r="B456" t="str">
            <v xml:space="preserve">COMMUNE DE LA CHAPELLE AU RI MAIRIE </v>
          </cell>
        </row>
        <row r="457">
          <cell r="B457" t="str">
            <v>COMMUNE DE LA CHAPELLE RAINS MAIRIE</v>
          </cell>
        </row>
        <row r="458">
          <cell r="B458" t="str">
            <v xml:space="preserve">COMMUNE DE LA CROIXILLE MAIRIE </v>
          </cell>
        </row>
        <row r="459">
          <cell r="B459" t="str">
            <v xml:space="preserve">COMMUNE DE LA CROPTE MAIRIE </v>
          </cell>
        </row>
        <row r="460">
          <cell r="B460" t="str">
            <v>COMMUNE DE LA GRAVELLE MAIRIE</v>
          </cell>
        </row>
        <row r="461">
          <cell r="B461" t="str">
            <v>COMMUNE DE LA HAIE TRAVERSAI MAIRIE</v>
          </cell>
        </row>
        <row r="462">
          <cell r="B462" t="str">
            <v>COMMUNE DE LA PALLU TRESORERIE PRE EN PAIL</v>
          </cell>
        </row>
        <row r="463">
          <cell r="B463" t="str">
            <v xml:space="preserve">COMMUNE DE LA PELLERINE MAIRIE </v>
          </cell>
        </row>
        <row r="464">
          <cell r="B464" t="str">
            <v>COMMUNE DE LA ROE MAIRIE COMMUNE DE LA ROE</v>
          </cell>
        </row>
        <row r="465">
          <cell r="B465" t="str">
            <v xml:space="preserve">COMMUNE DE LA ROUAUDIERE MAIRIE </v>
          </cell>
        </row>
        <row r="466">
          <cell r="B466" t="str">
            <v>COMMUNE DE LA SELLE CRAONNAI MAIRIE</v>
          </cell>
        </row>
        <row r="467">
          <cell r="B467" t="str">
            <v xml:space="preserve">COMMUNE DE LANDIVY MAIRIE </v>
          </cell>
        </row>
        <row r="468">
          <cell r="B468" t="str">
            <v>COMMUNE DE LASSAY LES CHATEA MAIRIE</v>
          </cell>
        </row>
        <row r="469">
          <cell r="B469" t="str">
            <v>COMMUNE DE LAUBRIERES MAIRIE</v>
          </cell>
        </row>
        <row r="470">
          <cell r="B470" t="str">
            <v xml:space="preserve">COMMUNE DE LAVAL MAIRIE </v>
          </cell>
        </row>
        <row r="471">
          <cell r="B471" t="str">
            <v>COMMUNE DE LE BIGNON DU MAIN MAIRIE COMMUNE DE LE BIGNON DU MAIN</v>
          </cell>
        </row>
        <row r="472">
          <cell r="B472" t="str">
            <v>COMMUNE DE LE BOURGNEUF LA F MAIRIE COMMUNE DE LE BOURGNEUF</v>
          </cell>
        </row>
        <row r="473">
          <cell r="B473" t="str">
            <v>COMMUNE DE LE BURET MAIRIE COMMUNE DE LE  BURET</v>
          </cell>
        </row>
        <row r="474">
          <cell r="B474" t="str">
            <v>COMMUNE DE LE GENEST SAINT I MAIRIE</v>
          </cell>
        </row>
        <row r="475">
          <cell r="B475" t="str">
            <v>COMMUNE DE LE HAM  COMMUNE DE LE HAM</v>
          </cell>
        </row>
        <row r="476">
          <cell r="B476" t="str">
            <v>COMMUNE DE LE HORPS MAIRIE</v>
          </cell>
        </row>
        <row r="477">
          <cell r="B477" t="str">
            <v xml:space="preserve">COMMUNE DE LESBOIS MAIRIE </v>
          </cell>
        </row>
        <row r="478">
          <cell r="B478" t="str">
            <v>COMMUNE DE LEVARE MAIRIE COMMUNE DE LEVARE</v>
          </cell>
        </row>
        <row r="479">
          <cell r="B479" t="str">
            <v>COMMUNE DE LIVET MAIRIE</v>
          </cell>
        </row>
        <row r="480">
          <cell r="B480" t="str">
            <v>COMMUNE DE LOIGNE SUR MAYENNE MAIRIE</v>
          </cell>
        </row>
        <row r="481">
          <cell r="B481" t="str">
            <v xml:space="preserve">COMMUNE DE LOIRON RUILLE MAIRIE </v>
          </cell>
        </row>
        <row r="482">
          <cell r="B482" t="str">
            <v xml:space="preserve">COMMUNE DE LONGUEFUYE MAIRIE </v>
          </cell>
        </row>
        <row r="483">
          <cell r="B483" t="str">
            <v>COMMUNE DE LOUPFOUGERES MAIRIE COMMUNE DE LOUPFOUGERES</v>
          </cell>
        </row>
        <row r="484">
          <cell r="B484" t="str">
            <v xml:space="preserve">COMMUNE DE LOUVERNE </v>
          </cell>
        </row>
        <row r="485">
          <cell r="B485" t="str">
            <v xml:space="preserve">COMMUNE DE LOUVIGNE MAIRIE </v>
          </cell>
        </row>
        <row r="486">
          <cell r="B486" t="str">
            <v xml:space="preserve">COMMUNE DE MAISONCELLES DU M MAIRIE </v>
          </cell>
        </row>
        <row r="487">
          <cell r="B487" t="str">
            <v xml:space="preserve">COMMUNE DE MARCILLE LA VILLE MAIRIE </v>
          </cell>
        </row>
        <row r="488">
          <cell r="B488" t="str">
            <v>COMMUNE DE MARTIGNE SUR MAYE MAIRIE COMMUNE DE MARTIGNE SUR</v>
          </cell>
        </row>
        <row r="489">
          <cell r="B489" t="str">
            <v>COMMUNE DE MARTIGNE SUR MAYE SERVICE D EAU COMMUNE DE MARTIGNE SUR MAYE</v>
          </cell>
        </row>
        <row r="490">
          <cell r="B490" t="str">
            <v xml:space="preserve">COMMUNE DE MAYENNE MAIRIE </v>
          </cell>
        </row>
        <row r="491">
          <cell r="B491" t="str">
            <v xml:space="preserve">COMMUNE DE MEE MAIRIE </v>
          </cell>
        </row>
        <row r="492">
          <cell r="B492" t="str">
            <v>COMMUNE DE MENIL MAIRIE COMMUNE DE MENIL</v>
          </cell>
        </row>
        <row r="493">
          <cell r="B493" t="str">
            <v xml:space="preserve">COMMUNE DE MERAL MAIRIE </v>
          </cell>
        </row>
        <row r="494">
          <cell r="B494" t="str">
            <v xml:space="preserve">COMMUNE DE MESLAY DU MAINE MAIRIE </v>
          </cell>
        </row>
        <row r="495">
          <cell r="B495" t="str">
            <v>COMMUNE DE MEZANGERS TRESORERIE EVRON COMMUNE DE MEZANGERS</v>
          </cell>
        </row>
        <row r="496">
          <cell r="B496" t="str">
            <v xml:space="preserve">COMMUNE DE MONTAUDIN TRESORERIE GORRON </v>
          </cell>
        </row>
        <row r="497">
          <cell r="B497" t="str">
            <v xml:space="preserve">COMMUNE DE MONTFLOURS TRESORERIE PAYS DE LAVAL </v>
          </cell>
        </row>
        <row r="498">
          <cell r="B498" t="str">
            <v xml:space="preserve">COMMUNE DE MONTIGNE LE BRILL MAIRIE </v>
          </cell>
        </row>
        <row r="499">
          <cell r="B499" t="str">
            <v xml:space="preserve">COMMUNE DE MONTJEAN MAIRIE </v>
          </cell>
        </row>
        <row r="500">
          <cell r="B500" t="str">
            <v xml:space="preserve">COMMUNE DE MONTOURTIER MAIRIE </v>
          </cell>
        </row>
        <row r="501">
          <cell r="B501" t="str">
            <v xml:space="preserve">COMMUNE DE MONTREUIL POULAY MAIRIE </v>
          </cell>
        </row>
        <row r="502">
          <cell r="B502" t="str">
            <v xml:space="preserve">COMMUNE DE MONTSURS SAINT CE MAIRIE </v>
          </cell>
        </row>
        <row r="503">
          <cell r="B503" t="str">
            <v xml:space="preserve">COMMUNE DE MOULAY TRESORERIE PAYS DE MAYENNE </v>
          </cell>
        </row>
        <row r="504">
          <cell r="B504" t="str">
            <v xml:space="preserve">COMMUNE DE NEAU </v>
          </cell>
        </row>
        <row r="505">
          <cell r="B505" t="str">
            <v>COMMUNE DE NEUILLY LE VENDIN TRESORERIE PRE EN PAIL</v>
          </cell>
        </row>
        <row r="506">
          <cell r="B506" t="str">
            <v>COMMUNE DE NIAFLES MAIRIE</v>
          </cell>
        </row>
        <row r="507">
          <cell r="B507" t="str">
            <v xml:space="preserve">COMMUNE DE NUILLE SUR VICOIN  </v>
          </cell>
        </row>
        <row r="508">
          <cell r="B508" t="str">
            <v xml:space="preserve">COMMUNE DE OISSEAU MAIRIE </v>
          </cell>
        </row>
        <row r="509">
          <cell r="B509" t="str">
            <v xml:space="preserve">COMMUNE DE PARIGNE SUR BRAYE MAIRIE </v>
          </cell>
        </row>
        <row r="510">
          <cell r="B510" t="str">
            <v>COMMUNE DE PARNE SUR ROC MAIRIE</v>
          </cell>
        </row>
        <row r="511">
          <cell r="B511" t="str">
            <v xml:space="preserve">COMMUNE DE PEUTON MAIRIE </v>
          </cell>
        </row>
        <row r="512">
          <cell r="B512" t="str">
            <v>COMMUNE DE PLACE MAIRIE</v>
          </cell>
        </row>
        <row r="513">
          <cell r="B513" t="str">
            <v xml:space="preserve">COMMUNE DE POMMERIEUX MAIRIE </v>
          </cell>
        </row>
        <row r="514">
          <cell r="B514" t="str">
            <v>COMMUNE DE PONTMAIN MAIRIE</v>
          </cell>
        </row>
        <row r="515">
          <cell r="B515" t="str">
            <v xml:space="preserve">COMMUNE DE PORT BRILLET MAIRIE </v>
          </cell>
        </row>
        <row r="516">
          <cell r="B516" t="str">
            <v xml:space="preserve">COMMUNE DE PRE EN PAIL ST SA MAIRIE </v>
          </cell>
        </row>
        <row r="517">
          <cell r="B517" t="str">
            <v xml:space="preserve">COMMUNE DE PREAUX MAIRIE </v>
          </cell>
        </row>
        <row r="518">
          <cell r="B518" t="str">
            <v xml:space="preserve">COMMUNE DE PREE D ANJOU MAIRIE </v>
          </cell>
        </row>
        <row r="519">
          <cell r="B519" t="str">
            <v xml:space="preserve">COMMUNE DE QUELAINES SAINT G MAIRIE </v>
          </cell>
        </row>
        <row r="520">
          <cell r="B520" t="str">
            <v>COMMUNE DE RAVIGNY TRESORERIE PRE EN PAIL</v>
          </cell>
        </row>
        <row r="521">
          <cell r="B521" t="str">
            <v xml:space="preserve">COMMUNE DE RENAZE TRESORERIE SAINT AIGNAN SUR  </v>
          </cell>
        </row>
        <row r="522">
          <cell r="B522" t="str">
            <v>COMMUNE DE RUILLE FROID FOND MAIRIE</v>
          </cell>
        </row>
        <row r="523">
          <cell r="B523" t="str">
            <v xml:space="preserve">COMMUNE DE SACE TRESORERIE PAYS DE MAYENNE </v>
          </cell>
        </row>
        <row r="524">
          <cell r="B524" t="str">
            <v xml:space="preserve">COMMUNE DE SAINT AIGNAN SUR  ROE MAIRIE </v>
          </cell>
        </row>
        <row r="525">
          <cell r="B525" t="str">
            <v xml:space="preserve">COMMUNE DE SAINT AUBIN DU DE DESERT </v>
          </cell>
        </row>
        <row r="526">
          <cell r="B526" t="str">
            <v xml:space="preserve">COMMUNE DE SAINT BAUDELLE TRESORERIE PAYS DE MAYENNE </v>
          </cell>
        </row>
        <row r="527">
          <cell r="B527" t="str">
            <v xml:space="preserve">COMMUNE DE SAINT BERTHEVIN MAIRIE </v>
          </cell>
        </row>
        <row r="528">
          <cell r="B528" t="str">
            <v xml:space="preserve">COMMUNE DE SAINT BRICE MAIRIE </v>
          </cell>
        </row>
        <row r="529">
          <cell r="B529" t="str">
            <v xml:space="preserve">COMMUNE DE SAINT CYR EN PAIL TRESORERIE PRE EN PAIL </v>
          </cell>
        </row>
        <row r="530">
          <cell r="B530" t="str">
            <v xml:space="preserve">COMMUNE DE SAINT DENIS D ANJOU MAIRIE </v>
          </cell>
        </row>
        <row r="531">
          <cell r="B531" t="str">
            <v xml:space="preserve">COMMUNE DE SAINT ELLIER DU M MAIRIE </v>
          </cell>
        </row>
        <row r="532">
          <cell r="B532" t="str">
            <v xml:space="preserve">COMMUNE DE SAINT FORT </v>
          </cell>
        </row>
        <row r="533">
          <cell r="B533" t="str">
            <v xml:space="preserve">COMMUNE DE SAINT GERMAIN DE COULAMER </v>
          </cell>
        </row>
        <row r="534">
          <cell r="B534" t="str">
            <v xml:space="preserve">COMMUNE DE SAINT GERMAIN LE FOUILLOUX </v>
          </cell>
        </row>
        <row r="535">
          <cell r="B535" t="str">
            <v xml:space="preserve">COMMUNE DE SAINT GERMAIN LE GUILLAUME </v>
          </cell>
        </row>
        <row r="536">
          <cell r="B536" t="str">
            <v xml:space="preserve">COMMUNE DE SAINT LOUP DU DOR MAIRIE </v>
          </cell>
        </row>
        <row r="537">
          <cell r="B537" t="str">
            <v xml:space="preserve">COMMUNE DE SAINT MARTIN DU L MAIRIE </v>
          </cell>
        </row>
        <row r="538">
          <cell r="B538" t="str">
            <v xml:space="preserve">COMMUNE DE SAINT MICHEL DE F MAIRIE </v>
          </cell>
        </row>
        <row r="539">
          <cell r="B539" t="str">
            <v xml:space="preserve">COMMUNE DE SAINT OUEN DES TO MAIRIE </v>
          </cell>
        </row>
        <row r="540">
          <cell r="B540" t="str">
            <v xml:space="preserve">COMMUNE DE SAINT PIERRE DES LANDES </v>
          </cell>
        </row>
        <row r="541">
          <cell r="B541" t="str">
            <v xml:space="preserve">COMMUNE DE SAINT PIERRE LA C TRESORERIE LE BOURGNEUF </v>
          </cell>
        </row>
        <row r="542">
          <cell r="B542" t="str">
            <v xml:space="preserve">COMMUNE DE SAINT PIERRE SUR ORTHE </v>
          </cell>
        </row>
        <row r="543">
          <cell r="B543" t="str">
            <v>COMMUNE DE SAINT POIX MAIRIE COMMUNE DE SAINT POIX</v>
          </cell>
        </row>
        <row r="544">
          <cell r="B544" t="str">
            <v xml:space="preserve">COMMUNE DE SAINT SULPICE MAIRIE </v>
          </cell>
        </row>
        <row r="545">
          <cell r="B545" t="str">
            <v>COMMUNE DE SAINTE SUZANNE ET CHAMMES</v>
          </cell>
        </row>
        <row r="546">
          <cell r="B546" t="str">
            <v xml:space="preserve">COMMUNE DE SENONNES MAIRIE </v>
          </cell>
        </row>
        <row r="547">
          <cell r="B547" t="str">
            <v xml:space="preserve">COMMUNE DE SIMPLE MAIRIE </v>
          </cell>
        </row>
        <row r="548">
          <cell r="B548" t="str">
            <v xml:space="preserve">COMMUNE DE SOUCE MAIRIE </v>
          </cell>
        </row>
        <row r="549">
          <cell r="B549" t="str">
            <v xml:space="preserve">COMMUNE DE ST GEORGES BUTTAV MAIRIE </v>
          </cell>
        </row>
        <row r="550">
          <cell r="B550" t="str">
            <v xml:space="preserve">COMMUNE DE ST HILAIRE DU MAI MAIRIE </v>
          </cell>
        </row>
        <row r="551">
          <cell r="B551" t="str">
            <v>COMMUNE DE THORIGNE EN CHARN MAIRIE</v>
          </cell>
        </row>
        <row r="552">
          <cell r="B552" t="str">
            <v>COMMUNE DE THUBOEUF MAIRIE COMMUNE DE THUBOEUF</v>
          </cell>
        </row>
        <row r="553">
          <cell r="B553" t="str">
            <v xml:space="preserve">COMMUNE DE TRANS TRESORERIE EVRON </v>
          </cell>
        </row>
        <row r="554">
          <cell r="B554" t="str">
            <v xml:space="preserve">COMMUNE DE VAIGES TRESORERIE EVRON </v>
          </cell>
        </row>
        <row r="555">
          <cell r="B555" t="str">
            <v xml:space="preserve">COMMUNE DE VAL DU MAINE MAIRIE </v>
          </cell>
        </row>
        <row r="556">
          <cell r="B556" t="str">
            <v xml:space="preserve">COMMUNE DE VAUTORTE MAIRIE </v>
          </cell>
        </row>
        <row r="557">
          <cell r="B557" t="str">
            <v>COMMUNE DE VIEUVY MAIRIE COMMUNE DE VIEUVY</v>
          </cell>
        </row>
        <row r="558">
          <cell r="B558" t="str">
            <v>COMMUNE DE VILLAINES LA JUHE TRESORERIE VILLAINES LA JUHE</v>
          </cell>
        </row>
        <row r="559">
          <cell r="B559" t="str">
            <v>COMMUNE DE VILLEPAIL</v>
          </cell>
        </row>
        <row r="560">
          <cell r="B560" t="str">
            <v>COMMUNE DE VILLIERS CHARLEMA MAIRIE COMMUNE DE VILLIERS CHARLEMA</v>
          </cell>
        </row>
        <row r="561">
          <cell r="B561" t="str">
            <v xml:space="preserve">COMMUNE DE VOUTRE MAIRIE </v>
          </cell>
        </row>
        <row r="562">
          <cell r="B562" t="str">
            <v xml:space="preserve">COMMUNE FOUGEROLLES DU PLESS MAIRIE </v>
          </cell>
        </row>
        <row r="563">
          <cell r="B563" t="str">
            <v xml:space="preserve">COMMUNE GREZ EN BOUERE MAIRIE </v>
          </cell>
        </row>
        <row r="564">
          <cell r="B564" t="str">
            <v>COMMUNE LA BAZOUGE DES ALLEU MAIRIE</v>
          </cell>
        </row>
        <row r="565">
          <cell r="B565" t="str">
            <v xml:space="preserve">COMMUNE LE HOUSSEAU BRETIGNO MAIRIE </v>
          </cell>
        </row>
        <row r="566">
          <cell r="B566" t="str">
            <v>COMMUNE LE RIBAY MAIRIE</v>
          </cell>
        </row>
        <row r="567">
          <cell r="B567" t="str">
            <v>COMMUNE LIVRE LA TOUCHE MAIRIE</v>
          </cell>
        </row>
        <row r="568">
          <cell r="B568" t="str">
            <v>COMMUNE SAINT CALAIS DU DESE DESERT</v>
          </cell>
        </row>
        <row r="569">
          <cell r="B569" t="str">
            <v xml:space="preserve">COMMUNE SAINT CHARLES LA FOR MAIRIE </v>
          </cell>
        </row>
        <row r="570">
          <cell r="B570" t="str">
            <v xml:space="preserve">COMMUNE SAINT CHRISTOPHE DU  TRESORERIE EVRON </v>
          </cell>
        </row>
        <row r="571">
          <cell r="B571" t="str">
            <v>COMMUNE SAINT CYR LE GRAVELA MAIRIE COMMUNE DE SAINT CYR</v>
          </cell>
        </row>
        <row r="572">
          <cell r="B572" t="str">
            <v>COMMUNE SAINT DENIS DE GASTI MAIRIE</v>
          </cell>
        </row>
        <row r="573">
          <cell r="B573" t="str">
            <v>COMMUNE SAINT DENIS DU MAINE MAIRIE</v>
          </cell>
        </row>
        <row r="574">
          <cell r="B574" t="str">
            <v xml:space="preserve">COMMUNE SAINT GERMAIN D ANXU MAIRIE </v>
          </cell>
        </row>
        <row r="575">
          <cell r="B575" t="str">
            <v xml:space="preserve">COMMUNE SAINT JEAN SUR MAYEN MAIRIE </v>
          </cell>
        </row>
        <row r="576">
          <cell r="B576" t="str">
            <v xml:space="preserve">COMMUNE SAINT LOUP DU GAST MAIRIE </v>
          </cell>
        </row>
        <row r="577">
          <cell r="B577" t="str">
            <v xml:space="preserve">COMMUNE SAINT MARS SUR COLMO MAIRIE </v>
          </cell>
        </row>
        <row r="578">
          <cell r="B578" t="str">
            <v xml:space="preserve">COMMUNE SAINT PIERRE DES NID TRESORERIE PRE EN PAIL </v>
          </cell>
        </row>
        <row r="579">
          <cell r="B579" t="str">
            <v>COMMUNE SAINT PIERRE SUR ERV MAIRIE</v>
          </cell>
        </row>
        <row r="580">
          <cell r="B580" t="str">
            <v xml:space="preserve">COMMUNE SAINT QUENTIN LES AN MAIRIE </v>
          </cell>
        </row>
        <row r="581">
          <cell r="B581" t="str">
            <v xml:space="preserve">COMMUNE SAINT SATURNIN DU LI MAIRIE </v>
          </cell>
        </row>
        <row r="582">
          <cell r="B582" t="str">
            <v xml:space="preserve">COMMUNE SAINTE GEMMES LE ROB </v>
          </cell>
        </row>
        <row r="583">
          <cell r="B583" t="str">
            <v>COMMUNE SAINTE MARIE DU BOIS MAIRIE</v>
          </cell>
        </row>
        <row r="584">
          <cell r="B584" t="str">
            <v xml:space="preserve">COMMUNE ST AIGNAN DE COUPTRA TRESORERIE PRE EN PAIL </v>
          </cell>
        </row>
        <row r="585">
          <cell r="B585" t="str">
            <v>COMMUNE ST AUBIN FOSSE LOUVA LOUVAIN</v>
          </cell>
        </row>
        <row r="586">
          <cell r="B586" t="str">
            <v xml:space="preserve">COMMUNE ST FRAIMBAULT DE PRI MAIRIE </v>
          </cell>
        </row>
        <row r="587">
          <cell r="B587" t="str">
            <v xml:space="preserve">COMMUNE ST LAURENT DES MORTI MAIRIE </v>
          </cell>
        </row>
        <row r="588">
          <cell r="B588" t="str">
            <v xml:space="preserve">COMMUNE ST MARTIN DE CONNEE TRESORERIE EVRON </v>
          </cell>
        </row>
        <row r="589">
          <cell r="B589" t="str">
            <v xml:space="preserve">COMMUNE ST OUEN DES VALLONS MAIRIE </v>
          </cell>
        </row>
        <row r="590">
          <cell r="B590" t="str">
            <v xml:space="preserve">COMMUNE TORCE VIVIERS EN CHARNIE MAIRIE </v>
          </cell>
        </row>
        <row r="591">
          <cell r="B591" t="str">
            <v>COMPAGNIE DAVID DROUARD  CHANTIER</v>
          </cell>
        </row>
        <row r="592">
          <cell r="B592" t="str">
            <v xml:space="preserve">COMPAGNIE EUROPEENNE DE LA CHAUSSURE </v>
          </cell>
        </row>
        <row r="593">
          <cell r="B593" t="str">
            <v xml:space="preserve">COMPAGNIE OH </v>
          </cell>
        </row>
        <row r="594">
          <cell r="B594" t="str">
            <v xml:space="preserve">CONDUITE DES AVALOIRS SARL  </v>
          </cell>
        </row>
        <row r="595">
          <cell r="B595" t="str">
            <v>CONDUITE MONSIEUR HERVE PAUMARD</v>
          </cell>
        </row>
        <row r="596">
          <cell r="B596" t="str">
            <v>CONSEIL DEPARTEMENTAL  DE MAINE ET LOIRE</v>
          </cell>
        </row>
        <row r="597">
          <cell r="B597" t="str">
            <v xml:space="preserve">CONSEIL DEPARTEMENTAL D ACCES AU DROIT </v>
          </cell>
        </row>
        <row r="598">
          <cell r="B598" t="str">
            <v xml:space="preserve">CONSEIL NATIONAL DES ECONOMIES REGIONALES </v>
          </cell>
        </row>
        <row r="599">
          <cell r="B599" t="str">
            <v>CONVIVIO RCO  CONVIVIO RCO</v>
          </cell>
        </row>
        <row r="600">
          <cell r="B600" t="str">
            <v>CONVIVIO RCO  CONVIVIO RCO</v>
          </cell>
        </row>
        <row r="601">
          <cell r="B601" t="str">
            <v xml:space="preserve">COODEMARRAGE 53  </v>
          </cell>
        </row>
        <row r="602">
          <cell r="B602" t="str">
            <v xml:space="preserve">COOPERATION INTER INTERNATIONALE PAYS LOIRE </v>
          </cell>
        </row>
        <row r="603">
          <cell r="B603" t="str">
            <v>COOPERATIVE DES AGRICULTEURS DE LA MAYENNE</v>
          </cell>
        </row>
        <row r="604">
          <cell r="B604" t="str">
            <v xml:space="preserve">COORDINATION D ASSOCIATIONS  </v>
          </cell>
        </row>
        <row r="605">
          <cell r="B605" t="str">
            <v xml:space="preserve">COPAINVILLE </v>
          </cell>
        </row>
        <row r="606">
          <cell r="B606" t="str">
            <v>COURSES DE NUILLE SUR VICOIN  SOCIETE DES COURSES DE NUILL</v>
          </cell>
        </row>
        <row r="607">
          <cell r="B607" t="str">
            <v>CPAM  CAISSE PRIMAIRE D ASSURANCE</v>
          </cell>
        </row>
        <row r="608">
          <cell r="B608" t="str">
            <v xml:space="preserve">CPIE MAYENNE BAS MAINE ASSOCIATION ID ENVIRONNEMENT </v>
          </cell>
        </row>
        <row r="609">
          <cell r="B609" t="str">
            <v>CPMV  CARROSSERIE PEINTURE</v>
          </cell>
        </row>
        <row r="610">
          <cell r="B610" t="str">
            <v xml:space="preserve">CRCAM CAISSE REGIONALE DE CREDIT DE LA MAYENNE PAIERIE DEPARTEMENTALE MAYENNE </v>
          </cell>
        </row>
        <row r="611">
          <cell r="B611" t="str">
            <v xml:space="preserve">CREAT NAIVE SING CROISEMENT  FILI 53 </v>
          </cell>
        </row>
        <row r="612">
          <cell r="B612" t="str">
            <v>CREATION NAIVE ET SINGULIERE  CREATION NAIVE ET SINGULIERE</v>
          </cell>
        </row>
        <row r="613">
          <cell r="B613" t="str">
            <v>CREDEPS NANTES HOPITAL ST JACQUES INSTANCE REGIONALE D EDUCATI</v>
          </cell>
        </row>
        <row r="614">
          <cell r="B614" t="str">
            <v xml:space="preserve">CREHA OUEST  </v>
          </cell>
        </row>
        <row r="615">
          <cell r="B615" t="str">
            <v xml:space="preserve">CRETOT SA  </v>
          </cell>
        </row>
        <row r="616">
          <cell r="B616" t="str">
            <v xml:space="preserve">CROIX ROUGE FRANCAISE DELEGATION DEPARTEMENTALE </v>
          </cell>
        </row>
        <row r="617">
          <cell r="B617" t="str">
            <v xml:space="preserve">CT FORMATION  </v>
          </cell>
        </row>
        <row r="618">
          <cell r="B618" t="str">
            <v>CULTURES DU COEUR  CULTURES DU COEUR PAYS DE LA</v>
          </cell>
        </row>
        <row r="619">
          <cell r="B619" t="str">
            <v>CYCLOTOURISTES DU SYNDICAT D INITIATIVE</v>
          </cell>
        </row>
        <row r="620">
          <cell r="B620" t="str">
            <v xml:space="preserve">DE VINCI AUTOSPORT  </v>
          </cell>
        </row>
        <row r="621">
          <cell r="B621" t="str">
            <v xml:space="preserve">DEMY  </v>
          </cell>
        </row>
        <row r="622">
          <cell r="B622" t="str">
            <v xml:space="preserve">DEPARTEMENT DE LA MANCHE HOTEL DU DEPARTEMENT </v>
          </cell>
        </row>
        <row r="623">
          <cell r="B623" t="str">
            <v xml:space="preserve">DES AMITIES SOCIALES ILIADE   </v>
          </cell>
        </row>
        <row r="624">
          <cell r="B624" t="str">
            <v xml:space="preserve">DES ARBRES ET DES HOMMES  </v>
          </cell>
        </row>
        <row r="625">
          <cell r="B625" t="str">
            <v xml:space="preserve">DESCHAMPS SA </v>
          </cell>
        </row>
        <row r="626">
          <cell r="B626" t="str">
            <v>DIDIER FOURNIER SARL</v>
          </cell>
        </row>
        <row r="627">
          <cell r="B627" t="str">
            <v xml:space="preserve">DIMANCHE LOISIRS  </v>
          </cell>
        </row>
        <row r="628">
          <cell r="B628" t="str">
            <v xml:space="preserve">DIRECTION DEPARTEMENTALE DES  FINANCES PUBLIQUES MAYENNE </v>
          </cell>
        </row>
        <row r="629">
          <cell r="B629" t="str">
            <v xml:space="preserve">DISTRICT FOOTBALL LA MAYENNE  </v>
          </cell>
        </row>
        <row r="630">
          <cell r="B630" t="str">
            <v xml:space="preserve">DIVERS CREANCIERS REGIE 33 AVANCES SAAS </v>
          </cell>
        </row>
        <row r="631">
          <cell r="B631" t="str">
            <v>DOCTEUR BARBIN PATRICK</v>
          </cell>
        </row>
        <row r="632">
          <cell r="B632" t="str">
            <v xml:space="preserve">DOCTEUR CHRISTIAN PASSOT </v>
          </cell>
        </row>
        <row r="633">
          <cell r="B633" t="str">
            <v>DOCTEUR LEVELEUX GUY</v>
          </cell>
        </row>
        <row r="634">
          <cell r="B634" t="str">
            <v xml:space="preserve">DOCTEUR SYLVESTRE BANATRE  </v>
          </cell>
        </row>
        <row r="635">
          <cell r="B635" t="str">
            <v xml:space="preserve">DOMISIEL </v>
          </cell>
        </row>
        <row r="636">
          <cell r="B636" t="str">
            <v xml:space="preserve">DOMITYS LE CLOS SAINT MARTIN  </v>
          </cell>
        </row>
        <row r="637">
          <cell r="B637" t="str">
            <v xml:space="preserve">DR PIQUET JEAN  DOCTEUR </v>
          </cell>
        </row>
        <row r="638">
          <cell r="B638" t="str">
            <v xml:space="preserve">EARL BARBIER  </v>
          </cell>
        </row>
        <row r="639">
          <cell r="B639" t="str">
            <v xml:space="preserve">EARL BOEUF DE LA BODINIERE  </v>
          </cell>
        </row>
        <row r="640">
          <cell r="B640" t="str">
            <v xml:space="preserve">EARL CLEMENCEAU  </v>
          </cell>
        </row>
        <row r="641">
          <cell r="B641" t="str">
            <v xml:space="preserve">EARL DE BRAY </v>
          </cell>
        </row>
        <row r="642">
          <cell r="B642" t="str">
            <v xml:space="preserve">EARL DE L ECOTTIERE  </v>
          </cell>
        </row>
        <row r="643">
          <cell r="B643" t="str">
            <v xml:space="preserve">EARL DE LA BOUTINIERE </v>
          </cell>
        </row>
        <row r="644">
          <cell r="B644" t="str">
            <v xml:space="preserve">EARL DE LA BRETONNIERE  </v>
          </cell>
        </row>
        <row r="645">
          <cell r="B645" t="str">
            <v xml:space="preserve">EARL DE LA CERISELAIE  </v>
          </cell>
        </row>
        <row r="646">
          <cell r="B646" t="str">
            <v xml:space="preserve">EARL DE LA FUYE  </v>
          </cell>
        </row>
        <row r="647">
          <cell r="B647" t="str">
            <v xml:space="preserve">EARL DE LA GOUPILLERE </v>
          </cell>
        </row>
        <row r="648">
          <cell r="B648" t="str">
            <v xml:space="preserve">EARL DE LA HARDONNIERE </v>
          </cell>
        </row>
        <row r="649">
          <cell r="B649" t="str">
            <v xml:space="preserve">EARL DE LA JUGUERIE  </v>
          </cell>
        </row>
        <row r="650">
          <cell r="B650" t="str">
            <v xml:space="preserve">EARL DE LA LIMOUSINE  </v>
          </cell>
        </row>
        <row r="651">
          <cell r="B651" t="str">
            <v xml:space="preserve">EARL DE LA MAUVAISE HERBE  </v>
          </cell>
        </row>
        <row r="652">
          <cell r="B652" t="str">
            <v xml:space="preserve">EARL DE LA MELTAIE </v>
          </cell>
        </row>
        <row r="653">
          <cell r="B653" t="str">
            <v xml:space="preserve">EARL DE LA PASTOURIERE  </v>
          </cell>
        </row>
        <row r="654">
          <cell r="B654" t="str">
            <v xml:space="preserve">EARL DE LA ROUAIRIE  </v>
          </cell>
        </row>
        <row r="655">
          <cell r="B655" t="str">
            <v xml:space="preserve">EARL DE LA VACHONNIERE  </v>
          </cell>
        </row>
        <row r="656">
          <cell r="B656" t="str">
            <v xml:space="preserve">EARL DE LA VAUSSOURDE  </v>
          </cell>
        </row>
        <row r="657">
          <cell r="B657" t="str">
            <v xml:space="preserve">EARL DE LA VIVANNIERE  </v>
          </cell>
        </row>
        <row r="658">
          <cell r="B658" t="str">
            <v>EARL DES GOISBEAUDIERES</v>
          </cell>
        </row>
        <row r="659">
          <cell r="B659" t="str">
            <v xml:space="preserve">EARL DES LANDES  </v>
          </cell>
        </row>
        <row r="660">
          <cell r="B660" t="str">
            <v xml:space="preserve">EARL DES QUATRE SOLEILS  </v>
          </cell>
        </row>
        <row r="661">
          <cell r="B661" t="str">
            <v xml:space="preserve">EARL DES SOURCES  </v>
          </cell>
        </row>
        <row r="662">
          <cell r="B662" t="str">
            <v xml:space="preserve">EARL DU GRAND MARCILLY </v>
          </cell>
        </row>
        <row r="663">
          <cell r="B663" t="str">
            <v xml:space="preserve">EARL EQUICURA  </v>
          </cell>
        </row>
        <row r="664">
          <cell r="B664" t="str">
            <v xml:space="preserve">EARL FOUCAULT </v>
          </cell>
        </row>
        <row r="665">
          <cell r="B665" t="str">
            <v xml:space="preserve">EARL FREULON </v>
          </cell>
        </row>
        <row r="666">
          <cell r="B666" t="str">
            <v xml:space="preserve">EARL FROMAGERE </v>
          </cell>
        </row>
        <row r="667">
          <cell r="B667" t="str">
            <v xml:space="preserve">EARL L OREE DU BOCAGE  </v>
          </cell>
        </row>
        <row r="668">
          <cell r="B668" t="str">
            <v xml:space="preserve">EARL LA SILARDIERE  </v>
          </cell>
        </row>
        <row r="669">
          <cell r="B669" t="str">
            <v xml:space="preserve">EARL LE POUSSIN PIOU PIOU  </v>
          </cell>
        </row>
        <row r="670">
          <cell r="B670" t="str">
            <v xml:space="preserve">EARL LEPAGE  </v>
          </cell>
        </row>
        <row r="671">
          <cell r="B671" t="str">
            <v xml:space="preserve">EARL LES BIENS HEUREUX GORET  </v>
          </cell>
        </row>
        <row r="672">
          <cell r="B672" t="str">
            <v xml:space="preserve">EARL LES PETITS BOIS  </v>
          </cell>
        </row>
        <row r="673">
          <cell r="B673" t="str">
            <v xml:space="preserve">EARL MORIN  </v>
          </cell>
        </row>
        <row r="674">
          <cell r="B674" t="str">
            <v xml:space="preserve">EARL PHILIPPE CHAZE </v>
          </cell>
        </row>
        <row r="675">
          <cell r="B675" t="str">
            <v xml:space="preserve">EARL ROULAND FRERES  </v>
          </cell>
        </row>
        <row r="676">
          <cell r="B676" t="str">
            <v xml:space="preserve">EARL SANCE </v>
          </cell>
        </row>
        <row r="677">
          <cell r="B677" t="str">
            <v xml:space="preserve">EARL SOLTERRE  </v>
          </cell>
        </row>
        <row r="678">
          <cell r="B678" t="str">
            <v xml:space="preserve">EARL VALAIS SAULNIER  </v>
          </cell>
        </row>
        <row r="679">
          <cell r="B679" t="str">
            <v>EASY BARF SARL</v>
          </cell>
        </row>
        <row r="680">
          <cell r="B680" t="str">
            <v xml:space="preserve">EAU CAL REGIE DIRECTE COMMUNAUTE D AGGLOMERATION </v>
          </cell>
        </row>
        <row r="681">
          <cell r="B681" t="str">
            <v xml:space="preserve">ECOLE CONDUITE BERTRAND BOYE  </v>
          </cell>
        </row>
        <row r="682">
          <cell r="B682" t="str">
            <v>ECOLE DE CONDUITE GAELLE LOIZEAU</v>
          </cell>
        </row>
        <row r="683">
          <cell r="B683" t="str">
            <v xml:space="preserve">ECOLE DE CONDUITE MAYENNAISE </v>
          </cell>
        </row>
        <row r="684">
          <cell r="B684" t="str">
            <v xml:space="preserve">ECOLE DE CONDUITE TENUE DE ROUTE ERNÉE  </v>
          </cell>
        </row>
        <row r="685">
          <cell r="B685" t="str">
            <v xml:space="preserve">ECOLE DE MUSIQUE ET DE DANSE  </v>
          </cell>
        </row>
        <row r="686">
          <cell r="B686" t="str">
            <v xml:space="preserve">ECOLE DE SPORT HANDISPORT </v>
          </cell>
        </row>
        <row r="687">
          <cell r="B687" t="str">
            <v xml:space="preserve">ECOLE NATIONALE DE MUSIQUE  </v>
          </cell>
        </row>
        <row r="688">
          <cell r="B688" t="str">
            <v xml:space="preserve">ECOLE NATIONALE SUPERIEURE  D' ARTS ET METIERS </v>
          </cell>
        </row>
        <row r="689">
          <cell r="B689" t="str">
            <v xml:space="preserve">ECURIE OCEAN MAYENNE </v>
          </cell>
        </row>
        <row r="690">
          <cell r="B690" t="str">
            <v xml:space="preserve">EHPAD DR GEHERE LAMOTTE TRESORERIE CHATEAU GONTIER </v>
          </cell>
        </row>
        <row r="691">
          <cell r="B691" t="str">
            <v>EHPAD HOPITAL LOCAL D EVRON</v>
          </cell>
        </row>
        <row r="692">
          <cell r="B692" t="str">
            <v xml:space="preserve">EHPAD MARIE FANNEAU DE LA HO CENTRE COMMUNAL D ACTION SOCIALE </v>
          </cell>
        </row>
        <row r="693">
          <cell r="B693" t="str">
            <v xml:space="preserve">EHPAD RESIDENCE LA COLMONT TRESORERIE GORRON </v>
          </cell>
        </row>
        <row r="694">
          <cell r="B694" t="str">
            <v xml:space="preserve">EHPAD RESIDENCE SAINT LAURENT </v>
          </cell>
        </row>
        <row r="695">
          <cell r="B695" t="str">
            <v>ELEC SERVICES 53 SARL</v>
          </cell>
        </row>
        <row r="696">
          <cell r="B696" t="str">
            <v xml:space="preserve">ENEDIS </v>
          </cell>
        </row>
        <row r="697">
          <cell r="B697" t="str">
            <v>ENEDIS DIR REGIONALE PAYS DE LA LOIRE</v>
          </cell>
        </row>
        <row r="698">
          <cell r="B698" t="str">
            <v xml:space="preserve">ENFANCE ET FAMILLES D ADOPTION DE LA MAYENNE ASSOCIATION FAMILIALE </v>
          </cell>
        </row>
        <row r="699">
          <cell r="B699" t="str">
            <v xml:space="preserve">ENJEUX D ENFANTS GRAND OUEST  </v>
          </cell>
        </row>
        <row r="700">
          <cell r="B700" t="str">
            <v xml:space="preserve">ENTENTE ATHLETIQUE NORD MAYE </v>
          </cell>
        </row>
        <row r="701">
          <cell r="B701" t="str">
            <v>ENTENTE CYCLISTE CRAON RENAZE</v>
          </cell>
        </row>
        <row r="702">
          <cell r="B702" t="str">
            <v xml:space="preserve">ENTENTE SPORTIVE BONCHAMP CY VTT </v>
          </cell>
        </row>
        <row r="703">
          <cell r="B703" t="str">
            <v xml:space="preserve">ENTENTE SPORTIVE DE BONCHAMP  </v>
          </cell>
        </row>
        <row r="704">
          <cell r="B704" t="str">
            <v>ENTENTE SPORTIVE DE BONCHAMP GRS</v>
          </cell>
        </row>
        <row r="705">
          <cell r="B705" t="str">
            <v xml:space="preserve">ENTR AIDE SERVICES </v>
          </cell>
        </row>
        <row r="706">
          <cell r="B706" t="str">
            <v>EPFL  ETABLISSEMENT PUBLIC FONCIER</v>
          </cell>
        </row>
        <row r="707">
          <cell r="B707" t="str">
            <v>EPI  ESPACE DE PARTAGE ET D'INITIATIVES POUR LES HABITANTS DU BOCAGE</v>
          </cell>
        </row>
        <row r="708">
          <cell r="B708" t="str">
            <v xml:space="preserve">ERNEE AUTOMOBILES  </v>
          </cell>
        </row>
        <row r="709">
          <cell r="B709" t="str">
            <v>ESAT FOYERS SAVS ASSOCIATION ROBIDA</v>
          </cell>
        </row>
        <row r="710">
          <cell r="B710" t="str">
            <v>ESIEA  ECOLE SUPERIEURE D INFORMATIQUE</v>
          </cell>
        </row>
        <row r="711">
          <cell r="B711" t="str">
            <v>ESPACE DECOUVERTE ET INITIATIVE  LA CROISEE ESPACE DECOUVERTE</v>
          </cell>
        </row>
        <row r="712">
          <cell r="B712" t="str">
            <v xml:space="preserve">ESPACE ENTREPRISE 53  </v>
          </cell>
        </row>
        <row r="713">
          <cell r="B713" t="str">
            <v xml:space="preserve">ETABLISSEMENT PUBLIC  DE LA MARPA DE BALLEE    </v>
          </cell>
        </row>
        <row r="714">
          <cell r="B714" t="str">
            <v xml:space="preserve">ETABLISSEMENT PUBLIC SOCIAL MEDICOSOCI  </v>
          </cell>
        </row>
        <row r="715">
          <cell r="B715" t="str">
            <v xml:space="preserve">ETABLISSEMENTS BIGNON JACQUE </v>
          </cell>
        </row>
        <row r="716">
          <cell r="B716" t="str">
            <v xml:space="preserve">ETABLISSEMENTS DILANGE SA  </v>
          </cell>
        </row>
        <row r="717">
          <cell r="B717" t="str">
            <v xml:space="preserve">ETABLISSEMENTS VALLEE SUPER U </v>
          </cell>
        </row>
        <row r="718">
          <cell r="B718" t="str">
            <v>ETIC 53  ETIC 53</v>
          </cell>
        </row>
        <row r="719">
          <cell r="B719" t="str">
            <v xml:space="preserve">ETOILE LAVALLOISE FUTSAL CLUB </v>
          </cell>
        </row>
        <row r="720">
          <cell r="B720" t="str">
            <v xml:space="preserve">ETUDES ET CHANTIERS </v>
          </cell>
        </row>
        <row r="721">
          <cell r="B721" t="str">
            <v xml:space="preserve">ETUDES ET SPORTS SOUS MARINS  </v>
          </cell>
        </row>
        <row r="722">
          <cell r="B722" t="str">
            <v>EURL CHEAP AUTOS</v>
          </cell>
        </row>
        <row r="723">
          <cell r="B723" t="str">
            <v xml:space="preserve">EURL DARAF  </v>
          </cell>
        </row>
        <row r="724">
          <cell r="B724" t="str">
            <v xml:space="preserve">EURL LUDOVIC LAIGLE </v>
          </cell>
        </row>
        <row r="725">
          <cell r="B725" t="str">
            <v xml:space="preserve">EURO ASSURANCE </v>
          </cell>
        </row>
        <row r="726">
          <cell r="B726" t="str">
            <v>EUROMAYENNE 1</v>
          </cell>
        </row>
        <row r="727">
          <cell r="B727" t="str">
            <v xml:space="preserve">EUROMAYENNE 2 </v>
          </cell>
        </row>
        <row r="728">
          <cell r="B728" t="str">
            <v xml:space="preserve">EUROPE CONDUITE </v>
          </cell>
        </row>
        <row r="729">
          <cell r="B729" t="str">
            <v xml:space="preserve">EXPERTS PEOPLE  </v>
          </cell>
        </row>
        <row r="730">
          <cell r="B730" t="str">
            <v xml:space="preserve">EXPOSCIENCES MAYENNE MUSEE DES SCIENCES </v>
          </cell>
        </row>
        <row r="731">
          <cell r="B731" t="str">
            <v xml:space="preserve">FAMILLES RURALES DE CHAILLAN </v>
          </cell>
        </row>
        <row r="732">
          <cell r="B732" t="str">
            <v xml:space="preserve">FAMILLES RURALES DE LOUVERNE  </v>
          </cell>
        </row>
        <row r="733">
          <cell r="B733" t="str">
            <v xml:space="preserve">FAMILLES RURALES FEDERATION DEPARTEMENTALE DE LA MAYENNE </v>
          </cell>
        </row>
        <row r="734">
          <cell r="B734" t="str">
            <v xml:space="preserve">FARAL SA </v>
          </cell>
        </row>
        <row r="735">
          <cell r="B735" t="str">
            <v xml:space="preserve">FD AUTOMOBILES  </v>
          </cell>
        </row>
        <row r="736">
          <cell r="B736" t="str">
            <v>FDGDON ET ADPEA DE LA MAYENNE</v>
          </cell>
        </row>
        <row r="737">
          <cell r="B737" t="str">
            <v>FEDERATION DE LA MAYENNE POUR LA PECHE MILIEU AQUATIQUE</v>
          </cell>
        </row>
        <row r="738">
          <cell r="B738" t="str">
            <v xml:space="preserve">FÉDÉRATION DEPARTEMENTALE ADMR DE LA MAYENNE </v>
          </cell>
        </row>
        <row r="739">
          <cell r="B739" t="str">
            <v xml:space="preserve">FÉDÉRATION DEPARTEMENTALE CHASSEURS DE LA MAYENNE </v>
          </cell>
        </row>
        <row r="740">
          <cell r="B740" t="str">
            <v xml:space="preserve">FEDERATION DEPARTEMENTALE CU  </v>
          </cell>
        </row>
        <row r="741">
          <cell r="B741" t="str">
            <v>FÉDÉRATION DEPARTEMENTALE DE SYNDICATS EXPLOITANTS AGRICOLE</v>
          </cell>
        </row>
        <row r="742">
          <cell r="B742" t="str">
            <v xml:space="preserve">FEDERATION DES ASSOCIATIONS LAIQUES MAYENNAIS  </v>
          </cell>
        </row>
        <row r="743">
          <cell r="B743" t="str">
            <v xml:space="preserve">FÉDÉRATION DES COURSES DE PO DE L OUEST </v>
          </cell>
        </row>
        <row r="744">
          <cell r="B744" t="str">
            <v xml:space="preserve">FEDERATION DES INITIATIVES L 53 </v>
          </cell>
        </row>
        <row r="745">
          <cell r="B745" t="str">
            <v xml:space="preserve">FÉDÉRATION DES SOCIETES POMOLOGIQUES DE LA MAYENNE </v>
          </cell>
        </row>
        <row r="746">
          <cell r="B746" t="str">
            <v>FEDERATION NATIONALE ACCIDEN DU TRAVAIL ET DES HANDICAPES</v>
          </cell>
        </row>
        <row r="747">
          <cell r="B747" t="str">
            <v xml:space="preserve">FEDERATION NATIONALE DES COLLECT CONCED REG </v>
          </cell>
        </row>
        <row r="748">
          <cell r="B748" t="str">
            <v xml:space="preserve">FEMMES SOLIDAIRES DE LA MAYENNE  </v>
          </cell>
        </row>
        <row r="749">
          <cell r="B749" t="str">
            <v xml:space="preserve">FERTIWATT </v>
          </cell>
        </row>
        <row r="750">
          <cell r="B750" t="str">
            <v xml:space="preserve">FEST ATELIERS JAZZ MESLAY GR  </v>
          </cell>
        </row>
        <row r="751">
          <cell r="B751" t="str">
            <v xml:space="preserve">FESTIVAL DE L HUMOUR  </v>
          </cell>
        </row>
        <row r="752">
          <cell r="B752" t="str">
            <v xml:space="preserve">FESTIVAL DE L'HUMOUR LES EMBUSCADES </v>
          </cell>
        </row>
        <row r="753">
          <cell r="B753" t="str">
            <v>FFMC 53  FEDERATION FRANCAISE DES MOTARDS EN COLÈRE</v>
          </cell>
        </row>
        <row r="754">
          <cell r="B754" t="str">
            <v xml:space="preserve">FIAULT SAS </v>
          </cell>
        </row>
        <row r="755">
          <cell r="B755" t="str">
            <v>FLO MOTOCULTURE  FLO MOTOCULTURE</v>
          </cell>
        </row>
        <row r="756">
          <cell r="B756" t="str">
            <v xml:space="preserve">FONDATION DU PATRIMOINE </v>
          </cell>
        </row>
        <row r="757">
          <cell r="B757" t="str">
            <v xml:space="preserve">FORGET FORMATION II  </v>
          </cell>
        </row>
        <row r="758">
          <cell r="B758" t="str">
            <v xml:space="preserve">FORGET FORMATION II  </v>
          </cell>
        </row>
        <row r="759">
          <cell r="B759" t="str">
            <v xml:space="preserve">FORMAT CONDUITE  </v>
          </cell>
        </row>
        <row r="760">
          <cell r="B760" t="str">
            <v xml:space="preserve">FORTE PIANO </v>
          </cell>
        </row>
        <row r="761">
          <cell r="B761" t="str">
            <v xml:space="preserve">FOYER DE VIE BEAU SOLEIL APEI NORD OUEST </v>
          </cell>
        </row>
        <row r="762">
          <cell r="B762" t="str">
            <v xml:space="preserve">FOYER DES JEUNES TRAVAILLEURS DU PAYS DE FOUGERES </v>
          </cell>
        </row>
        <row r="763">
          <cell r="B763" t="str">
            <v xml:space="preserve">FOYER JEUNE TRAVAILLEUR LE NYMPHEA </v>
          </cell>
        </row>
        <row r="764">
          <cell r="B764" t="str">
            <v xml:space="preserve">FOYER LOGEMENT CCAS TRESORERIE PAYS DE MAYENNE </v>
          </cell>
        </row>
        <row r="765">
          <cell r="B765" t="str">
            <v xml:space="preserve">FOYER LOGEMENT CENTRE COMMUNAL D ACTION </v>
          </cell>
        </row>
        <row r="766">
          <cell r="B766" t="str">
            <v>FOYER LOGEMENT LA CROIXILLE CENTRE COMMUNAL D ACTION SOC</v>
          </cell>
        </row>
        <row r="767">
          <cell r="B767" t="str">
            <v>FOYER LOGEMENT LES HORTENSIA CENTRE COMMUNAL D ACTION SOC</v>
          </cell>
        </row>
        <row r="768">
          <cell r="B768" t="str">
            <v xml:space="preserve">FOYER LOGEMENT RESIDENCE LE MOTTAIS </v>
          </cell>
        </row>
        <row r="769">
          <cell r="B769" t="str">
            <v xml:space="preserve">FOYER SOCIO EDUCATIF COLLEGE JACQUES MONOD </v>
          </cell>
        </row>
        <row r="770">
          <cell r="B770" t="str">
            <v xml:space="preserve">FRANCE ALZHEIMER MAYENNE </v>
          </cell>
        </row>
        <row r="771">
          <cell r="B771" t="str">
            <v xml:space="preserve">FRANCE ALZHEIMER MAYENNE  </v>
          </cell>
        </row>
        <row r="772">
          <cell r="B772" t="str">
            <v xml:space="preserve">FRANCE BENEVOLAT 53 LAVAL </v>
          </cell>
        </row>
        <row r="773">
          <cell r="B773" t="str">
            <v xml:space="preserve">FRENCH PTP COURSES AUX CLOCH  </v>
          </cell>
        </row>
        <row r="774">
          <cell r="B774" t="str">
            <v xml:space="preserve">GAEC BELLECHASSE  </v>
          </cell>
        </row>
        <row r="775">
          <cell r="B775" t="str">
            <v xml:space="preserve">GAEC BOITTIN  </v>
          </cell>
        </row>
        <row r="776">
          <cell r="B776" t="str">
            <v xml:space="preserve">GAEC DE BARBURE  </v>
          </cell>
        </row>
        <row r="777">
          <cell r="B777" t="str">
            <v xml:space="preserve">GAEC DE L ABLE  </v>
          </cell>
        </row>
        <row r="778">
          <cell r="B778" t="str">
            <v xml:space="preserve">GAEC DE L HERBE AU FROMAGE  </v>
          </cell>
        </row>
        <row r="779">
          <cell r="B779" t="str">
            <v xml:space="preserve">GAEC DE LA BELANGERIE  </v>
          </cell>
        </row>
        <row r="780">
          <cell r="B780" t="str">
            <v xml:space="preserve">GAEC DE LA CHEVALERIE  </v>
          </cell>
        </row>
        <row r="781">
          <cell r="B781" t="str">
            <v xml:space="preserve">GAEC DE LA COLLINE NORMANDE  </v>
          </cell>
        </row>
        <row r="782">
          <cell r="B782" t="str">
            <v xml:space="preserve">GAEC DE LA FATONNIERE  </v>
          </cell>
        </row>
        <row r="783">
          <cell r="B783" t="str">
            <v xml:space="preserve">GAEC DE LA FRABOTTIERE  </v>
          </cell>
        </row>
        <row r="784">
          <cell r="B784" t="str">
            <v xml:space="preserve">GAEC DE LA GOITIERE  </v>
          </cell>
        </row>
        <row r="785">
          <cell r="B785" t="str">
            <v xml:space="preserve">GAEC DE LA GUILBAUDIERE </v>
          </cell>
        </row>
        <row r="786">
          <cell r="B786" t="str">
            <v xml:space="preserve">GAEC DE LA HOUSSINIERE  </v>
          </cell>
        </row>
        <row r="787">
          <cell r="B787" t="str">
            <v xml:space="preserve">GAEC DE LA JOLISERIE  </v>
          </cell>
        </row>
        <row r="788">
          <cell r="B788" t="str">
            <v xml:space="preserve">GAEC DE LA MANCELLIERE  </v>
          </cell>
        </row>
        <row r="789">
          <cell r="B789" t="str">
            <v xml:space="preserve">GAEC DE LOUVERNE  </v>
          </cell>
        </row>
        <row r="790">
          <cell r="B790" t="str">
            <v xml:space="preserve">GAEC DE MONTIGNE </v>
          </cell>
        </row>
        <row r="791">
          <cell r="B791" t="str">
            <v xml:space="preserve">GAEC DE MOTTE HERNIER  </v>
          </cell>
        </row>
        <row r="792">
          <cell r="B792" t="str">
            <v xml:space="preserve">GAEC DE VILLARY  </v>
          </cell>
        </row>
        <row r="793">
          <cell r="B793" t="str">
            <v xml:space="preserve">GAEC DES GENETS  </v>
          </cell>
        </row>
        <row r="794">
          <cell r="B794" t="str">
            <v xml:space="preserve">GAEC DES LOGES  </v>
          </cell>
        </row>
        <row r="795">
          <cell r="B795" t="str">
            <v xml:space="preserve">GAEC DES MARRONNIERS  </v>
          </cell>
        </row>
        <row r="796">
          <cell r="B796" t="str">
            <v xml:space="preserve">GAEC DU BREREAU </v>
          </cell>
        </row>
        <row r="797">
          <cell r="B797" t="str">
            <v xml:space="preserve">GAEC DU BROSSAIS  </v>
          </cell>
        </row>
        <row r="798">
          <cell r="B798" t="str">
            <v xml:space="preserve">GAEC DU DOMAINE  </v>
          </cell>
        </row>
        <row r="799">
          <cell r="B799" t="str">
            <v xml:space="preserve">GAEC DU GRAND BOIS BARRE  </v>
          </cell>
        </row>
        <row r="800">
          <cell r="B800" t="str">
            <v xml:space="preserve">GAEC DU GRAND MARCE  </v>
          </cell>
        </row>
        <row r="801">
          <cell r="B801" t="str">
            <v xml:space="preserve">GAEC DU GRAND VAL  </v>
          </cell>
        </row>
        <row r="802">
          <cell r="B802" t="str">
            <v xml:space="preserve">GAEC DU HAMEAU  </v>
          </cell>
        </row>
        <row r="803">
          <cell r="B803" t="str">
            <v xml:space="preserve">GAEC DU HAUT FOUGEROLLES  </v>
          </cell>
        </row>
        <row r="804">
          <cell r="B804" t="str">
            <v xml:space="preserve">GAEC DU ROCHER  </v>
          </cell>
        </row>
        <row r="805">
          <cell r="B805" t="str">
            <v xml:space="preserve">GAEC DU ROND POINT  </v>
          </cell>
        </row>
        <row r="806">
          <cell r="B806" t="str">
            <v xml:space="preserve">GAEC FONTAINE GRAVELLE </v>
          </cell>
        </row>
        <row r="807">
          <cell r="B807" t="str">
            <v>GAEC GUIMO  GAEC GUIMO</v>
          </cell>
        </row>
        <row r="808">
          <cell r="B808" t="str">
            <v xml:space="preserve">GAEC LA MAULAVERIE  </v>
          </cell>
        </row>
        <row r="809">
          <cell r="B809" t="str">
            <v xml:space="preserve">GAEC LA SOMMERIE  </v>
          </cell>
        </row>
        <row r="810">
          <cell r="B810" t="str">
            <v>GAEC LA TRECOUYERE  GAEC LA TRECOUYERE</v>
          </cell>
        </row>
        <row r="811">
          <cell r="B811" t="str">
            <v>GAEC LE GROS  GAEC LE GROS</v>
          </cell>
        </row>
        <row r="812">
          <cell r="B812" t="str">
            <v xml:space="preserve">GAEC LES HAUTES FROGERIES  </v>
          </cell>
        </row>
        <row r="813">
          <cell r="B813" t="str">
            <v xml:space="preserve">GAEC LINAY POTTIER  </v>
          </cell>
        </row>
        <row r="814">
          <cell r="B814" t="str">
            <v xml:space="preserve">GAEC MEIGNAN  </v>
          </cell>
        </row>
        <row r="815">
          <cell r="B815" t="str">
            <v xml:space="preserve">GAEC PESLIER  </v>
          </cell>
        </row>
        <row r="816">
          <cell r="B816" t="str">
            <v xml:space="preserve">GAEC PUITS FORET  </v>
          </cell>
        </row>
        <row r="817">
          <cell r="B817" t="str">
            <v xml:space="preserve">GAEC RABEAU  </v>
          </cell>
        </row>
        <row r="818">
          <cell r="B818" t="str">
            <v xml:space="preserve">GAEC RATTIER  </v>
          </cell>
        </row>
        <row r="819">
          <cell r="B819" t="str">
            <v xml:space="preserve">GAEC RECONNU CARRE PICHARD </v>
          </cell>
        </row>
        <row r="820">
          <cell r="B820" t="str">
            <v xml:space="preserve">GAEC RECONNU DES RUISSEAUX </v>
          </cell>
        </row>
        <row r="821">
          <cell r="B821" t="str">
            <v xml:space="preserve">GAEC RECONNU DU MENHIR  </v>
          </cell>
        </row>
        <row r="822">
          <cell r="B822" t="str">
            <v xml:space="preserve">GAEC RECONNU MONTGRIMAULT  </v>
          </cell>
        </row>
        <row r="823">
          <cell r="B823" t="str">
            <v xml:space="preserve">GAEC RECONNU PERCE NEIGE  </v>
          </cell>
        </row>
        <row r="824">
          <cell r="B824" t="str">
            <v xml:space="preserve">GAEC SEVIN  </v>
          </cell>
        </row>
        <row r="825">
          <cell r="B825" t="str">
            <v xml:space="preserve">GAEC TESTIER  </v>
          </cell>
        </row>
        <row r="826">
          <cell r="B826" t="str">
            <v xml:space="preserve">GAEC VALLEE FRERES </v>
          </cell>
        </row>
        <row r="827">
          <cell r="B827" t="str">
            <v xml:space="preserve">GAEC VILLARY  </v>
          </cell>
        </row>
        <row r="828">
          <cell r="B828" t="str">
            <v xml:space="preserve">GARAGE BARRAIS SARL </v>
          </cell>
        </row>
        <row r="829">
          <cell r="B829" t="str">
            <v xml:space="preserve">GARAGE BATARD  </v>
          </cell>
        </row>
        <row r="830">
          <cell r="B830" t="str">
            <v xml:space="preserve">GARAGE BERTRON  </v>
          </cell>
        </row>
        <row r="831">
          <cell r="B831" t="str">
            <v xml:space="preserve">GARAGE BUNNENS </v>
          </cell>
        </row>
        <row r="832">
          <cell r="B832" t="str">
            <v xml:space="preserve">GARAGE COIPEAULT </v>
          </cell>
        </row>
        <row r="833">
          <cell r="B833" t="str">
            <v xml:space="preserve">GARAGE COURNEZ MICHEL SARL  </v>
          </cell>
        </row>
        <row r="834">
          <cell r="B834" t="str">
            <v xml:space="preserve">GARAGE DAVID BEUCHER SARL  </v>
          </cell>
        </row>
        <row r="835">
          <cell r="B835" t="str">
            <v xml:space="preserve">GARAGE DE L'HIPPODROME  </v>
          </cell>
        </row>
        <row r="836">
          <cell r="B836" t="str">
            <v xml:space="preserve">GARAGE DU BARREAU EURL  </v>
          </cell>
        </row>
        <row r="837">
          <cell r="B837" t="str">
            <v xml:space="preserve">GARAGE DU STADE SARL  </v>
          </cell>
        </row>
        <row r="838">
          <cell r="B838" t="str">
            <v xml:space="preserve">GARAGE FLANDRES DUNKERQUE </v>
          </cell>
        </row>
        <row r="839">
          <cell r="B839" t="str">
            <v>GARAGE FRETIGNE  SOCIETE EXPLOITATION</v>
          </cell>
        </row>
        <row r="840">
          <cell r="B840" t="str">
            <v xml:space="preserve">GARAGE JUILLET  </v>
          </cell>
        </row>
        <row r="841">
          <cell r="B841" t="str">
            <v xml:space="preserve">GARAGE LEBRETON SARL </v>
          </cell>
        </row>
        <row r="842">
          <cell r="B842" t="str">
            <v>GARAGE LERIOUX  GARAGE LERIOUX</v>
          </cell>
        </row>
        <row r="843">
          <cell r="B843" t="str">
            <v xml:space="preserve">GARAGE LOCHARD EUROREPAR </v>
          </cell>
        </row>
        <row r="844">
          <cell r="B844" t="str">
            <v xml:space="preserve">GARAGE NOEL BRUNO  </v>
          </cell>
        </row>
        <row r="845">
          <cell r="B845" t="str">
            <v xml:space="preserve">GARAGE OGER YANNICK </v>
          </cell>
        </row>
        <row r="846">
          <cell r="B846" t="str">
            <v xml:space="preserve">GARAGE RAVE AD EXPERT </v>
          </cell>
        </row>
        <row r="847">
          <cell r="B847" t="str">
            <v xml:space="preserve">GARAGE RENIER CONGRIER AUTOMOBILES </v>
          </cell>
        </row>
        <row r="848">
          <cell r="B848" t="str">
            <v>GARAGE TIREHOTE MONSIEUR DAMIEN TIREHOTE</v>
          </cell>
        </row>
        <row r="849">
          <cell r="B849" t="str">
            <v xml:space="preserve">GARAGE TREMEAU  </v>
          </cell>
        </row>
        <row r="850">
          <cell r="B850" t="str">
            <v xml:space="preserve">GARAGE TROUILLET </v>
          </cell>
        </row>
        <row r="851">
          <cell r="B851" t="str">
            <v xml:space="preserve">GEMY CHATEAU GONTIER SA GRAND GARAGE DU MAINE </v>
          </cell>
        </row>
        <row r="852">
          <cell r="B852" t="str">
            <v xml:space="preserve">GENERATION MOUVEMENT FEDERATION DE LA MAYENNE </v>
          </cell>
        </row>
        <row r="853">
          <cell r="B853" t="str">
            <v>GENERATIONS MOUVEMENT FEDERATION DE LA MAYENNE</v>
          </cell>
        </row>
        <row r="854">
          <cell r="B854" t="str">
            <v>GENIE  GESTION ESPACE NATUREL</v>
          </cell>
        </row>
        <row r="855">
          <cell r="B855" t="str">
            <v xml:space="preserve">GERONTOPOLE DES PAYS DE LA LOIRE   </v>
          </cell>
        </row>
        <row r="856">
          <cell r="B856" t="str">
            <v>GIP ENFANCE EN DANGER AGENT COMPTABLE SNATED GROUPEMENT D INTERET PUBLIC</v>
          </cell>
        </row>
        <row r="857">
          <cell r="B857" t="str">
            <v xml:space="preserve">GIP MAISON DES ADOLESCENTS DE LA MAYENNE </v>
          </cell>
        </row>
        <row r="858">
          <cell r="B858" t="str">
            <v xml:space="preserve">GITES RURAUX ET TOURISME VERT  </v>
          </cell>
        </row>
        <row r="859">
          <cell r="B859" t="str">
            <v xml:space="preserve">GPT DEFENSE SANITAIRE BETAIL DE LA MAYENNE </v>
          </cell>
        </row>
        <row r="860">
          <cell r="B860" t="str">
            <v>GPT DEP DEFENSE SANITAIRE AP GDS APICOLE GROUPEMENT DEPARTEMENTAL</v>
          </cell>
        </row>
        <row r="861">
          <cell r="B861" t="str">
            <v xml:space="preserve">GRAVELAT FLEURY AUTOMOBILES </v>
          </cell>
        </row>
        <row r="862">
          <cell r="B862" t="str">
            <v xml:space="preserve">GRETA DU MAINE ETABLISSEMENT DE LAVAL </v>
          </cell>
        </row>
        <row r="863">
          <cell r="B863" t="str">
            <v>GRETA EST BRETAGNE LYCEE METIERS PIERRE MENDES</v>
          </cell>
        </row>
        <row r="864">
          <cell r="B864" t="str">
            <v>GROUPE ORNITHOLOGIQUE AVALOI MAISON DES ASSOCIATIONS</v>
          </cell>
        </row>
        <row r="865">
          <cell r="B865" t="str">
            <v xml:space="preserve">GROUPEMENT D EMPLOYEURS ASS SPORTIVES DE LA MAYENNE </v>
          </cell>
        </row>
        <row r="866">
          <cell r="B866" t="str">
            <v xml:space="preserve">GROUPEMENT DE DEFENSE APICOL  </v>
          </cell>
        </row>
        <row r="867">
          <cell r="B867" t="str">
            <v xml:space="preserve">GYMNASTIQUE VOLONTAIRE  </v>
          </cell>
        </row>
        <row r="868">
          <cell r="B868" t="str">
            <v xml:space="preserve">GYS SAS  </v>
          </cell>
        </row>
        <row r="869">
          <cell r="B869" t="str">
            <v xml:space="preserve">HABITAT JEUNES LAVAL  </v>
          </cell>
        </row>
        <row r="870">
          <cell r="B870" t="str">
            <v xml:space="preserve">HABITAT JEUNES LAVAL RESIDENCE FRANCOIS PESLIER </v>
          </cell>
        </row>
        <row r="871">
          <cell r="B871" t="str">
            <v xml:space="preserve">HAITI AND CO </v>
          </cell>
        </row>
        <row r="872">
          <cell r="B872" t="str">
            <v>HALTE GARDERIE LA RITOURNELL FAMILLES RURALES DU BOURGNEU</v>
          </cell>
        </row>
        <row r="873">
          <cell r="B873" t="str">
            <v xml:space="preserve">HANDI CHEVAL MAYENNE  </v>
          </cell>
        </row>
        <row r="874">
          <cell r="B874" t="str">
            <v xml:space="preserve">HARMONIE MUNICIPALE DE BAIS  </v>
          </cell>
        </row>
        <row r="875">
          <cell r="B875" t="str">
            <v xml:space="preserve">HISIA RESIDENCE CRAON </v>
          </cell>
        </row>
        <row r="876">
          <cell r="B876" t="str">
            <v xml:space="preserve">HISIA RESIDENCE SAINT FORT </v>
          </cell>
        </row>
        <row r="877">
          <cell r="B877" t="str">
            <v xml:space="preserve">HOP CIE  </v>
          </cell>
        </row>
        <row r="878">
          <cell r="B878" t="str">
            <v>HOPITAL LOCAL D ERNEE EHPAD</v>
          </cell>
        </row>
        <row r="879">
          <cell r="B879" t="str">
            <v xml:space="preserve">HORIZON 360 SARL LE BOIS PARCOURS NATURE </v>
          </cell>
        </row>
        <row r="880">
          <cell r="B880" t="str">
            <v xml:space="preserve">HOTEL LE CERF SARL </v>
          </cell>
        </row>
        <row r="881">
          <cell r="B881" t="str">
            <v xml:space="preserve">HUET SERVICES </v>
          </cell>
        </row>
        <row r="882">
          <cell r="B882" t="str">
            <v xml:space="preserve">IBRAHIMI FLAMUR  </v>
          </cell>
        </row>
        <row r="883">
          <cell r="B883" t="str">
            <v xml:space="preserve">IDEAL CONNAISSANCES </v>
          </cell>
        </row>
        <row r="884">
          <cell r="B884" t="str">
            <v xml:space="preserve">IMMOSTEL </v>
          </cell>
        </row>
        <row r="885">
          <cell r="B885" t="str">
            <v>INALTA SEMO LAVAL</v>
          </cell>
        </row>
        <row r="886">
          <cell r="B886" t="str">
            <v>INALTA SERVICE FORMATION INALTA</v>
          </cell>
        </row>
        <row r="887">
          <cell r="B887" t="str">
            <v xml:space="preserve">INITIATION A LA TECHNIQUE </v>
          </cell>
        </row>
        <row r="888">
          <cell r="B888" t="str">
            <v xml:space="preserve">INITIATIVE MAYENNE </v>
          </cell>
        </row>
        <row r="889">
          <cell r="B889" t="str">
            <v>INRAP DIRECTION INTERREGIONALE GRA</v>
          </cell>
        </row>
        <row r="890">
          <cell r="B890" t="str">
            <v xml:space="preserve">INSER CONDUITE 53  </v>
          </cell>
        </row>
        <row r="891">
          <cell r="B891" t="str">
            <v xml:space="preserve">INSTITUT METIERS INFORMATQUE ET ENTREPRISE </v>
          </cell>
        </row>
        <row r="892">
          <cell r="B892" t="str">
            <v xml:space="preserve">INSTITUT SUPERIEUR DES METIERS  </v>
          </cell>
        </row>
        <row r="893">
          <cell r="B893" t="str">
            <v>INSTITUTION INTERDEPARTEMENT DU BASSIN DE LA SARTHE</v>
          </cell>
        </row>
        <row r="894">
          <cell r="B894" t="str">
            <v>JALMALV 53  JALMALV 53</v>
          </cell>
        </row>
        <row r="895">
          <cell r="B895" t="str">
            <v>JARDIN FLEURI  I</v>
          </cell>
        </row>
        <row r="896">
          <cell r="B896" t="str">
            <v xml:space="preserve">JEUNES AGRICULTEURS DE CHATEAU GONTIER </v>
          </cell>
        </row>
        <row r="897">
          <cell r="B897" t="str">
            <v xml:space="preserve">JEUNESSE OUVRIERE CHRETIENNE JOC DE LA MAYENNE </v>
          </cell>
        </row>
        <row r="898">
          <cell r="B898" t="str">
            <v xml:space="preserve">JEUNESSE SPORTS PLEIN AIR </v>
          </cell>
        </row>
        <row r="899">
          <cell r="B899" t="str">
            <v xml:space="preserve">JOUAULT SARL GARAGE </v>
          </cell>
        </row>
        <row r="900">
          <cell r="B900" t="str">
            <v xml:space="preserve">JUDO CLUB LAVALLOIS </v>
          </cell>
        </row>
        <row r="901">
          <cell r="B901" t="str">
            <v xml:space="preserve">JUDO CLUB MAYENNAIS  </v>
          </cell>
        </row>
        <row r="902">
          <cell r="B902" t="str">
            <v xml:space="preserve">JUSQU A LA MORT ACCOMPAGNER  VIE </v>
          </cell>
        </row>
        <row r="903">
          <cell r="B903" t="str">
            <v xml:space="preserve">KEOLIS LAVAL </v>
          </cell>
        </row>
        <row r="904">
          <cell r="B904" t="str">
            <v>L ART DU CENTRE CHEZ ISABELLE MARCHAND</v>
          </cell>
        </row>
        <row r="905">
          <cell r="B905" t="str">
            <v xml:space="preserve">L HIL AUX ENFANTS </v>
          </cell>
        </row>
        <row r="906">
          <cell r="B906" t="str">
            <v>L HUISSERIE HANDBALL CHEZ M POYA</v>
          </cell>
        </row>
        <row r="907">
          <cell r="B907" t="str">
            <v xml:space="preserve">LA CROIX D OR DE LA MAYENNE  </v>
          </cell>
        </row>
        <row r="908">
          <cell r="B908" t="str">
            <v xml:space="preserve">LA GUINGUETTE </v>
          </cell>
        </row>
        <row r="909">
          <cell r="B909" t="str">
            <v xml:space="preserve">LA LEGUMERIE 53 </v>
          </cell>
        </row>
        <row r="910">
          <cell r="B910" t="str">
            <v xml:space="preserve">LA MAISON DE L EUROPE EN MAY  </v>
          </cell>
        </row>
        <row r="911">
          <cell r="B911" t="str">
            <v xml:space="preserve">LA PORTE OUVERTE </v>
          </cell>
        </row>
        <row r="912">
          <cell r="B912" t="str">
            <v xml:space="preserve">LA PREVENTION ROUTIERE </v>
          </cell>
        </row>
        <row r="913">
          <cell r="B913" t="str">
            <v xml:space="preserve">LA QUINCAMPOIS SCEA  </v>
          </cell>
        </row>
        <row r="914">
          <cell r="B914" t="str">
            <v xml:space="preserve">LABLAB  </v>
          </cell>
        </row>
        <row r="915">
          <cell r="B915" t="str">
            <v xml:space="preserve">LABORATOIRE DEPARTEMENTAL D ANALYSES 53 </v>
          </cell>
        </row>
        <row r="916">
          <cell r="B916" t="str">
            <v xml:space="preserve">LAVAL AERO SHOW  </v>
          </cell>
        </row>
        <row r="917">
          <cell r="B917" t="str">
            <v xml:space="preserve">LAVAL AGGLOMERATION  </v>
          </cell>
        </row>
        <row r="918">
          <cell r="B918" t="str">
            <v xml:space="preserve">LAVAL AGGLOMERATION ASSAINISSEMENT REGIE </v>
          </cell>
        </row>
        <row r="919">
          <cell r="B919" t="str">
            <v>LAVAL AGGLOMERATION EAU REGI</v>
          </cell>
        </row>
        <row r="920">
          <cell r="B920" t="str">
            <v xml:space="preserve">LAVAL BOURNY GYM  </v>
          </cell>
        </row>
        <row r="921">
          <cell r="B921" t="str">
            <v xml:space="preserve">LAVAL BOURNY TENNIS DE TABLE  </v>
          </cell>
        </row>
        <row r="922">
          <cell r="B922" t="str">
            <v xml:space="preserve">LAVAL CYCLISME 53 </v>
          </cell>
        </row>
        <row r="923">
          <cell r="B923" t="str">
            <v xml:space="preserve">LAVAL HANDISPORT  </v>
          </cell>
        </row>
        <row r="924">
          <cell r="B924" t="str">
            <v xml:space="preserve">LAVAL MAYENNE TECHNOPOLE </v>
          </cell>
        </row>
        <row r="925">
          <cell r="B925" t="str">
            <v xml:space="preserve">LAVAL TRIATHLON CLUB </v>
          </cell>
        </row>
        <row r="926">
          <cell r="B926" t="str">
            <v>LAVAL WATER POLO PISCINE ST NICOLAS</v>
          </cell>
        </row>
        <row r="927">
          <cell r="B927" t="str">
            <v xml:space="preserve">LE CARRE SCENE NATIONALE </v>
          </cell>
        </row>
        <row r="928">
          <cell r="B928" t="str">
            <v>LE KIOSQUE CENTRE D ACTION</v>
          </cell>
        </row>
        <row r="929">
          <cell r="B929" t="str">
            <v xml:space="preserve">LE PARC HOTEL SARL  </v>
          </cell>
        </row>
        <row r="930">
          <cell r="B930" t="str">
            <v>LE ROYER JOSSELIN  LE ROYER</v>
          </cell>
        </row>
        <row r="931">
          <cell r="B931" t="str">
            <v>LE SON DE VIE  LE SON DE VIE</v>
          </cell>
        </row>
        <row r="932">
          <cell r="B932" t="str">
            <v>LEGRAND BIOGAZ  LEGRAND BIOGAZ</v>
          </cell>
        </row>
        <row r="933">
          <cell r="B933" t="str">
            <v xml:space="preserve">LES 4 MOUSQUETAIRES AU VIETNAN  </v>
          </cell>
        </row>
        <row r="934">
          <cell r="B934" t="str">
            <v>LES AMIS DE BERNARD CHARDON  LES AMIS DE BERNARD CHARDON</v>
          </cell>
        </row>
        <row r="935">
          <cell r="B935" t="str">
            <v xml:space="preserve">LES AMIS DE PROAMIGOS </v>
          </cell>
        </row>
        <row r="936">
          <cell r="B936" t="str">
            <v xml:space="preserve">LES AUTOS DU COEUR  </v>
          </cell>
        </row>
        <row r="937">
          <cell r="B937" t="str">
            <v xml:space="preserve">LES BABIE S  </v>
          </cell>
        </row>
        <row r="938">
          <cell r="B938" t="str">
            <v xml:space="preserve">LES BOUCLES DE LA MAYENNE  PEGASE </v>
          </cell>
        </row>
        <row r="939">
          <cell r="B939" t="str">
            <v xml:space="preserve">LES CABANONS  </v>
          </cell>
        </row>
        <row r="940">
          <cell r="B940" t="str">
            <v xml:space="preserve">LES FONDS DE TERROIR  </v>
          </cell>
        </row>
        <row r="941">
          <cell r="B941" t="str">
            <v xml:space="preserve">LES FRANCAS DE LA MAYENNE C M A ST NICOLAS </v>
          </cell>
        </row>
        <row r="942">
          <cell r="B942" t="str">
            <v xml:space="preserve">LES FRANCS ARCHERS DE LA SECTION HANDI BASKET </v>
          </cell>
        </row>
        <row r="943">
          <cell r="B943" t="str">
            <v xml:space="preserve">LES MARMOUZETS  </v>
          </cell>
        </row>
        <row r="944">
          <cell r="B944" t="str">
            <v xml:space="preserve">LES MAUVAISES HERBES </v>
          </cell>
        </row>
        <row r="945">
          <cell r="B945" t="str">
            <v>LES PETITES CITES DE CARACTE DE LA MAYENNE</v>
          </cell>
        </row>
        <row r="946">
          <cell r="B946" t="str">
            <v xml:space="preserve">LES PETITS DEBROUILLARDS </v>
          </cell>
        </row>
        <row r="947">
          <cell r="B947" t="str">
            <v>LES POQUELINADES</v>
          </cell>
        </row>
        <row r="948">
          <cell r="B948" t="str">
            <v xml:space="preserve">LES POSSIBLES  </v>
          </cell>
        </row>
        <row r="949">
          <cell r="B949" t="str">
            <v xml:space="preserve">LES RESTAURANTS DU COEUR  </v>
          </cell>
        </row>
        <row r="950">
          <cell r="B950" t="str">
            <v xml:space="preserve">LES RESTAURANTS DU COEUR  </v>
          </cell>
        </row>
        <row r="951">
          <cell r="B951" t="str">
            <v xml:space="preserve">LES VAULX SARL  </v>
          </cell>
        </row>
        <row r="952">
          <cell r="B952" t="str">
            <v xml:space="preserve">LES VOLAILLES REMI RAMON SAS  </v>
          </cell>
        </row>
        <row r="953">
          <cell r="B953" t="str">
            <v xml:space="preserve">L'HUIBISCUS </v>
          </cell>
        </row>
        <row r="954">
          <cell r="B954" t="str">
            <v xml:space="preserve">LMA LAVAL MAYENNE AMENAGEMENT </v>
          </cell>
        </row>
        <row r="955">
          <cell r="B955" t="str">
            <v xml:space="preserve">LOGEMENT FOYER RENE DE BRANC COMMUNE DE CHAILLAND </v>
          </cell>
        </row>
        <row r="956">
          <cell r="B956" t="str">
            <v>L'ORIBUS HISTOIRE ET SOCIETE EN MAYENNE</v>
          </cell>
        </row>
        <row r="957">
          <cell r="B957" t="str">
            <v>LPA HAUT ANJOU CHATEAU GONTI  LYCEE PROFESSIONEL AGRICOLE</v>
          </cell>
        </row>
        <row r="958">
          <cell r="B958" t="str">
            <v xml:space="preserve">LUTHO SARL  </v>
          </cell>
        </row>
        <row r="959">
          <cell r="B959" t="str">
            <v xml:space="preserve">LYCEE GENERAL ET TECHNOLOGIQUE AGRICOLE </v>
          </cell>
        </row>
        <row r="960">
          <cell r="B960" t="str">
            <v xml:space="preserve">LYCEE POLYVALENT RAOUL VADEP </v>
          </cell>
        </row>
        <row r="961">
          <cell r="B961" t="str">
            <v>LYCEE PRIVE D ORION  LYCEE TECHNOLOGIQUE AGRICOLE</v>
          </cell>
        </row>
        <row r="962">
          <cell r="B962" t="str">
            <v xml:space="preserve">LYCEE ROCHEFEUILLE </v>
          </cell>
        </row>
        <row r="963">
          <cell r="B963" t="str">
            <v>LYCEE ST MICHEL CHATEAU GONT</v>
          </cell>
        </row>
        <row r="964">
          <cell r="B964" t="str">
            <v xml:space="preserve">MAAF ASSURANCES SA  </v>
          </cell>
        </row>
        <row r="965">
          <cell r="B965" t="str">
            <v xml:space="preserve">MADAME AURELIE BLEJAN  </v>
          </cell>
        </row>
        <row r="966">
          <cell r="B966" t="str">
            <v xml:space="preserve">MADAME CINDY JEUSSE  </v>
          </cell>
        </row>
        <row r="967">
          <cell r="B967" t="str">
            <v>MADAME ELODIE TAROT PSYCHOLOGU</v>
          </cell>
        </row>
        <row r="968">
          <cell r="B968" t="str">
            <v xml:space="preserve">MADAME MAGALI HERSANT </v>
          </cell>
        </row>
        <row r="969">
          <cell r="B969" t="str">
            <v>MADAME NATACHA JOUBERT</v>
          </cell>
        </row>
        <row r="970">
          <cell r="B970" t="str">
            <v xml:space="preserve">MADAME YVETTE BRILLAND  </v>
          </cell>
        </row>
        <row r="971">
          <cell r="B971" t="str">
            <v xml:space="preserve">MAINE ATTELAGE COMPETITIONS   </v>
          </cell>
        </row>
        <row r="972">
          <cell r="B972" t="str">
            <v>MAIRIE CHATEAU GONTIER S MAY  COMMUNE DE CHATEAU GONTIER</v>
          </cell>
        </row>
        <row r="973">
          <cell r="B973" t="str">
            <v>MAISON DE L EUROPE EN MAYENNE</v>
          </cell>
        </row>
        <row r="974">
          <cell r="B974" t="str">
            <v xml:space="preserve">MAISON DE L HABITAT </v>
          </cell>
        </row>
        <row r="975">
          <cell r="B975" t="str">
            <v>MAISON DE RETRAITE LES TILLEULS TRESORERIE LASSAY</v>
          </cell>
        </row>
        <row r="976">
          <cell r="B976" t="str">
            <v xml:space="preserve">MAISON DEPARTEMENTALE DES PERSONNES HANDICAPEES </v>
          </cell>
        </row>
        <row r="977">
          <cell r="B977" t="str">
            <v xml:space="preserve">MAISON FAMILIALE RURALE  </v>
          </cell>
        </row>
        <row r="978">
          <cell r="B978" t="str">
            <v xml:space="preserve">MAISON FAMILIALE RURALE  </v>
          </cell>
        </row>
        <row r="979">
          <cell r="B979" t="str">
            <v xml:space="preserve">MAISON RETRAITE EHPAD PROVID  </v>
          </cell>
        </row>
        <row r="980">
          <cell r="B980" t="str">
            <v>MARATHON DES ECLUSES  COMITE D ORGANISATION DU MARATHON DES ECLUSES</v>
          </cell>
        </row>
        <row r="981">
          <cell r="B981" t="str">
            <v xml:space="preserve">MARPA LE CLOS D ALINE  </v>
          </cell>
        </row>
        <row r="982">
          <cell r="B982" t="str">
            <v>MATMUT  MUTUELLE ASSURANCE DES TRAVAILLEURS MUTUALISTES</v>
          </cell>
        </row>
        <row r="983">
          <cell r="B983" t="str">
            <v xml:space="preserve">MAUSSION FREDERIC  </v>
          </cell>
        </row>
        <row r="984">
          <cell r="B984" t="str">
            <v xml:space="preserve">MAY N LOISIRS </v>
          </cell>
        </row>
        <row r="985">
          <cell r="B985" t="str">
            <v xml:space="preserve">MAY NORMANDE SYNDICAT DES ELEVEURS </v>
          </cell>
        </row>
        <row r="986">
          <cell r="B986" t="str">
            <v>MAYENNE ASTRONOMIE  ASSOCIATION M53</v>
          </cell>
        </row>
        <row r="987">
          <cell r="B987" t="str">
            <v>MAYENNE BOIS ENERGIE HMBE</v>
          </cell>
        </row>
        <row r="988">
          <cell r="B988" t="str">
            <v xml:space="preserve">MAYENNE COMMUNAUTE  </v>
          </cell>
        </row>
        <row r="989">
          <cell r="B989" t="str">
            <v xml:space="preserve">MAYENNE COMPETENCES EMPLOI CAP  </v>
          </cell>
        </row>
        <row r="990">
          <cell r="B990" t="str">
            <v>MAYENNE CULTURE  MAYENNE CULTURE</v>
          </cell>
        </row>
        <row r="991">
          <cell r="B991" t="str">
            <v xml:space="preserve">MAYENNE EXPANSION  </v>
          </cell>
        </row>
        <row r="992">
          <cell r="B992" t="str">
            <v xml:space="preserve">MAYENNE INGENIERIE  </v>
          </cell>
        </row>
        <row r="993">
          <cell r="B993" t="str">
            <v xml:space="preserve">MAYENNE NATURE ENVIRONNEMENT  </v>
          </cell>
        </row>
        <row r="994">
          <cell r="B994" t="str">
            <v xml:space="preserve">MAYENNE TRES HAUT DEBIT  </v>
          </cell>
        </row>
        <row r="995">
          <cell r="B995" t="str">
            <v>MEDAILLES JEUNESSE ET SPORTS CDMJS COMITE DEPARTEMENTAL</v>
          </cell>
        </row>
        <row r="996">
          <cell r="B996" t="str">
            <v xml:space="preserve">MINDIS COOLEURS SARL </v>
          </cell>
        </row>
        <row r="997">
          <cell r="B997" t="str">
            <v xml:space="preserve">MINOTERIES DU CHATEAU  </v>
          </cell>
        </row>
        <row r="998">
          <cell r="B998" t="str">
            <v xml:space="preserve">MISSION LOCALE POUR  INSERT PROFESSIONNELLE ET SOCIALE </v>
          </cell>
        </row>
        <row r="999">
          <cell r="B999" t="str">
            <v xml:space="preserve">MISSIONS SOUTIEN ACCOMPAGNEMENT IN MSAIO </v>
          </cell>
        </row>
        <row r="1000">
          <cell r="B1000" t="str">
            <v xml:space="preserve">MOD EVRON SAS ESPACE EMERAUDE </v>
          </cell>
        </row>
        <row r="1001">
          <cell r="B1001" t="str">
            <v xml:space="preserve">MOF MAF SECTION MAYENNE </v>
          </cell>
        </row>
        <row r="1002">
          <cell r="B1002" t="str">
            <v xml:space="preserve">MONSIEUR CHRISTOPHE ROULETTE </v>
          </cell>
        </row>
        <row r="1003">
          <cell r="B1003" t="str">
            <v>MONSIEUR CLAUDE MARAIS</v>
          </cell>
        </row>
        <row r="1004">
          <cell r="B1004" t="str">
            <v xml:space="preserve">MONSIEUR CLEMENT BAGLIN </v>
          </cell>
        </row>
        <row r="1005">
          <cell r="B1005" t="str">
            <v xml:space="preserve">MONSIEUR ERIC MARCAIS  </v>
          </cell>
        </row>
        <row r="1006">
          <cell r="B1006" t="str">
            <v xml:space="preserve">MONSIEUR ETIENNE GIRAULT  </v>
          </cell>
        </row>
        <row r="1007">
          <cell r="B1007" t="str">
            <v xml:space="preserve">MONSIEUR FRANCOIS FOUQUET EXCELLENCE </v>
          </cell>
        </row>
        <row r="1008">
          <cell r="B1008" t="str">
            <v>MONSIEUR JEREMY SUHARD</v>
          </cell>
        </row>
        <row r="1009">
          <cell r="B1009" t="str">
            <v>MONSIEUR LAURENT BIGOT</v>
          </cell>
        </row>
        <row r="1010">
          <cell r="B1010" t="str">
            <v xml:space="preserve">MONSIEUR MICKAEL BOUQUET </v>
          </cell>
        </row>
        <row r="1011">
          <cell r="B1011" t="str">
            <v xml:space="preserve">MONSIEUR NESSAR ZAFAR  </v>
          </cell>
        </row>
        <row r="1012">
          <cell r="B1012" t="str">
            <v xml:space="preserve">MONSIEUR OLIVIER TARLEVE  </v>
          </cell>
        </row>
        <row r="1013">
          <cell r="B1013" t="str">
            <v>MONSIEUR PHILIPPE BOISGONTIE CONDUITE AMBORIVERAINE</v>
          </cell>
        </row>
        <row r="1014">
          <cell r="B1014" t="str">
            <v xml:space="preserve">MONSIEUR RODRIGUE COUANON  </v>
          </cell>
        </row>
        <row r="1015">
          <cell r="B1015" t="str">
            <v xml:space="preserve">MONSIEUR STEPHANE HEURTAULT </v>
          </cell>
        </row>
        <row r="1016">
          <cell r="B1016" t="str">
            <v>MONSIEUR STEPHANE PLEAU PROXI</v>
          </cell>
        </row>
        <row r="1017">
          <cell r="B1017" t="str">
            <v xml:space="preserve">MONSIEUR STEVE CHEDOR HOTEL OASIS </v>
          </cell>
        </row>
        <row r="1018">
          <cell r="B1018" t="str">
            <v xml:space="preserve">MONSIEUR SYLVAIN RONNE </v>
          </cell>
        </row>
        <row r="1019">
          <cell r="B1019" t="str">
            <v xml:space="preserve">MONSIEUR TERRY MONTRON MT AUTOMOBILES </v>
          </cell>
        </row>
        <row r="1020">
          <cell r="B1020" t="str">
            <v xml:space="preserve">MONSIEUR VARTAN TERKMANI SUPER AUTOS </v>
          </cell>
        </row>
        <row r="1021">
          <cell r="B1021" t="str">
            <v xml:space="preserve">MONSIEUR YVAN LECOQ  </v>
          </cell>
        </row>
        <row r="1022">
          <cell r="B1022" t="str">
            <v xml:space="preserve">MOTO CLUB D ERNEE </v>
          </cell>
        </row>
        <row r="1023">
          <cell r="B1023" t="str">
            <v xml:space="preserve">MOTO CLUB DE CHATEAU GONTIER </v>
          </cell>
        </row>
        <row r="1024">
          <cell r="B1024" t="str">
            <v xml:space="preserve">MOTO CLUB DE DAON MX  </v>
          </cell>
        </row>
        <row r="1025">
          <cell r="B1025" t="str">
            <v xml:space="preserve">MOTO EVASION  </v>
          </cell>
        </row>
        <row r="1026">
          <cell r="B1026" t="str">
            <v xml:space="preserve">MOUVEMENT EUCHARISTIQUE  DES JEUNES </v>
          </cell>
        </row>
        <row r="1027">
          <cell r="B1027" t="str">
            <v xml:space="preserve">MSA MAYENNE ORNE SARTHE ETABLISSEMENT DU MANS </v>
          </cell>
        </row>
        <row r="1028">
          <cell r="B1028" t="str">
            <v xml:space="preserve">MUS AZIK CO ACB 44 </v>
          </cell>
        </row>
        <row r="1029">
          <cell r="B1029" t="str">
            <v xml:space="preserve">MUSEE VIVANT DE L ECOLE PUBLIQUE </v>
          </cell>
        </row>
        <row r="1030">
          <cell r="B1030" t="str">
            <v xml:space="preserve">MUSIQUES ET DANSES SANS FRONTIERES </v>
          </cell>
        </row>
        <row r="1031">
          <cell r="B1031" t="str">
            <v xml:space="preserve">NAVIGATION DE PLAISANCE DE CHATEAU GONTIER </v>
          </cell>
        </row>
        <row r="1032">
          <cell r="B1032" t="str">
            <v>NEGOCE AUTO</v>
          </cell>
        </row>
        <row r="1033">
          <cell r="B1033" t="str">
            <v xml:space="preserve">NORAUTO </v>
          </cell>
        </row>
        <row r="1034">
          <cell r="B1034" t="str">
            <v xml:space="preserve">NORAUTO </v>
          </cell>
        </row>
        <row r="1035">
          <cell r="B1035" t="str">
            <v xml:space="preserve">NORAUTO  </v>
          </cell>
        </row>
        <row r="1036">
          <cell r="B1036" t="str">
            <v xml:space="preserve">NORAUTO SA  </v>
          </cell>
        </row>
        <row r="1037">
          <cell r="B1037" t="str">
            <v xml:space="preserve">NORD 44 AUTO ECOLE </v>
          </cell>
        </row>
        <row r="1038">
          <cell r="B1038" t="str">
            <v xml:space="preserve">NORD MAYENNE CONDUITE </v>
          </cell>
        </row>
        <row r="1039">
          <cell r="B1039" t="str">
            <v xml:space="preserve">NORD MAYENNE CONDUITE  </v>
          </cell>
        </row>
        <row r="1040">
          <cell r="B1040" t="str">
            <v xml:space="preserve">NORDMAY AGE  </v>
          </cell>
        </row>
        <row r="1041">
          <cell r="B1041" t="str">
            <v xml:space="preserve">NQT  </v>
          </cell>
        </row>
        <row r="1042">
          <cell r="B1042" t="str">
            <v xml:space="preserve">OBSERVATOIRE POPULAIRE DE LAVAL  </v>
          </cell>
        </row>
        <row r="1043">
          <cell r="B1043" t="str">
            <v xml:space="preserve">OBSERVATOIRE REGIONAL DE SAN  </v>
          </cell>
        </row>
        <row r="1044">
          <cell r="B1044" t="str">
            <v>OBSERVATOIRE REGIONAL TRANSPORT</v>
          </cell>
        </row>
        <row r="1045">
          <cell r="B1045" t="str">
            <v xml:space="preserve">OFFICE PUBLIC DE L HABITAT DEPARTEMENT DE LA MAYENN MAYENNE HABITAT </v>
          </cell>
        </row>
        <row r="1046">
          <cell r="B1046" t="str">
            <v>OGEC AEP CHÂTEAU GONTIER BAZOGE</v>
          </cell>
        </row>
        <row r="1047">
          <cell r="B1047" t="str">
            <v xml:space="preserve">OGEC AEP ST JOSEPH ET SACRE COEUR  </v>
          </cell>
        </row>
        <row r="1048">
          <cell r="B1048" t="str">
            <v xml:space="preserve">OGEC DE GORRON ECOLE PRIVEE ST MICHEL </v>
          </cell>
        </row>
        <row r="1049">
          <cell r="B1049" t="str">
            <v xml:space="preserve">OGEC DE LA SALLE  </v>
          </cell>
        </row>
        <row r="1050">
          <cell r="B1050" t="str">
            <v xml:space="preserve">OGEC DE MONTSURS COLLEGE SAINT MARTIN </v>
          </cell>
        </row>
        <row r="1051">
          <cell r="B1051" t="str">
            <v>OGEC DON BOSCO  OGEC-AEP ENSEMBLE SCOLAIRE</v>
          </cell>
        </row>
        <row r="1052">
          <cell r="B1052" t="str">
            <v>OGEC SAINT JOSEPH</v>
          </cell>
        </row>
        <row r="1053">
          <cell r="B1053" t="str">
            <v xml:space="preserve">OGEC SAINT JOSEPH D ERNEE  </v>
          </cell>
        </row>
        <row r="1054">
          <cell r="B1054" t="str">
            <v xml:space="preserve">OGEC SAINTE THERESE  </v>
          </cell>
        </row>
        <row r="1055">
          <cell r="B1055" t="str">
            <v>ORANGE</v>
          </cell>
        </row>
        <row r="1056">
          <cell r="B1056" t="str">
            <v>ORCHESTRE D HARMONIE DU PAYS DE MAYENNE</v>
          </cell>
        </row>
        <row r="1057">
          <cell r="B1057" t="str">
            <v>ORPAL  OFFICE DES RETRAITES ET AUTRES PERSONNES DE L'AGGLOMERATION LAVALLOISE</v>
          </cell>
        </row>
        <row r="1058">
          <cell r="B1058" t="str">
            <v xml:space="preserve">OUEST FRANCE  </v>
          </cell>
        </row>
        <row r="1059">
          <cell r="B1059" t="str">
            <v xml:space="preserve">PAIERIE DEPARTEMENTAL DE L OR </v>
          </cell>
        </row>
        <row r="1060">
          <cell r="B1060" t="str">
            <v xml:space="preserve">PAIERIE DEPARTEMENTALE DE LA MAYENNE </v>
          </cell>
        </row>
        <row r="1061">
          <cell r="B1061" t="str">
            <v>PARACHUTISME LAVAL CENTRE ECOLE MAYENNE P</v>
          </cell>
        </row>
        <row r="1062">
          <cell r="B1062" t="str">
            <v>PARC NATUREL REGIONAL NORMANDIE MAINE P</v>
          </cell>
        </row>
        <row r="1063">
          <cell r="B1063" t="str">
            <v>PAYASO LOCCO MAISON DES ASSOCIATIONS PAYASO LOCCO</v>
          </cell>
        </row>
        <row r="1064">
          <cell r="B1064" t="str">
            <v>PAYS DE LA LOIRE EUROPE  PAYS DE LA LOIRE EUROPE</v>
          </cell>
        </row>
        <row r="1065">
          <cell r="B1065" t="str">
            <v xml:space="preserve">PETITS PLATS ET CIE ASSOCIATION DEVELOPPEMENT ACTIVITE SOCIAL SOLIDAIRE </v>
          </cell>
        </row>
        <row r="1066">
          <cell r="B1066" t="str">
            <v xml:space="preserve">PHARMACIENS SANS FRONTIERES MAYENNE </v>
          </cell>
        </row>
        <row r="1067">
          <cell r="B1067" t="str">
            <v>PLIE DEVELOPPEMENT  PLAN LOCAL POUR L INSERTION</v>
          </cell>
        </row>
        <row r="1068">
          <cell r="B1068" t="str">
            <v xml:space="preserve">POUPIN SAS  </v>
          </cell>
        </row>
        <row r="1069">
          <cell r="B1069" t="str">
            <v xml:space="preserve">POUVOIR D AGIR 53 </v>
          </cell>
        </row>
        <row r="1070">
          <cell r="B1070" t="str">
            <v xml:space="preserve">PREFECTURE DE LA MAYENNE  </v>
          </cell>
        </row>
        <row r="1071">
          <cell r="B1071" t="str">
            <v xml:space="preserve">PROMO ART D AUJOURD HUI MAYE </v>
          </cell>
        </row>
        <row r="1072">
          <cell r="B1072" t="str">
            <v xml:space="preserve">PROMOTAL </v>
          </cell>
        </row>
        <row r="1073">
          <cell r="B1073" t="str">
            <v xml:space="preserve">QUATRE PAS EN MAYENNE  </v>
          </cell>
        </row>
        <row r="1074">
          <cell r="B1074" t="str">
            <v xml:space="preserve">QUEST HANDI  </v>
          </cell>
        </row>
        <row r="1075">
          <cell r="B1075" t="str">
            <v xml:space="preserve">QUEST HANDI  </v>
          </cell>
        </row>
        <row r="1076">
          <cell r="B1076" t="str">
            <v xml:space="preserve">QUINTON GERARD  </v>
          </cell>
        </row>
        <row r="1077">
          <cell r="B1077" t="str">
            <v>RECREATION LES MARMOUZETS  ASSOCIATION</v>
          </cell>
        </row>
        <row r="1078">
          <cell r="B1078" t="str">
            <v xml:space="preserve">REFUGE DE L ARCHE  </v>
          </cell>
        </row>
        <row r="1079">
          <cell r="B1079" t="str">
            <v xml:space="preserve">REGIE DES EAUX DES COEVRONS  </v>
          </cell>
        </row>
        <row r="1080">
          <cell r="B1080" t="str">
            <v xml:space="preserve">REGION DES PAYS DE LA LOIRE CONSEIL REGIONAL DES PAYS DE LA LOIRE </v>
          </cell>
        </row>
        <row r="1081">
          <cell r="B1081" t="str">
            <v xml:space="preserve">RENCONTRE DES ST SATURNIN </v>
          </cell>
        </row>
        <row r="1082">
          <cell r="B1082" t="str">
            <v xml:space="preserve">RERS LA CORNE D ABONDANCE DES COEVRONS </v>
          </cell>
        </row>
        <row r="1083">
          <cell r="B1083" t="str">
            <v xml:space="preserve">RESEAU CANOPE </v>
          </cell>
        </row>
        <row r="1084">
          <cell r="B1084" t="str">
            <v xml:space="preserve">RESEAU CHAINON  </v>
          </cell>
        </row>
        <row r="1085">
          <cell r="B1085" t="str">
            <v>RESEAU CHAINON SCOMAN</v>
          </cell>
        </row>
        <row r="1086">
          <cell r="B1086" t="str">
            <v>RESEAU ENTREPRENDRE PAYS DE LOIRE MAISON DE LA CREATION</v>
          </cell>
        </row>
        <row r="1087">
          <cell r="B1087" t="str">
            <v xml:space="preserve">RESEAU SOCIAL D AIDES A LA PERSONNE </v>
          </cell>
        </row>
        <row r="1088">
          <cell r="B1088" t="str">
            <v xml:space="preserve">RESEAUX ECHANGES RECIPROQUES DE SAVOIRS LA CORNE D ABONDANCE </v>
          </cell>
        </row>
        <row r="1089">
          <cell r="B1089" t="str">
            <v xml:space="preserve">RESIDENCE DU PETIT ROCHER EHPAD </v>
          </cell>
        </row>
        <row r="1090">
          <cell r="B1090" t="str">
            <v xml:space="preserve">RESIDENCE DU PONT DE MAYENNE HABITAT JEUNES LAVAL </v>
          </cell>
        </row>
        <row r="1091">
          <cell r="B1091" t="str">
            <v xml:space="preserve">RESIDENCE PIERRE DE COUBERTIN HABITAT JEUNES LAVAL </v>
          </cell>
        </row>
        <row r="1092">
          <cell r="B1092" t="str">
            <v xml:space="preserve">RESTAURANT BEAU RIVAGE SARL COUGE BOYERE </v>
          </cell>
        </row>
        <row r="1093">
          <cell r="B1093" t="str">
            <v xml:space="preserve">RETRAVAILLER DANS L OUEST  </v>
          </cell>
        </row>
        <row r="1094">
          <cell r="B1094" t="str">
            <v xml:space="preserve">ROBORAVE FRANCE  </v>
          </cell>
        </row>
        <row r="1095">
          <cell r="B1095" t="str">
            <v xml:space="preserve">ROCHES EVENTS  </v>
          </cell>
        </row>
        <row r="1096">
          <cell r="B1096" t="str">
            <v xml:space="preserve">RPPC BRITTEX SERVICES ST  </v>
          </cell>
        </row>
        <row r="1097">
          <cell r="B1097" t="str">
            <v xml:space="preserve">RTE EDF TRANSPORT SA TRANSPORT ELECTRICITE RESEAU </v>
          </cell>
        </row>
        <row r="1098">
          <cell r="B1098" t="str">
            <v xml:space="preserve">RV AUTOMOBILES </v>
          </cell>
        </row>
        <row r="1099">
          <cell r="B1099" t="str">
            <v xml:space="preserve">SA GARAGE DE L OUEST HUAULME PASCAL ET MARTINE </v>
          </cell>
        </row>
        <row r="1100">
          <cell r="B1100" t="str">
            <v xml:space="preserve">SA SARA SAS  </v>
          </cell>
        </row>
        <row r="1101">
          <cell r="B1101" t="str">
            <v xml:space="preserve">SAINT MARTIN CONDUITE  </v>
          </cell>
        </row>
        <row r="1102">
          <cell r="B1102" t="str">
            <v xml:space="preserve">SARL ALLIANCE PERMIS  </v>
          </cell>
        </row>
        <row r="1103">
          <cell r="B1103" t="str">
            <v xml:space="preserve">SARL AUTO AGRI 260  </v>
          </cell>
        </row>
        <row r="1104">
          <cell r="B1104" t="str">
            <v xml:space="preserve">SARL AUTO SELECTION  </v>
          </cell>
        </row>
        <row r="1105">
          <cell r="B1105" t="str">
            <v xml:space="preserve">SARL BEST AUTOS 53  </v>
          </cell>
        </row>
        <row r="1106">
          <cell r="B1106" t="str">
            <v>SARL DAL  DEPANNAGE AUTOMOBILE LAVALLOISE</v>
          </cell>
        </row>
        <row r="1107">
          <cell r="B1107" t="str">
            <v xml:space="preserve">SARL DAVID AUTO  </v>
          </cell>
        </row>
        <row r="1108">
          <cell r="B1108" t="str">
            <v xml:space="preserve">SARL ECURIE CHRISTIAN MARTIN  </v>
          </cell>
        </row>
        <row r="1109">
          <cell r="B1109" t="str">
            <v xml:space="preserve">SARL ERIC BORDELET  </v>
          </cell>
        </row>
        <row r="1110">
          <cell r="B1110" t="str">
            <v xml:space="preserve">SARL GARAGE THIBERGE FREDERIQUE  </v>
          </cell>
        </row>
        <row r="1111">
          <cell r="B1111" t="str">
            <v xml:space="preserve">SARL GREE JEAN BERNARD  </v>
          </cell>
        </row>
        <row r="1112">
          <cell r="B1112" t="str">
            <v xml:space="preserve">SARL JOUAULT  </v>
          </cell>
        </row>
        <row r="1113">
          <cell r="B1113" t="str">
            <v xml:space="preserve">SARL LAVNET  </v>
          </cell>
        </row>
        <row r="1114">
          <cell r="B1114" t="str">
            <v xml:space="preserve">SARL LE GRAND HOTEL </v>
          </cell>
        </row>
        <row r="1115">
          <cell r="B1115" t="str">
            <v xml:space="preserve">SARL MAYENNE OXY COUPAGE  </v>
          </cell>
        </row>
        <row r="1116">
          <cell r="B1116" t="str">
            <v xml:space="preserve">SARL STEFIS BEST AUTOS 53  </v>
          </cell>
        </row>
        <row r="1117">
          <cell r="B1117" t="str">
            <v xml:space="preserve">SARL X AUTO TECHNIQUE  </v>
          </cell>
        </row>
        <row r="1118">
          <cell r="B1118" t="str">
            <v xml:space="preserve">SAS AUTO INDUSTRIE DU MAINE ETAPE AUTO </v>
          </cell>
        </row>
        <row r="1119">
          <cell r="B1119" t="str">
            <v xml:space="preserve">SAS BERTHEDIS L AUTO </v>
          </cell>
        </row>
        <row r="1120">
          <cell r="B1120" t="str">
            <v xml:space="preserve">SAS FRANCK SPORTS IV INTERSPORT </v>
          </cell>
        </row>
        <row r="1121">
          <cell r="B1121" t="str">
            <v xml:space="preserve">SAS HAUT ANJOU AUTOMOBILES CONCESSIONNAIRE RENAULT </v>
          </cell>
        </row>
        <row r="1122">
          <cell r="B1122" t="str">
            <v xml:space="preserve">SAS LAGUNEGRAND GARAGE LAGUNEGRAND </v>
          </cell>
        </row>
        <row r="1123">
          <cell r="B1123" t="str">
            <v xml:space="preserve">SAS LASER 53 </v>
          </cell>
        </row>
        <row r="1124">
          <cell r="B1124" t="str">
            <v xml:space="preserve">SAS METHAMINE  </v>
          </cell>
        </row>
        <row r="1125">
          <cell r="B1125" t="str">
            <v xml:space="preserve">SAS MOULINS RIOUX </v>
          </cell>
        </row>
        <row r="1126">
          <cell r="B1126" t="str">
            <v xml:space="preserve">SAS MPM 53 </v>
          </cell>
        </row>
        <row r="1127">
          <cell r="B1127" t="str">
            <v xml:space="preserve">SASP STADE LAVALLOIS MAYENNE  </v>
          </cell>
        </row>
        <row r="1128">
          <cell r="B1128" t="str">
            <v xml:space="preserve">SC CONDUITE  </v>
          </cell>
        </row>
        <row r="1129">
          <cell r="B1129" t="str">
            <v>SCEA CHANTELOUP  SOCIETE CIVILE D EXPLOITATION</v>
          </cell>
        </row>
        <row r="1130">
          <cell r="B1130" t="str">
            <v xml:space="preserve">SCEA DE LA FONTAINE  </v>
          </cell>
        </row>
        <row r="1131">
          <cell r="B1131" t="str">
            <v xml:space="preserve">SCEA DE LA GRANDE MARDELLE </v>
          </cell>
        </row>
        <row r="1132">
          <cell r="B1132" t="str">
            <v>SCEA DU HAUT SAUTECOURT  SOCIETE CIVILE D EXPLOITATION</v>
          </cell>
        </row>
        <row r="1133">
          <cell r="B1133" t="str">
            <v xml:space="preserve">SCEA ELEVAGE GOUGEON  </v>
          </cell>
        </row>
        <row r="1134">
          <cell r="B1134" t="str">
            <v>SCEA LE GRAND COUDRAY  SCEA LE GRAND COUDRAY</v>
          </cell>
        </row>
        <row r="1135">
          <cell r="B1135" t="str">
            <v xml:space="preserve">SCEA LES PLACES </v>
          </cell>
        </row>
        <row r="1136">
          <cell r="B1136" t="str">
            <v xml:space="preserve">SCI A TEAM BAZOUGES  </v>
          </cell>
        </row>
        <row r="1137">
          <cell r="B1137" t="str">
            <v xml:space="preserve">SCI AGATHE  </v>
          </cell>
        </row>
        <row r="1138">
          <cell r="B1138" t="str">
            <v xml:space="preserve">SCI ALFA CONSTRUCTION  </v>
          </cell>
        </row>
        <row r="1139">
          <cell r="B1139" t="str">
            <v xml:space="preserve">SCI ALLIANCE DU CLOS MACE  </v>
          </cell>
        </row>
        <row r="1140">
          <cell r="B1140" t="str">
            <v xml:space="preserve">SCI ALUGY  </v>
          </cell>
        </row>
        <row r="1141">
          <cell r="B1141" t="str">
            <v xml:space="preserve">SCI BASALT  </v>
          </cell>
        </row>
        <row r="1142">
          <cell r="B1142" t="str">
            <v xml:space="preserve">SCI BAUDOUX  </v>
          </cell>
        </row>
        <row r="1143">
          <cell r="B1143" t="str">
            <v xml:space="preserve">SCI DU MOULIN  </v>
          </cell>
        </row>
        <row r="1144">
          <cell r="B1144" t="str">
            <v xml:space="preserve">SCI LA PESCHERIE  </v>
          </cell>
        </row>
        <row r="1145">
          <cell r="B1145" t="str">
            <v xml:space="preserve">SCI PREFAMOD  </v>
          </cell>
        </row>
        <row r="1146">
          <cell r="B1146" t="str">
            <v xml:space="preserve">SCI SER IMMO </v>
          </cell>
        </row>
        <row r="1147">
          <cell r="B1147" t="str">
            <v xml:space="preserve">SCOUTS DE FRANCE DISTRICT 53  </v>
          </cell>
        </row>
        <row r="1148">
          <cell r="B1148" t="str">
            <v xml:space="preserve">SCOUTS ET GUIDES D EUROPE </v>
          </cell>
        </row>
        <row r="1149">
          <cell r="B1149" t="str">
            <v xml:space="preserve">SCOUTS ET GUIDES DE FRANCE GROUPE DE CHATEAU GONTIER </v>
          </cell>
        </row>
        <row r="1150">
          <cell r="B1150" t="str">
            <v xml:space="preserve">SD CONDUITE SARL  </v>
          </cell>
        </row>
        <row r="1151">
          <cell r="B1151" t="str">
            <v>SECOURS CATHOLIQUE DELEGATION LOCALE LAVAL</v>
          </cell>
        </row>
        <row r="1152">
          <cell r="B1152" t="str">
            <v xml:space="preserve">SECOURS POPULAIRE FRANCAIS FEDERATION DE LA MAYENNE </v>
          </cell>
        </row>
        <row r="1153">
          <cell r="B1153" t="str">
            <v>SEENOVIA  SEENOVIA</v>
          </cell>
        </row>
        <row r="1154">
          <cell r="B1154" t="str">
            <v xml:space="preserve">SEGRAFO PAYS DE LA LOIRE </v>
          </cell>
        </row>
        <row r="1155">
          <cell r="B1155" t="str">
            <v xml:space="preserve">SERVICE DECHETS MENAGERS CC DU PAYS DE CHATEAU GONTIER </v>
          </cell>
        </row>
        <row r="1156">
          <cell r="B1156" t="str">
            <v>SIAEP ANXURE ET LA PERCHE MAIRIE SYNDICAT INTERCOMMUNAL</v>
          </cell>
        </row>
        <row r="1157">
          <cell r="B1157" t="str">
            <v>SIAEP ASSAINI CENTRE OUEST M MAYENNAIS SYNDICAT INTERCOMMUNAL</v>
          </cell>
        </row>
        <row r="1158">
          <cell r="B1158" t="str">
            <v>SIAEP DE BAIS HAMBERS  SYNDICAT INTERCOMMUNAL</v>
          </cell>
        </row>
        <row r="1159">
          <cell r="B1159" t="str">
            <v>SIAEP DE BALLEE TRESORERIE PAYS MESLAY GREZ SYNDICAT INTERCOMMUNAL</v>
          </cell>
        </row>
        <row r="1160">
          <cell r="B1160" t="str">
            <v>SIAEP DE BOUERE GREZ EN BOUE TRESORERIE PAYS MESLAY GREZ SYNDICAT INTERCOMMUNAL</v>
          </cell>
        </row>
        <row r="1161">
          <cell r="B1161" t="str">
            <v>SIAEP DE COLMONT MAYENNE VAR MAIRIE SYNDICAT INTERCOMMUNAL</v>
          </cell>
        </row>
        <row r="1162">
          <cell r="B1162" t="str">
            <v>SIAEP DE COMMER  SYNDICAT INTERCOMMUNAL</v>
          </cell>
        </row>
        <row r="1163">
          <cell r="B1163" t="str">
            <v>SIAEP DE COSSE EN CHAMPAGNE MAIRIE SYNDICAT INTERCOMMUNAL</v>
          </cell>
        </row>
        <row r="1164">
          <cell r="B1164" t="str">
            <v>SIAEP DE GRAZAY JUBLAINS MAR  SYNDICAT INTERCOMMUNAL</v>
          </cell>
        </row>
        <row r="1165">
          <cell r="B1165" t="str">
            <v>SIAEP DE LA REGION D ERNÉE MAIRIE SYNDICAT INTERCOMMUNAL</v>
          </cell>
        </row>
        <row r="1166">
          <cell r="B1166" t="str">
            <v>SIAEP DE LOUVERNE  SYNDICAT INTERCOMMUNAL</v>
          </cell>
        </row>
        <row r="1167">
          <cell r="B1167" t="str">
            <v>SIAEP DE MESLAY OUEST LA CROPTE  SYNDICAT INTERCOMMUNAL</v>
          </cell>
        </row>
        <row r="1168">
          <cell r="B1168" t="str">
            <v>SIAEP DE MONTSURS BREE  SYNDICAT INTERCOMMUNAL</v>
          </cell>
        </row>
        <row r="1169">
          <cell r="B1169" t="str">
            <v>SIAEP DE SAINT JEAN SUR MAYENNE TRESORERIE PAYS DE LAVAL SYNDICAT INTERCOMMUNAL</v>
          </cell>
        </row>
        <row r="1170">
          <cell r="B1170" t="str">
            <v>SIAEP DE SAINTE SUZANNE TRESORERIE D EVRON SYNDICAT INTERCOMMUNAL</v>
          </cell>
        </row>
        <row r="1171">
          <cell r="B1171" t="str">
            <v xml:space="preserve">SIAEP DES AVALOIRS </v>
          </cell>
        </row>
        <row r="1172">
          <cell r="B1172" t="str">
            <v>SIAEP DU CENTRE OUEST MAYENNE  SYNDICAT INTERCOMMUNAL</v>
          </cell>
        </row>
        <row r="1173">
          <cell r="B1173" t="str">
            <v xml:space="preserve">SIAEP DU CRAONNAIS TRESORERIE SAINT AIGNAN SUR ROE  </v>
          </cell>
        </row>
        <row r="1174">
          <cell r="B1174" t="str">
            <v>SIAEP DU NORD OUEST MAYENNAI  SYNDICAT INTERCOMMUNAL</v>
          </cell>
        </row>
        <row r="1175">
          <cell r="B1175" t="str">
            <v xml:space="preserve">SIAEP L ORTHE ET LA VAUDELLE  </v>
          </cell>
        </row>
        <row r="1176">
          <cell r="B1176" t="str">
            <v>SIAEP REGION DE CHAILLAND  SYNDICAT INTERCOMMUNAL</v>
          </cell>
        </row>
        <row r="1177">
          <cell r="B1177" t="str">
            <v xml:space="preserve">SIAEPAC DE LA FONTAINE ROUIL MAIRIE </v>
          </cell>
        </row>
        <row r="1178">
          <cell r="B1178" t="str">
            <v>SIEL BLEU  SPORT INITIATIVE ET LOISIR B</v>
          </cell>
        </row>
        <row r="1179">
          <cell r="B1179" t="str">
            <v xml:space="preserve">SIVM DE LA REGION DU HORPS MAIRIE </v>
          </cell>
        </row>
        <row r="1180">
          <cell r="B1180" t="str">
            <v xml:space="preserve">SKI CLUB LAVALLOIS  </v>
          </cell>
        </row>
        <row r="1181">
          <cell r="B1181" t="str">
            <v>SM AEROPORT DE LAVAL ET MAYE  SYNDICAT MIXTE DE L AEROPORT</v>
          </cell>
        </row>
        <row r="1182">
          <cell r="B1182" t="str">
            <v>SM PRODUCTION EAU POTABLE DU BASSIN DU COUESNON SYNDICAT MIXTE DE PRODUCTION</v>
          </cell>
        </row>
        <row r="1183">
          <cell r="B1183" t="str">
            <v xml:space="preserve">SN LAVAL AUTOMOBILES SAS </v>
          </cell>
        </row>
        <row r="1184">
          <cell r="B1184" t="str">
            <v>SNCF GARES ET CONNEXIONS  SOCIETE NATIONALE DES CHEMIN</v>
          </cell>
        </row>
        <row r="1185">
          <cell r="B1185" t="str">
            <v xml:space="preserve">SNCF RESEAU  </v>
          </cell>
        </row>
        <row r="1186">
          <cell r="B1186" t="str">
            <v xml:space="preserve">SOCIETE AVICULTEURS DE MAYENNE </v>
          </cell>
        </row>
        <row r="1187">
          <cell r="B1187" t="str">
            <v xml:space="preserve">SOCIETE DE COURSES </v>
          </cell>
        </row>
        <row r="1188">
          <cell r="B1188" t="str">
            <v xml:space="preserve">SOCIETE DE PEINTURE DE PIECE  </v>
          </cell>
        </row>
        <row r="1189">
          <cell r="B1189" t="str">
            <v xml:space="preserve">SOCIETE DES COURSES DE CRAON MAYENNE </v>
          </cell>
        </row>
        <row r="1190">
          <cell r="B1190" t="str">
            <v xml:space="preserve">SOCIETE DES COURSES DE LAVAL  </v>
          </cell>
        </row>
        <row r="1191">
          <cell r="B1191" t="str">
            <v xml:space="preserve">SOCIETE DES COURSES DE MOLIE  </v>
          </cell>
        </row>
        <row r="1192">
          <cell r="B1192" t="str">
            <v xml:space="preserve">SOCIETE DES COURSES DE SAINT OUEN DES TOITS </v>
          </cell>
        </row>
        <row r="1193">
          <cell r="B1193" t="str">
            <v xml:space="preserve">SOCIETE DES COURSES DE SENNO POUANCE </v>
          </cell>
        </row>
        <row r="1194">
          <cell r="B1194" t="str">
            <v xml:space="preserve">SOCIETE DES COURSES HYPPIQUE DE MER  </v>
          </cell>
        </row>
        <row r="1195">
          <cell r="B1195" t="str">
            <v xml:space="preserve">SOCIETE PROTECTRICE DES ANIMAUX  </v>
          </cell>
        </row>
        <row r="1196">
          <cell r="B1196" t="str">
            <v xml:space="preserve">SOCIETE ST VINCENT DE PAUL LOUISE MARILLAC </v>
          </cell>
        </row>
        <row r="1197">
          <cell r="B1197" t="str">
            <v xml:space="preserve">SODEXO  </v>
          </cell>
        </row>
        <row r="1198">
          <cell r="B1198" t="str">
            <v xml:space="preserve">SODEXO ENTREPRISES  </v>
          </cell>
        </row>
        <row r="1199">
          <cell r="B1199" t="str">
            <v xml:space="preserve">SODIMMOB  </v>
          </cell>
        </row>
        <row r="1200">
          <cell r="B1200" t="str">
            <v xml:space="preserve">SOFREDI  </v>
          </cell>
        </row>
        <row r="1201">
          <cell r="B1201" t="str">
            <v xml:space="preserve">SOHIER SARL </v>
          </cell>
        </row>
        <row r="1202">
          <cell r="B1202" t="str">
            <v xml:space="preserve">SOLIDARITE PAYSANS 53  </v>
          </cell>
        </row>
        <row r="1203">
          <cell r="B1203" t="str">
            <v xml:space="preserve">SOLIHA  </v>
          </cell>
        </row>
        <row r="1204">
          <cell r="B1204" t="str">
            <v>SOLUSE  SOLUSE</v>
          </cell>
        </row>
        <row r="1205">
          <cell r="B1205" t="str">
            <v xml:space="preserve">SONOTRAD  </v>
          </cell>
        </row>
        <row r="1206">
          <cell r="B1206" t="str">
            <v xml:space="preserve">SOS AMITIE REGION DU MANS SECTION DE LA MAYENNE </v>
          </cell>
        </row>
        <row r="1207">
          <cell r="B1207" t="str">
            <v xml:space="preserve">SPEED AUTO  </v>
          </cell>
        </row>
        <row r="1208">
          <cell r="B1208" t="str">
            <v xml:space="preserve">SPEEDY FRANCE SAS  </v>
          </cell>
        </row>
        <row r="1209">
          <cell r="B1209" t="str">
            <v>SPL LAVAL MAYENNE AMENAGEMEN  SPL LAVAL MAYENNE AMENAGEMEN</v>
          </cell>
        </row>
        <row r="1210">
          <cell r="B1210" t="str">
            <v>SPORT MOTTE  SPORT MOTTE</v>
          </cell>
        </row>
        <row r="1211">
          <cell r="B1211" t="str">
            <v xml:space="preserve">STADE LAVALLOIS OMNISPORTS  </v>
          </cell>
        </row>
        <row r="1212">
          <cell r="B1212" t="str">
            <v xml:space="preserve">STADE LAVALLOIS OMNISPORTS  </v>
          </cell>
        </row>
        <row r="1213">
          <cell r="B1213" t="str">
            <v xml:space="preserve">STADE LAVALLOIS OMNISPORTS SECTION ATHLETISME </v>
          </cell>
        </row>
        <row r="1214">
          <cell r="B1214" t="str">
            <v xml:space="preserve">STADE LAVALLOIS OMNISPORTS SECTION BOXE </v>
          </cell>
        </row>
        <row r="1215">
          <cell r="B1215" t="str">
            <v>STE UNITE RESEAU OUEST ORANG FRANCE TELECOM</v>
          </cell>
        </row>
        <row r="1216">
          <cell r="B1216" t="str">
            <v>SUPER U EVRODIS EVRODIS</v>
          </cell>
        </row>
        <row r="1217">
          <cell r="B1217" t="str">
            <v>SWIN GOLF QUELAINES PERRIN MICKAEL</v>
          </cell>
        </row>
        <row r="1218">
          <cell r="B1218" t="str">
            <v>SYMBOLIP  SYNDICAT MIXTE DU BASSIN VERSANT DE L'OUDON</v>
          </cell>
        </row>
        <row r="1219">
          <cell r="B1219" t="str">
            <v>SYNDICAT APICOLE DE LA MAYEN  SYNDICAT APICOLE DE LA MAYEN</v>
          </cell>
        </row>
        <row r="1220">
          <cell r="B1220" t="str">
            <v xml:space="preserve">SYNDICAT BASSIN ERVE ET TREU  </v>
          </cell>
        </row>
        <row r="1221">
          <cell r="B1221" t="str">
            <v xml:space="preserve">SYNDICAT D ELEVAGE OVIN BLEU DU MAINE DE LAVAL </v>
          </cell>
        </row>
        <row r="1222">
          <cell r="B1222" t="str">
            <v xml:space="preserve">SYNDICAT DE BASSIN DE L ERVE TRESORERIE EVRON </v>
          </cell>
        </row>
        <row r="1223">
          <cell r="B1223" t="str">
            <v xml:space="preserve">SYNDICAT DE BASSIN DE LA THAU </v>
          </cell>
        </row>
        <row r="1224">
          <cell r="B1224" t="str">
            <v xml:space="preserve">SYNDICAT DE BASSIN DU VICOIN  </v>
          </cell>
        </row>
        <row r="1225">
          <cell r="B1225" t="str">
            <v xml:space="preserve">SYNDICAT DE BASSIN LA VAIGE TRESORERIE PAYS MESLAY GREZ </v>
          </cell>
        </row>
        <row r="1226">
          <cell r="B1226" t="str">
            <v xml:space="preserve">SYNDICAT DE BASSIN POUR AMENAGEMENT RIVIERE E MAIRIE </v>
          </cell>
        </row>
        <row r="1227">
          <cell r="B1227" t="str">
            <v>SYNDICAT DE BASSIN POUR LA RIVIERE L'OUDON</v>
          </cell>
        </row>
        <row r="1228">
          <cell r="B1228" t="str">
            <v xml:space="preserve">SYNDICAT DE BASSIN VERSANT VILAINE AMONT CHEVRE </v>
          </cell>
        </row>
        <row r="1229">
          <cell r="B1229" t="str">
            <v xml:space="preserve">SYNDICAT DES ELEVEURS DE BOVIN DE RACE BLONDE D AQUITAINE 5 </v>
          </cell>
        </row>
        <row r="1230">
          <cell r="B1230" t="str">
            <v xml:space="preserve">SYNDICAT DES ELEVEURS DE LA RACE  BOVIN LIMOUSIN </v>
          </cell>
        </row>
        <row r="1231">
          <cell r="B1231" t="str">
            <v xml:space="preserve">SYNDICAT DES INDUSTRIES META MECANIQUES ET ELECTRIQUES </v>
          </cell>
        </row>
        <row r="1232">
          <cell r="B1232" t="str">
            <v xml:space="preserve">SYNDICAT DES PRODUCTEURS DE CIDRE FINE ET POMMEAU </v>
          </cell>
        </row>
        <row r="1233">
          <cell r="B1233" t="str">
            <v>SYNDICAT DU BASSIN DE L ARON TRESORERIE EVRON</v>
          </cell>
        </row>
        <row r="1234">
          <cell r="B1234" t="str">
            <v xml:space="preserve">SYNDICAT DU BASSIN DE L OUDO CTRE ADMIN INTERCOMMUNAL </v>
          </cell>
        </row>
        <row r="1235">
          <cell r="B1235" t="str">
            <v xml:space="preserve">SYNDICAT ELEVEURS ROUGE DES PRES DE LA MAYENNE </v>
          </cell>
        </row>
        <row r="1236">
          <cell r="B1236" t="str">
            <v>SYNDICAT INTERCOM BASSIN VERSA DE LA VILAINE AMONT</v>
          </cell>
        </row>
        <row r="1237">
          <cell r="B1237" t="str">
            <v xml:space="preserve">SYNDICAT INTERCOMMUNAL AD EAU CHEMERE </v>
          </cell>
        </row>
        <row r="1238">
          <cell r="B1238" t="str">
            <v xml:space="preserve">SYNDICAT INTERCOMMUNAL ADDUC LIVRE LA TOUCHE </v>
          </cell>
        </row>
        <row r="1239">
          <cell r="B1239" t="str">
            <v xml:space="preserve">SYNDICAT INTERCOMMUNAL ADDUCT EAU BI MAIRIE </v>
          </cell>
        </row>
        <row r="1240">
          <cell r="B1240" t="str">
            <v xml:space="preserve">SYNDICAT INTERCOMMUNAL ADDUCTION EAU POTABLE COEVRON CITE ADMINISTRATIVE </v>
          </cell>
        </row>
        <row r="1241">
          <cell r="B1241" t="str">
            <v xml:space="preserve">SYNDICAT INTERCOMMUNAL AMENAGEMENT BASSIN L OUEST </v>
          </cell>
        </row>
        <row r="1242">
          <cell r="B1242" t="str">
            <v xml:space="preserve">SYNDICAT INTERCOMMUNAL DU  BASSIN DE LA JOUANNE </v>
          </cell>
        </row>
        <row r="1243">
          <cell r="B1243" t="str">
            <v xml:space="preserve">SYNDICAT INTERCOMMUNAL EAU REGION OUEST MAIRIE </v>
          </cell>
        </row>
        <row r="1244">
          <cell r="B1244" t="str">
            <v xml:space="preserve">SYNDICAT MIXTE  DE RENFORCEMENT EAU POTABLE SUD OUEST MAYENNE </v>
          </cell>
        </row>
        <row r="1245">
          <cell r="B1245" t="str">
            <v xml:space="preserve">SYNDICAT MIXTE AEROPORTUAIRE  </v>
          </cell>
        </row>
        <row r="1246">
          <cell r="B1246" t="str">
            <v>SYNDICAT MIXTE DE BASSIN ENTRE MAYENNE ET SARTHE</v>
          </cell>
        </row>
        <row r="1247">
          <cell r="B1247" t="str">
            <v>SYNDICAT MIXTE DEPARTEMENTAL DE L EAU</v>
          </cell>
        </row>
        <row r="1248">
          <cell r="B1248" t="str">
            <v xml:space="preserve">SYNDICAT MIXTE DU BASSIN DE LA SELUNE </v>
          </cell>
        </row>
        <row r="1249">
          <cell r="B1249" t="str">
            <v xml:space="preserve">SYNDICAT MIXTE DU NORD MAYENNE TRESORERIE LASSAY </v>
          </cell>
        </row>
        <row r="1250">
          <cell r="B1250" t="str">
            <v xml:space="preserve">SYNDICAT MIXTE DU PARC DE DEVELOPPEMENT ECONOMIQUE </v>
          </cell>
        </row>
        <row r="1251">
          <cell r="B1251" t="str">
            <v xml:space="preserve">SYNDICAT MIXTE FERME BASSINS VERSANTS JAVO </v>
          </cell>
        </row>
        <row r="1252">
          <cell r="B1252" t="str">
            <v xml:space="preserve">SYNDICAT PERCHERON MAYENNAIS  </v>
          </cell>
        </row>
        <row r="1253">
          <cell r="B1253" t="str">
            <v xml:space="preserve">SYNDICAT POUR LA GESTION DE L EAU ET DE L ASSAINISSEMENT </v>
          </cell>
        </row>
        <row r="1254">
          <cell r="B1254" t="str">
            <v xml:space="preserve">SYNDICAT PROFESSIONNEL DES ELEVEURS MAYENNAIS DE LA RACE BIVINE MONTBELIARD  </v>
          </cell>
        </row>
        <row r="1255">
          <cell r="B1255" t="str">
            <v>SYNDICAT PROFESSIONNEL DES ELEVEURS MAYENNAIS DE LA RACE MONTBELIARD</v>
          </cell>
        </row>
        <row r="1256">
          <cell r="B1256" t="str">
            <v xml:space="preserve">SYNERGIES  </v>
          </cell>
        </row>
        <row r="1257">
          <cell r="B1257" t="str">
            <v xml:space="preserve">T ATRIUM  </v>
          </cell>
        </row>
        <row r="1258">
          <cell r="B1258" t="str">
            <v xml:space="preserve">T ATRIUM  </v>
          </cell>
        </row>
        <row r="1259">
          <cell r="B1259" t="str">
            <v xml:space="preserve">TEAM DG MOTO 53  </v>
          </cell>
        </row>
        <row r="1260">
          <cell r="B1260" t="str">
            <v xml:space="preserve">TENNIS CLUB DE MAYENNE  </v>
          </cell>
        </row>
        <row r="1261">
          <cell r="B1261" t="str">
            <v xml:space="preserve">TENNIS CLUB DU BOCAGE MAYENNE </v>
          </cell>
        </row>
        <row r="1262">
          <cell r="B1262" t="str">
            <v xml:space="preserve">TENNIS DE TABLE MONTJEANNAIS  </v>
          </cell>
        </row>
        <row r="1263">
          <cell r="B1263" t="str">
            <v xml:space="preserve">TERRA INCOGNITA  </v>
          </cell>
        </row>
        <row r="1264">
          <cell r="B1264" t="str">
            <v>TERRITOIRE D ENERGIE MAYENNE PARC TECHNOPOLIS</v>
          </cell>
        </row>
        <row r="1265">
          <cell r="B1265" t="str">
            <v xml:space="preserve">TERROITIN ET FILS SARL  </v>
          </cell>
        </row>
        <row r="1266">
          <cell r="B1266" t="str">
            <v xml:space="preserve">THEATRE D AIR  </v>
          </cell>
        </row>
        <row r="1267">
          <cell r="B1267" t="str">
            <v xml:space="preserve">THEATRE D AIR  </v>
          </cell>
        </row>
        <row r="1268">
          <cell r="B1268" t="str">
            <v xml:space="preserve">THEATRE DE L ECHAPPEE  </v>
          </cell>
        </row>
        <row r="1269">
          <cell r="B1269" t="str">
            <v xml:space="preserve">THEATRE DE L ECHAPPEE  </v>
          </cell>
        </row>
        <row r="1270">
          <cell r="B1270" t="str">
            <v xml:space="preserve">THEATRE DE L EPHEMERE  </v>
          </cell>
        </row>
        <row r="1271">
          <cell r="B1271" t="str">
            <v xml:space="preserve">THEATRE DU  </v>
          </cell>
        </row>
        <row r="1272">
          <cell r="B1272" t="str">
            <v xml:space="preserve">THEATRE SCENE CONVENTIONNEE HOTEL DE VILLE </v>
          </cell>
        </row>
        <row r="1273">
          <cell r="B1273" t="str">
            <v xml:space="preserve">TIN POUCE ATELIER 1ER AGE </v>
          </cell>
        </row>
        <row r="1274">
          <cell r="B1274" t="str">
            <v xml:space="preserve">TIR SPORTIF LAVALLOIS  </v>
          </cell>
        </row>
        <row r="1275">
          <cell r="B1275" t="str">
            <v xml:space="preserve">TOTEM  </v>
          </cell>
        </row>
        <row r="1276">
          <cell r="B1276" t="str">
            <v xml:space="preserve">TRAVELGENIO FRANCE </v>
          </cell>
        </row>
        <row r="1277">
          <cell r="B1277" t="str">
            <v xml:space="preserve">TRESORERIE DE LAVAL  CENTRES HOSPITALIERS TRESORERIE DE LAVAL CENTRES </v>
          </cell>
        </row>
        <row r="1278">
          <cell r="B1278" t="str">
            <v xml:space="preserve">TRESORERIE GENERALE LOIRE ATLANTIQUE PAIERIE REGIONALE PAYS DE LOIRE </v>
          </cell>
        </row>
        <row r="1279">
          <cell r="B1279" t="str">
            <v>TRESORERIE PAYS DE LAVAL DIR DEP FINANCES PUB MAYENNE TRESORERIE PAYS DE LAVAL</v>
          </cell>
        </row>
        <row r="1280">
          <cell r="B1280" t="str">
            <v xml:space="preserve">TRIATHLON BASE DE LA CHESNAIS  </v>
          </cell>
        </row>
        <row r="1281">
          <cell r="B1281" t="str">
            <v xml:space="preserve">TRIBU FAMILIALE  </v>
          </cell>
        </row>
        <row r="1282">
          <cell r="B1282" t="str">
            <v xml:space="preserve">TRIBU FAMILIALE  </v>
          </cell>
        </row>
        <row r="1283">
          <cell r="B1283" t="str">
            <v>UC IRSA  UC IRSA</v>
          </cell>
        </row>
        <row r="1284">
          <cell r="B1284" t="str">
            <v>UDAF  UNION DEPARTEMENTALE DES FAMILLES</v>
          </cell>
        </row>
        <row r="1285">
          <cell r="B1285" t="str">
            <v xml:space="preserve">UDCM GDS DE LA MAYENNE </v>
          </cell>
        </row>
        <row r="1286">
          <cell r="B1286" t="str">
            <v xml:space="preserve">UFC 53 QUE CHOISIR  </v>
          </cell>
        </row>
        <row r="1287">
          <cell r="B1287" t="str">
            <v xml:space="preserve">UFCV ILE DE FRANCE  </v>
          </cell>
        </row>
        <row r="1288">
          <cell r="B1288" t="str">
            <v xml:space="preserve">UFCV NANTES DELEGATION REGIONALE </v>
          </cell>
        </row>
        <row r="1289">
          <cell r="B1289" t="str">
            <v xml:space="preserve">UN VILLAGE EN FETE  </v>
          </cell>
        </row>
        <row r="1290">
          <cell r="B1290" t="str">
            <v xml:space="preserve">UNION DEP DONNEURS DE SANG  </v>
          </cell>
        </row>
        <row r="1291">
          <cell r="B1291" t="str">
            <v xml:space="preserve">UNION DEP FEDER SPORT CULTUR </v>
          </cell>
        </row>
        <row r="1292">
          <cell r="B1292" t="str">
            <v xml:space="preserve">UNION DEPARTEMENTALE DES APE  </v>
          </cell>
        </row>
        <row r="1293">
          <cell r="B1293" t="str">
            <v>UNION MUT FRANCAISE   DES PAYS DE LA LOIRE MUTUALITE FRANCAISE</v>
          </cell>
        </row>
        <row r="1294">
          <cell r="B1294" t="str">
            <v xml:space="preserve">UNION NATIONALE DES AMIS ET FAMILLE DE MALADES MENTAUX </v>
          </cell>
        </row>
        <row r="1295">
          <cell r="B1295" t="str">
            <v xml:space="preserve">UNION POUR L ATHLETISME A CHATEAU GONTIER </v>
          </cell>
        </row>
        <row r="1296">
          <cell r="B1296" t="str">
            <v xml:space="preserve">UNION SPORTIVE CHANGE FOOTBALL  </v>
          </cell>
        </row>
        <row r="1297">
          <cell r="B1297" t="str">
            <v xml:space="preserve">UNION SPORTIVE CHANGE JUDO  </v>
          </cell>
        </row>
        <row r="1298">
          <cell r="B1298" t="str">
            <v xml:space="preserve">UNION SPORTIVE LAVALLOISE  </v>
          </cell>
        </row>
        <row r="1299">
          <cell r="B1299" t="str">
            <v xml:space="preserve">UNION SPORTIVE SANTE  </v>
          </cell>
        </row>
        <row r="1300">
          <cell r="B1300" t="str">
            <v xml:space="preserve">UNIVERSITE FORMATION CONTINUE DE NANTES </v>
          </cell>
        </row>
        <row r="1301">
          <cell r="B1301" t="str">
            <v xml:space="preserve">UNIVERSITE LE MANS </v>
          </cell>
        </row>
        <row r="1302">
          <cell r="B1302" t="str">
            <v>UNSS  UNION NATIONALE DU SPORT</v>
          </cell>
        </row>
        <row r="1303">
          <cell r="B1303" t="str">
            <v>URIOPSS  UNION REGIONALE INTERFEDERAL</v>
          </cell>
        </row>
        <row r="1304">
          <cell r="B1304" t="str">
            <v>US ST BERTHEVIN ST LOUP UNION SPORTIVE</v>
          </cell>
        </row>
        <row r="1305">
          <cell r="B1305" t="str">
            <v xml:space="preserve">VACANCES ET LOISIRS DE MAYENNE </v>
          </cell>
        </row>
        <row r="1306">
          <cell r="B1306" t="str">
            <v>VACANCES FAMILLES PAYS DE LOIRE VACANCES ET FAMILLES 53</v>
          </cell>
        </row>
        <row r="1307">
          <cell r="B1307" t="str">
            <v xml:space="preserve">VELO CLUB GASTINAIS  </v>
          </cell>
        </row>
        <row r="1308">
          <cell r="B1308" t="str">
            <v xml:space="preserve">VENTS CITOYENS MAIRIE </v>
          </cell>
        </row>
        <row r="1309">
          <cell r="B1309" t="str">
            <v xml:space="preserve">VIRTUAL LAVAL  </v>
          </cell>
        </row>
        <row r="1310">
          <cell r="B1310" t="str">
            <v xml:space="preserve">VOILE ET LOISIRS  </v>
          </cell>
        </row>
        <row r="1311">
          <cell r="B1311" t="str">
            <v xml:space="preserve">VOIR ENSEMBLE </v>
          </cell>
        </row>
        <row r="1312">
          <cell r="B1312" t="str">
            <v xml:space="preserve">VOIR ENSEMBLE  </v>
          </cell>
        </row>
        <row r="1313">
          <cell r="B1313" t="str">
            <v xml:space="preserve">VOTRE METIER DEMAIN  </v>
          </cell>
        </row>
        <row r="1314">
          <cell r="B1314" t="str">
            <v xml:space="preserve">VOUTRE AUTOMOBILES  </v>
          </cell>
        </row>
        <row r="1315">
          <cell r="B1315"/>
        </row>
        <row r="1316">
          <cell r="B1316"/>
        </row>
        <row r="1317">
          <cell r="B1317"/>
        </row>
        <row r="1318">
          <cell r="B1318"/>
        </row>
        <row r="1319">
          <cell r="B1319"/>
        </row>
        <row r="1320">
          <cell r="B1320"/>
        </row>
        <row r="1321">
          <cell r="B1321"/>
        </row>
        <row r="1322">
          <cell r="B1322"/>
        </row>
        <row r="1323">
          <cell r="B1323"/>
        </row>
        <row r="1324">
          <cell r="B1324"/>
        </row>
        <row r="1325">
          <cell r="B1325"/>
        </row>
        <row r="1326">
          <cell r="B1326"/>
        </row>
        <row r="1327">
          <cell r="B1327"/>
        </row>
        <row r="1328">
          <cell r="B1328"/>
        </row>
        <row r="1329">
          <cell r="B1329"/>
        </row>
        <row r="1330">
          <cell r="B1330"/>
        </row>
        <row r="1331">
          <cell r="B1331"/>
        </row>
        <row r="1332">
          <cell r="B1332"/>
        </row>
        <row r="1333">
          <cell r="B1333"/>
        </row>
        <row r="1334">
          <cell r="B1334"/>
        </row>
        <row r="1335">
          <cell r="B1335"/>
        </row>
        <row r="1336">
          <cell r="B1336"/>
        </row>
        <row r="1337">
          <cell r="B1337"/>
        </row>
        <row r="1338">
          <cell r="B1338"/>
        </row>
        <row r="1339">
          <cell r="B1339"/>
        </row>
        <row r="1340">
          <cell r="B1340"/>
        </row>
        <row r="1341">
          <cell r="B1341"/>
        </row>
        <row r="1342">
          <cell r="B1342"/>
        </row>
        <row r="1343">
          <cell r="B1343"/>
        </row>
        <row r="1344">
          <cell r="B1344"/>
        </row>
        <row r="1345">
          <cell r="B1345"/>
        </row>
        <row r="1346">
          <cell r="B1346"/>
        </row>
        <row r="1347">
          <cell r="B1347"/>
        </row>
        <row r="1348">
          <cell r="B1348"/>
        </row>
        <row r="1349">
          <cell r="B1349"/>
        </row>
        <row r="1350">
          <cell r="B1350"/>
        </row>
        <row r="1351">
          <cell r="B1351"/>
        </row>
        <row r="1352">
          <cell r="B1352"/>
        </row>
        <row r="1353">
          <cell r="B1353"/>
        </row>
        <row r="1354">
          <cell r="B1354"/>
        </row>
        <row r="1355">
          <cell r="B1355"/>
        </row>
        <row r="1356">
          <cell r="B1356"/>
        </row>
        <row r="1357">
          <cell r="B1357"/>
        </row>
        <row r="1358">
          <cell r="B1358"/>
        </row>
        <row r="1359">
          <cell r="B1359"/>
        </row>
        <row r="1360">
          <cell r="B1360"/>
        </row>
        <row r="1361">
          <cell r="B1361"/>
        </row>
        <row r="1362">
          <cell r="B1362"/>
        </row>
        <row r="1363">
          <cell r="B1363"/>
        </row>
        <row r="1364">
          <cell r="B1364"/>
        </row>
        <row r="1365">
          <cell r="B1365"/>
        </row>
        <row r="1366">
          <cell r="B1366"/>
        </row>
        <row r="1367">
          <cell r="B1367"/>
        </row>
        <row r="1368">
          <cell r="B1368"/>
        </row>
        <row r="1369">
          <cell r="B1369"/>
        </row>
        <row r="1370">
          <cell r="B1370"/>
        </row>
        <row r="1371">
          <cell r="B1371"/>
        </row>
        <row r="1372">
          <cell r="B1372"/>
        </row>
        <row r="1373">
          <cell r="B1373"/>
        </row>
        <row r="1374">
          <cell r="B1374"/>
        </row>
        <row r="1375">
          <cell r="B1375"/>
        </row>
        <row r="1376">
          <cell r="B1376"/>
        </row>
        <row r="1377">
          <cell r="B1377"/>
        </row>
        <row r="1378">
          <cell r="B1378"/>
        </row>
        <row r="1379">
          <cell r="B1379"/>
        </row>
        <row r="1380">
          <cell r="B1380"/>
        </row>
        <row r="1381">
          <cell r="B1381"/>
        </row>
        <row r="1382">
          <cell r="B1382"/>
        </row>
        <row r="1383">
          <cell r="B1383"/>
        </row>
        <row r="1384">
          <cell r="B1384"/>
        </row>
        <row r="1385">
          <cell r="B1385"/>
        </row>
        <row r="1386">
          <cell r="B1386"/>
        </row>
        <row r="1387">
          <cell r="B1387"/>
        </row>
        <row r="1388">
          <cell r="B1388"/>
        </row>
        <row r="1389">
          <cell r="B1389"/>
        </row>
        <row r="1390">
          <cell r="B1390"/>
        </row>
        <row r="1391">
          <cell r="B1391"/>
        </row>
        <row r="1392">
          <cell r="B1392"/>
        </row>
        <row r="1393">
          <cell r="B1393"/>
        </row>
        <row r="1394">
          <cell r="B1394"/>
        </row>
        <row r="1395">
          <cell r="B1395"/>
        </row>
        <row r="1396">
          <cell r="B1396"/>
        </row>
        <row r="1397">
          <cell r="B1397"/>
        </row>
        <row r="1398">
          <cell r="B1398"/>
        </row>
        <row r="1399">
          <cell r="B1399"/>
        </row>
        <row r="1400">
          <cell r="B1400"/>
        </row>
        <row r="1401">
          <cell r="B1401"/>
        </row>
        <row r="1402">
          <cell r="B1402"/>
        </row>
        <row r="1403">
          <cell r="B1403"/>
        </row>
        <row r="1404">
          <cell r="B1404"/>
        </row>
        <row r="1405">
          <cell r="B1405"/>
        </row>
        <row r="1406">
          <cell r="B1406"/>
        </row>
        <row r="1407">
          <cell r="B1407"/>
        </row>
        <row r="1408">
          <cell r="B1408"/>
        </row>
        <row r="1409">
          <cell r="B1409"/>
        </row>
        <row r="1410">
          <cell r="B1410"/>
        </row>
        <row r="1411">
          <cell r="B1411"/>
        </row>
        <row r="1412">
          <cell r="B1412"/>
        </row>
        <row r="1413">
          <cell r="B1413"/>
        </row>
        <row r="1414">
          <cell r="B1414"/>
        </row>
        <row r="1415">
          <cell r="B1415"/>
        </row>
        <row r="1416">
          <cell r="B1416"/>
        </row>
        <row r="1417">
          <cell r="B1417"/>
        </row>
        <row r="1418">
          <cell r="B1418"/>
        </row>
        <row r="1419">
          <cell r="B1419"/>
        </row>
        <row r="1420">
          <cell r="B1420"/>
        </row>
        <row r="1421">
          <cell r="B1421"/>
        </row>
        <row r="1422">
          <cell r="B1422"/>
        </row>
        <row r="1423">
          <cell r="B1423"/>
        </row>
        <row r="1424">
          <cell r="B1424"/>
        </row>
        <row r="1425">
          <cell r="B1425"/>
        </row>
        <row r="1426">
          <cell r="B1426"/>
        </row>
        <row r="1427">
          <cell r="B1427"/>
        </row>
        <row r="1428">
          <cell r="B1428"/>
        </row>
        <row r="1429">
          <cell r="B1429"/>
        </row>
        <row r="1430">
          <cell r="B1430"/>
        </row>
        <row r="1431">
          <cell r="B1431"/>
        </row>
        <row r="1432">
          <cell r="B1432"/>
        </row>
        <row r="1433">
          <cell r="B1433"/>
        </row>
        <row r="1434">
          <cell r="B1434"/>
        </row>
        <row r="1435">
          <cell r="B1435"/>
        </row>
        <row r="1436">
          <cell r="B1436"/>
        </row>
        <row r="1437">
          <cell r="B1437"/>
        </row>
        <row r="1438">
          <cell r="B1438"/>
        </row>
        <row r="1439">
          <cell r="B1439"/>
        </row>
        <row r="1440">
          <cell r="B1440"/>
        </row>
        <row r="1441">
          <cell r="B1441"/>
        </row>
        <row r="1442">
          <cell r="B1442"/>
        </row>
        <row r="1443">
          <cell r="B1443"/>
        </row>
        <row r="1444">
          <cell r="B1444"/>
        </row>
        <row r="1445">
          <cell r="B1445"/>
        </row>
        <row r="1446">
          <cell r="B1446"/>
        </row>
        <row r="1447">
          <cell r="B1447"/>
        </row>
        <row r="1448">
          <cell r="B1448"/>
        </row>
        <row r="1449">
          <cell r="B1449"/>
        </row>
        <row r="1450">
          <cell r="B1450"/>
        </row>
        <row r="1451">
          <cell r="B1451"/>
        </row>
        <row r="1452">
          <cell r="B1452"/>
        </row>
        <row r="1453">
          <cell r="B1453"/>
        </row>
        <row r="1454">
          <cell r="B1454"/>
        </row>
        <row r="1455">
          <cell r="B1455"/>
        </row>
        <row r="1456">
          <cell r="B1456"/>
        </row>
        <row r="1457">
          <cell r="B1457"/>
        </row>
        <row r="1458">
          <cell r="B1458"/>
        </row>
        <row r="1459">
          <cell r="B1459"/>
        </row>
        <row r="1460">
          <cell r="B1460"/>
        </row>
        <row r="1461">
          <cell r="B1461"/>
        </row>
        <row r="1462">
          <cell r="B1462"/>
        </row>
        <row r="1463">
          <cell r="B1463"/>
        </row>
        <row r="1464">
          <cell r="B1464"/>
        </row>
        <row r="1465">
          <cell r="B1465"/>
        </row>
        <row r="1466">
          <cell r="B1466"/>
        </row>
        <row r="1467">
          <cell r="B1467"/>
        </row>
        <row r="1468">
          <cell r="B1468"/>
        </row>
        <row r="1469">
          <cell r="B1469"/>
        </row>
        <row r="1470">
          <cell r="B1470"/>
        </row>
        <row r="1471">
          <cell r="B1471"/>
        </row>
        <row r="1472">
          <cell r="B1472"/>
        </row>
        <row r="1473">
          <cell r="B1473"/>
        </row>
        <row r="1474">
          <cell r="B1474"/>
        </row>
        <row r="1475">
          <cell r="B1475"/>
        </row>
        <row r="1476">
          <cell r="B1476"/>
        </row>
        <row r="1477">
          <cell r="B1477"/>
        </row>
        <row r="1478">
          <cell r="B1478"/>
        </row>
        <row r="1479">
          <cell r="B1479"/>
        </row>
        <row r="1480">
          <cell r="B1480"/>
        </row>
        <row r="1481">
          <cell r="B1481"/>
        </row>
        <row r="1482">
          <cell r="B1482"/>
        </row>
        <row r="1483">
          <cell r="B1483"/>
        </row>
        <row r="1484">
          <cell r="B1484"/>
        </row>
        <row r="1485">
          <cell r="B1485"/>
        </row>
        <row r="1486">
          <cell r="B1486"/>
        </row>
        <row r="1487">
          <cell r="B1487"/>
        </row>
        <row r="1488">
          <cell r="B1488"/>
        </row>
        <row r="1489">
          <cell r="B1489"/>
        </row>
        <row r="1490">
          <cell r="B1490"/>
        </row>
        <row r="1491">
          <cell r="B1491"/>
        </row>
        <row r="1492">
          <cell r="B1492"/>
        </row>
        <row r="1493">
          <cell r="B1493"/>
        </row>
        <row r="1494">
          <cell r="B1494"/>
        </row>
        <row r="1495">
          <cell r="B1495"/>
        </row>
        <row r="1496">
          <cell r="B1496"/>
        </row>
        <row r="1497">
          <cell r="B1497"/>
        </row>
        <row r="1498">
          <cell r="B1498"/>
        </row>
        <row r="1499">
          <cell r="B1499"/>
        </row>
        <row r="1500">
          <cell r="B1500"/>
        </row>
        <row r="1501">
          <cell r="B1501"/>
        </row>
        <row r="1502">
          <cell r="B1502"/>
        </row>
        <row r="1503">
          <cell r="B1503"/>
        </row>
        <row r="1504">
          <cell r="B1504"/>
        </row>
        <row r="1505">
          <cell r="B1505"/>
        </row>
        <row r="1506">
          <cell r="B1506"/>
        </row>
        <row r="1507">
          <cell r="B1507"/>
        </row>
        <row r="1508">
          <cell r="B1508"/>
        </row>
        <row r="1509">
          <cell r="B1509"/>
        </row>
        <row r="1510">
          <cell r="B1510"/>
        </row>
        <row r="1511">
          <cell r="B1511"/>
        </row>
        <row r="1512">
          <cell r="B1512"/>
        </row>
        <row r="1513">
          <cell r="B1513"/>
        </row>
        <row r="1514">
          <cell r="B1514"/>
        </row>
        <row r="1515">
          <cell r="B1515"/>
        </row>
        <row r="1516">
          <cell r="B1516"/>
        </row>
        <row r="1517">
          <cell r="B1517"/>
        </row>
        <row r="1518">
          <cell r="B1518"/>
        </row>
        <row r="1519">
          <cell r="B1519"/>
        </row>
        <row r="1520">
          <cell r="B1520"/>
        </row>
        <row r="1521">
          <cell r="B1521"/>
        </row>
        <row r="1522">
          <cell r="B1522"/>
        </row>
        <row r="1523">
          <cell r="B1523"/>
        </row>
        <row r="1524">
          <cell r="B1524"/>
        </row>
        <row r="1525">
          <cell r="B1525"/>
        </row>
        <row r="1526">
          <cell r="B1526"/>
        </row>
        <row r="1527">
          <cell r="B1527"/>
        </row>
        <row r="1528">
          <cell r="B1528"/>
        </row>
        <row r="1529">
          <cell r="B1529"/>
        </row>
        <row r="1530">
          <cell r="B1530"/>
        </row>
        <row r="1531">
          <cell r="B1531"/>
        </row>
        <row r="1532">
          <cell r="B1532"/>
        </row>
        <row r="1533">
          <cell r="B1533"/>
        </row>
        <row r="1534">
          <cell r="B1534"/>
        </row>
        <row r="1535">
          <cell r="B1535"/>
        </row>
        <row r="1536">
          <cell r="B1536"/>
        </row>
        <row r="1537">
          <cell r="B1537"/>
        </row>
        <row r="1538">
          <cell r="B1538"/>
        </row>
        <row r="1539">
          <cell r="B1539"/>
        </row>
        <row r="1540">
          <cell r="B1540"/>
        </row>
        <row r="1541">
          <cell r="B1541"/>
        </row>
        <row r="1542">
          <cell r="B1542"/>
        </row>
        <row r="1543">
          <cell r="B1543"/>
        </row>
        <row r="1544">
          <cell r="B1544"/>
        </row>
        <row r="1545">
          <cell r="B1545"/>
        </row>
        <row r="1546">
          <cell r="B1546"/>
        </row>
        <row r="1547">
          <cell r="B1547"/>
        </row>
        <row r="1548">
          <cell r="B1548"/>
        </row>
        <row r="1549">
          <cell r="B1549"/>
        </row>
        <row r="1550">
          <cell r="B1550"/>
        </row>
        <row r="1551">
          <cell r="B1551"/>
        </row>
        <row r="1552">
          <cell r="B1552"/>
        </row>
        <row r="1553">
          <cell r="B1553"/>
        </row>
        <row r="1554">
          <cell r="B1554"/>
        </row>
        <row r="1555">
          <cell r="B1555"/>
        </row>
        <row r="1556">
          <cell r="B1556"/>
        </row>
        <row r="1557">
          <cell r="B1557"/>
        </row>
        <row r="1558">
          <cell r="B1558"/>
        </row>
        <row r="1559">
          <cell r="B1559"/>
        </row>
        <row r="1560">
          <cell r="B1560"/>
        </row>
        <row r="1561">
          <cell r="B1561"/>
        </row>
        <row r="1562">
          <cell r="B1562"/>
        </row>
        <row r="1563">
          <cell r="B1563"/>
        </row>
        <row r="1564">
          <cell r="B1564"/>
        </row>
        <row r="1565">
          <cell r="B1565"/>
        </row>
        <row r="1566">
          <cell r="B1566"/>
        </row>
        <row r="1567">
          <cell r="B1567"/>
        </row>
        <row r="1568">
          <cell r="B1568"/>
        </row>
        <row r="1569">
          <cell r="B1569"/>
        </row>
        <row r="1570">
          <cell r="B1570"/>
        </row>
        <row r="1571">
          <cell r="B1571"/>
        </row>
        <row r="1572">
          <cell r="B1572"/>
        </row>
        <row r="1573">
          <cell r="B1573"/>
        </row>
        <row r="1574">
          <cell r="B1574"/>
        </row>
        <row r="1575">
          <cell r="B1575"/>
        </row>
        <row r="1576">
          <cell r="B1576"/>
        </row>
        <row r="1577">
          <cell r="B1577"/>
        </row>
        <row r="1578">
          <cell r="B1578"/>
        </row>
        <row r="1579">
          <cell r="B1579"/>
        </row>
        <row r="1580">
          <cell r="B1580"/>
        </row>
        <row r="1581">
          <cell r="B1581"/>
        </row>
        <row r="1582">
          <cell r="B1582"/>
        </row>
        <row r="1583">
          <cell r="B1583"/>
        </row>
        <row r="1584">
          <cell r="B1584"/>
        </row>
        <row r="1585">
          <cell r="B1585"/>
        </row>
        <row r="1586">
          <cell r="B1586"/>
        </row>
        <row r="1587">
          <cell r="B1587"/>
        </row>
        <row r="1588">
          <cell r="B1588"/>
        </row>
        <row r="1589">
          <cell r="B1589"/>
        </row>
        <row r="1590">
          <cell r="B1590"/>
        </row>
        <row r="1591">
          <cell r="B1591"/>
        </row>
        <row r="1592">
          <cell r="B1592"/>
        </row>
        <row r="1593">
          <cell r="B1593"/>
        </row>
        <row r="1594">
          <cell r="B1594"/>
        </row>
        <row r="1595">
          <cell r="B1595"/>
        </row>
        <row r="1596">
          <cell r="B1596"/>
        </row>
        <row r="1597">
          <cell r="B1597"/>
        </row>
        <row r="1598">
          <cell r="B1598"/>
        </row>
        <row r="1599">
          <cell r="B1599"/>
        </row>
        <row r="1600">
          <cell r="B1600"/>
        </row>
        <row r="1601">
          <cell r="B1601"/>
        </row>
        <row r="1602">
          <cell r="B1602"/>
        </row>
        <row r="1603">
          <cell r="B1603"/>
        </row>
        <row r="1604">
          <cell r="B1604"/>
        </row>
        <row r="1605">
          <cell r="B1605"/>
        </row>
        <row r="1606">
          <cell r="B1606"/>
        </row>
        <row r="1607">
          <cell r="B1607"/>
        </row>
        <row r="1608">
          <cell r="B1608"/>
        </row>
        <row r="1609">
          <cell r="B1609"/>
        </row>
        <row r="1610">
          <cell r="B1610"/>
        </row>
        <row r="1611">
          <cell r="B1611"/>
        </row>
        <row r="1612">
          <cell r="B1612"/>
        </row>
        <row r="1613">
          <cell r="B1613"/>
        </row>
        <row r="1614">
          <cell r="B1614"/>
        </row>
        <row r="1615">
          <cell r="B1615"/>
        </row>
        <row r="1616">
          <cell r="B1616"/>
        </row>
        <row r="1617">
          <cell r="B1617"/>
        </row>
        <row r="1618">
          <cell r="B1618"/>
        </row>
        <row r="1619">
          <cell r="B1619"/>
        </row>
        <row r="1620">
          <cell r="B1620"/>
        </row>
        <row r="1621">
          <cell r="B1621"/>
        </row>
        <row r="1622">
          <cell r="B1622"/>
        </row>
        <row r="1623">
          <cell r="B1623"/>
        </row>
        <row r="1624">
          <cell r="B1624"/>
        </row>
        <row r="1625">
          <cell r="B1625"/>
        </row>
        <row r="1626">
          <cell r="B1626"/>
        </row>
        <row r="1627">
          <cell r="B1627"/>
        </row>
        <row r="1628">
          <cell r="B1628"/>
        </row>
        <row r="1629">
          <cell r="B1629"/>
        </row>
        <row r="1630">
          <cell r="B1630"/>
        </row>
        <row r="1631">
          <cell r="B1631"/>
        </row>
        <row r="1632">
          <cell r="B1632"/>
        </row>
        <row r="1633">
          <cell r="B1633"/>
        </row>
        <row r="1634">
          <cell r="B1634"/>
        </row>
        <row r="1635">
          <cell r="B1635"/>
        </row>
        <row r="1636">
          <cell r="B1636"/>
        </row>
        <row r="1637">
          <cell r="B1637"/>
        </row>
        <row r="1638">
          <cell r="B1638"/>
        </row>
        <row r="1639">
          <cell r="B1639"/>
        </row>
        <row r="1640">
          <cell r="B1640"/>
        </row>
        <row r="1641">
          <cell r="B1641"/>
        </row>
        <row r="1642">
          <cell r="B1642"/>
        </row>
        <row r="1643">
          <cell r="B1643"/>
        </row>
        <row r="1644">
          <cell r="B1644"/>
        </row>
        <row r="1645">
          <cell r="B1645"/>
        </row>
        <row r="1646">
          <cell r="B1646"/>
        </row>
        <row r="1647">
          <cell r="B1647"/>
        </row>
        <row r="1648">
          <cell r="B1648"/>
        </row>
        <row r="1649">
          <cell r="B1649"/>
        </row>
        <row r="1650">
          <cell r="B1650"/>
        </row>
        <row r="1651">
          <cell r="B1651"/>
        </row>
        <row r="1652">
          <cell r="B1652"/>
        </row>
        <row r="1653">
          <cell r="B1653"/>
        </row>
        <row r="1654">
          <cell r="B1654"/>
        </row>
        <row r="1655">
          <cell r="B1655"/>
        </row>
        <row r="1656">
          <cell r="B1656"/>
        </row>
        <row r="1657">
          <cell r="B1657"/>
        </row>
        <row r="1658">
          <cell r="B1658"/>
        </row>
        <row r="1659">
          <cell r="B1659"/>
        </row>
        <row r="1660">
          <cell r="B1660"/>
        </row>
        <row r="1661">
          <cell r="B1661"/>
        </row>
        <row r="1662">
          <cell r="B1662"/>
        </row>
        <row r="1663">
          <cell r="B1663"/>
        </row>
        <row r="1664">
          <cell r="B1664"/>
        </row>
        <row r="1665">
          <cell r="B1665"/>
        </row>
        <row r="1666">
          <cell r="B1666"/>
        </row>
        <row r="1667">
          <cell r="B1667"/>
        </row>
        <row r="1668">
          <cell r="B1668"/>
        </row>
        <row r="1669">
          <cell r="B1669"/>
        </row>
        <row r="1670">
          <cell r="B1670"/>
        </row>
        <row r="1671">
          <cell r="B1671"/>
        </row>
        <row r="1672">
          <cell r="B1672"/>
        </row>
        <row r="1673">
          <cell r="B1673"/>
        </row>
        <row r="1674">
          <cell r="B1674"/>
        </row>
        <row r="1675">
          <cell r="B1675"/>
        </row>
        <row r="1676">
          <cell r="B1676"/>
        </row>
        <row r="1677">
          <cell r="B1677"/>
        </row>
        <row r="1678">
          <cell r="B1678"/>
        </row>
        <row r="1679">
          <cell r="B1679"/>
        </row>
        <row r="1680">
          <cell r="B1680"/>
        </row>
        <row r="1681">
          <cell r="B1681"/>
        </row>
        <row r="1682">
          <cell r="B1682"/>
        </row>
        <row r="1683">
          <cell r="B1683"/>
        </row>
        <row r="1684">
          <cell r="B1684"/>
        </row>
        <row r="1685">
          <cell r="B1685"/>
        </row>
        <row r="1686">
          <cell r="B1686"/>
        </row>
        <row r="1687">
          <cell r="B1687"/>
        </row>
        <row r="1688">
          <cell r="B1688"/>
        </row>
        <row r="1689">
          <cell r="B1689"/>
        </row>
        <row r="1690">
          <cell r="B1690"/>
        </row>
        <row r="1691">
          <cell r="B1691"/>
        </row>
        <row r="1692">
          <cell r="B1692"/>
        </row>
        <row r="1693">
          <cell r="B1693"/>
        </row>
        <row r="1694">
          <cell r="B1694"/>
        </row>
        <row r="1695">
          <cell r="B1695"/>
        </row>
        <row r="1696">
          <cell r="B1696"/>
        </row>
        <row r="1697">
          <cell r="B1697"/>
        </row>
        <row r="1698">
          <cell r="B1698"/>
        </row>
        <row r="1699">
          <cell r="B1699"/>
        </row>
        <row r="1700">
          <cell r="B1700"/>
        </row>
        <row r="1701">
          <cell r="B1701"/>
        </row>
        <row r="1702">
          <cell r="B1702"/>
        </row>
        <row r="1703">
          <cell r="B1703"/>
        </row>
        <row r="1704">
          <cell r="B1704"/>
        </row>
        <row r="1705">
          <cell r="B1705"/>
        </row>
        <row r="1706">
          <cell r="B1706"/>
        </row>
        <row r="1707">
          <cell r="B1707"/>
        </row>
        <row r="1708">
          <cell r="B1708"/>
        </row>
        <row r="1709">
          <cell r="B1709"/>
        </row>
        <row r="1710">
          <cell r="B1710"/>
        </row>
        <row r="1711">
          <cell r="B1711"/>
        </row>
        <row r="1712">
          <cell r="B1712"/>
        </row>
        <row r="1713">
          <cell r="B1713"/>
        </row>
        <row r="1714">
          <cell r="B1714"/>
        </row>
        <row r="1715">
          <cell r="B1715"/>
        </row>
        <row r="1716">
          <cell r="B1716"/>
        </row>
        <row r="1717">
          <cell r="B1717"/>
        </row>
        <row r="1718">
          <cell r="B1718"/>
        </row>
        <row r="1719">
          <cell r="B1719"/>
        </row>
        <row r="1720">
          <cell r="B1720"/>
        </row>
        <row r="1721">
          <cell r="B1721"/>
        </row>
        <row r="1722">
          <cell r="B1722"/>
        </row>
        <row r="1723">
          <cell r="B1723"/>
        </row>
        <row r="1724">
          <cell r="B1724"/>
        </row>
        <row r="1725">
          <cell r="B1725"/>
        </row>
        <row r="1726">
          <cell r="B1726"/>
        </row>
        <row r="1727">
          <cell r="B1727"/>
        </row>
        <row r="1728">
          <cell r="B1728"/>
        </row>
        <row r="1729">
          <cell r="B1729"/>
        </row>
        <row r="1730">
          <cell r="B1730"/>
        </row>
        <row r="1731">
          <cell r="B1731"/>
        </row>
        <row r="1732">
          <cell r="B1732"/>
        </row>
        <row r="1733">
          <cell r="B1733"/>
        </row>
        <row r="1734">
          <cell r="B1734"/>
        </row>
        <row r="1735">
          <cell r="B1735"/>
        </row>
        <row r="1736">
          <cell r="B1736"/>
        </row>
        <row r="1737">
          <cell r="B1737"/>
        </row>
        <row r="1738">
          <cell r="B1738"/>
        </row>
        <row r="1739">
          <cell r="B1739"/>
        </row>
        <row r="1740">
          <cell r="B1740"/>
        </row>
        <row r="1741">
          <cell r="B1741"/>
        </row>
        <row r="1742">
          <cell r="B1742"/>
        </row>
        <row r="1743">
          <cell r="B1743"/>
        </row>
        <row r="1744">
          <cell r="B1744"/>
        </row>
        <row r="1745">
          <cell r="B1745"/>
        </row>
        <row r="1746">
          <cell r="B1746"/>
        </row>
        <row r="1747">
          <cell r="B1747"/>
        </row>
        <row r="1748">
          <cell r="B1748"/>
        </row>
        <row r="1749">
          <cell r="B1749"/>
        </row>
        <row r="1750">
          <cell r="B1750"/>
        </row>
        <row r="1751">
          <cell r="B1751"/>
        </row>
        <row r="1752">
          <cell r="B1752"/>
        </row>
        <row r="1753">
          <cell r="B1753"/>
        </row>
        <row r="1754">
          <cell r="B1754"/>
        </row>
        <row r="1755">
          <cell r="B1755"/>
        </row>
        <row r="1756">
          <cell r="B1756"/>
        </row>
        <row r="1757">
          <cell r="B1757"/>
        </row>
        <row r="1758">
          <cell r="B1758"/>
        </row>
        <row r="1759">
          <cell r="B1759"/>
        </row>
        <row r="1760">
          <cell r="B1760"/>
        </row>
        <row r="1761">
          <cell r="B1761"/>
        </row>
        <row r="1762">
          <cell r="B1762"/>
        </row>
        <row r="1763">
          <cell r="B1763"/>
        </row>
        <row r="1764">
          <cell r="B1764"/>
        </row>
        <row r="1765">
          <cell r="B1765"/>
        </row>
        <row r="1766">
          <cell r="B1766"/>
        </row>
        <row r="1767">
          <cell r="B1767"/>
        </row>
        <row r="1768">
          <cell r="B1768"/>
        </row>
        <row r="1769">
          <cell r="B1769"/>
        </row>
        <row r="1770">
          <cell r="B1770"/>
        </row>
        <row r="1771">
          <cell r="B1771"/>
        </row>
        <row r="1772">
          <cell r="B1772"/>
        </row>
        <row r="1773">
          <cell r="B1773"/>
        </row>
        <row r="1774">
          <cell r="B1774"/>
        </row>
        <row r="1775">
          <cell r="B1775"/>
        </row>
        <row r="1776">
          <cell r="B1776"/>
        </row>
        <row r="1777">
          <cell r="B1777"/>
        </row>
        <row r="1778">
          <cell r="B1778"/>
        </row>
        <row r="1779">
          <cell r="B1779"/>
        </row>
        <row r="1780">
          <cell r="B1780"/>
        </row>
        <row r="1781">
          <cell r="B1781"/>
        </row>
        <row r="1782">
          <cell r="B1782"/>
        </row>
        <row r="1783">
          <cell r="B1783"/>
        </row>
        <row r="1784">
          <cell r="B1784"/>
        </row>
        <row r="1785">
          <cell r="B1785"/>
        </row>
        <row r="1786">
          <cell r="B1786"/>
        </row>
        <row r="1787">
          <cell r="B1787"/>
        </row>
        <row r="1788">
          <cell r="B1788"/>
        </row>
        <row r="1789">
          <cell r="B1789"/>
        </row>
        <row r="1790">
          <cell r="B1790"/>
        </row>
        <row r="1791">
          <cell r="B1791"/>
        </row>
        <row r="1792">
          <cell r="B1792"/>
        </row>
        <row r="1793">
          <cell r="B1793"/>
        </row>
        <row r="1794">
          <cell r="B1794"/>
        </row>
        <row r="1795">
          <cell r="B1795"/>
        </row>
        <row r="1796">
          <cell r="B1796"/>
        </row>
        <row r="1797">
          <cell r="B1797"/>
        </row>
        <row r="1798">
          <cell r="B1798"/>
        </row>
        <row r="1799">
          <cell r="B1799"/>
        </row>
        <row r="1800">
          <cell r="B1800"/>
        </row>
        <row r="1801">
          <cell r="B1801"/>
        </row>
        <row r="1802">
          <cell r="B1802"/>
        </row>
        <row r="1803">
          <cell r="B1803"/>
        </row>
        <row r="1804">
          <cell r="B1804"/>
        </row>
        <row r="1805">
          <cell r="B1805"/>
        </row>
        <row r="1806">
          <cell r="B1806"/>
        </row>
        <row r="1807">
          <cell r="B1807"/>
        </row>
        <row r="1808">
          <cell r="B1808"/>
        </row>
        <row r="1809">
          <cell r="B1809"/>
        </row>
        <row r="1810">
          <cell r="B1810"/>
        </row>
        <row r="1811">
          <cell r="B1811"/>
        </row>
        <row r="1812">
          <cell r="B1812"/>
        </row>
        <row r="1813">
          <cell r="B1813"/>
        </row>
        <row r="1814">
          <cell r="B1814"/>
        </row>
        <row r="1815">
          <cell r="B1815"/>
        </row>
        <row r="1816">
          <cell r="B1816"/>
        </row>
        <row r="1817">
          <cell r="B1817"/>
        </row>
        <row r="1818">
          <cell r="B1818"/>
        </row>
        <row r="1819">
          <cell r="B1819"/>
        </row>
        <row r="1820">
          <cell r="B1820"/>
        </row>
        <row r="1821">
          <cell r="B1821"/>
        </row>
        <row r="1822">
          <cell r="B1822"/>
        </row>
        <row r="1823">
          <cell r="B1823"/>
        </row>
        <row r="1824">
          <cell r="B1824"/>
        </row>
        <row r="1825">
          <cell r="B1825"/>
        </row>
        <row r="1826">
          <cell r="B1826"/>
        </row>
        <row r="1827">
          <cell r="B1827"/>
        </row>
        <row r="1828">
          <cell r="B1828"/>
        </row>
        <row r="1829">
          <cell r="B1829"/>
        </row>
        <row r="1830">
          <cell r="B1830"/>
        </row>
        <row r="1831">
          <cell r="B1831"/>
        </row>
        <row r="1832">
          <cell r="B1832"/>
        </row>
        <row r="1833">
          <cell r="B1833"/>
        </row>
        <row r="1834">
          <cell r="B1834"/>
        </row>
        <row r="1835">
          <cell r="B1835"/>
        </row>
        <row r="1836">
          <cell r="B1836"/>
        </row>
        <row r="1837">
          <cell r="B1837"/>
        </row>
        <row r="1838">
          <cell r="B1838"/>
        </row>
        <row r="1839">
          <cell r="B1839"/>
        </row>
        <row r="1840">
          <cell r="B1840"/>
        </row>
        <row r="1841">
          <cell r="B1841"/>
        </row>
        <row r="1842">
          <cell r="B1842"/>
        </row>
        <row r="1843">
          <cell r="B1843"/>
        </row>
        <row r="1844">
          <cell r="B1844"/>
        </row>
        <row r="1845">
          <cell r="B1845"/>
        </row>
        <row r="1846">
          <cell r="B1846"/>
        </row>
        <row r="1847">
          <cell r="B1847"/>
        </row>
        <row r="1848">
          <cell r="B1848"/>
        </row>
        <row r="1849">
          <cell r="B1849"/>
        </row>
        <row r="1850">
          <cell r="B1850"/>
        </row>
        <row r="1851">
          <cell r="B1851"/>
        </row>
        <row r="1852">
          <cell r="B1852"/>
        </row>
        <row r="1853">
          <cell r="B1853"/>
        </row>
        <row r="1854">
          <cell r="B1854"/>
        </row>
        <row r="1855">
          <cell r="B1855"/>
        </row>
        <row r="1856">
          <cell r="B1856"/>
        </row>
        <row r="1857">
          <cell r="B1857"/>
        </row>
        <row r="1858">
          <cell r="B1858"/>
        </row>
        <row r="1859">
          <cell r="B1859"/>
        </row>
        <row r="1860">
          <cell r="B1860"/>
        </row>
        <row r="1861">
          <cell r="B1861"/>
        </row>
        <row r="1862">
          <cell r="B1862"/>
        </row>
        <row r="1863">
          <cell r="B1863"/>
        </row>
        <row r="1864">
          <cell r="B1864"/>
        </row>
        <row r="1865">
          <cell r="B1865"/>
        </row>
        <row r="1866">
          <cell r="B1866"/>
        </row>
        <row r="1867">
          <cell r="B1867"/>
        </row>
        <row r="1868">
          <cell r="B1868"/>
        </row>
        <row r="1869">
          <cell r="B1869"/>
        </row>
        <row r="1870">
          <cell r="B1870"/>
        </row>
        <row r="1871">
          <cell r="B1871"/>
        </row>
        <row r="1872">
          <cell r="B1872"/>
        </row>
        <row r="1873">
          <cell r="B1873"/>
        </row>
        <row r="1874">
          <cell r="B1874"/>
        </row>
        <row r="1875">
          <cell r="B1875"/>
        </row>
        <row r="1876">
          <cell r="B1876"/>
        </row>
        <row r="1877">
          <cell r="B1877"/>
        </row>
        <row r="1878">
          <cell r="B1878"/>
        </row>
        <row r="1879">
          <cell r="B1879"/>
        </row>
        <row r="1880">
          <cell r="B1880"/>
        </row>
        <row r="1881">
          <cell r="B1881"/>
        </row>
        <row r="1882">
          <cell r="B1882"/>
        </row>
        <row r="1883">
          <cell r="B1883"/>
        </row>
        <row r="1884">
          <cell r="B1884"/>
        </row>
        <row r="1885">
          <cell r="B1885"/>
        </row>
        <row r="1886">
          <cell r="B1886"/>
        </row>
        <row r="1887">
          <cell r="B1887"/>
        </row>
        <row r="1888">
          <cell r="B1888"/>
        </row>
        <row r="1889">
          <cell r="B1889"/>
        </row>
        <row r="1890">
          <cell r="B1890"/>
        </row>
        <row r="1891">
          <cell r="B1891"/>
        </row>
        <row r="1892">
          <cell r="B1892"/>
        </row>
        <row r="1893">
          <cell r="B1893"/>
        </row>
        <row r="1894">
          <cell r="B1894"/>
        </row>
        <row r="1895">
          <cell r="B1895"/>
        </row>
        <row r="1896">
          <cell r="B1896"/>
        </row>
        <row r="1897">
          <cell r="B1897"/>
        </row>
        <row r="1898">
          <cell r="B1898"/>
        </row>
        <row r="1899">
          <cell r="B1899"/>
        </row>
        <row r="1900">
          <cell r="B1900"/>
        </row>
        <row r="1901">
          <cell r="B1901"/>
        </row>
        <row r="1902">
          <cell r="B1902"/>
        </row>
        <row r="1903">
          <cell r="B1903"/>
        </row>
        <row r="1904">
          <cell r="B1904"/>
        </row>
        <row r="1905">
          <cell r="B1905"/>
        </row>
        <row r="1906">
          <cell r="B1906"/>
        </row>
        <row r="1907">
          <cell r="B1907"/>
        </row>
        <row r="1908">
          <cell r="B1908"/>
        </row>
        <row r="1909">
          <cell r="B1909"/>
        </row>
        <row r="1910">
          <cell r="B1910"/>
        </row>
        <row r="1911">
          <cell r="B1911"/>
        </row>
        <row r="1912">
          <cell r="B1912"/>
        </row>
        <row r="1913">
          <cell r="B1913"/>
        </row>
        <row r="1914">
          <cell r="B1914"/>
        </row>
        <row r="1915">
          <cell r="B1915"/>
        </row>
        <row r="1916">
          <cell r="B1916"/>
        </row>
        <row r="1917">
          <cell r="B1917"/>
        </row>
        <row r="1918">
          <cell r="B1918"/>
        </row>
        <row r="1919">
          <cell r="B1919"/>
        </row>
        <row r="1920">
          <cell r="B1920"/>
        </row>
        <row r="1921">
          <cell r="B1921"/>
        </row>
        <row r="1922">
          <cell r="B1922"/>
        </row>
        <row r="1923">
          <cell r="B1923"/>
        </row>
        <row r="1924">
          <cell r="B1924"/>
        </row>
        <row r="1925">
          <cell r="B1925"/>
        </row>
        <row r="1926">
          <cell r="B1926"/>
        </row>
        <row r="1927">
          <cell r="B1927"/>
        </row>
        <row r="1928">
          <cell r="B1928"/>
        </row>
        <row r="1929">
          <cell r="B1929"/>
        </row>
        <row r="1930">
          <cell r="B1930"/>
        </row>
        <row r="1931">
          <cell r="B1931"/>
        </row>
        <row r="1932">
          <cell r="B1932"/>
        </row>
        <row r="1933">
          <cell r="B1933"/>
        </row>
        <row r="1934">
          <cell r="B1934"/>
        </row>
        <row r="1935">
          <cell r="B1935"/>
        </row>
        <row r="1936">
          <cell r="B1936"/>
        </row>
        <row r="1937">
          <cell r="B1937"/>
        </row>
        <row r="1938">
          <cell r="B1938"/>
        </row>
        <row r="1939">
          <cell r="B1939"/>
        </row>
        <row r="1940">
          <cell r="B1940"/>
        </row>
        <row r="1941">
          <cell r="B1941"/>
        </row>
        <row r="1942">
          <cell r="B1942"/>
        </row>
        <row r="1943">
          <cell r="B1943"/>
        </row>
        <row r="1944">
          <cell r="B1944"/>
        </row>
        <row r="1945">
          <cell r="B1945"/>
        </row>
        <row r="1946">
          <cell r="B1946"/>
        </row>
        <row r="1947">
          <cell r="B1947"/>
        </row>
        <row r="1948">
          <cell r="B1948"/>
        </row>
        <row r="1949">
          <cell r="B1949"/>
        </row>
        <row r="1950">
          <cell r="B1950"/>
        </row>
        <row r="1951">
          <cell r="B1951"/>
        </row>
        <row r="1952">
          <cell r="B1952"/>
        </row>
        <row r="1953">
          <cell r="B1953"/>
        </row>
        <row r="1954">
          <cell r="B1954"/>
        </row>
        <row r="1955">
          <cell r="B1955"/>
        </row>
        <row r="1956">
          <cell r="B1956"/>
        </row>
        <row r="1957">
          <cell r="B1957"/>
        </row>
        <row r="1958">
          <cell r="B1958"/>
        </row>
        <row r="1959">
          <cell r="B1959"/>
        </row>
        <row r="1960">
          <cell r="B1960"/>
        </row>
        <row r="1961">
          <cell r="B1961"/>
        </row>
        <row r="1962">
          <cell r="B1962"/>
        </row>
        <row r="1963">
          <cell r="B1963"/>
        </row>
        <row r="1964">
          <cell r="B1964"/>
        </row>
        <row r="1965">
          <cell r="B1965"/>
        </row>
        <row r="1966">
          <cell r="B1966"/>
        </row>
        <row r="1967">
          <cell r="B1967"/>
        </row>
        <row r="1968">
          <cell r="B1968"/>
        </row>
        <row r="1969">
          <cell r="B1969"/>
        </row>
        <row r="1970">
          <cell r="B1970"/>
        </row>
        <row r="1971">
          <cell r="B1971"/>
        </row>
        <row r="1972">
          <cell r="B1972"/>
        </row>
        <row r="1973">
          <cell r="B1973"/>
        </row>
        <row r="1974">
          <cell r="B1974"/>
        </row>
        <row r="1975">
          <cell r="B1975"/>
        </row>
        <row r="1976">
          <cell r="B1976"/>
        </row>
        <row r="1977">
          <cell r="B1977"/>
        </row>
        <row r="1978">
          <cell r="B1978"/>
        </row>
        <row r="1979">
          <cell r="B1979"/>
        </row>
        <row r="1980">
          <cell r="B1980"/>
        </row>
        <row r="1981">
          <cell r="B1981"/>
        </row>
        <row r="1982">
          <cell r="B1982"/>
        </row>
        <row r="1983">
          <cell r="B1983"/>
        </row>
        <row r="1984">
          <cell r="B1984"/>
        </row>
        <row r="1985">
          <cell r="B1985"/>
        </row>
        <row r="1986">
          <cell r="B1986"/>
        </row>
        <row r="1987">
          <cell r="B1987"/>
        </row>
        <row r="1988">
          <cell r="B1988"/>
        </row>
        <row r="1989">
          <cell r="B1989"/>
        </row>
        <row r="1990">
          <cell r="B1990"/>
        </row>
        <row r="1991">
          <cell r="B1991"/>
        </row>
        <row r="1992">
          <cell r="B1992"/>
        </row>
        <row r="1993">
          <cell r="B1993"/>
        </row>
        <row r="1994">
          <cell r="B1994"/>
        </row>
        <row r="1995">
          <cell r="B1995"/>
        </row>
        <row r="1996">
          <cell r="B1996"/>
        </row>
        <row r="1997">
          <cell r="B1997"/>
        </row>
        <row r="1998">
          <cell r="B1998"/>
        </row>
        <row r="1999">
          <cell r="B1999"/>
        </row>
        <row r="2000">
          <cell r="B2000"/>
        </row>
        <row r="2001">
          <cell r="B2001"/>
        </row>
        <row r="2002">
          <cell r="B2002"/>
        </row>
        <row r="2003">
          <cell r="B2003"/>
        </row>
        <row r="2004">
          <cell r="B2004"/>
        </row>
        <row r="2005">
          <cell r="B2005"/>
        </row>
        <row r="2006">
          <cell r="B2006"/>
        </row>
        <row r="2007">
          <cell r="B2007"/>
        </row>
        <row r="2008">
          <cell r="B2008"/>
        </row>
        <row r="2009">
          <cell r="B2009"/>
        </row>
        <row r="2010">
          <cell r="B2010"/>
        </row>
        <row r="2011">
          <cell r="B2011"/>
        </row>
        <row r="2012">
          <cell r="B2012"/>
        </row>
        <row r="2013">
          <cell r="B2013"/>
        </row>
        <row r="2014">
          <cell r="B2014"/>
        </row>
        <row r="2015">
          <cell r="B2015"/>
        </row>
        <row r="2016">
          <cell r="B2016"/>
        </row>
        <row r="2017">
          <cell r="B2017"/>
        </row>
        <row r="2018">
          <cell r="B2018"/>
        </row>
        <row r="2019">
          <cell r="B2019"/>
        </row>
        <row r="2020">
          <cell r="B2020"/>
        </row>
        <row r="2021">
          <cell r="B2021"/>
        </row>
        <row r="2022">
          <cell r="B2022"/>
        </row>
        <row r="2023">
          <cell r="B2023"/>
        </row>
        <row r="2024">
          <cell r="B2024"/>
        </row>
        <row r="2025">
          <cell r="B2025"/>
        </row>
        <row r="2026">
          <cell r="B2026"/>
        </row>
        <row r="2027">
          <cell r="B2027"/>
        </row>
        <row r="2028">
          <cell r="B2028"/>
        </row>
        <row r="2029">
          <cell r="B2029"/>
        </row>
        <row r="2030">
          <cell r="B2030"/>
        </row>
        <row r="2031">
          <cell r="B2031"/>
        </row>
        <row r="2032">
          <cell r="B2032"/>
        </row>
        <row r="2033">
          <cell r="B2033"/>
        </row>
        <row r="2034">
          <cell r="B2034"/>
        </row>
        <row r="2035">
          <cell r="B2035"/>
        </row>
        <row r="2036">
          <cell r="B2036"/>
        </row>
        <row r="2037">
          <cell r="B2037"/>
        </row>
        <row r="2038">
          <cell r="B2038"/>
        </row>
        <row r="2039">
          <cell r="B2039"/>
        </row>
        <row r="2040">
          <cell r="B2040"/>
        </row>
        <row r="2041">
          <cell r="B2041"/>
        </row>
        <row r="2042">
          <cell r="B2042"/>
        </row>
        <row r="2043">
          <cell r="B2043"/>
        </row>
        <row r="2044">
          <cell r="B2044"/>
        </row>
        <row r="2045">
          <cell r="B2045"/>
        </row>
        <row r="2046">
          <cell r="B2046"/>
        </row>
        <row r="2047">
          <cell r="B2047"/>
        </row>
        <row r="2048">
          <cell r="B2048"/>
        </row>
        <row r="2049">
          <cell r="B2049"/>
        </row>
        <row r="2050">
          <cell r="B2050"/>
        </row>
        <row r="2051">
          <cell r="B2051"/>
        </row>
        <row r="2052">
          <cell r="B2052"/>
        </row>
        <row r="2053">
          <cell r="B2053"/>
        </row>
        <row r="2054">
          <cell r="B2054"/>
        </row>
        <row r="2055">
          <cell r="B2055"/>
        </row>
        <row r="2056">
          <cell r="B2056"/>
        </row>
        <row r="2057">
          <cell r="B2057"/>
        </row>
        <row r="2058">
          <cell r="B2058"/>
        </row>
        <row r="2059">
          <cell r="B2059"/>
        </row>
        <row r="2060">
          <cell r="B2060"/>
        </row>
        <row r="2061">
          <cell r="B2061"/>
        </row>
        <row r="2062">
          <cell r="B2062"/>
        </row>
        <row r="2063">
          <cell r="B2063"/>
        </row>
        <row r="2064">
          <cell r="B2064"/>
        </row>
        <row r="2065">
          <cell r="B2065"/>
        </row>
        <row r="2066">
          <cell r="B2066"/>
        </row>
        <row r="2067">
          <cell r="B2067"/>
        </row>
        <row r="2068">
          <cell r="B2068"/>
        </row>
        <row r="2069">
          <cell r="B2069"/>
        </row>
        <row r="2070">
          <cell r="B2070"/>
        </row>
        <row r="2071">
          <cell r="B2071"/>
        </row>
        <row r="2072">
          <cell r="B2072"/>
        </row>
        <row r="2073">
          <cell r="B2073"/>
        </row>
        <row r="2074">
          <cell r="B2074"/>
        </row>
        <row r="2075">
          <cell r="B2075"/>
        </row>
        <row r="2076">
          <cell r="B2076"/>
        </row>
        <row r="2077">
          <cell r="B2077"/>
        </row>
        <row r="2078">
          <cell r="B2078"/>
        </row>
        <row r="2079">
          <cell r="B2079"/>
        </row>
        <row r="2080">
          <cell r="B2080"/>
        </row>
        <row r="2081">
          <cell r="B2081"/>
        </row>
        <row r="2082">
          <cell r="B2082"/>
        </row>
        <row r="2083">
          <cell r="B2083"/>
        </row>
        <row r="2084">
          <cell r="B2084"/>
        </row>
        <row r="2085">
          <cell r="B2085"/>
        </row>
        <row r="2086">
          <cell r="B2086"/>
        </row>
        <row r="2087">
          <cell r="B2087"/>
        </row>
        <row r="2088">
          <cell r="B2088"/>
        </row>
        <row r="2089">
          <cell r="B2089"/>
        </row>
        <row r="2090">
          <cell r="B2090"/>
        </row>
        <row r="2091">
          <cell r="B2091"/>
        </row>
        <row r="2092">
          <cell r="B2092"/>
        </row>
        <row r="2093">
          <cell r="B2093"/>
        </row>
        <row r="2094">
          <cell r="B2094"/>
        </row>
        <row r="2095">
          <cell r="B2095"/>
        </row>
        <row r="2096">
          <cell r="B2096"/>
        </row>
        <row r="2097">
          <cell r="B2097"/>
        </row>
        <row r="2098">
          <cell r="B2098"/>
        </row>
        <row r="2099">
          <cell r="B2099"/>
        </row>
        <row r="2100">
          <cell r="B2100"/>
        </row>
        <row r="2101">
          <cell r="B2101"/>
        </row>
        <row r="2102">
          <cell r="B2102"/>
        </row>
        <row r="2103">
          <cell r="B2103"/>
        </row>
        <row r="2104">
          <cell r="B2104"/>
        </row>
        <row r="2105">
          <cell r="B2105"/>
        </row>
        <row r="2106">
          <cell r="B2106"/>
        </row>
        <row r="2107">
          <cell r="B2107"/>
        </row>
        <row r="2108">
          <cell r="B2108"/>
        </row>
        <row r="2109">
          <cell r="B2109"/>
        </row>
        <row r="2110">
          <cell r="B2110"/>
        </row>
        <row r="2111">
          <cell r="B2111"/>
        </row>
        <row r="2112">
          <cell r="B2112"/>
        </row>
        <row r="2113">
          <cell r="B2113"/>
        </row>
        <row r="2114">
          <cell r="B2114"/>
        </row>
        <row r="2115">
          <cell r="B2115"/>
        </row>
        <row r="2116">
          <cell r="B2116"/>
        </row>
        <row r="2117">
          <cell r="B2117"/>
        </row>
        <row r="2118">
          <cell r="B2118"/>
        </row>
        <row r="2119">
          <cell r="B2119"/>
        </row>
        <row r="2120">
          <cell r="B2120"/>
        </row>
        <row r="2121">
          <cell r="B2121"/>
        </row>
        <row r="2122">
          <cell r="B2122"/>
        </row>
        <row r="2123">
          <cell r="B2123"/>
        </row>
        <row r="2124">
          <cell r="B2124"/>
        </row>
        <row r="2125">
          <cell r="B2125"/>
        </row>
        <row r="2126">
          <cell r="B2126"/>
        </row>
        <row r="2127">
          <cell r="B2127"/>
        </row>
        <row r="2128">
          <cell r="B2128"/>
        </row>
        <row r="2129">
          <cell r="B2129"/>
        </row>
        <row r="2130">
          <cell r="B2130"/>
        </row>
        <row r="2131">
          <cell r="B2131"/>
        </row>
        <row r="2132">
          <cell r="B2132"/>
        </row>
        <row r="2133">
          <cell r="B2133"/>
        </row>
        <row r="2134">
          <cell r="B2134"/>
        </row>
        <row r="2135">
          <cell r="B2135"/>
        </row>
        <row r="2136">
          <cell r="B2136"/>
        </row>
        <row r="2137">
          <cell r="B2137"/>
        </row>
        <row r="2138">
          <cell r="B2138"/>
        </row>
        <row r="2139">
          <cell r="B2139"/>
        </row>
        <row r="2140">
          <cell r="B2140"/>
        </row>
        <row r="2141">
          <cell r="B2141"/>
        </row>
        <row r="2142">
          <cell r="B2142"/>
        </row>
        <row r="2143">
          <cell r="B2143"/>
        </row>
        <row r="2144">
          <cell r="B2144"/>
        </row>
        <row r="2145">
          <cell r="B2145"/>
        </row>
        <row r="2146">
          <cell r="B2146"/>
        </row>
        <row r="2147">
          <cell r="B2147"/>
        </row>
        <row r="2148">
          <cell r="B2148"/>
        </row>
        <row r="2149">
          <cell r="B2149"/>
        </row>
        <row r="2150">
          <cell r="B2150"/>
        </row>
        <row r="2151">
          <cell r="B2151"/>
        </row>
        <row r="2152">
          <cell r="B2152"/>
        </row>
        <row r="2153">
          <cell r="B2153"/>
        </row>
        <row r="2154">
          <cell r="B2154"/>
        </row>
        <row r="2155">
          <cell r="B2155"/>
        </row>
        <row r="2156">
          <cell r="B2156"/>
        </row>
        <row r="2157">
          <cell r="B2157"/>
        </row>
        <row r="2158">
          <cell r="B2158"/>
        </row>
        <row r="2159">
          <cell r="B2159"/>
        </row>
        <row r="2160">
          <cell r="B2160"/>
        </row>
        <row r="2161">
          <cell r="B2161"/>
        </row>
        <row r="2162">
          <cell r="B2162"/>
        </row>
        <row r="2163">
          <cell r="B2163"/>
        </row>
        <row r="2164">
          <cell r="B2164"/>
        </row>
        <row r="2165">
          <cell r="B2165"/>
        </row>
        <row r="2166">
          <cell r="B2166"/>
        </row>
        <row r="2167">
          <cell r="B2167"/>
        </row>
        <row r="2168">
          <cell r="B2168"/>
        </row>
        <row r="2169">
          <cell r="B2169"/>
        </row>
        <row r="2170">
          <cell r="B2170"/>
        </row>
        <row r="2171">
          <cell r="B2171"/>
        </row>
        <row r="2172">
          <cell r="B2172"/>
        </row>
        <row r="2173">
          <cell r="B2173"/>
        </row>
        <row r="2174">
          <cell r="B2174"/>
        </row>
        <row r="2175">
          <cell r="B2175"/>
        </row>
        <row r="2176">
          <cell r="B2176"/>
        </row>
        <row r="2177">
          <cell r="B2177"/>
        </row>
        <row r="2178">
          <cell r="B2178"/>
        </row>
        <row r="2179">
          <cell r="B2179"/>
        </row>
        <row r="2180">
          <cell r="B2180"/>
        </row>
        <row r="2181">
          <cell r="B2181"/>
        </row>
        <row r="2182">
          <cell r="B2182"/>
        </row>
        <row r="2183">
          <cell r="B2183"/>
        </row>
        <row r="2184">
          <cell r="B2184"/>
        </row>
        <row r="2185">
          <cell r="B2185"/>
        </row>
        <row r="2186">
          <cell r="B2186"/>
        </row>
        <row r="2187">
          <cell r="B2187"/>
        </row>
        <row r="2188">
          <cell r="B2188"/>
        </row>
        <row r="2189">
          <cell r="B2189"/>
        </row>
        <row r="2190">
          <cell r="B2190"/>
        </row>
        <row r="2191">
          <cell r="B2191"/>
        </row>
        <row r="2192">
          <cell r="B2192"/>
        </row>
        <row r="2193">
          <cell r="B2193"/>
        </row>
        <row r="2194">
          <cell r="B2194"/>
        </row>
        <row r="2195">
          <cell r="B2195"/>
        </row>
        <row r="2196">
          <cell r="B2196"/>
        </row>
        <row r="2197">
          <cell r="B2197"/>
        </row>
        <row r="2198">
          <cell r="B2198"/>
        </row>
        <row r="2199">
          <cell r="B2199"/>
        </row>
        <row r="2200">
          <cell r="B2200"/>
        </row>
        <row r="2201">
          <cell r="B2201"/>
        </row>
        <row r="2202">
          <cell r="B2202"/>
        </row>
        <row r="2203">
          <cell r="B2203"/>
        </row>
        <row r="2204">
          <cell r="B2204"/>
        </row>
        <row r="2205">
          <cell r="B2205"/>
        </row>
        <row r="2206">
          <cell r="B2206"/>
        </row>
        <row r="2207">
          <cell r="B2207"/>
        </row>
        <row r="2208">
          <cell r="B2208"/>
        </row>
        <row r="2209">
          <cell r="B2209"/>
        </row>
        <row r="2210">
          <cell r="B2210"/>
        </row>
        <row r="2211">
          <cell r="B2211"/>
        </row>
        <row r="2212">
          <cell r="B2212"/>
        </row>
        <row r="2213">
          <cell r="B2213"/>
        </row>
        <row r="2214">
          <cell r="B2214"/>
        </row>
        <row r="2215">
          <cell r="B2215"/>
        </row>
        <row r="2216">
          <cell r="B2216"/>
        </row>
        <row r="2217">
          <cell r="B2217"/>
        </row>
        <row r="2218">
          <cell r="B2218"/>
        </row>
        <row r="2219">
          <cell r="B2219"/>
        </row>
        <row r="2220">
          <cell r="B2220"/>
        </row>
        <row r="2221">
          <cell r="B2221"/>
        </row>
        <row r="2222">
          <cell r="B2222"/>
        </row>
        <row r="2223">
          <cell r="B2223"/>
        </row>
        <row r="2224">
          <cell r="B2224"/>
        </row>
        <row r="2225">
          <cell r="B2225"/>
        </row>
        <row r="2226">
          <cell r="B2226"/>
        </row>
        <row r="2227">
          <cell r="B2227"/>
        </row>
        <row r="2228">
          <cell r="B2228"/>
        </row>
        <row r="2229">
          <cell r="B2229"/>
        </row>
        <row r="2230">
          <cell r="B2230"/>
        </row>
        <row r="2231">
          <cell r="B2231"/>
        </row>
        <row r="2232">
          <cell r="B2232"/>
        </row>
        <row r="2233">
          <cell r="B2233"/>
        </row>
        <row r="2234">
          <cell r="B2234"/>
        </row>
        <row r="2235">
          <cell r="B2235"/>
        </row>
        <row r="2236">
          <cell r="B2236"/>
        </row>
        <row r="2237">
          <cell r="B2237"/>
        </row>
        <row r="2238">
          <cell r="B2238"/>
        </row>
        <row r="2239">
          <cell r="B2239"/>
        </row>
        <row r="2240">
          <cell r="B2240"/>
        </row>
        <row r="2241">
          <cell r="B2241"/>
        </row>
        <row r="2242">
          <cell r="B2242"/>
        </row>
        <row r="2243">
          <cell r="B2243"/>
        </row>
        <row r="2244">
          <cell r="B2244"/>
        </row>
        <row r="2245">
          <cell r="B2245"/>
        </row>
        <row r="2246">
          <cell r="B2246"/>
        </row>
        <row r="2247">
          <cell r="B2247"/>
        </row>
        <row r="2248">
          <cell r="B2248"/>
        </row>
        <row r="2249">
          <cell r="B2249"/>
        </row>
        <row r="2250">
          <cell r="B2250"/>
        </row>
        <row r="2251">
          <cell r="B2251"/>
        </row>
        <row r="2252">
          <cell r="B2252"/>
        </row>
        <row r="2253">
          <cell r="B2253"/>
        </row>
        <row r="2254">
          <cell r="B2254"/>
        </row>
        <row r="2255">
          <cell r="B2255"/>
        </row>
        <row r="2256">
          <cell r="B2256"/>
        </row>
        <row r="2257">
          <cell r="B2257"/>
        </row>
        <row r="2258">
          <cell r="B2258"/>
        </row>
        <row r="2259">
          <cell r="B2259"/>
        </row>
        <row r="2260">
          <cell r="B2260"/>
        </row>
        <row r="2261">
          <cell r="B2261"/>
        </row>
        <row r="2262">
          <cell r="B2262"/>
        </row>
        <row r="2263">
          <cell r="B2263"/>
        </row>
        <row r="2264">
          <cell r="B2264"/>
        </row>
        <row r="2265">
          <cell r="B2265"/>
        </row>
        <row r="2266">
          <cell r="B2266"/>
        </row>
        <row r="2267">
          <cell r="B2267"/>
        </row>
        <row r="2268">
          <cell r="B2268"/>
        </row>
        <row r="2269">
          <cell r="B2269"/>
        </row>
        <row r="2270">
          <cell r="B2270"/>
        </row>
        <row r="2271">
          <cell r="B2271"/>
        </row>
        <row r="2272">
          <cell r="B2272"/>
        </row>
        <row r="2273">
          <cell r="B2273"/>
        </row>
        <row r="2274">
          <cell r="B2274"/>
        </row>
        <row r="2275">
          <cell r="B2275"/>
        </row>
        <row r="2276">
          <cell r="B227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9F58-0A3B-4A34-A3E8-91C987B143B1}">
  <dimension ref="A1:P458"/>
  <sheetViews>
    <sheetView tabSelected="1" topLeftCell="A81" zoomScale="55" workbookViewId="0">
      <selection activeCell="G267" sqref="G267"/>
    </sheetView>
  </sheetViews>
  <sheetFormatPr baseColWidth="10" defaultRowHeight="14.5" x14ac:dyDescent="0.35"/>
  <cols>
    <col min="1" max="1" width="32.90625" bestFit="1" customWidth="1"/>
    <col min="2" max="2" width="18.36328125" bestFit="1" customWidth="1"/>
    <col min="3" max="3" width="15.453125" bestFit="1" customWidth="1"/>
    <col min="4" max="4" width="24.08984375" bestFit="1" customWidth="1"/>
    <col min="5" max="5" width="86.26953125" bestFit="1" customWidth="1"/>
    <col min="6" max="6" width="20.453125" bestFit="1" customWidth="1"/>
    <col min="7" max="7" width="197.26953125" bestFit="1" customWidth="1"/>
    <col min="8" max="8" width="12.90625" bestFit="1" customWidth="1"/>
    <col min="9" max="9" width="16.36328125" bestFit="1" customWidth="1"/>
    <col min="10" max="10" width="255.6328125" bestFit="1" customWidth="1"/>
    <col min="11" max="11" width="19.1796875" bestFit="1" customWidth="1"/>
    <col min="12" max="12" width="22.453125" bestFit="1" customWidth="1"/>
    <col min="13" max="13" width="22.6328125" bestFit="1" customWidth="1"/>
    <col min="14" max="14" width="18.81640625" bestFit="1" customWidth="1"/>
    <col min="15" max="15" width="14.453125" bestFit="1" customWidth="1"/>
    <col min="16" max="16" width="22.90625" bestFit="1" customWidth="1"/>
  </cols>
  <sheetData>
    <row r="1" spans="1:16" ht="15" x14ac:dyDescent="0.35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9</v>
      </c>
      <c r="L1" s="9" t="s">
        <v>10</v>
      </c>
      <c r="M1" s="9" t="s">
        <v>11</v>
      </c>
      <c r="N1" s="9" t="s">
        <v>12</v>
      </c>
      <c r="O1" s="8" t="s">
        <v>13</v>
      </c>
      <c r="P1" s="8" t="s">
        <v>14</v>
      </c>
    </row>
    <row r="2" spans="1:16" x14ac:dyDescent="0.35">
      <c r="A2" s="5" t="s">
        <v>15</v>
      </c>
      <c r="B2" s="30">
        <v>22530001100015</v>
      </c>
      <c r="C2" s="31">
        <v>44930</v>
      </c>
      <c r="D2" s="31">
        <v>44911</v>
      </c>
      <c r="E2" s="5" t="s">
        <v>225</v>
      </c>
      <c r="F2" s="30">
        <v>41808871200017</v>
      </c>
      <c r="G2" s="5" t="s">
        <v>226</v>
      </c>
      <c r="H2" s="73">
        <v>25000</v>
      </c>
      <c r="I2" s="30" t="s">
        <v>31</v>
      </c>
      <c r="J2" s="5" t="s">
        <v>227</v>
      </c>
      <c r="K2" s="30" t="s">
        <v>402</v>
      </c>
      <c r="L2" s="30"/>
      <c r="M2" s="33"/>
      <c r="N2" s="31">
        <v>44954</v>
      </c>
      <c r="O2" s="30" t="s">
        <v>141</v>
      </c>
      <c r="P2" s="30">
        <v>1</v>
      </c>
    </row>
    <row r="3" spans="1:16" x14ac:dyDescent="0.35">
      <c r="A3" s="5" t="s">
        <v>15</v>
      </c>
      <c r="B3" s="30">
        <v>22530001100015</v>
      </c>
      <c r="C3" s="31">
        <v>44935</v>
      </c>
      <c r="D3" s="31">
        <v>44911</v>
      </c>
      <c r="E3" s="5" t="s">
        <v>228</v>
      </c>
      <c r="F3" s="30">
        <v>38159330000027</v>
      </c>
      <c r="G3" s="5" t="s">
        <v>229</v>
      </c>
      <c r="H3" s="73">
        <v>170000</v>
      </c>
      <c r="I3" s="30" t="s">
        <v>31</v>
      </c>
      <c r="J3" s="5" t="s">
        <v>230</v>
      </c>
      <c r="K3" s="30" t="s">
        <v>396</v>
      </c>
      <c r="L3" s="31">
        <v>44995</v>
      </c>
      <c r="M3" s="33"/>
      <c r="N3" s="31">
        <v>45149</v>
      </c>
      <c r="O3" s="30" t="s">
        <v>141</v>
      </c>
      <c r="P3" s="30">
        <v>1</v>
      </c>
    </row>
    <row r="4" spans="1:16" x14ac:dyDescent="0.35">
      <c r="A4" s="5" t="s">
        <v>15</v>
      </c>
      <c r="B4" s="30">
        <v>22530001100015</v>
      </c>
      <c r="C4" s="31">
        <v>44935</v>
      </c>
      <c r="D4" s="31">
        <v>44176</v>
      </c>
      <c r="E4" s="5" t="s">
        <v>231</v>
      </c>
      <c r="F4" s="30">
        <v>48237845200023</v>
      </c>
      <c r="G4" s="5" t="s">
        <v>232</v>
      </c>
      <c r="H4" s="73">
        <v>109500</v>
      </c>
      <c r="I4" s="30" t="s">
        <v>31</v>
      </c>
      <c r="J4" s="5" t="s">
        <v>233</v>
      </c>
      <c r="K4" s="30" t="s">
        <v>396</v>
      </c>
      <c r="L4" s="31">
        <v>44995</v>
      </c>
      <c r="M4" s="33"/>
      <c r="N4" s="31">
        <v>45111</v>
      </c>
      <c r="O4" s="30" t="s">
        <v>141</v>
      </c>
      <c r="P4" s="30">
        <v>1</v>
      </c>
    </row>
    <row r="5" spans="1:16" x14ac:dyDescent="0.35">
      <c r="A5" s="5" t="s">
        <v>15</v>
      </c>
      <c r="B5" s="30">
        <v>22530001100015</v>
      </c>
      <c r="C5" s="31">
        <v>44935</v>
      </c>
      <c r="D5" s="31">
        <v>44540</v>
      </c>
      <c r="E5" s="5" t="s">
        <v>234</v>
      </c>
      <c r="F5" s="30">
        <v>30152308000036</v>
      </c>
      <c r="G5" s="5" t="s">
        <v>235</v>
      </c>
      <c r="H5" s="73">
        <v>133000</v>
      </c>
      <c r="I5" s="30" t="s">
        <v>31</v>
      </c>
      <c r="J5" s="5" t="s">
        <v>236</v>
      </c>
      <c r="K5" s="30" t="s">
        <v>396</v>
      </c>
      <c r="L5" s="31">
        <v>44980</v>
      </c>
      <c r="M5" s="33"/>
      <c r="N5" s="31">
        <v>45108</v>
      </c>
      <c r="O5" s="30" t="s">
        <v>141</v>
      </c>
      <c r="P5" s="30">
        <v>1</v>
      </c>
    </row>
    <row r="6" spans="1:16" x14ac:dyDescent="0.35">
      <c r="A6" s="5" t="s">
        <v>15</v>
      </c>
      <c r="B6" s="30">
        <v>22530001100015</v>
      </c>
      <c r="C6" s="31">
        <v>44935</v>
      </c>
      <c r="D6" s="31">
        <v>44911</v>
      </c>
      <c r="E6" s="5" t="s">
        <v>237</v>
      </c>
      <c r="F6" s="30">
        <v>38014684500025</v>
      </c>
      <c r="G6" s="5" t="s">
        <v>238</v>
      </c>
      <c r="H6" s="73">
        <v>40000</v>
      </c>
      <c r="I6" s="30" t="s">
        <v>31</v>
      </c>
      <c r="J6" s="5" t="s">
        <v>239</v>
      </c>
      <c r="K6" s="30" t="s">
        <v>402</v>
      </c>
      <c r="L6" s="32"/>
      <c r="M6" s="33"/>
      <c r="N6" s="31">
        <v>45010</v>
      </c>
      <c r="O6" s="30" t="s">
        <v>141</v>
      </c>
      <c r="P6" s="30">
        <v>1</v>
      </c>
    </row>
    <row r="7" spans="1:16" x14ac:dyDescent="0.35">
      <c r="A7" s="5" t="s">
        <v>15</v>
      </c>
      <c r="B7" s="30">
        <v>22530001100015</v>
      </c>
      <c r="C7" s="31">
        <v>44935</v>
      </c>
      <c r="D7" s="31">
        <v>44911</v>
      </c>
      <c r="E7" s="5" t="s">
        <v>240</v>
      </c>
      <c r="F7" s="30">
        <v>20002554200016</v>
      </c>
      <c r="G7" s="5" t="s">
        <v>241</v>
      </c>
      <c r="H7" s="73">
        <v>75000</v>
      </c>
      <c r="I7" s="30" t="s">
        <v>31</v>
      </c>
      <c r="J7" s="5" t="s">
        <v>239</v>
      </c>
      <c r="K7" s="30" t="s">
        <v>402</v>
      </c>
      <c r="L7" s="32"/>
      <c r="M7" s="33"/>
      <c r="N7" s="31">
        <v>45010</v>
      </c>
      <c r="O7" s="30" t="s">
        <v>141</v>
      </c>
      <c r="P7" s="30">
        <v>1</v>
      </c>
    </row>
    <row r="8" spans="1:16" x14ac:dyDescent="0.35">
      <c r="A8" s="25" t="s">
        <v>15</v>
      </c>
      <c r="B8" s="30">
        <v>22530001100015</v>
      </c>
      <c r="C8" s="41">
        <v>45079</v>
      </c>
      <c r="D8" s="31">
        <v>45061</v>
      </c>
      <c r="E8" s="25" t="s">
        <v>242</v>
      </c>
      <c r="F8" s="30">
        <v>43955361100013</v>
      </c>
      <c r="G8" s="5" t="s">
        <v>444</v>
      </c>
      <c r="H8" s="73">
        <v>49600</v>
      </c>
      <c r="I8" s="30" t="s">
        <v>31</v>
      </c>
      <c r="J8" s="25" t="s">
        <v>243</v>
      </c>
      <c r="K8" s="30" t="s">
        <v>396</v>
      </c>
      <c r="L8" s="26">
        <v>45108</v>
      </c>
      <c r="M8" s="33"/>
      <c r="N8" s="31">
        <v>45255</v>
      </c>
      <c r="O8" s="30" t="s">
        <v>141</v>
      </c>
      <c r="P8" s="30">
        <v>1</v>
      </c>
    </row>
    <row r="9" spans="1:16" x14ac:dyDescent="0.35">
      <c r="A9" s="25" t="s">
        <v>15</v>
      </c>
      <c r="B9" s="30">
        <v>22530001100015</v>
      </c>
      <c r="C9" s="41">
        <v>45089</v>
      </c>
      <c r="D9" s="31">
        <v>45061</v>
      </c>
      <c r="E9" s="25" t="s">
        <v>244</v>
      </c>
      <c r="F9" s="30">
        <v>39058110600023</v>
      </c>
      <c r="G9" s="5" t="s">
        <v>445</v>
      </c>
      <c r="H9" s="73">
        <v>27500</v>
      </c>
      <c r="I9" s="30" t="s">
        <v>31</v>
      </c>
      <c r="J9" s="25" t="s">
        <v>243</v>
      </c>
      <c r="K9" s="30" t="s">
        <v>396</v>
      </c>
      <c r="L9" s="26">
        <v>45111</v>
      </c>
      <c r="M9" s="33"/>
      <c r="N9" s="31">
        <v>45255</v>
      </c>
      <c r="O9" s="30" t="s">
        <v>141</v>
      </c>
      <c r="P9" s="30">
        <v>1</v>
      </c>
    </row>
    <row r="10" spans="1:16" x14ac:dyDescent="0.35">
      <c r="A10" s="5" t="s">
        <v>15</v>
      </c>
      <c r="B10" s="30">
        <v>22530001100015</v>
      </c>
      <c r="C10" s="41">
        <v>45076</v>
      </c>
      <c r="D10" s="31">
        <v>45061</v>
      </c>
      <c r="E10" s="5" t="s">
        <v>245</v>
      </c>
      <c r="F10" s="30">
        <v>38794390500076</v>
      </c>
      <c r="G10" s="5" t="s">
        <v>246</v>
      </c>
      <c r="H10" s="73">
        <v>25000</v>
      </c>
      <c r="I10" s="30" t="s">
        <v>31</v>
      </c>
      <c r="J10" s="5" t="s">
        <v>243</v>
      </c>
      <c r="K10" s="30" t="s">
        <v>396</v>
      </c>
      <c r="L10" s="32"/>
      <c r="M10" s="33"/>
      <c r="N10" s="31">
        <v>45255</v>
      </c>
      <c r="O10" s="30" t="s">
        <v>141</v>
      </c>
      <c r="P10" s="30">
        <v>1</v>
      </c>
    </row>
    <row r="11" spans="1:16" x14ac:dyDescent="0.35">
      <c r="A11" s="5" t="s">
        <v>15</v>
      </c>
      <c r="B11" s="30">
        <v>22530001100015</v>
      </c>
      <c r="C11" s="31">
        <v>45264</v>
      </c>
      <c r="D11" s="31">
        <v>45264</v>
      </c>
      <c r="E11" s="5" t="s">
        <v>247</v>
      </c>
      <c r="F11" s="32" t="s">
        <v>501</v>
      </c>
      <c r="G11" s="5" t="s">
        <v>248</v>
      </c>
      <c r="H11" s="73">
        <v>50000</v>
      </c>
      <c r="I11" s="30" t="s">
        <v>31</v>
      </c>
      <c r="J11" s="5" t="s">
        <v>249</v>
      </c>
      <c r="K11" s="30" t="s">
        <v>396</v>
      </c>
      <c r="L11" s="26">
        <v>45383</v>
      </c>
      <c r="M11" s="33"/>
      <c r="N11" s="31">
        <v>47090</v>
      </c>
      <c r="O11" s="30" t="s">
        <v>141</v>
      </c>
      <c r="P11" s="30">
        <v>1</v>
      </c>
    </row>
    <row r="12" spans="1:16" x14ac:dyDescent="0.35">
      <c r="A12" s="5" t="s">
        <v>15</v>
      </c>
      <c r="B12" s="30">
        <v>22530001100015</v>
      </c>
      <c r="C12" s="31">
        <v>45264</v>
      </c>
      <c r="D12" s="31">
        <v>45264</v>
      </c>
      <c r="E12" s="5" t="s">
        <v>250</v>
      </c>
      <c r="F12" s="32" t="s">
        <v>501</v>
      </c>
      <c r="G12" s="5" t="s">
        <v>248</v>
      </c>
      <c r="H12" s="73">
        <v>50000</v>
      </c>
      <c r="I12" s="30" t="s">
        <v>31</v>
      </c>
      <c r="J12" s="5" t="s">
        <v>249</v>
      </c>
      <c r="K12" s="30" t="s">
        <v>396</v>
      </c>
      <c r="L12" s="26">
        <v>45323</v>
      </c>
      <c r="M12" s="33"/>
      <c r="N12" s="31">
        <v>47090</v>
      </c>
      <c r="O12" s="30" t="s">
        <v>141</v>
      </c>
      <c r="P12" s="30">
        <v>1</v>
      </c>
    </row>
    <row r="13" spans="1:16" x14ac:dyDescent="0.35">
      <c r="A13" s="5" t="s">
        <v>15</v>
      </c>
      <c r="B13" s="30">
        <v>22530001100015</v>
      </c>
      <c r="C13" s="31">
        <v>45139</v>
      </c>
      <c r="D13" s="31">
        <v>45082</v>
      </c>
      <c r="E13" s="5" t="s">
        <v>138</v>
      </c>
      <c r="F13" s="30">
        <v>18440135400057</v>
      </c>
      <c r="G13" s="5" t="s">
        <v>139</v>
      </c>
      <c r="H13" s="73">
        <v>363950</v>
      </c>
      <c r="I13" s="30" t="s">
        <v>31</v>
      </c>
      <c r="J13" s="5" t="s">
        <v>140</v>
      </c>
      <c r="K13" s="30" t="s">
        <v>396</v>
      </c>
      <c r="L13" s="31">
        <v>45147</v>
      </c>
      <c r="M13" s="31">
        <v>45175</v>
      </c>
      <c r="N13" s="30"/>
      <c r="O13" s="30" t="s">
        <v>141</v>
      </c>
      <c r="P13" s="30">
        <v>1</v>
      </c>
    </row>
    <row r="14" spans="1:16" x14ac:dyDescent="0.35">
      <c r="A14" s="5" t="s">
        <v>15</v>
      </c>
      <c r="B14" s="30">
        <v>22530001100015</v>
      </c>
      <c r="C14" s="31">
        <v>44936</v>
      </c>
      <c r="D14" s="31">
        <v>44911</v>
      </c>
      <c r="E14" s="5" t="s">
        <v>142</v>
      </c>
      <c r="F14" s="30">
        <v>91026084300016</v>
      </c>
      <c r="G14" s="5" t="s">
        <v>139</v>
      </c>
      <c r="H14" s="73">
        <v>1160000</v>
      </c>
      <c r="I14" s="30" t="s">
        <v>31</v>
      </c>
      <c r="J14" s="5" t="s">
        <v>143</v>
      </c>
      <c r="K14" s="30" t="s">
        <v>396</v>
      </c>
      <c r="L14" s="31">
        <v>44938</v>
      </c>
      <c r="M14" s="31">
        <v>44986</v>
      </c>
      <c r="N14" s="31">
        <v>45096</v>
      </c>
      <c r="O14" s="30" t="s">
        <v>141</v>
      </c>
      <c r="P14" s="30">
        <v>0.95</v>
      </c>
    </row>
    <row r="15" spans="1:16" x14ac:dyDescent="0.35">
      <c r="A15" s="5" t="s">
        <v>15</v>
      </c>
      <c r="B15" s="30">
        <v>22530001100015</v>
      </c>
      <c r="C15" s="31">
        <v>44936</v>
      </c>
      <c r="D15" s="31">
        <v>44911</v>
      </c>
      <c r="E15" s="5" t="s">
        <v>144</v>
      </c>
      <c r="F15" s="30">
        <v>44778907400013</v>
      </c>
      <c r="G15" s="5" t="s">
        <v>139</v>
      </c>
      <c r="H15" s="73">
        <v>13500</v>
      </c>
      <c r="I15" s="30" t="s">
        <v>31</v>
      </c>
      <c r="J15" s="5" t="s">
        <v>145</v>
      </c>
      <c r="K15" s="30" t="s">
        <v>396</v>
      </c>
      <c r="L15" s="31">
        <v>44938</v>
      </c>
      <c r="M15" s="31">
        <v>44986</v>
      </c>
      <c r="N15" s="31">
        <v>45096</v>
      </c>
      <c r="O15" s="30" t="s">
        <v>141</v>
      </c>
      <c r="P15" s="30">
        <v>0.02</v>
      </c>
    </row>
    <row r="16" spans="1:16" x14ac:dyDescent="0.35">
      <c r="A16" s="5" t="s">
        <v>15</v>
      </c>
      <c r="B16" s="30">
        <v>22530001100015</v>
      </c>
      <c r="C16" s="31">
        <v>44936</v>
      </c>
      <c r="D16" s="31">
        <v>44911</v>
      </c>
      <c r="E16" s="5" t="s">
        <v>146</v>
      </c>
      <c r="F16" s="30">
        <v>91423137800011</v>
      </c>
      <c r="G16" s="5" t="s">
        <v>139</v>
      </c>
      <c r="H16" s="73">
        <v>10000</v>
      </c>
      <c r="I16" s="30" t="s">
        <v>31</v>
      </c>
      <c r="J16" s="5" t="s">
        <v>145</v>
      </c>
      <c r="K16" s="30" t="s">
        <v>396</v>
      </c>
      <c r="L16" s="31">
        <v>44938</v>
      </c>
      <c r="M16" s="31">
        <v>44986</v>
      </c>
      <c r="N16" s="31">
        <v>45096</v>
      </c>
      <c r="O16" s="30" t="s">
        <v>141</v>
      </c>
      <c r="P16" s="30">
        <v>0.01</v>
      </c>
    </row>
    <row r="17" spans="1:16" x14ac:dyDescent="0.35">
      <c r="A17" s="5" t="s">
        <v>15</v>
      </c>
      <c r="B17" s="30">
        <v>22530001100015</v>
      </c>
      <c r="C17" s="31">
        <v>44936</v>
      </c>
      <c r="D17" s="31">
        <v>44911</v>
      </c>
      <c r="E17" s="5" t="s">
        <v>147</v>
      </c>
      <c r="F17" s="30">
        <v>91423137800011</v>
      </c>
      <c r="G17" s="5" t="s">
        <v>139</v>
      </c>
      <c r="H17" s="73">
        <v>8500</v>
      </c>
      <c r="I17" s="30" t="s">
        <v>31</v>
      </c>
      <c r="J17" s="5" t="s">
        <v>145</v>
      </c>
      <c r="K17" s="30" t="s">
        <v>396</v>
      </c>
      <c r="L17" s="31">
        <v>44938</v>
      </c>
      <c r="M17" s="31">
        <v>44986</v>
      </c>
      <c r="N17" s="31">
        <v>45096</v>
      </c>
      <c r="O17" s="30" t="s">
        <v>141</v>
      </c>
      <c r="P17" s="30">
        <v>0.01</v>
      </c>
    </row>
    <row r="18" spans="1:16" x14ac:dyDescent="0.35">
      <c r="A18" s="5" t="s">
        <v>15</v>
      </c>
      <c r="B18" s="30">
        <v>22530001100015</v>
      </c>
      <c r="C18" s="31">
        <v>44936</v>
      </c>
      <c r="D18" s="31">
        <v>44911</v>
      </c>
      <c r="E18" s="5" t="s">
        <v>148</v>
      </c>
      <c r="F18" s="30">
        <v>31343567900011</v>
      </c>
      <c r="G18" s="5" t="s">
        <v>139</v>
      </c>
      <c r="H18" s="73">
        <v>3000</v>
      </c>
      <c r="I18" s="30" t="s">
        <v>31</v>
      </c>
      <c r="J18" s="5" t="s">
        <v>145</v>
      </c>
      <c r="K18" s="30" t="s">
        <v>396</v>
      </c>
      <c r="L18" s="31">
        <v>44938</v>
      </c>
      <c r="M18" s="31">
        <v>44986</v>
      </c>
      <c r="N18" s="31">
        <v>45096</v>
      </c>
      <c r="O18" s="30" t="s">
        <v>141</v>
      </c>
      <c r="P18" s="30">
        <v>0.01</v>
      </c>
    </row>
    <row r="19" spans="1:16" x14ac:dyDescent="0.35">
      <c r="A19" s="5" t="s">
        <v>15</v>
      </c>
      <c r="B19" s="30">
        <v>22530001100015</v>
      </c>
      <c r="C19" s="31">
        <v>45103</v>
      </c>
      <c r="D19" s="31">
        <v>45082</v>
      </c>
      <c r="E19" s="5" t="s">
        <v>149</v>
      </c>
      <c r="F19" s="30">
        <v>38460031800057</v>
      </c>
      <c r="G19" s="5" t="s">
        <v>139</v>
      </c>
      <c r="H19" s="73">
        <v>35000</v>
      </c>
      <c r="I19" s="30" t="s">
        <v>31</v>
      </c>
      <c r="J19" s="5" t="s">
        <v>150</v>
      </c>
      <c r="K19" s="30" t="s">
        <v>396</v>
      </c>
      <c r="L19" s="31">
        <v>45111</v>
      </c>
      <c r="M19" s="30"/>
      <c r="N19" s="30"/>
      <c r="O19" s="30" t="s">
        <v>141</v>
      </c>
      <c r="P19" s="30">
        <v>1</v>
      </c>
    </row>
    <row r="20" spans="1:16" x14ac:dyDescent="0.35">
      <c r="A20" s="5" t="s">
        <v>15</v>
      </c>
      <c r="B20" s="30">
        <v>22530001100015</v>
      </c>
      <c r="C20" s="26">
        <v>45187</v>
      </c>
      <c r="D20" s="31">
        <v>45110</v>
      </c>
      <c r="E20" s="5" t="s">
        <v>151</v>
      </c>
      <c r="F20" s="30">
        <v>21530271200017</v>
      </c>
      <c r="G20" s="5" t="s">
        <v>152</v>
      </c>
      <c r="H20" s="73">
        <v>27487</v>
      </c>
      <c r="I20" s="30" t="s">
        <v>31</v>
      </c>
      <c r="J20" s="5" t="s">
        <v>153</v>
      </c>
      <c r="K20" s="30" t="s">
        <v>402</v>
      </c>
      <c r="L20" s="30"/>
      <c r="M20" s="30"/>
      <c r="N20" s="30"/>
      <c r="O20" s="30" t="s">
        <v>141</v>
      </c>
      <c r="P20" s="30">
        <v>1</v>
      </c>
    </row>
    <row r="21" spans="1:16" x14ac:dyDescent="0.35">
      <c r="A21" s="5" t="s">
        <v>15</v>
      </c>
      <c r="B21" s="30">
        <v>22530001100015</v>
      </c>
      <c r="C21" s="31">
        <v>44943</v>
      </c>
      <c r="D21" s="31">
        <v>44908</v>
      </c>
      <c r="E21" s="5" t="s">
        <v>154</v>
      </c>
      <c r="F21" s="30">
        <v>30616990500024</v>
      </c>
      <c r="G21" s="5" t="s">
        <v>139</v>
      </c>
      <c r="H21" s="73">
        <v>54000</v>
      </c>
      <c r="I21" s="30" t="s">
        <v>31</v>
      </c>
      <c r="J21" s="5" t="s">
        <v>155</v>
      </c>
      <c r="K21" s="30" t="s">
        <v>396</v>
      </c>
      <c r="L21" s="31">
        <v>44957</v>
      </c>
      <c r="M21" s="30"/>
      <c r="N21" s="30"/>
      <c r="O21" s="30" t="s">
        <v>141</v>
      </c>
      <c r="P21" s="30">
        <v>1</v>
      </c>
    </row>
    <row r="22" spans="1:16" x14ac:dyDescent="0.35">
      <c r="A22" s="5" t="s">
        <v>15</v>
      </c>
      <c r="B22" s="30">
        <v>22530001100015</v>
      </c>
      <c r="C22" s="31">
        <v>44943</v>
      </c>
      <c r="D22" s="31">
        <v>44908</v>
      </c>
      <c r="E22" s="5" t="s">
        <v>154</v>
      </c>
      <c r="F22" s="30">
        <v>30616990500024</v>
      </c>
      <c r="G22" s="5" t="s">
        <v>156</v>
      </c>
      <c r="H22" s="73">
        <v>8000</v>
      </c>
      <c r="I22" s="30" t="s">
        <v>31</v>
      </c>
      <c r="J22" s="5" t="s">
        <v>157</v>
      </c>
      <c r="K22" s="30" t="s">
        <v>396</v>
      </c>
      <c r="L22" s="30"/>
      <c r="M22" s="30"/>
      <c r="N22" s="30"/>
      <c r="O22" s="30" t="s">
        <v>141</v>
      </c>
      <c r="P22" s="30">
        <v>1</v>
      </c>
    </row>
    <row r="23" spans="1:16" x14ac:dyDescent="0.35">
      <c r="A23" s="5" t="s">
        <v>15</v>
      </c>
      <c r="B23" s="30">
        <v>22530001100015</v>
      </c>
      <c r="C23" s="31">
        <v>45086</v>
      </c>
      <c r="D23" s="31">
        <v>44991</v>
      </c>
      <c r="E23" s="5" t="s">
        <v>158</v>
      </c>
      <c r="F23" s="30">
        <v>21530276100014</v>
      </c>
      <c r="G23" s="5" t="s">
        <v>159</v>
      </c>
      <c r="H23" s="73">
        <v>80000</v>
      </c>
      <c r="I23" s="30" t="s">
        <v>31</v>
      </c>
      <c r="J23" s="5" t="s">
        <v>153</v>
      </c>
      <c r="K23" s="30" t="s">
        <v>402</v>
      </c>
      <c r="L23" s="30"/>
      <c r="M23" s="30"/>
      <c r="N23" s="30"/>
      <c r="O23" s="30" t="s">
        <v>141</v>
      </c>
      <c r="P23" s="30">
        <v>1</v>
      </c>
    </row>
    <row r="24" spans="1:16" x14ac:dyDescent="0.35">
      <c r="A24" s="5" t="s">
        <v>15</v>
      </c>
      <c r="B24" s="30">
        <v>22530001100015</v>
      </c>
      <c r="C24" s="31">
        <v>44953</v>
      </c>
      <c r="D24" s="31">
        <v>44939</v>
      </c>
      <c r="E24" s="5" t="s">
        <v>160</v>
      </c>
      <c r="F24" s="30">
        <v>81347285900012</v>
      </c>
      <c r="G24" s="5" t="s">
        <v>161</v>
      </c>
      <c r="H24" s="73">
        <v>124006</v>
      </c>
      <c r="I24" s="30" t="s">
        <v>31</v>
      </c>
      <c r="J24" s="5" t="s">
        <v>162</v>
      </c>
      <c r="K24" s="30" t="s">
        <v>402</v>
      </c>
      <c r="L24" s="31">
        <v>45016</v>
      </c>
      <c r="M24" s="30"/>
      <c r="N24" s="30"/>
      <c r="O24" s="30" t="s">
        <v>141</v>
      </c>
      <c r="P24" s="30">
        <v>1</v>
      </c>
    </row>
    <row r="25" spans="1:16" x14ac:dyDescent="0.35">
      <c r="A25" s="5" t="s">
        <v>15</v>
      </c>
      <c r="B25" s="30">
        <v>22530001100015</v>
      </c>
      <c r="C25" s="31">
        <v>44972</v>
      </c>
      <c r="D25" s="31">
        <v>44974</v>
      </c>
      <c r="E25" s="5" t="s">
        <v>163</v>
      </c>
      <c r="F25" s="30">
        <v>73575009300016</v>
      </c>
      <c r="G25" s="5" t="s">
        <v>161</v>
      </c>
      <c r="H25" s="73">
        <v>120000</v>
      </c>
      <c r="I25" s="30" t="s">
        <v>31</v>
      </c>
      <c r="J25" s="5" t="s">
        <v>162</v>
      </c>
      <c r="K25" s="30" t="s">
        <v>402</v>
      </c>
      <c r="L25" s="30"/>
      <c r="M25" s="30"/>
      <c r="N25" s="30"/>
      <c r="O25" s="30" t="s">
        <v>141</v>
      </c>
      <c r="P25" s="30">
        <v>1</v>
      </c>
    </row>
    <row r="26" spans="1:16" x14ac:dyDescent="0.35">
      <c r="A26" s="5" t="s">
        <v>15</v>
      </c>
      <c r="B26" s="30">
        <v>22530001100015</v>
      </c>
      <c r="C26" s="31">
        <v>44983</v>
      </c>
      <c r="D26" s="31">
        <v>44963</v>
      </c>
      <c r="E26" s="5" t="s">
        <v>164</v>
      </c>
      <c r="F26" s="30">
        <v>91482147500011</v>
      </c>
      <c r="G26" s="5" t="s">
        <v>161</v>
      </c>
      <c r="H26" s="73">
        <v>120000</v>
      </c>
      <c r="I26" s="30" t="s">
        <v>31</v>
      </c>
      <c r="J26" s="5" t="s">
        <v>162</v>
      </c>
      <c r="K26" s="30" t="s">
        <v>402</v>
      </c>
      <c r="L26" s="30"/>
      <c r="M26" s="30"/>
      <c r="N26" s="30"/>
      <c r="O26" s="30" t="s">
        <v>141</v>
      </c>
      <c r="P26" s="30">
        <v>1</v>
      </c>
    </row>
    <row r="27" spans="1:16" x14ac:dyDescent="0.35">
      <c r="A27" s="5" t="s">
        <v>15</v>
      </c>
      <c r="B27" s="30">
        <v>22530001100015</v>
      </c>
      <c r="C27" s="31">
        <v>44999</v>
      </c>
      <c r="D27" s="31">
        <v>44991</v>
      </c>
      <c r="E27" s="5" t="s">
        <v>165</v>
      </c>
      <c r="F27" s="30">
        <v>47790942800013</v>
      </c>
      <c r="G27" s="5" t="s">
        <v>161</v>
      </c>
      <c r="H27" s="73">
        <v>140000</v>
      </c>
      <c r="I27" s="30" t="s">
        <v>31</v>
      </c>
      <c r="J27" s="5" t="s">
        <v>162</v>
      </c>
      <c r="K27" s="30" t="s">
        <v>402</v>
      </c>
      <c r="L27" s="30"/>
      <c r="M27" s="30"/>
      <c r="N27" s="30"/>
      <c r="O27" s="30" t="s">
        <v>141</v>
      </c>
      <c r="P27" s="30">
        <v>1</v>
      </c>
    </row>
    <row r="28" spans="1:16" x14ac:dyDescent="0.35">
      <c r="A28" s="5" t="s">
        <v>15</v>
      </c>
      <c r="B28" s="30">
        <v>22530001100015</v>
      </c>
      <c r="C28" s="31">
        <v>45099</v>
      </c>
      <c r="D28" s="31">
        <v>45019</v>
      </c>
      <c r="E28" s="5" t="s">
        <v>166</v>
      </c>
      <c r="F28" s="30">
        <v>33338431100069</v>
      </c>
      <c r="G28" s="5" t="s">
        <v>161</v>
      </c>
      <c r="H28" s="73">
        <v>120000</v>
      </c>
      <c r="I28" s="30" t="s">
        <v>31</v>
      </c>
      <c r="J28" s="5" t="s">
        <v>162</v>
      </c>
      <c r="K28" s="30" t="s">
        <v>402</v>
      </c>
      <c r="L28" s="31">
        <v>45162</v>
      </c>
      <c r="M28" s="30"/>
      <c r="N28" s="30"/>
      <c r="O28" s="30" t="s">
        <v>141</v>
      </c>
      <c r="P28" s="30">
        <v>1</v>
      </c>
    </row>
    <row r="29" spans="1:16" x14ac:dyDescent="0.35">
      <c r="A29" s="5" t="s">
        <v>15</v>
      </c>
      <c r="B29" s="30">
        <v>22530001100015</v>
      </c>
      <c r="C29" s="31">
        <v>45019</v>
      </c>
      <c r="D29" s="31">
        <v>45040</v>
      </c>
      <c r="E29" s="5" t="s">
        <v>167</v>
      </c>
      <c r="F29" s="30">
        <v>80961093400014</v>
      </c>
      <c r="G29" s="5" t="s">
        <v>161</v>
      </c>
      <c r="H29" s="73">
        <v>120000</v>
      </c>
      <c r="I29" s="30" t="s">
        <v>31</v>
      </c>
      <c r="J29" s="5" t="s">
        <v>162</v>
      </c>
      <c r="K29" s="30" t="s">
        <v>402</v>
      </c>
      <c r="L29" s="30"/>
      <c r="M29" s="30"/>
      <c r="N29" s="30"/>
      <c r="O29" s="30" t="s">
        <v>141</v>
      </c>
      <c r="P29" s="30">
        <v>1</v>
      </c>
    </row>
    <row r="30" spans="1:16" x14ac:dyDescent="0.35">
      <c r="A30" s="5" t="s">
        <v>15</v>
      </c>
      <c r="B30" s="30">
        <v>22530001100015</v>
      </c>
      <c r="C30" s="31">
        <v>45061</v>
      </c>
      <c r="D30" s="31">
        <v>45077</v>
      </c>
      <c r="E30" s="5" t="s">
        <v>168</v>
      </c>
      <c r="F30" s="30">
        <v>83043972500011</v>
      </c>
      <c r="G30" s="5" t="s">
        <v>161</v>
      </c>
      <c r="H30" s="73">
        <v>114550</v>
      </c>
      <c r="I30" s="30" t="s">
        <v>31</v>
      </c>
      <c r="J30" s="5" t="s">
        <v>162</v>
      </c>
      <c r="K30" s="30" t="s">
        <v>402</v>
      </c>
      <c r="L30" s="30"/>
      <c r="M30" s="30"/>
      <c r="N30" s="30"/>
      <c r="O30" s="30" t="s">
        <v>141</v>
      </c>
      <c r="P30" s="30">
        <v>1</v>
      </c>
    </row>
    <row r="31" spans="1:16" x14ac:dyDescent="0.35">
      <c r="A31" s="5" t="s">
        <v>15</v>
      </c>
      <c r="B31" s="30">
        <v>22530001100015</v>
      </c>
      <c r="C31" s="31">
        <v>45077</v>
      </c>
      <c r="D31" s="31">
        <v>45061</v>
      </c>
      <c r="E31" s="5" t="s">
        <v>169</v>
      </c>
      <c r="F31" s="30">
        <v>91068956100017</v>
      </c>
      <c r="G31" s="5" t="s">
        <v>161</v>
      </c>
      <c r="H31" s="73">
        <v>12000</v>
      </c>
      <c r="I31" s="30" t="s">
        <v>31</v>
      </c>
      <c r="J31" s="5" t="s">
        <v>162</v>
      </c>
      <c r="K31" s="30" t="s">
        <v>402</v>
      </c>
      <c r="L31" s="30"/>
      <c r="M31" s="30"/>
      <c r="N31" s="30"/>
      <c r="O31" s="30" t="s">
        <v>141</v>
      </c>
      <c r="P31" s="30">
        <v>1</v>
      </c>
    </row>
    <row r="32" spans="1:16" x14ac:dyDescent="0.35">
      <c r="A32" s="5" t="s">
        <v>15</v>
      </c>
      <c r="B32" s="30">
        <v>22530001100015</v>
      </c>
      <c r="C32" s="31">
        <v>45082</v>
      </c>
      <c r="D32" s="31">
        <v>45061</v>
      </c>
      <c r="E32" s="5" t="s">
        <v>170</v>
      </c>
      <c r="F32" s="30">
        <v>4201791900022</v>
      </c>
      <c r="G32" s="5" t="s">
        <v>161</v>
      </c>
      <c r="H32" s="73">
        <v>38523</v>
      </c>
      <c r="I32" s="30" t="s">
        <v>31</v>
      </c>
      <c r="J32" s="5" t="s">
        <v>162</v>
      </c>
      <c r="K32" s="30" t="s">
        <v>402</v>
      </c>
      <c r="L32" s="30"/>
      <c r="M32" s="30"/>
      <c r="N32" s="30"/>
      <c r="O32" s="30" t="s">
        <v>141</v>
      </c>
      <c r="P32" s="30">
        <v>1</v>
      </c>
    </row>
    <row r="33" spans="1:16" x14ac:dyDescent="0.35">
      <c r="A33" s="25" t="s">
        <v>15</v>
      </c>
      <c r="B33" s="30">
        <v>22530001100015</v>
      </c>
      <c r="C33" s="31">
        <v>44973</v>
      </c>
      <c r="D33" s="31">
        <v>44911</v>
      </c>
      <c r="E33" s="25" t="s">
        <v>171</v>
      </c>
      <c r="F33" s="30">
        <v>50449651400028</v>
      </c>
      <c r="G33" s="25" t="s">
        <v>172</v>
      </c>
      <c r="H33" s="73">
        <v>50000</v>
      </c>
      <c r="I33" s="30" t="s">
        <v>31</v>
      </c>
      <c r="J33" s="2" t="s">
        <v>442</v>
      </c>
      <c r="K33" s="63" t="s">
        <v>396</v>
      </c>
      <c r="L33" s="31">
        <v>44980</v>
      </c>
      <c r="M33" s="30"/>
      <c r="N33" s="30"/>
      <c r="O33" s="30" t="s">
        <v>141</v>
      </c>
      <c r="P33" s="30">
        <v>1</v>
      </c>
    </row>
    <row r="34" spans="1:16" x14ac:dyDescent="0.35">
      <c r="A34" s="5" t="s">
        <v>15</v>
      </c>
      <c r="B34" s="30">
        <v>22530001100015</v>
      </c>
      <c r="C34" s="31">
        <v>45104</v>
      </c>
      <c r="D34" s="31">
        <v>45082</v>
      </c>
      <c r="E34" s="4" t="s">
        <v>171</v>
      </c>
      <c r="F34" s="30">
        <v>50449651400028</v>
      </c>
      <c r="G34" s="5" t="s">
        <v>173</v>
      </c>
      <c r="H34" s="73">
        <v>35000</v>
      </c>
      <c r="I34" s="30" t="s">
        <v>31</v>
      </c>
      <c r="J34" s="5" t="s">
        <v>174</v>
      </c>
      <c r="K34" s="30" t="s">
        <v>402</v>
      </c>
      <c r="L34" s="31">
        <v>45112</v>
      </c>
      <c r="M34" s="30"/>
      <c r="N34" s="30"/>
      <c r="O34" s="30" t="s">
        <v>141</v>
      </c>
      <c r="P34" s="30">
        <v>1</v>
      </c>
    </row>
    <row r="35" spans="1:16" x14ac:dyDescent="0.35">
      <c r="A35" s="25" t="s">
        <v>15</v>
      </c>
      <c r="B35" s="30">
        <v>22530001100015</v>
      </c>
      <c r="C35" s="31">
        <v>44960</v>
      </c>
      <c r="D35" s="31">
        <v>44911</v>
      </c>
      <c r="E35" s="25" t="s">
        <v>175</v>
      </c>
      <c r="F35" s="30">
        <v>78625651100027</v>
      </c>
      <c r="G35" s="25" t="s">
        <v>172</v>
      </c>
      <c r="H35" s="73">
        <v>53000</v>
      </c>
      <c r="I35" s="30" t="s">
        <v>31</v>
      </c>
      <c r="J35" s="5" t="s">
        <v>443</v>
      </c>
      <c r="K35" s="30" t="s">
        <v>396</v>
      </c>
      <c r="L35" s="31">
        <v>45112</v>
      </c>
      <c r="M35" s="30"/>
      <c r="N35" s="30"/>
      <c r="O35" s="30" t="s">
        <v>141</v>
      </c>
      <c r="P35" s="30">
        <v>1</v>
      </c>
    </row>
    <row r="36" spans="1:16" x14ac:dyDescent="0.35">
      <c r="A36" s="5" t="s">
        <v>15</v>
      </c>
      <c r="B36" s="30">
        <v>22530001100015</v>
      </c>
      <c r="C36" s="31">
        <v>45093</v>
      </c>
      <c r="D36" s="31">
        <v>45082</v>
      </c>
      <c r="E36" s="5" t="s">
        <v>175</v>
      </c>
      <c r="F36" s="30">
        <v>78625651100027</v>
      </c>
      <c r="G36" s="5" t="s">
        <v>173</v>
      </c>
      <c r="H36" s="73">
        <v>17000</v>
      </c>
      <c r="I36" s="30" t="s">
        <v>31</v>
      </c>
      <c r="J36" s="5" t="s">
        <v>176</v>
      </c>
      <c r="K36" s="30" t="s">
        <v>402</v>
      </c>
      <c r="L36" s="31">
        <v>45107</v>
      </c>
      <c r="M36" s="30"/>
      <c r="N36" s="30"/>
      <c r="O36" s="30" t="s">
        <v>141</v>
      </c>
      <c r="P36" s="30">
        <v>1</v>
      </c>
    </row>
    <row r="37" spans="1:16" x14ac:dyDescent="0.35">
      <c r="A37" s="25" t="s">
        <v>15</v>
      </c>
      <c r="B37" s="30">
        <v>22530001100015</v>
      </c>
      <c r="C37" s="31">
        <v>44944</v>
      </c>
      <c r="D37" s="31">
        <v>44911</v>
      </c>
      <c r="E37" s="25" t="s">
        <v>177</v>
      </c>
      <c r="F37" s="30">
        <v>51952594300014</v>
      </c>
      <c r="G37" s="25" t="s">
        <v>172</v>
      </c>
      <c r="H37" s="73">
        <v>75000</v>
      </c>
      <c r="I37" s="30" t="s">
        <v>31</v>
      </c>
      <c r="J37" s="5" t="s">
        <v>443</v>
      </c>
      <c r="K37" s="30" t="s">
        <v>396</v>
      </c>
      <c r="L37" s="31">
        <v>44966</v>
      </c>
      <c r="M37" s="30"/>
      <c r="N37" s="30"/>
      <c r="O37" s="30" t="s">
        <v>141</v>
      </c>
      <c r="P37" s="30">
        <v>1</v>
      </c>
    </row>
    <row r="38" spans="1:16" x14ac:dyDescent="0.35">
      <c r="A38" s="5" t="s">
        <v>15</v>
      </c>
      <c r="B38" s="30">
        <v>22530001100015</v>
      </c>
      <c r="C38" s="31">
        <v>45104</v>
      </c>
      <c r="D38" s="31">
        <v>45082</v>
      </c>
      <c r="E38" s="5" t="s">
        <v>177</v>
      </c>
      <c r="F38" s="30">
        <v>51952594300014</v>
      </c>
      <c r="G38" s="5" t="s">
        <v>178</v>
      </c>
      <c r="H38" s="73">
        <v>10000</v>
      </c>
      <c r="I38" s="30" t="s">
        <v>31</v>
      </c>
      <c r="J38" s="5" t="s">
        <v>176</v>
      </c>
      <c r="K38" s="30" t="s">
        <v>402</v>
      </c>
      <c r="L38" s="31">
        <v>45111</v>
      </c>
      <c r="M38" s="30"/>
      <c r="N38" s="30"/>
      <c r="O38" s="30" t="s">
        <v>141</v>
      </c>
      <c r="P38" s="30">
        <v>1</v>
      </c>
    </row>
    <row r="39" spans="1:16" x14ac:dyDescent="0.35">
      <c r="A39" s="5" t="s">
        <v>15</v>
      </c>
      <c r="B39" s="30">
        <v>22530001100015</v>
      </c>
      <c r="C39" s="31">
        <v>44911</v>
      </c>
      <c r="D39" s="31">
        <v>44911</v>
      </c>
      <c r="E39" s="5" t="s">
        <v>179</v>
      </c>
      <c r="F39" s="30">
        <v>89449722100016</v>
      </c>
      <c r="G39" s="5" t="s">
        <v>180</v>
      </c>
      <c r="H39" s="73">
        <v>30000</v>
      </c>
      <c r="I39" s="30" t="s">
        <v>31</v>
      </c>
      <c r="J39" s="5" t="s">
        <v>181</v>
      </c>
      <c r="K39" s="30" t="s">
        <v>402</v>
      </c>
      <c r="L39" s="31">
        <v>45009</v>
      </c>
      <c r="M39" s="30"/>
      <c r="N39" s="30"/>
      <c r="O39" s="30" t="s">
        <v>141</v>
      </c>
      <c r="P39" s="30">
        <v>1</v>
      </c>
    </row>
    <row r="40" spans="1:16" x14ac:dyDescent="0.35">
      <c r="A40" s="5" t="s">
        <v>15</v>
      </c>
      <c r="B40" s="30">
        <v>22530001100015</v>
      </c>
      <c r="C40" s="31">
        <v>44986</v>
      </c>
      <c r="D40" s="31">
        <v>44911</v>
      </c>
      <c r="E40" s="5" t="s">
        <v>182</v>
      </c>
      <c r="F40" s="30">
        <v>52976225400017</v>
      </c>
      <c r="G40" s="5" t="s">
        <v>172</v>
      </c>
      <c r="H40" s="73">
        <v>90000</v>
      </c>
      <c r="I40" s="30" t="s">
        <v>31</v>
      </c>
      <c r="J40" s="5" t="s">
        <v>183</v>
      </c>
      <c r="K40" s="30" t="s">
        <v>396</v>
      </c>
      <c r="L40" s="31">
        <v>44994</v>
      </c>
      <c r="M40" s="31">
        <v>45107</v>
      </c>
      <c r="N40" s="30"/>
      <c r="O40" s="30" t="s">
        <v>141</v>
      </c>
      <c r="P40" s="30">
        <v>1</v>
      </c>
    </row>
    <row r="41" spans="1:16" x14ac:dyDescent="0.35">
      <c r="A41" s="5" t="s">
        <v>15</v>
      </c>
      <c r="B41" s="30">
        <v>22530001100015</v>
      </c>
      <c r="C41" s="31">
        <v>45118</v>
      </c>
      <c r="D41" s="31">
        <v>45082</v>
      </c>
      <c r="E41" s="5" t="s">
        <v>184</v>
      </c>
      <c r="F41" s="30">
        <v>25530121000027</v>
      </c>
      <c r="G41" s="5" t="s">
        <v>172</v>
      </c>
      <c r="H41" s="73">
        <v>232178</v>
      </c>
      <c r="I41" s="30" t="s">
        <v>31</v>
      </c>
      <c r="J41" s="5" t="s">
        <v>185</v>
      </c>
      <c r="K41" s="30" t="s">
        <v>396</v>
      </c>
      <c r="L41" s="30"/>
      <c r="M41" s="30"/>
      <c r="N41" s="30"/>
      <c r="O41" s="30" t="s">
        <v>141</v>
      </c>
      <c r="P41" s="30">
        <v>1</v>
      </c>
    </row>
    <row r="42" spans="1:16" x14ac:dyDescent="0.35">
      <c r="A42" s="5" t="s">
        <v>15</v>
      </c>
      <c r="B42" s="30">
        <v>22530001100015</v>
      </c>
      <c r="C42" s="31">
        <v>45092</v>
      </c>
      <c r="D42" s="31">
        <v>45092</v>
      </c>
      <c r="E42" s="5" t="s">
        <v>186</v>
      </c>
      <c r="F42" s="30">
        <v>78626556100013</v>
      </c>
      <c r="G42" s="5" t="s">
        <v>187</v>
      </c>
      <c r="H42" s="73">
        <v>25000</v>
      </c>
      <c r="I42" s="30" t="s">
        <v>31</v>
      </c>
      <c r="J42" s="5" t="s">
        <v>188</v>
      </c>
      <c r="K42" s="30" t="s">
        <v>396</v>
      </c>
      <c r="L42" s="31">
        <v>45155</v>
      </c>
      <c r="M42" s="30"/>
      <c r="N42" s="31">
        <v>45261</v>
      </c>
      <c r="O42" s="30" t="s">
        <v>141</v>
      </c>
      <c r="P42" s="30">
        <v>1</v>
      </c>
    </row>
    <row r="43" spans="1:16" x14ac:dyDescent="0.35">
      <c r="A43" s="5" t="s">
        <v>15</v>
      </c>
      <c r="B43" s="30">
        <v>22530001100015</v>
      </c>
      <c r="C43" s="31">
        <v>45068</v>
      </c>
      <c r="D43" s="31">
        <v>45061</v>
      </c>
      <c r="E43" s="5" t="s">
        <v>189</v>
      </c>
      <c r="F43" s="30">
        <v>39908604000058</v>
      </c>
      <c r="G43" s="5" t="s">
        <v>190</v>
      </c>
      <c r="H43" s="73">
        <v>107400</v>
      </c>
      <c r="I43" s="30" t="s">
        <v>31</v>
      </c>
      <c r="J43" s="5" t="s">
        <v>191</v>
      </c>
      <c r="K43" s="30" t="s">
        <v>396</v>
      </c>
      <c r="L43" s="31">
        <v>45047</v>
      </c>
      <c r="M43" s="31">
        <v>45080</v>
      </c>
      <c r="N43" s="31">
        <v>45254</v>
      </c>
      <c r="O43" s="30" t="s">
        <v>141</v>
      </c>
      <c r="P43" s="30">
        <v>1</v>
      </c>
    </row>
    <row r="44" spans="1:16" x14ac:dyDescent="0.35">
      <c r="A44" s="5" t="s">
        <v>15</v>
      </c>
      <c r="B44" s="30">
        <v>22530001100015</v>
      </c>
      <c r="C44" s="42">
        <v>44748</v>
      </c>
      <c r="D44" s="31">
        <v>44203</v>
      </c>
      <c r="E44" s="5" t="s">
        <v>192</v>
      </c>
      <c r="F44" s="30">
        <v>33909375900019</v>
      </c>
      <c r="G44" s="5" t="s">
        <v>193</v>
      </c>
      <c r="H44" s="73">
        <v>115000</v>
      </c>
      <c r="I44" s="30" t="s">
        <v>31</v>
      </c>
      <c r="J44" s="5" t="s">
        <v>194</v>
      </c>
      <c r="K44" s="30" t="s">
        <v>396</v>
      </c>
      <c r="L44" s="31">
        <v>45184</v>
      </c>
      <c r="M44" s="33"/>
      <c r="N44" s="31">
        <v>45220</v>
      </c>
      <c r="O44" s="30" t="s">
        <v>141</v>
      </c>
      <c r="P44" s="30">
        <v>1</v>
      </c>
    </row>
    <row r="45" spans="1:16" x14ac:dyDescent="0.35">
      <c r="A45" s="5" t="s">
        <v>15</v>
      </c>
      <c r="B45" s="30">
        <v>22530001100015</v>
      </c>
      <c r="C45" s="31">
        <v>44876</v>
      </c>
      <c r="D45" s="31">
        <v>44872</v>
      </c>
      <c r="E45" s="5" t="s">
        <v>195</v>
      </c>
      <c r="F45" s="30">
        <v>41247528700014</v>
      </c>
      <c r="G45" s="5" t="s">
        <v>196</v>
      </c>
      <c r="H45" s="73">
        <v>68000</v>
      </c>
      <c r="I45" s="30" t="s">
        <v>31</v>
      </c>
      <c r="J45" s="5" t="s">
        <v>197</v>
      </c>
      <c r="K45" s="30" t="s">
        <v>396</v>
      </c>
      <c r="L45" s="31">
        <v>45107</v>
      </c>
      <c r="M45" s="33"/>
      <c r="N45" s="31">
        <v>45251</v>
      </c>
      <c r="O45" s="30" t="s">
        <v>141</v>
      </c>
      <c r="P45" s="30">
        <v>1</v>
      </c>
    </row>
    <row r="46" spans="1:16" x14ac:dyDescent="0.35">
      <c r="A46" s="5" t="s">
        <v>15</v>
      </c>
      <c r="B46" s="30">
        <v>22530001100015</v>
      </c>
      <c r="C46" s="31">
        <v>45103</v>
      </c>
      <c r="D46" s="31">
        <v>45082</v>
      </c>
      <c r="E46" s="5" t="s">
        <v>198</v>
      </c>
      <c r="F46" s="30">
        <v>37940449400013</v>
      </c>
      <c r="G46" s="5" t="s">
        <v>199</v>
      </c>
      <c r="H46" s="73">
        <v>24000</v>
      </c>
      <c r="I46" s="30" t="s">
        <v>31</v>
      </c>
      <c r="J46" s="5" t="s">
        <v>200</v>
      </c>
      <c r="K46" s="30" t="s">
        <v>402</v>
      </c>
      <c r="L46" s="30"/>
      <c r="M46" s="33"/>
      <c r="N46" s="31">
        <v>45147</v>
      </c>
      <c r="O46" s="30" t="s">
        <v>141</v>
      </c>
      <c r="P46" s="30">
        <v>1</v>
      </c>
    </row>
    <row r="47" spans="1:16" x14ac:dyDescent="0.35">
      <c r="A47" s="5" t="s">
        <v>15</v>
      </c>
      <c r="B47" s="30">
        <v>22530001100015</v>
      </c>
      <c r="C47" s="31">
        <v>45044</v>
      </c>
      <c r="D47" s="31">
        <v>44963</v>
      </c>
      <c r="E47" s="5" t="s">
        <v>201</v>
      </c>
      <c r="F47" s="30">
        <v>23440003400026</v>
      </c>
      <c r="G47" s="5" t="s">
        <v>199</v>
      </c>
      <c r="H47" s="73">
        <v>50000</v>
      </c>
      <c r="I47" s="30" t="s">
        <v>31</v>
      </c>
      <c r="J47" s="5" t="s">
        <v>202</v>
      </c>
      <c r="K47" s="30" t="s">
        <v>402</v>
      </c>
      <c r="L47" s="30"/>
      <c r="M47" s="33"/>
      <c r="N47" s="31">
        <v>45072</v>
      </c>
      <c r="O47" s="30" t="s">
        <v>141</v>
      </c>
      <c r="P47" s="30">
        <v>1</v>
      </c>
    </row>
    <row r="48" spans="1:16" x14ac:dyDescent="0.35">
      <c r="A48" s="5" t="s">
        <v>15</v>
      </c>
      <c r="B48" s="30">
        <v>22530001100015</v>
      </c>
      <c r="C48" s="31">
        <v>45010</v>
      </c>
      <c r="D48" s="31">
        <v>45019</v>
      </c>
      <c r="E48" s="5" t="s">
        <v>203</v>
      </c>
      <c r="F48" s="30">
        <v>38866858400054</v>
      </c>
      <c r="G48" s="5" t="s">
        <v>199</v>
      </c>
      <c r="H48" s="73">
        <v>20000</v>
      </c>
      <c r="I48" s="30" t="s">
        <v>31</v>
      </c>
      <c r="J48" s="5" t="s">
        <v>204</v>
      </c>
      <c r="K48" s="30" t="s">
        <v>402</v>
      </c>
      <c r="L48" s="30"/>
      <c r="M48" s="33"/>
      <c r="N48" s="31">
        <v>45089</v>
      </c>
      <c r="O48" s="30" t="s">
        <v>141</v>
      </c>
      <c r="P48" s="30">
        <v>1</v>
      </c>
    </row>
    <row r="49" spans="1:16" x14ac:dyDescent="0.35">
      <c r="A49" s="5" t="s">
        <v>15</v>
      </c>
      <c r="B49" s="30">
        <v>22530001100015</v>
      </c>
      <c r="C49" s="31">
        <v>45180</v>
      </c>
      <c r="D49" s="31">
        <v>45110</v>
      </c>
      <c r="E49" s="5" t="s">
        <v>205</v>
      </c>
      <c r="F49" s="30">
        <v>38791157100017</v>
      </c>
      <c r="G49" s="5" t="s">
        <v>199</v>
      </c>
      <c r="H49" s="73">
        <v>75000</v>
      </c>
      <c r="I49" s="30" t="s">
        <v>31</v>
      </c>
      <c r="J49" s="5" t="s">
        <v>206</v>
      </c>
      <c r="K49" s="30" t="s">
        <v>396</v>
      </c>
      <c r="L49" s="31">
        <v>45184</v>
      </c>
      <c r="M49" s="33"/>
      <c r="N49" s="31">
        <v>45259</v>
      </c>
      <c r="O49" s="30" t="s">
        <v>141</v>
      </c>
      <c r="P49" s="30">
        <v>1</v>
      </c>
    </row>
    <row r="50" spans="1:16" x14ac:dyDescent="0.35">
      <c r="A50" s="5" t="s">
        <v>15</v>
      </c>
      <c r="B50" s="30">
        <v>22530001100015</v>
      </c>
      <c r="C50" s="31">
        <v>45138</v>
      </c>
      <c r="D50" s="31">
        <v>45110</v>
      </c>
      <c r="E50" s="5" t="s">
        <v>207</v>
      </c>
      <c r="F50" s="30">
        <v>37782742300015</v>
      </c>
      <c r="G50" s="5" t="s">
        <v>208</v>
      </c>
      <c r="H50" s="73">
        <v>50000</v>
      </c>
      <c r="I50" s="30" t="s">
        <v>31</v>
      </c>
      <c r="J50" s="5" t="s">
        <v>206</v>
      </c>
      <c r="K50" s="30" t="s">
        <v>396</v>
      </c>
      <c r="L50" s="31">
        <v>45157</v>
      </c>
      <c r="M50" s="33"/>
      <c r="N50" s="31">
        <v>45258</v>
      </c>
      <c r="O50" s="30" t="s">
        <v>141</v>
      </c>
      <c r="P50" s="30">
        <v>1</v>
      </c>
    </row>
    <row r="51" spans="1:16" x14ac:dyDescent="0.35">
      <c r="A51" s="5" t="s">
        <v>15</v>
      </c>
      <c r="B51" s="30">
        <v>22530001100015</v>
      </c>
      <c r="C51" s="31">
        <v>45141</v>
      </c>
      <c r="D51" s="31">
        <v>45082</v>
      </c>
      <c r="E51" s="5" t="s">
        <v>209</v>
      </c>
      <c r="F51" s="30">
        <v>32599500900033</v>
      </c>
      <c r="G51" s="5" t="s">
        <v>210</v>
      </c>
      <c r="H51" s="73">
        <v>90000</v>
      </c>
      <c r="I51" s="30" t="s">
        <v>31</v>
      </c>
      <c r="J51" s="5" t="s">
        <v>206</v>
      </c>
      <c r="K51" s="30" t="s">
        <v>396</v>
      </c>
      <c r="L51" s="31">
        <v>45156</v>
      </c>
      <c r="M51" s="33"/>
      <c r="N51" s="31">
        <v>45259</v>
      </c>
      <c r="O51" s="30" t="s">
        <v>141</v>
      </c>
      <c r="P51" s="30">
        <v>1</v>
      </c>
    </row>
    <row r="52" spans="1:16" x14ac:dyDescent="0.35">
      <c r="A52" s="5" t="s">
        <v>15</v>
      </c>
      <c r="B52" s="30">
        <v>22530001100015</v>
      </c>
      <c r="C52" s="31">
        <v>44841</v>
      </c>
      <c r="D52" s="31">
        <v>44837</v>
      </c>
      <c r="E52" s="5" t="s">
        <v>207</v>
      </c>
      <c r="F52" s="30">
        <v>37782742300015</v>
      </c>
      <c r="G52" s="5" t="s">
        <v>211</v>
      </c>
      <c r="H52" s="73">
        <v>67000</v>
      </c>
      <c r="I52" s="30" t="s">
        <v>31</v>
      </c>
      <c r="J52" s="5" t="s">
        <v>212</v>
      </c>
      <c r="K52" s="30" t="s">
        <v>396</v>
      </c>
      <c r="L52" s="31">
        <v>44953</v>
      </c>
      <c r="M52" s="33"/>
      <c r="N52" s="31">
        <v>45261</v>
      </c>
      <c r="O52" s="30" t="s">
        <v>141</v>
      </c>
      <c r="P52" s="30">
        <v>1</v>
      </c>
    </row>
    <row r="53" spans="1:16" x14ac:dyDescent="0.35">
      <c r="A53" s="5" t="s">
        <v>15</v>
      </c>
      <c r="B53" s="30">
        <v>22530001100015</v>
      </c>
      <c r="C53" s="31">
        <v>45232</v>
      </c>
      <c r="D53" s="31">
        <v>45201</v>
      </c>
      <c r="E53" s="5" t="s">
        <v>213</v>
      </c>
      <c r="F53" s="30">
        <v>94807287100015</v>
      </c>
      <c r="G53" s="5" t="s">
        <v>161</v>
      </c>
      <c r="H53" s="73">
        <v>71242</v>
      </c>
      <c r="I53" s="30" t="s">
        <v>31</v>
      </c>
      <c r="J53" s="5" t="s">
        <v>162</v>
      </c>
      <c r="K53" s="30" t="s">
        <v>402</v>
      </c>
      <c r="L53" s="30"/>
      <c r="M53" s="33"/>
      <c r="N53" s="30"/>
      <c r="O53" s="30" t="s">
        <v>141</v>
      </c>
      <c r="P53" s="30">
        <v>1</v>
      </c>
    </row>
    <row r="54" spans="1:16" x14ac:dyDescent="0.35">
      <c r="A54" s="5" t="s">
        <v>15</v>
      </c>
      <c r="B54" s="30">
        <v>22530001100015</v>
      </c>
      <c r="C54" s="31">
        <v>45265</v>
      </c>
      <c r="D54" s="31">
        <v>45236</v>
      </c>
      <c r="E54" s="5" t="s">
        <v>214</v>
      </c>
      <c r="F54" s="30">
        <v>33777110900010</v>
      </c>
      <c r="G54" s="5" t="s">
        <v>161</v>
      </c>
      <c r="H54" s="73">
        <v>140000</v>
      </c>
      <c r="I54" s="30" t="s">
        <v>31</v>
      </c>
      <c r="J54" s="5" t="s">
        <v>162</v>
      </c>
      <c r="K54" s="30" t="s">
        <v>402</v>
      </c>
      <c r="L54" s="30"/>
      <c r="M54" s="33"/>
      <c r="N54" s="30"/>
      <c r="O54" s="30" t="s">
        <v>141</v>
      </c>
      <c r="P54" s="30">
        <v>1</v>
      </c>
    </row>
    <row r="55" spans="1:16" x14ac:dyDescent="0.35">
      <c r="A55" s="5" t="s">
        <v>15</v>
      </c>
      <c r="B55" s="30">
        <v>22530001100015</v>
      </c>
      <c r="C55" s="31">
        <v>45281</v>
      </c>
      <c r="D55" s="31">
        <v>45264</v>
      </c>
      <c r="E55" s="5" t="s">
        <v>215</v>
      </c>
      <c r="F55" s="30">
        <v>21530188800016</v>
      </c>
      <c r="G55" s="5" t="s">
        <v>159</v>
      </c>
      <c r="H55" s="73">
        <v>64902</v>
      </c>
      <c r="I55" s="30" t="s">
        <v>31</v>
      </c>
      <c r="J55" s="5" t="s">
        <v>153</v>
      </c>
      <c r="K55" s="30" t="s">
        <v>402</v>
      </c>
      <c r="L55" s="30"/>
      <c r="M55" s="33"/>
      <c r="N55" s="30"/>
      <c r="O55" s="30" t="s">
        <v>141</v>
      </c>
      <c r="P55" s="30">
        <v>1</v>
      </c>
    </row>
    <row r="56" spans="1:16" x14ac:dyDescent="0.35">
      <c r="A56" s="5" t="s">
        <v>15</v>
      </c>
      <c r="B56" s="30">
        <v>22530001100015</v>
      </c>
      <c r="C56" s="31">
        <v>45189</v>
      </c>
      <c r="D56" s="31">
        <v>45173</v>
      </c>
      <c r="E56" s="5" t="s">
        <v>216</v>
      </c>
      <c r="F56" s="30">
        <v>83808230300036</v>
      </c>
      <c r="G56" s="5" t="s">
        <v>217</v>
      </c>
      <c r="H56" s="73">
        <v>24601</v>
      </c>
      <c r="I56" s="30" t="s">
        <v>31</v>
      </c>
      <c r="J56" s="5" t="s">
        <v>218</v>
      </c>
      <c r="K56" s="30" t="s">
        <v>402</v>
      </c>
      <c r="L56" s="31">
        <v>45252</v>
      </c>
      <c r="M56" s="33"/>
      <c r="N56" s="30"/>
      <c r="O56" s="30" t="s">
        <v>141</v>
      </c>
      <c r="P56" s="30">
        <v>1</v>
      </c>
    </row>
    <row r="57" spans="1:16" x14ac:dyDescent="0.35">
      <c r="A57" s="5" t="s">
        <v>15</v>
      </c>
      <c r="B57" s="30">
        <v>22530001100015</v>
      </c>
      <c r="C57" s="31">
        <v>45061</v>
      </c>
      <c r="D57" s="31">
        <v>44746</v>
      </c>
      <c r="E57" s="5" t="s">
        <v>219</v>
      </c>
      <c r="F57" s="30">
        <v>83498343900029</v>
      </c>
      <c r="G57" s="5" t="s">
        <v>220</v>
      </c>
      <c r="H57" s="73">
        <v>180000</v>
      </c>
      <c r="I57" s="30" t="s">
        <v>31</v>
      </c>
      <c r="J57" s="5" t="s">
        <v>221</v>
      </c>
      <c r="K57" s="30" t="s">
        <v>402</v>
      </c>
      <c r="L57" s="30"/>
      <c r="M57" s="33"/>
      <c r="N57" s="31">
        <v>45073</v>
      </c>
      <c r="O57" s="30" t="s">
        <v>141</v>
      </c>
      <c r="P57" s="30">
        <v>1</v>
      </c>
    </row>
    <row r="58" spans="1:16" x14ac:dyDescent="0.35">
      <c r="A58" s="5" t="s">
        <v>15</v>
      </c>
      <c r="B58" s="30">
        <v>22530001100015</v>
      </c>
      <c r="C58" s="31">
        <v>45271</v>
      </c>
      <c r="D58" s="31">
        <v>45264</v>
      </c>
      <c r="E58" s="5" t="s">
        <v>222</v>
      </c>
      <c r="F58" s="30">
        <v>38829190800027</v>
      </c>
      <c r="G58" s="5" t="s">
        <v>223</v>
      </c>
      <c r="H58" s="73">
        <v>140000</v>
      </c>
      <c r="I58" s="30" t="s">
        <v>31</v>
      </c>
      <c r="J58" s="5" t="s">
        <v>224</v>
      </c>
      <c r="K58" s="30" t="s">
        <v>396</v>
      </c>
      <c r="L58" s="31">
        <v>45274</v>
      </c>
      <c r="M58" s="33"/>
      <c r="N58" s="33"/>
      <c r="O58" s="30" t="s">
        <v>141</v>
      </c>
      <c r="P58" s="30">
        <v>1</v>
      </c>
    </row>
    <row r="59" spans="1:16" x14ac:dyDescent="0.35">
      <c r="A59" s="1" t="s">
        <v>15</v>
      </c>
      <c r="B59" s="43">
        <v>22530001100015</v>
      </c>
      <c r="C59" s="31">
        <v>44985</v>
      </c>
      <c r="D59" s="35" t="s">
        <v>251</v>
      </c>
      <c r="E59" t="s">
        <v>252</v>
      </c>
      <c r="F59" s="43">
        <v>51380588700025</v>
      </c>
      <c r="G59" t="s">
        <v>253</v>
      </c>
      <c r="H59" s="60">
        <v>73441.100000000006</v>
      </c>
      <c r="I59" s="33" t="s">
        <v>31</v>
      </c>
      <c r="J59" t="s">
        <v>254</v>
      </c>
      <c r="K59" s="30" t="s">
        <v>402</v>
      </c>
      <c r="L59" s="33"/>
      <c r="M59" s="33"/>
      <c r="N59" s="35">
        <v>45253</v>
      </c>
      <c r="O59" s="33" t="s">
        <v>141</v>
      </c>
      <c r="P59" s="33">
        <v>1</v>
      </c>
    </row>
    <row r="60" spans="1:16" x14ac:dyDescent="0.35">
      <c r="A60" s="1" t="s">
        <v>15</v>
      </c>
      <c r="B60" s="43">
        <v>22530001100015</v>
      </c>
      <c r="C60" s="31">
        <v>44985</v>
      </c>
      <c r="D60" s="35" t="s">
        <v>251</v>
      </c>
      <c r="E60" s="3" t="s">
        <v>252</v>
      </c>
      <c r="F60" s="43">
        <v>51380588700025</v>
      </c>
      <c r="G60" t="s">
        <v>255</v>
      </c>
      <c r="H60" s="60">
        <v>42000</v>
      </c>
      <c r="I60" s="33" t="s">
        <v>31</v>
      </c>
      <c r="J60" t="s">
        <v>256</v>
      </c>
      <c r="K60" s="30" t="s">
        <v>402</v>
      </c>
      <c r="L60" s="33"/>
      <c r="M60" s="33"/>
      <c r="N60" s="35">
        <v>45253</v>
      </c>
      <c r="O60" s="33" t="s">
        <v>141</v>
      </c>
      <c r="P60" s="33">
        <v>1</v>
      </c>
    </row>
    <row r="61" spans="1:16" x14ac:dyDescent="0.35">
      <c r="A61" t="s">
        <v>261</v>
      </c>
      <c r="B61" s="44">
        <v>22530001100015</v>
      </c>
      <c r="C61" s="26">
        <v>45142</v>
      </c>
      <c r="D61" s="26">
        <v>45110</v>
      </c>
      <c r="E61" t="s">
        <v>262</v>
      </c>
      <c r="F61" s="44">
        <v>31762674500044</v>
      </c>
      <c r="G61" s="11" t="s">
        <v>263</v>
      </c>
      <c r="H61" s="60">
        <v>53500</v>
      </c>
      <c r="I61" s="33" t="s">
        <v>264</v>
      </c>
      <c r="J61" t="s">
        <v>265</v>
      </c>
      <c r="K61" s="30" t="s">
        <v>396</v>
      </c>
      <c r="L61" s="34">
        <v>45148</v>
      </c>
      <c r="M61" s="33"/>
      <c r="N61" s="38" t="s">
        <v>448</v>
      </c>
      <c r="O61" s="33" t="s">
        <v>141</v>
      </c>
      <c r="P61" s="33">
        <v>1</v>
      </c>
    </row>
    <row r="62" spans="1:16" x14ac:dyDescent="0.35">
      <c r="A62" s="5" t="s">
        <v>15</v>
      </c>
      <c r="B62" s="45">
        <v>22530001100015</v>
      </c>
      <c r="C62" s="27">
        <v>45104</v>
      </c>
      <c r="D62" s="27">
        <v>45236</v>
      </c>
      <c r="E62" s="5" t="s">
        <v>257</v>
      </c>
      <c r="F62" s="32" t="s">
        <v>446</v>
      </c>
      <c r="G62" s="5" t="s">
        <v>258</v>
      </c>
      <c r="H62" s="73">
        <v>25000</v>
      </c>
      <c r="I62" s="30" t="s">
        <v>31</v>
      </c>
      <c r="K62" s="33"/>
      <c r="L62" s="30" t="s">
        <v>447</v>
      </c>
      <c r="M62" s="30"/>
      <c r="N62" s="38" t="s">
        <v>448</v>
      </c>
      <c r="O62" s="33" t="s">
        <v>141</v>
      </c>
      <c r="P62" s="33">
        <v>1</v>
      </c>
    </row>
    <row r="63" spans="1:16" x14ac:dyDescent="0.35">
      <c r="A63" s="5" t="s">
        <v>15</v>
      </c>
      <c r="B63" s="45">
        <v>22530001100015</v>
      </c>
      <c r="C63" s="27">
        <v>45310</v>
      </c>
      <c r="D63" s="27">
        <v>45264</v>
      </c>
      <c r="E63" t="s">
        <v>259</v>
      </c>
      <c r="F63" s="28">
        <v>79934559000076</v>
      </c>
      <c r="G63" s="11" t="s">
        <v>260</v>
      </c>
      <c r="H63" s="60">
        <v>35000</v>
      </c>
      <c r="I63" s="33" t="s">
        <v>31</v>
      </c>
      <c r="K63" s="33"/>
      <c r="L63" s="30" t="s">
        <v>447</v>
      </c>
      <c r="M63" s="33"/>
      <c r="N63" s="38" t="s">
        <v>448</v>
      </c>
      <c r="O63" s="33" t="s">
        <v>141</v>
      </c>
      <c r="P63" s="33">
        <v>1</v>
      </c>
    </row>
    <row r="64" spans="1:16" ht="29" x14ac:dyDescent="0.35">
      <c r="A64" s="5" t="s">
        <v>15</v>
      </c>
      <c r="B64" s="70">
        <v>22530001100015</v>
      </c>
      <c r="C64" s="71">
        <v>45142</v>
      </c>
      <c r="D64" s="11" t="s">
        <v>502</v>
      </c>
      <c r="E64" t="s">
        <v>503</v>
      </c>
      <c r="F64">
        <v>31762674500044</v>
      </c>
      <c r="G64" s="5" t="s">
        <v>504</v>
      </c>
      <c r="H64" s="74">
        <v>53500</v>
      </c>
      <c r="I64" s="5" t="s">
        <v>31</v>
      </c>
      <c r="J64" t="s">
        <v>505</v>
      </c>
      <c r="K64" s="30" t="s">
        <v>396</v>
      </c>
      <c r="L64" s="71">
        <v>45148</v>
      </c>
      <c r="O64" s="33" t="s">
        <v>141</v>
      </c>
      <c r="P64" s="33">
        <v>1</v>
      </c>
    </row>
    <row r="65" spans="1:16" x14ac:dyDescent="0.35">
      <c r="A65" s="5" t="s">
        <v>15</v>
      </c>
      <c r="B65" s="70">
        <v>22530001100015</v>
      </c>
      <c r="C65" s="71">
        <v>44019</v>
      </c>
      <c r="D65" s="71">
        <v>43948</v>
      </c>
      <c r="E65" t="s">
        <v>506</v>
      </c>
      <c r="F65">
        <v>85090672800017</v>
      </c>
      <c r="G65" s="5" t="s">
        <v>507</v>
      </c>
      <c r="H65" s="74">
        <v>137500</v>
      </c>
      <c r="I65" t="s">
        <v>31</v>
      </c>
      <c r="J65" t="s">
        <v>508</v>
      </c>
      <c r="K65" s="30" t="s">
        <v>396</v>
      </c>
      <c r="N65" s="71">
        <v>45216</v>
      </c>
      <c r="O65" s="33" t="s">
        <v>141</v>
      </c>
      <c r="P65" s="33">
        <v>1</v>
      </c>
    </row>
    <row r="66" spans="1:16" x14ac:dyDescent="0.35">
      <c r="A66" s="5" t="s">
        <v>15</v>
      </c>
      <c r="B66" s="70">
        <v>22530001100015</v>
      </c>
      <c r="C66" s="71">
        <v>45105</v>
      </c>
      <c r="D66" t="s">
        <v>509</v>
      </c>
      <c r="E66" t="s">
        <v>475</v>
      </c>
      <c r="F66">
        <v>79976790000027</v>
      </c>
      <c r="G66" s="5" t="s">
        <v>510</v>
      </c>
      <c r="H66" s="74">
        <v>25000</v>
      </c>
      <c r="I66" s="5" t="s">
        <v>31</v>
      </c>
      <c r="J66" t="s">
        <v>511</v>
      </c>
      <c r="K66" s="30" t="s">
        <v>396</v>
      </c>
      <c r="L66" s="71">
        <v>45260</v>
      </c>
      <c r="O66" s="33" t="s">
        <v>141</v>
      </c>
      <c r="P66" s="33">
        <v>1</v>
      </c>
    </row>
    <row r="67" spans="1:16" x14ac:dyDescent="0.35">
      <c r="A67" s="5" t="s">
        <v>15</v>
      </c>
      <c r="B67" s="70">
        <v>22530001100015</v>
      </c>
      <c r="C67" s="71">
        <v>44826</v>
      </c>
      <c r="D67" t="s">
        <v>512</v>
      </c>
      <c r="E67" t="s">
        <v>513</v>
      </c>
      <c r="F67">
        <v>88192426000014</v>
      </c>
      <c r="G67" s="11" t="s">
        <v>514</v>
      </c>
      <c r="H67" s="74">
        <v>31625.439999999999</v>
      </c>
      <c r="I67" s="5" t="s">
        <v>31</v>
      </c>
      <c r="O67" s="33" t="s">
        <v>141</v>
      </c>
      <c r="P67" s="33">
        <v>1</v>
      </c>
    </row>
    <row r="68" spans="1:16" x14ac:dyDescent="0.35">
      <c r="A68" s="5" t="s">
        <v>15</v>
      </c>
      <c r="B68" s="70">
        <v>22530001100015</v>
      </c>
      <c r="C68" s="71">
        <v>44523</v>
      </c>
      <c r="D68" t="s">
        <v>512</v>
      </c>
      <c r="E68" t="s">
        <v>515</v>
      </c>
      <c r="F68">
        <v>40092653100015</v>
      </c>
      <c r="G68" s="11" t="s">
        <v>516</v>
      </c>
      <c r="H68" s="74">
        <v>60260</v>
      </c>
      <c r="I68" s="5" t="s">
        <v>31</v>
      </c>
      <c r="J68" t="s">
        <v>517</v>
      </c>
      <c r="K68" s="30" t="s">
        <v>396</v>
      </c>
      <c r="L68" s="71">
        <v>44971</v>
      </c>
      <c r="O68" s="33" t="s">
        <v>141</v>
      </c>
      <c r="P68" s="33">
        <v>1</v>
      </c>
    </row>
    <row r="69" spans="1:16" x14ac:dyDescent="0.35">
      <c r="A69" s="5" t="s">
        <v>15</v>
      </c>
      <c r="B69" s="70">
        <v>22530001100015</v>
      </c>
      <c r="C69" s="71">
        <v>44824</v>
      </c>
      <c r="D69" t="s">
        <v>512</v>
      </c>
      <c r="E69" t="s">
        <v>518</v>
      </c>
      <c r="F69">
        <v>53095890900018</v>
      </c>
      <c r="G69" t="s">
        <v>519</v>
      </c>
      <c r="H69" s="74">
        <v>62000</v>
      </c>
      <c r="I69" s="5" t="s">
        <v>31</v>
      </c>
      <c r="L69" t="s">
        <v>520</v>
      </c>
      <c r="O69" s="33" t="s">
        <v>141</v>
      </c>
      <c r="P69" s="33">
        <v>1</v>
      </c>
    </row>
    <row r="70" spans="1:16" ht="58" x14ac:dyDescent="0.35">
      <c r="A70" s="5" t="s">
        <v>15</v>
      </c>
      <c r="B70" s="70">
        <v>22530001100015</v>
      </c>
      <c r="C70" s="11" t="s">
        <v>521</v>
      </c>
      <c r="D70" t="s">
        <v>512</v>
      </c>
      <c r="E70" t="s">
        <v>522</v>
      </c>
      <c r="F70">
        <v>91433405700017</v>
      </c>
      <c r="G70" t="s">
        <v>523</v>
      </c>
      <c r="H70" s="74">
        <v>41160</v>
      </c>
      <c r="I70" s="5" t="s">
        <v>31</v>
      </c>
      <c r="L70" t="s">
        <v>520</v>
      </c>
      <c r="O70" s="33" t="s">
        <v>141</v>
      </c>
      <c r="P70" s="33">
        <v>1</v>
      </c>
    </row>
    <row r="71" spans="1:16" ht="58" x14ac:dyDescent="0.35">
      <c r="A71" s="5" t="s">
        <v>15</v>
      </c>
      <c r="B71" s="70">
        <v>22530001100015</v>
      </c>
      <c r="C71" s="11" t="s">
        <v>521</v>
      </c>
      <c r="D71" t="s">
        <v>512</v>
      </c>
      <c r="E71" t="s">
        <v>524</v>
      </c>
      <c r="F71">
        <v>35041026200017</v>
      </c>
      <c r="G71" t="s">
        <v>525</v>
      </c>
      <c r="H71" s="74">
        <v>28530</v>
      </c>
      <c r="I71" s="5" t="s">
        <v>31</v>
      </c>
      <c r="L71" t="s">
        <v>520</v>
      </c>
      <c r="O71" s="33" t="s">
        <v>141</v>
      </c>
      <c r="P71" s="33">
        <v>1</v>
      </c>
    </row>
    <row r="72" spans="1:16" x14ac:dyDescent="0.35">
      <c r="A72" t="s">
        <v>261</v>
      </c>
      <c r="B72" s="44">
        <v>22530001100015</v>
      </c>
      <c r="C72" s="46">
        <v>45210</v>
      </c>
      <c r="D72" s="47">
        <v>45061</v>
      </c>
      <c r="E72" s="12" t="s">
        <v>266</v>
      </c>
      <c r="F72" s="53">
        <v>44003887500017</v>
      </c>
      <c r="G72" s="13" t="s">
        <v>268</v>
      </c>
      <c r="H72" s="75">
        <v>31000</v>
      </c>
      <c r="I72" s="33" t="s">
        <v>264</v>
      </c>
      <c r="J72" t="s">
        <v>267</v>
      </c>
      <c r="K72" s="30" t="s">
        <v>402</v>
      </c>
      <c r="L72" s="34">
        <v>45247</v>
      </c>
      <c r="M72" s="33"/>
      <c r="N72" s="38"/>
      <c r="O72" s="33" t="s">
        <v>141</v>
      </c>
      <c r="P72" s="33">
        <v>1</v>
      </c>
    </row>
    <row r="73" spans="1:16" x14ac:dyDescent="0.35">
      <c r="A73" t="s">
        <v>261</v>
      </c>
      <c r="B73" s="44">
        <v>22530001100015</v>
      </c>
      <c r="C73" s="46">
        <v>45110</v>
      </c>
      <c r="D73" s="47">
        <v>45082</v>
      </c>
      <c r="E73" s="12" t="s">
        <v>479</v>
      </c>
      <c r="F73" s="53">
        <v>504743592</v>
      </c>
      <c r="G73" s="13" t="s">
        <v>480</v>
      </c>
      <c r="H73" s="75">
        <v>33906</v>
      </c>
      <c r="I73" s="33" t="s">
        <v>31</v>
      </c>
      <c r="J73" t="s">
        <v>478</v>
      </c>
      <c r="K73" s="30" t="s">
        <v>396</v>
      </c>
      <c r="L73" s="34">
        <v>45209</v>
      </c>
      <c r="M73" s="33"/>
      <c r="N73" s="38"/>
      <c r="O73" s="33" t="s">
        <v>398</v>
      </c>
      <c r="P73" s="33">
        <v>1</v>
      </c>
    </row>
    <row r="74" spans="1:16" x14ac:dyDescent="0.35">
      <c r="A74" s="1" t="s">
        <v>15</v>
      </c>
      <c r="B74" s="1">
        <v>22530001100015</v>
      </c>
      <c r="C74" s="64">
        <v>37158</v>
      </c>
      <c r="D74" s="35">
        <v>44911</v>
      </c>
      <c r="E74" t="s">
        <v>29</v>
      </c>
      <c r="F74" s="1">
        <v>78625765900015</v>
      </c>
      <c r="G74" t="s">
        <v>30</v>
      </c>
      <c r="H74" s="76">
        <v>0</v>
      </c>
      <c r="I74" t="s">
        <v>31</v>
      </c>
      <c r="J74" t="s">
        <v>32</v>
      </c>
      <c r="L74" s="64">
        <v>44204</v>
      </c>
      <c r="N74" s="64"/>
      <c r="O74" s="33" t="s">
        <v>398</v>
      </c>
      <c r="P74" s="33">
        <v>1</v>
      </c>
    </row>
    <row r="75" spans="1:16" x14ac:dyDescent="0.35">
      <c r="A75" s="1" t="s">
        <v>15</v>
      </c>
      <c r="B75" s="1">
        <v>22530001100015</v>
      </c>
      <c r="C75" s="64"/>
      <c r="D75" s="35">
        <v>44911</v>
      </c>
      <c r="E75" t="s">
        <v>33</v>
      </c>
      <c r="F75" s="1">
        <v>82831004500020</v>
      </c>
      <c r="G75" t="s">
        <v>30</v>
      </c>
      <c r="H75" s="76">
        <v>0</v>
      </c>
      <c r="I75" t="s">
        <v>31</v>
      </c>
      <c r="J75" t="s">
        <v>32</v>
      </c>
      <c r="L75" s="64">
        <v>44204</v>
      </c>
      <c r="N75" s="64"/>
      <c r="O75" s="33" t="s">
        <v>398</v>
      </c>
      <c r="P75" s="33">
        <v>1</v>
      </c>
    </row>
    <row r="76" spans="1:16" x14ac:dyDescent="0.35">
      <c r="A76" s="1" t="s">
        <v>15</v>
      </c>
      <c r="B76" s="1">
        <v>22530001100015</v>
      </c>
      <c r="C76" s="64">
        <v>37158</v>
      </c>
      <c r="D76" s="35">
        <v>44911</v>
      </c>
      <c r="E76" t="s">
        <v>34</v>
      </c>
      <c r="F76" s="1">
        <v>78624011900010</v>
      </c>
      <c r="G76" t="s">
        <v>30</v>
      </c>
      <c r="H76" s="76">
        <v>0</v>
      </c>
      <c r="I76" t="s">
        <v>31</v>
      </c>
      <c r="J76" t="s">
        <v>35</v>
      </c>
      <c r="L76" s="64">
        <v>44204</v>
      </c>
      <c r="N76" s="64"/>
      <c r="O76" s="33" t="s">
        <v>398</v>
      </c>
      <c r="P76" s="33">
        <v>1</v>
      </c>
    </row>
    <row r="77" spans="1:16" x14ac:dyDescent="0.35">
      <c r="A77" s="1" t="s">
        <v>15</v>
      </c>
      <c r="B77" s="1">
        <v>22530001100015</v>
      </c>
      <c r="C77" s="64"/>
      <c r="D77" s="35">
        <v>44911</v>
      </c>
      <c r="E77" t="s">
        <v>36</v>
      </c>
      <c r="F77" s="1">
        <v>49903764600019</v>
      </c>
      <c r="G77" t="s">
        <v>37</v>
      </c>
      <c r="H77" s="76">
        <v>0</v>
      </c>
      <c r="I77" t="s">
        <v>31</v>
      </c>
      <c r="J77" t="s">
        <v>32</v>
      </c>
      <c r="L77" s="64">
        <v>44204</v>
      </c>
      <c r="N77" s="64"/>
      <c r="O77" s="33" t="s">
        <v>398</v>
      </c>
      <c r="P77" s="33">
        <v>1</v>
      </c>
    </row>
    <row r="78" spans="1:16" x14ac:dyDescent="0.35">
      <c r="A78" s="1" t="s">
        <v>15</v>
      </c>
      <c r="B78" s="1">
        <v>22530001100015</v>
      </c>
      <c r="C78" s="64"/>
      <c r="D78" s="35">
        <v>44911</v>
      </c>
      <c r="E78" t="s">
        <v>38</v>
      </c>
      <c r="F78" s="1">
        <v>78624352700011</v>
      </c>
      <c r="G78" t="s">
        <v>37</v>
      </c>
      <c r="H78" s="76">
        <v>0</v>
      </c>
      <c r="I78" t="s">
        <v>31</v>
      </c>
      <c r="J78" t="s">
        <v>32</v>
      </c>
      <c r="L78" s="64">
        <v>44204</v>
      </c>
      <c r="N78" s="64"/>
      <c r="O78" s="33" t="s">
        <v>398</v>
      </c>
      <c r="P78" s="33">
        <v>1</v>
      </c>
    </row>
    <row r="79" spans="1:16" x14ac:dyDescent="0.35">
      <c r="A79" s="1" t="s">
        <v>15</v>
      </c>
      <c r="B79" s="1">
        <v>22530001100015</v>
      </c>
      <c r="C79" s="64"/>
      <c r="D79" s="35">
        <v>44911</v>
      </c>
      <c r="E79" t="s">
        <v>39</v>
      </c>
      <c r="F79" s="1">
        <v>78626209700011</v>
      </c>
      <c r="G79" t="s">
        <v>37</v>
      </c>
      <c r="H79" s="76">
        <v>0</v>
      </c>
      <c r="I79" t="s">
        <v>31</v>
      </c>
      <c r="J79" t="s">
        <v>32</v>
      </c>
      <c r="L79" s="64">
        <v>44204</v>
      </c>
      <c r="N79" s="64"/>
      <c r="O79" s="33" t="s">
        <v>398</v>
      </c>
      <c r="P79" s="33">
        <v>1</v>
      </c>
    </row>
    <row r="80" spans="1:16" x14ac:dyDescent="0.35">
      <c r="A80" s="1" t="s">
        <v>15</v>
      </c>
      <c r="B80" s="1">
        <v>22530001100015</v>
      </c>
      <c r="C80" s="64"/>
      <c r="D80" s="35">
        <v>44911</v>
      </c>
      <c r="E80" t="s">
        <v>40</v>
      </c>
      <c r="F80" s="1">
        <v>49903764600019</v>
      </c>
      <c r="G80" t="s">
        <v>37</v>
      </c>
      <c r="H80" s="76">
        <v>0</v>
      </c>
      <c r="I80" t="s">
        <v>31</v>
      </c>
      <c r="J80" t="s">
        <v>32</v>
      </c>
      <c r="L80" s="64">
        <v>44204</v>
      </c>
      <c r="N80" s="64"/>
      <c r="O80" s="33" t="s">
        <v>398</v>
      </c>
      <c r="P80" s="33">
        <v>1</v>
      </c>
    </row>
    <row r="81" spans="1:16" x14ac:dyDescent="0.35">
      <c r="A81" s="1" t="s">
        <v>15</v>
      </c>
      <c r="B81" s="1">
        <v>22530001100015</v>
      </c>
      <c r="C81" s="64"/>
      <c r="D81" s="35">
        <v>44539</v>
      </c>
      <c r="E81" t="s">
        <v>41</v>
      </c>
      <c r="F81" s="1">
        <v>20008339200015</v>
      </c>
      <c r="G81" t="s">
        <v>42</v>
      </c>
      <c r="H81" s="77">
        <v>720</v>
      </c>
      <c r="I81" t="s">
        <v>31</v>
      </c>
      <c r="J81" t="s">
        <v>32</v>
      </c>
      <c r="L81" s="64">
        <v>44316</v>
      </c>
      <c r="N81" s="64"/>
      <c r="O81" s="33" t="s">
        <v>398</v>
      </c>
      <c r="P81" s="33">
        <v>1</v>
      </c>
    </row>
    <row r="82" spans="1:16" x14ac:dyDescent="0.35">
      <c r="A82" s="1" t="s">
        <v>15</v>
      </c>
      <c r="B82" s="1">
        <v>22530001100015</v>
      </c>
      <c r="C82" s="64"/>
      <c r="D82" s="35" t="s">
        <v>481</v>
      </c>
      <c r="E82" t="s">
        <v>43</v>
      </c>
      <c r="F82" s="1">
        <v>20005588700018</v>
      </c>
      <c r="G82" t="s">
        <v>42</v>
      </c>
      <c r="H82" s="77">
        <v>360</v>
      </c>
      <c r="I82" t="s">
        <v>31</v>
      </c>
      <c r="J82" t="s">
        <v>32</v>
      </c>
      <c r="L82" s="64">
        <v>44316</v>
      </c>
      <c r="N82" s="64"/>
      <c r="O82" s="33" t="s">
        <v>398</v>
      </c>
      <c r="P82" s="33">
        <v>1</v>
      </c>
    </row>
    <row r="83" spans="1:16" x14ac:dyDescent="0.35">
      <c r="A83" s="1" t="s">
        <v>15</v>
      </c>
      <c r="B83" s="1">
        <v>22530001100015</v>
      </c>
      <c r="C83" s="64"/>
      <c r="D83" s="35" t="s">
        <v>481</v>
      </c>
      <c r="E83" t="s">
        <v>44</v>
      </c>
      <c r="F83" s="1">
        <v>20003329800015</v>
      </c>
      <c r="G83" t="s">
        <v>42</v>
      </c>
      <c r="H83" s="77">
        <v>1800</v>
      </c>
      <c r="I83" t="s">
        <v>31</v>
      </c>
      <c r="J83" t="s">
        <v>32</v>
      </c>
      <c r="L83" s="64">
        <v>44316</v>
      </c>
      <c r="N83" s="64"/>
      <c r="O83" s="33" t="s">
        <v>398</v>
      </c>
      <c r="P83" s="33">
        <v>1</v>
      </c>
    </row>
    <row r="84" spans="1:16" x14ac:dyDescent="0.35">
      <c r="A84" s="1" t="s">
        <v>15</v>
      </c>
      <c r="B84" s="1">
        <v>22530001100015</v>
      </c>
      <c r="C84" s="64"/>
      <c r="D84" s="35" t="s">
        <v>481</v>
      </c>
      <c r="E84" t="s">
        <v>45</v>
      </c>
      <c r="F84" s="1">
        <v>24530038900039</v>
      </c>
      <c r="G84" t="s">
        <v>42</v>
      </c>
      <c r="H84" s="77">
        <v>720</v>
      </c>
      <c r="I84" t="s">
        <v>31</v>
      </c>
      <c r="J84" t="s">
        <v>32</v>
      </c>
      <c r="L84" s="64">
        <v>44316</v>
      </c>
      <c r="N84" s="64"/>
      <c r="O84" s="33" t="s">
        <v>398</v>
      </c>
      <c r="P84" s="33">
        <v>1</v>
      </c>
    </row>
    <row r="85" spans="1:16" x14ac:dyDescent="0.35">
      <c r="A85" s="1" t="s">
        <v>15</v>
      </c>
      <c r="B85" s="1">
        <v>22530001100015</v>
      </c>
      <c r="C85" s="64"/>
      <c r="D85" s="35" t="s">
        <v>481</v>
      </c>
      <c r="E85" t="s">
        <v>46</v>
      </c>
      <c r="F85" s="1">
        <v>20004218200044</v>
      </c>
      <c r="G85" t="s">
        <v>42</v>
      </c>
      <c r="H85" s="77">
        <v>1080</v>
      </c>
      <c r="I85" t="s">
        <v>31</v>
      </c>
      <c r="J85" t="s">
        <v>32</v>
      </c>
      <c r="L85" s="64">
        <v>44316</v>
      </c>
      <c r="N85" s="64"/>
      <c r="O85" s="33" t="s">
        <v>398</v>
      </c>
      <c r="P85" s="33">
        <v>1</v>
      </c>
    </row>
    <row r="86" spans="1:16" x14ac:dyDescent="0.35">
      <c r="A86" s="1" t="s">
        <v>15</v>
      </c>
      <c r="B86" s="1">
        <v>22530001100015</v>
      </c>
      <c r="C86" s="64"/>
      <c r="D86" s="35" t="s">
        <v>481</v>
      </c>
      <c r="E86" t="s">
        <v>47</v>
      </c>
      <c r="F86" s="1">
        <v>24530044700019</v>
      </c>
      <c r="G86" t="s">
        <v>42</v>
      </c>
      <c r="H86" s="77">
        <v>2880</v>
      </c>
      <c r="I86" t="s">
        <v>31</v>
      </c>
      <c r="J86" t="s">
        <v>32</v>
      </c>
      <c r="L86" s="64">
        <v>44316</v>
      </c>
      <c r="N86" s="64"/>
      <c r="O86" s="33" t="s">
        <v>398</v>
      </c>
      <c r="P86" s="33">
        <v>1</v>
      </c>
    </row>
    <row r="87" spans="1:16" x14ac:dyDescent="0.35">
      <c r="A87" s="1" t="s">
        <v>15</v>
      </c>
      <c r="B87" s="1">
        <v>22530001100015</v>
      </c>
      <c r="C87" s="64"/>
      <c r="D87" s="35" t="s">
        <v>481</v>
      </c>
      <c r="E87" t="s">
        <v>48</v>
      </c>
      <c r="F87" s="1">
        <v>20004855100010</v>
      </c>
      <c r="G87" t="s">
        <v>42</v>
      </c>
      <c r="H87" s="77">
        <v>360</v>
      </c>
      <c r="I87" t="s">
        <v>31</v>
      </c>
      <c r="J87" t="s">
        <v>32</v>
      </c>
      <c r="L87" s="64">
        <v>44316</v>
      </c>
      <c r="N87" s="64"/>
      <c r="O87" s="33" t="s">
        <v>398</v>
      </c>
      <c r="P87" s="33">
        <v>1</v>
      </c>
    </row>
    <row r="88" spans="1:16" x14ac:dyDescent="0.35">
      <c r="A88" s="1" t="s">
        <v>15</v>
      </c>
      <c r="B88" s="1">
        <v>22530001100015</v>
      </c>
      <c r="C88" s="64"/>
      <c r="D88" s="35" t="s">
        <v>481</v>
      </c>
      <c r="E88" t="s">
        <v>49</v>
      </c>
      <c r="F88" s="1">
        <v>24530022300170</v>
      </c>
      <c r="G88" t="s">
        <v>42</v>
      </c>
      <c r="H88" s="77">
        <v>720</v>
      </c>
      <c r="I88" t="s">
        <v>31</v>
      </c>
      <c r="J88" t="s">
        <v>32</v>
      </c>
      <c r="L88" s="64">
        <v>44316</v>
      </c>
      <c r="N88" s="64"/>
      <c r="O88" s="33" t="s">
        <v>398</v>
      </c>
      <c r="P88" s="33">
        <v>1</v>
      </c>
    </row>
    <row r="89" spans="1:16" x14ac:dyDescent="0.35">
      <c r="A89" s="1" t="s">
        <v>15</v>
      </c>
      <c r="B89" s="1">
        <v>22530001100015</v>
      </c>
      <c r="C89" s="64"/>
      <c r="D89" s="35" t="s">
        <v>481</v>
      </c>
      <c r="E89" t="s">
        <v>50</v>
      </c>
      <c r="F89" s="1">
        <v>21530130000012</v>
      </c>
      <c r="G89" t="s">
        <v>42</v>
      </c>
      <c r="H89" s="77">
        <v>2880</v>
      </c>
      <c r="I89" t="s">
        <v>31</v>
      </c>
      <c r="J89" t="s">
        <v>32</v>
      </c>
      <c r="L89" s="64">
        <v>44316</v>
      </c>
      <c r="N89" s="64"/>
      <c r="O89" s="33" t="s">
        <v>398</v>
      </c>
      <c r="P89" s="33">
        <v>1</v>
      </c>
    </row>
    <row r="90" spans="1:16" x14ac:dyDescent="0.35">
      <c r="A90" s="1" t="s">
        <v>15</v>
      </c>
      <c r="B90" s="1">
        <v>22530001100015</v>
      </c>
      <c r="C90" s="64"/>
      <c r="D90" s="35" t="s">
        <v>481</v>
      </c>
      <c r="E90" t="s">
        <v>51</v>
      </c>
      <c r="F90" s="1">
        <v>21530147400015</v>
      </c>
      <c r="G90" t="s">
        <v>42</v>
      </c>
      <c r="H90" s="77">
        <v>2880</v>
      </c>
      <c r="I90" t="s">
        <v>31</v>
      </c>
      <c r="J90" t="s">
        <v>32</v>
      </c>
      <c r="L90" s="64">
        <v>44316</v>
      </c>
      <c r="N90" s="64"/>
      <c r="O90" s="33" t="s">
        <v>398</v>
      </c>
      <c r="P90" s="33">
        <v>1</v>
      </c>
    </row>
    <row r="91" spans="1:16" x14ac:dyDescent="0.35">
      <c r="A91" s="1" t="s">
        <v>15</v>
      </c>
      <c r="B91" s="1">
        <v>22530001100015</v>
      </c>
      <c r="C91" s="64"/>
      <c r="D91" s="35" t="s">
        <v>481</v>
      </c>
      <c r="E91" t="s">
        <v>52</v>
      </c>
      <c r="F91" s="1">
        <v>21530003900017</v>
      </c>
      <c r="G91" t="s">
        <v>42</v>
      </c>
      <c r="H91" s="77">
        <v>360</v>
      </c>
      <c r="I91" t="s">
        <v>31</v>
      </c>
      <c r="J91" t="s">
        <v>32</v>
      </c>
      <c r="L91" s="64">
        <v>44316</v>
      </c>
      <c r="N91" s="64"/>
      <c r="O91" s="33" t="s">
        <v>398</v>
      </c>
      <c r="P91" s="33">
        <v>1</v>
      </c>
    </row>
    <row r="92" spans="1:16" x14ac:dyDescent="0.35">
      <c r="A92" s="1" t="s">
        <v>15</v>
      </c>
      <c r="B92" s="1">
        <v>22530001100015</v>
      </c>
      <c r="C92" s="64"/>
      <c r="D92" s="35" t="s">
        <v>481</v>
      </c>
      <c r="E92" t="s">
        <v>53</v>
      </c>
      <c r="F92" s="1">
        <v>21530005400016</v>
      </c>
      <c r="G92" t="s">
        <v>42</v>
      </c>
      <c r="H92" s="77">
        <v>720</v>
      </c>
      <c r="I92" t="s">
        <v>31</v>
      </c>
      <c r="J92" t="s">
        <v>32</v>
      </c>
      <c r="L92" s="64">
        <v>44316</v>
      </c>
      <c r="N92" s="64"/>
      <c r="O92" s="33" t="s">
        <v>398</v>
      </c>
      <c r="P92" s="33">
        <v>1</v>
      </c>
    </row>
    <row r="93" spans="1:16" x14ac:dyDescent="0.35">
      <c r="A93" s="1" t="s">
        <v>15</v>
      </c>
      <c r="B93" s="1">
        <v>22530001100015</v>
      </c>
      <c r="C93" s="64"/>
      <c r="D93" s="35" t="s">
        <v>481</v>
      </c>
      <c r="E93" t="s">
        <v>54</v>
      </c>
      <c r="F93" s="1">
        <v>21530016100019</v>
      </c>
      <c r="G93" t="s">
        <v>42</v>
      </c>
      <c r="H93" s="77">
        <v>360</v>
      </c>
      <c r="I93" t="s">
        <v>31</v>
      </c>
      <c r="J93" t="s">
        <v>32</v>
      </c>
      <c r="L93" s="64">
        <v>44316</v>
      </c>
      <c r="N93" s="64"/>
      <c r="O93" s="33" t="s">
        <v>398</v>
      </c>
      <c r="P93" s="33">
        <v>1</v>
      </c>
    </row>
    <row r="94" spans="1:16" x14ac:dyDescent="0.35">
      <c r="A94" s="1" t="s">
        <v>15</v>
      </c>
      <c r="B94" s="1">
        <v>22530001100015</v>
      </c>
      <c r="C94" s="64"/>
      <c r="D94" s="35" t="s">
        <v>481</v>
      </c>
      <c r="E94" t="s">
        <v>55</v>
      </c>
      <c r="F94" s="1">
        <v>21530077300011</v>
      </c>
      <c r="G94" t="s">
        <v>42</v>
      </c>
      <c r="H94" s="78">
        <v>720</v>
      </c>
      <c r="I94" t="s">
        <v>31</v>
      </c>
      <c r="J94" t="s">
        <v>32</v>
      </c>
      <c r="L94" s="64">
        <v>44316</v>
      </c>
      <c r="N94" s="64"/>
      <c r="O94" s="33" t="s">
        <v>398</v>
      </c>
      <c r="P94" s="33">
        <v>1</v>
      </c>
    </row>
    <row r="95" spans="1:16" x14ac:dyDescent="0.35">
      <c r="A95" s="1" t="s">
        <v>15</v>
      </c>
      <c r="B95" s="1">
        <v>22530001100015</v>
      </c>
      <c r="C95" s="64"/>
      <c r="D95" s="35" t="s">
        <v>481</v>
      </c>
      <c r="E95" t="s">
        <v>56</v>
      </c>
      <c r="F95" s="1">
        <v>21530084900019</v>
      </c>
      <c r="G95" t="s">
        <v>42</v>
      </c>
      <c r="H95" s="78">
        <v>1800</v>
      </c>
      <c r="I95" t="s">
        <v>31</v>
      </c>
      <c r="J95" t="s">
        <v>32</v>
      </c>
      <c r="L95" s="64">
        <v>44316</v>
      </c>
      <c r="N95" s="64"/>
      <c r="O95" s="33" t="s">
        <v>398</v>
      </c>
      <c r="P95" s="33">
        <v>1</v>
      </c>
    </row>
    <row r="96" spans="1:16" x14ac:dyDescent="0.35">
      <c r="A96" s="1" t="s">
        <v>15</v>
      </c>
      <c r="B96" s="1">
        <v>22530001100015</v>
      </c>
      <c r="C96" s="64"/>
      <c r="D96" s="35" t="s">
        <v>481</v>
      </c>
      <c r="E96" t="s">
        <v>57</v>
      </c>
      <c r="F96" s="1">
        <v>21530276100014</v>
      </c>
      <c r="G96" t="s">
        <v>42</v>
      </c>
      <c r="H96" s="78">
        <v>2880</v>
      </c>
      <c r="I96" t="s">
        <v>31</v>
      </c>
      <c r="J96" t="s">
        <v>32</v>
      </c>
      <c r="L96" s="64">
        <v>44316</v>
      </c>
      <c r="N96" s="64"/>
      <c r="O96" s="33" t="s">
        <v>398</v>
      </c>
      <c r="P96" s="33">
        <v>1</v>
      </c>
    </row>
    <row r="97" spans="1:16" x14ac:dyDescent="0.35">
      <c r="A97" s="1" t="s">
        <v>15</v>
      </c>
      <c r="B97" s="1">
        <v>22530001100015</v>
      </c>
      <c r="C97" s="64"/>
      <c r="D97" s="35" t="s">
        <v>481</v>
      </c>
      <c r="E97" t="s">
        <v>58</v>
      </c>
      <c r="F97" s="1">
        <v>21530107800014</v>
      </c>
      <c r="G97" t="s">
        <v>42</v>
      </c>
      <c r="H97" s="78">
        <v>360</v>
      </c>
      <c r="I97" t="s">
        <v>31</v>
      </c>
      <c r="J97" t="s">
        <v>32</v>
      </c>
      <c r="L97" s="64">
        <v>44316</v>
      </c>
      <c r="N97" s="64"/>
      <c r="O97" s="33" t="s">
        <v>398</v>
      </c>
      <c r="P97" s="33">
        <v>1</v>
      </c>
    </row>
    <row r="98" spans="1:16" x14ac:dyDescent="0.35">
      <c r="A98" s="1" t="s">
        <v>15</v>
      </c>
      <c r="B98" s="1">
        <v>22530001100015</v>
      </c>
      <c r="C98" s="64"/>
      <c r="D98" s="35" t="s">
        <v>481</v>
      </c>
      <c r="E98" t="s">
        <v>59</v>
      </c>
      <c r="F98" s="1">
        <v>21530107800014</v>
      </c>
      <c r="G98" t="s">
        <v>42</v>
      </c>
      <c r="H98" s="78">
        <v>0</v>
      </c>
      <c r="I98" t="s">
        <v>31</v>
      </c>
      <c r="J98" t="s">
        <v>32</v>
      </c>
      <c r="L98" s="64">
        <v>44316</v>
      </c>
      <c r="N98" s="64"/>
      <c r="O98" s="33" t="s">
        <v>398</v>
      </c>
      <c r="P98" s="33">
        <v>1</v>
      </c>
    </row>
    <row r="99" spans="1:16" x14ac:dyDescent="0.35">
      <c r="A99" s="1" t="s">
        <v>15</v>
      </c>
      <c r="B99" s="1">
        <v>22530001100015</v>
      </c>
      <c r="C99" s="64"/>
      <c r="D99" s="35" t="s">
        <v>481</v>
      </c>
      <c r="E99" t="s">
        <v>60</v>
      </c>
      <c r="F99" s="1">
        <v>21530125000019</v>
      </c>
      <c r="G99" t="s">
        <v>42</v>
      </c>
      <c r="H99" s="78">
        <v>720</v>
      </c>
      <c r="I99" t="s">
        <v>31</v>
      </c>
      <c r="J99" t="s">
        <v>32</v>
      </c>
      <c r="L99" s="64">
        <v>44316</v>
      </c>
      <c r="N99" s="64"/>
      <c r="O99" s="33" t="s">
        <v>398</v>
      </c>
      <c r="P99" s="33">
        <v>1</v>
      </c>
    </row>
    <row r="100" spans="1:16" x14ac:dyDescent="0.35">
      <c r="A100" s="1" t="s">
        <v>15</v>
      </c>
      <c r="B100" s="1">
        <v>22530001100015</v>
      </c>
      <c r="C100" s="64"/>
      <c r="D100" s="35" t="s">
        <v>481</v>
      </c>
      <c r="E100" t="s">
        <v>61</v>
      </c>
      <c r="F100" s="1">
        <v>21530127600014</v>
      </c>
      <c r="G100" t="s">
        <v>42</v>
      </c>
      <c r="H100" s="78">
        <v>1050</v>
      </c>
      <c r="I100" t="s">
        <v>31</v>
      </c>
      <c r="J100" t="s">
        <v>32</v>
      </c>
      <c r="L100" s="64">
        <v>44316</v>
      </c>
      <c r="N100" s="64"/>
      <c r="O100" s="33" t="s">
        <v>398</v>
      </c>
      <c r="P100" s="33">
        <v>1</v>
      </c>
    </row>
    <row r="101" spans="1:16" x14ac:dyDescent="0.35">
      <c r="A101" s="1" t="s">
        <v>15</v>
      </c>
      <c r="B101" s="1">
        <v>22530001100015</v>
      </c>
      <c r="C101" s="64"/>
      <c r="D101" s="35" t="s">
        <v>481</v>
      </c>
      <c r="E101" t="s">
        <v>62</v>
      </c>
      <c r="F101" s="1">
        <v>21530182100017</v>
      </c>
      <c r="G101" t="s">
        <v>42</v>
      </c>
      <c r="H101" s="78">
        <v>720</v>
      </c>
      <c r="I101" t="s">
        <v>31</v>
      </c>
      <c r="J101" t="s">
        <v>32</v>
      </c>
      <c r="L101" s="64">
        <v>44316</v>
      </c>
      <c r="N101" s="64"/>
      <c r="O101" s="33" t="s">
        <v>398</v>
      </c>
      <c r="P101" s="33">
        <v>1</v>
      </c>
    </row>
    <row r="102" spans="1:16" x14ac:dyDescent="0.35">
      <c r="A102" s="1" t="s">
        <v>15</v>
      </c>
      <c r="B102" s="1">
        <v>22530001100015</v>
      </c>
      <c r="C102" s="64"/>
      <c r="D102" s="35" t="s">
        <v>481</v>
      </c>
      <c r="E102" t="s">
        <v>63</v>
      </c>
      <c r="F102" s="1">
        <v>21530188800016</v>
      </c>
      <c r="G102" t="s">
        <v>42</v>
      </c>
      <c r="H102" s="78">
        <v>1080</v>
      </c>
      <c r="I102" t="s">
        <v>31</v>
      </c>
      <c r="J102" t="s">
        <v>32</v>
      </c>
      <c r="L102" s="64">
        <v>44316</v>
      </c>
      <c r="N102" s="64"/>
      <c r="O102" s="33" t="s">
        <v>398</v>
      </c>
      <c r="P102" s="33">
        <v>1</v>
      </c>
    </row>
    <row r="103" spans="1:16" x14ac:dyDescent="0.35">
      <c r="A103" s="1" t="s">
        <v>15</v>
      </c>
      <c r="B103" s="1">
        <v>22530001100015</v>
      </c>
      <c r="C103" s="64"/>
      <c r="D103" s="35" t="s">
        <v>481</v>
      </c>
      <c r="E103" t="s">
        <v>64</v>
      </c>
      <c r="F103" s="1">
        <v>21530247200018</v>
      </c>
      <c r="G103" t="s">
        <v>42</v>
      </c>
      <c r="H103" s="77">
        <v>1080</v>
      </c>
      <c r="I103" t="s">
        <v>31</v>
      </c>
      <c r="J103" t="s">
        <v>32</v>
      </c>
      <c r="L103" s="64">
        <v>44316</v>
      </c>
      <c r="N103" s="64"/>
      <c r="O103" s="33" t="s">
        <v>398</v>
      </c>
      <c r="P103" s="33">
        <v>1</v>
      </c>
    </row>
    <row r="104" spans="1:16" x14ac:dyDescent="0.35">
      <c r="A104" s="1" t="s">
        <v>15</v>
      </c>
      <c r="B104" s="1">
        <v>22530001100015</v>
      </c>
      <c r="C104" s="64"/>
      <c r="D104" s="35">
        <v>44109</v>
      </c>
      <c r="E104" t="s">
        <v>65</v>
      </c>
      <c r="F104" s="1">
        <v>19530001700017</v>
      </c>
      <c r="G104" t="s">
        <v>66</v>
      </c>
      <c r="H104" s="77">
        <v>25465</v>
      </c>
      <c r="I104" t="s">
        <v>31</v>
      </c>
      <c r="J104" t="s">
        <v>32</v>
      </c>
      <c r="L104" s="64">
        <v>44198</v>
      </c>
      <c r="N104" s="64"/>
      <c r="O104" s="33" t="s">
        <v>398</v>
      </c>
      <c r="P104" s="33">
        <v>1</v>
      </c>
    </row>
    <row r="105" spans="1:16" x14ac:dyDescent="0.35">
      <c r="A105" s="1" t="s">
        <v>15</v>
      </c>
      <c r="B105" s="1">
        <v>22530001100015</v>
      </c>
      <c r="C105" s="64"/>
      <c r="D105" s="35"/>
      <c r="E105" t="s">
        <v>67</v>
      </c>
      <c r="F105" s="1">
        <v>19530002500010</v>
      </c>
      <c r="H105" s="77">
        <v>50580</v>
      </c>
      <c r="I105" t="s">
        <v>31</v>
      </c>
      <c r="J105" t="s">
        <v>32</v>
      </c>
      <c r="L105" s="64">
        <v>44198</v>
      </c>
      <c r="N105" s="64"/>
      <c r="O105" s="33" t="s">
        <v>398</v>
      </c>
      <c r="P105" s="33">
        <v>1</v>
      </c>
    </row>
    <row r="106" spans="1:16" x14ac:dyDescent="0.35">
      <c r="A106" s="1" t="s">
        <v>15</v>
      </c>
      <c r="B106" s="1">
        <v>22530001100015</v>
      </c>
      <c r="C106" s="64"/>
      <c r="D106" s="35"/>
      <c r="E106" t="s">
        <v>68</v>
      </c>
      <c r="F106" s="1">
        <v>19530003300014</v>
      </c>
      <c r="H106" s="77">
        <v>48586</v>
      </c>
      <c r="I106" t="s">
        <v>31</v>
      </c>
      <c r="J106" t="s">
        <v>32</v>
      </c>
      <c r="L106" s="64">
        <v>44198</v>
      </c>
      <c r="N106" s="64"/>
      <c r="O106" s="33" t="s">
        <v>398</v>
      </c>
      <c r="P106" s="33">
        <v>1</v>
      </c>
    </row>
    <row r="107" spans="1:16" x14ac:dyDescent="0.35">
      <c r="A107" s="1" t="s">
        <v>15</v>
      </c>
      <c r="B107" s="1">
        <v>22530001100015</v>
      </c>
      <c r="C107" s="64"/>
      <c r="D107" s="35"/>
      <c r="E107" t="s">
        <v>69</v>
      </c>
      <c r="F107" s="1">
        <v>19530779800015</v>
      </c>
      <c r="H107" s="78">
        <v>84986</v>
      </c>
      <c r="I107" t="s">
        <v>31</v>
      </c>
      <c r="J107" t="s">
        <v>32</v>
      </c>
      <c r="L107" s="64">
        <v>44198</v>
      </c>
      <c r="N107" s="64"/>
      <c r="O107" s="33" t="s">
        <v>398</v>
      </c>
      <c r="P107" s="33">
        <v>1</v>
      </c>
    </row>
    <row r="108" spans="1:16" x14ac:dyDescent="0.35">
      <c r="A108" s="1" t="s">
        <v>15</v>
      </c>
      <c r="B108" s="1">
        <v>22530001100015</v>
      </c>
      <c r="C108" s="64"/>
      <c r="D108" s="35"/>
      <c r="E108" t="s">
        <v>70</v>
      </c>
      <c r="F108" s="1">
        <v>19530827500021</v>
      </c>
      <c r="H108" s="78">
        <v>70999</v>
      </c>
      <c r="I108" t="s">
        <v>31</v>
      </c>
      <c r="J108" t="s">
        <v>32</v>
      </c>
      <c r="L108" s="64">
        <v>44198</v>
      </c>
      <c r="N108" s="64"/>
      <c r="O108" s="33" t="s">
        <v>398</v>
      </c>
      <c r="P108" s="33">
        <v>1</v>
      </c>
    </row>
    <row r="109" spans="1:16" x14ac:dyDescent="0.35">
      <c r="A109" s="1" t="s">
        <v>15</v>
      </c>
      <c r="B109" s="1">
        <v>22530001100015</v>
      </c>
      <c r="C109" s="64"/>
      <c r="D109" s="35"/>
      <c r="E109" t="s">
        <v>71</v>
      </c>
      <c r="F109" s="1">
        <v>19530030600014</v>
      </c>
      <c r="H109" s="78">
        <v>50192</v>
      </c>
      <c r="I109" t="s">
        <v>31</v>
      </c>
      <c r="J109" t="s">
        <v>32</v>
      </c>
      <c r="L109" s="64">
        <v>44198</v>
      </c>
      <c r="N109" s="64"/>
      <c r="O109" s="33" t="s">
        <v>398</v>
      </c>
      <c r="P109" s="33">
        <v>1</v>
      </c>
    </row>
    <row r="110" spans="1:16" x14ac:dyDescent="0.35">
      <c r="A110" s="1" t="s">
        <v>15</v>
      </c>
      <c r="B110" s="1">
        <v>22530001100015</v>
      </c>
      <c r="C110" s="64"/>
      <c r="D110" s="35"/>
      <c r="E110" t="s">
        <v>72</v>
      </c>
      <c r="F110" s="1">
        <v>19530005800011</v>
      </c>
      <c r="H110" s="78">
        <v>80959</v>
      </c>
      <c r="I110" t="s">
        <v>31</v>
      </c>
      <c r="J110" t="s">
        <v>32</v>
      </c>
      <c r="L110" s="64">
        <v>44198</v>
      </c>
      <c r="N110" s="64"/>
      <c r="O110" s="33" t="s">
        <v>398</v>
      </c>
      <c r="P110" s="33">
        <v>1</v>
      </c>
    </row>
    <row r="111" spans="1:16" x14ac:dyDescent="0.35">
      <c r="A111" s="1" t="s">
        <v>15</v>
      </c>
      <c r="B111" s="1">
        <v>22530001100015</v>
      </c>
      <c r="C111" s="64"/>
      <c r="D111" s="35"/>
      <c r="E111" t="s">
        <v>73</v>
      </c>
      <c r="F111" s="1">
        <v>19530077700016</v>
      </c>
      <c r="H111" s="78">
        <v>74804</v>
      </c>
      <c r="I111" t="s">
        <v>31</v>
      </c>
      <c r="J111" t="s">
        <v>32</v>
      </c>
      <c r="L111" s="64">
        <v>44198</v>
      </c>
      <c r="N111" s="64"/>
      <c r="O111" s="33" t="s">
        <v>398</v>
      </c>
      <c r="P111" s="33">
        <v>1</v>
      </c>
    </row>
    <row r="112" spans="1:16" x14ac:dyDescent="0.35">
      <c r="A112" s="1" t="s">
        <v>15</v>
      </c>
      <c r="B112" s="1">
        <v>22530001100015</v>
      </c>
      <c r="C112" s="64"/>
      <c r="D112" s="35"/>
      <c r="E112" t="s">
        <v>74</v>
      </c>
      <c r="F112" s="1">
        <v>19530007400018</v>
      </c>
      <c r="H112" s="78">
        <v>97779</v>
      </c>
      <c r="I112" t="s">
        <v>31</v>
      </c>
      <c r="J112" t="s">
        <v>32</v>
      </c>
      <c r="L112" s="64">
        <v>44198</v>
      </c>
      <c r="N112" s="64"/>
      <c r="O112" s="33" t="s">
        <v>398</v>
      </c>
      <c r="P112" s="33">
        <v>1</v>
      </c>
    </row>
    <row r="113" spans="1:16" x14ac:dyDescent="0.35">
      <c r="A113" s="1" t="s">
        <v>15</v>
      </c>
      <c r="B113" s="1">
        <v>22530001100015</v>
      </c>
      <c r="C113" s="64"/>
      <c r="D113" s="35"/>
      <c r="E113" t="s">
        <v>75</v>
      </c>
      <c r="F113" s="1">
        <v>19530793900015</v>
      </c>
      <c r="H113" s="78">
        <v>45570</v>
      </c>
      <c r="I113" t="s">
        <v>31</v>
      </c>
      <c r="J113" t="s">
        <v>32</v>
      </c>
      <c r="L113" s="64">
        <v>44198</v>
      </c>
      <c r="N113" s="64"/>
      <c r="O113" s="33" t="s">
        <v>398</v>
      </c>
      <c r="P113" s="33">
        <v>1</v>
      </c>
    </row>
    <row r="114" spans="1:16" x14ac:dyDescent="0.35">
      <c r="A114" s="1" t="s">
        <v>15</v>
      </c>
      <c r="B114" s="1">
        <v>22530001100015</v>
      </c>
      <c r="C114" s="64"/>
      <c r="D114" s="35"/>
      <c r="E114" t="s">
        <v>76</v>
      </c>
      <c r="F114" s="1">
        <v>19530031400018</v>
      </c>
      <c r="H114" s="78">
        <v>54929</v>
      </c>
      <c r="I114" t="s">
        <v>31</v>
      </c>
      <c r="J114" t="s">
        <v>32</v>
      </c>
      <c r="L114" s="64">
        <v>44198</v>
      </c>
      <c r="N114" s="64"/>
      <c r="O114" s="33" t="s">
        <v>398</v>
      </c>
      <c r="P114" s="33">
        <v>1</v>
      </c>
    </row>
    <row r="115" spans="1:16" x14ac:dyDescent="0.35">
      <c r="A115" s="1" t="s">
        <v>15</v>
      </c>
      <c r="B115" s="1">
        <v>22530001100015</v>
      </c>
      <c r="C115" s="64"/>
      <c r="D115" s="35"/>
      <c r="E115" t="s">
        <v>77</v>
      </c>
      <c r="F115" s="1">
        <v>19530804400013</v>
      </c>
      <c r="H115" s="78">
        <v>50613</v>
      </c>
      <c r="I115" t="s">
        <v>31</v>
      </c>
      <c r="J115" t="s">
        <v>32</v>
      </c>
      <c r="L115" s="64">
        <v>44198</v>
      </c>
      <c r="N115" s="64"/>
      <c r="O115" s="33" t="s">
        <v>398</v>
      </c>
      <c r="P115" s="33">
        <v>1</v>
      </c>
    </row>
    <row r="116" spans="1:16" x14ac:dyDescent="0.35">
      <c r="A116" s="1" t="s">
        <v>15</v>
      </c>
      <c r="B116" s="1">
        <v>22530001100015</v>
      </c>
      <c r="C116" s="64"/>
      <c r="D116" s="35"/>
      <c r="E116" t="s">
        <v>78</v>
      </c>
      <c r="F116" s="1">
        <v>19530803600019</v>
      </c>
      <c r="H116" s="78">
        <v>48244</v>
      </c>
      <c r="I116" t="s">
        <v>31</v>
      </c>
      <c r="J116" t="s">
        <v>32</v>
      </c>
      <c r="L116" s="64">
        <v>44198</v>
      </c>
      <c r="N116" s="64"/>
      <c r="O116" s="33" t="s">
        <v>398</v>
      </c>
      <c r="P116" s="33">
        <v>1</v>
      </c>
    </row>
    <row r="117" spans="1:16" x14ac:dyDescent="0.35">
      <c r="A117" s="1" t="s">
        <v>15</v>
      </c>
      <c r="B117" s="1">
        <v>22530001100015</v>
      </c>
      <c r="C117" s="64"/>
      <c r="D117" s="35"/>
      <c r="E117" t="s">
        <v>79</v>
      </c>
      <c r="F117" s="1">
        <v>19530015700011</v>
      </c>
      <c r="H117" s="78">
        <v>103925</v>
      </c>
      <c r="I117" t="s">
        <v>31</v>
      </c>
      <c r="J117" t="s">
        <v>32</v>
      </c>
      <c r="L117" s="64">
        <v>44198</v>
      </c>
      <c r="N117" s="64"/>
      <c r="O117" s="33" t="s">
        <v>398</v>
      </c>
      <c r="P117" s="33">
        <v>1</v>
      </c>
    </row>
    <row r="118" spans="1:16" x14ac:dyDescent="0.35">
      <c r="A118" s="1" t="s">
        <v>15</v>
      </c>
      <c r="B118" s="1">
        <v>22530001100015</v>
      </c>
      <c r="C118" s="64"/>
      <c r="D118" s="35"/>
      <c r="E118" t="s">
        <v>80</v>
      </c>
      <c r="F118" s="1">
        <v>19530790500016</v>
      </c>
      <c r="H118" s="78">
        <v>93147</v>
      </c>
      <c r="I118" t="s">
        <v>31</v>
      </c>
      <c r="J118" t="s">
        <v>32</v>
      </c>
      <c r="L118" s="64">
        <v>44198</v>
      </c>
      <c r="N118" s="64"/>
      <c r="O118" s="33" t="s">
        <v>398</v>
      </c>
      <c r="P118" s="33">
        <v>1</v>
      </c>
    </row>
    <row r="119" spans="1:16" x14ac:dyDescent="0.35">
      <c r="A119" s="1" t="s">
        <v>15</v>
      </c>
      <c r="B119" s="1">
        <v>22530001100015</v>
      </c>
      <c r="C119" s="64"/>
      <c r="D119" s="35"/>
      <c r="E119" t="s">
        <v>81</v>
      </c>
      <c r="F119" s="1">
        <v>19530041300018</v>
      </c>
      <c r="H119" s="78">
        <v>102070</v>
      </c>
      <c r="I119" t="s">
        <v>31</v>
      </c>
      <c r="J119" t="s">
        <v>32</v>
      </c>
      <c r="L119" s="64">
        <v>44198</v>
      </c>
      <c r="N119" s="64"/>
      <c r="O119" s="33" t="s">
        <v>398</v>
      </c>
      <c r="P119" s="33">
        <v>1</v>
      </c>
    </row>
    <row r="120" spans="1:16" x14ac:dyDescent="0.35">
      <c r="A120" s="1" t="s">
        <v>15</v>
      </c>
      <c r="B120" s="1">
        <v>22530001100015</v>
      </c>
      <c r="C120" s="64"/>
      <c r="D120" s="35"/>
      <c r="E120" t="s">
        <v>82</v>
      </c>
      <c r="F120" s="1">
        <v>19530078500019</v>
      </c>
      <c r="H120" s="78">
        <v>94985</v>
      </c>
      <c r="I120" t="s">
        <v>31</v>
      </c>
      <c r="J120" t="s">
        <v>32</v>
      </c>
      <c r="L120" s="64">
        <v>44198</v>
      </c>
      <c r="N120" s="64"/>
      <c r="O120" s="33" t="s">
        <v>398</v>
      </c>
      <c r="P120" s="33">
        <v>1</v>
      </c>
    </row>
    <row r="121" spans="1:16" x14ac:dyDescent="0.35">
      <c r="A121" s="1" t="s">
        <v>15</v>
      </c>
      <c r="B121" s="1">
        <v>22530001100015</v>
      </c>
      <c r="C121" s="64"/>
      <c r="D121" s="35"/>
      <c r="E121" t="s">
        <v>83</v>
      </c>
      <c r="F121" s="1" t="e">
        <v>#N/A</v>
      </c>
      <c r="H121" s="78">
        <v>63851</v>
      </c>
      <c r="I121" t="s">
        <v>31</v>
      </c>
      <c r="J121" t="s">
        <v>32</v>
      </c>
      <c r="L121" s="64">
        <v>44198</v>
      </c>
      <c r="N121" s="64"/>
      <c r="O121" s="33" t="s">
        <v>398</v>
      </c>
      <c r="P121" s="33">
        <v>1</v>
      </c>
    </row>
    <row r="122" spans="1:16" x14ac:dyDescent="0.35">
      <c r="A122" s="1" t="s">
        <v>15</v>
      </c>
      <c r="B122" s="1">
        <v>22530001100015</v>
      </c>
      <c r="C122" s="64"/>
      <c r="D122" s="35"/>
      <c r="E122" t="s">
        <v>84</v>
      </c>
      <c r="F122" s="1">
        <v>19530484500017</v>
      </c>
      <c r="H122" s="78">
        <v>82427</v>
      </c>
      <c r="I122" t="s">
        <v>31</v>
      </c>
      <c r="J122" t="s">
        <v>32</v>
      </c>
      <c r="L122" s="64">
        <v>44198</v>
      </c>
      <c r="N122" s="64"/>
      <c r="O122" s="33" t="s">
        <v>398</v>
      </c>
      <c r="P122" s="33">
        <v>1</v>
      </c>
    </row>
    <row r="123" spans="1:16" x14ac:dyDescent="0.35">
      <c r="A123" s="1" t="s">
        <v>15</v>
      </c>
      <c r="B123" s="1">
        <v>22530001100015</v>
      </c>
      <c r="C123" s="64"/>
      <c r="D123" s="35"/>
      <c r="E123" t="s">
        <v>85</v>
      </c>
      <c r="F123" s="1">
        <v>19530078500019</v>
      </c>
      <c r="H123" s="78">
        <v>99086</v>
      </c>
      <c r="I123" t="s">
        <v>31</v>
      </c>
      <c r="J123" t="s">
        <v>32</v>
      </c>
      <c r="L123" s="64">
        <v>44198</v>
      </c>
      <c r="N123" s="64"/>
      <c r="O123" s="33" t="s">
        <v>398</v>
      </c>
      <c r="P123" s="33">
        <v>1</v>
      </c>
    </row>
    <row r="124" spans="1:16" x14ac:dyDescent="0.35">
      <c r="A124" s="1" t="s">
        <v>15</v>
      </c>
      <c r="B124" s="1">
        <v>22530001100015</v>
      </c>
      <c r="C124" s="64"/>
      <c r="D124" s="35"/>
      <c r="E124" t="s">
        <v>86</v>
      </c>
      <c r="F124" s="1">
        <v>32050996100035</v>
      </c>
      <c r="H124" s="78">
        <v>68770</v>
      </c>
      <c r="I124" t="s">
        <v>31</v>
      </c>
      <c r="J124" t="s">
        <v>32</v>
      </c>
      <c r="L124" s="64">
        <v>44198</v>
      </c>
      <c r="N124" s="64"/>
      <c r="O124" s="33" t="s">
        <v>398</v>
      </c>
      <c r="P124" s="33">
        <v>1</v>
      </c>
    </row>
    <row r="125" spans="1:16" x14ac:dyDescent="0.35">
      <c r="A125" s="1" t="s">
        <v>15</v>
      </c>
      <c r="B125" s="1">
        <v>22530001100015</v>
      </c>
      <c r="C125" s="64"/>
      <c r="D125" s="35"/>
      <c r="E125" t="s">
        <v>87</v>
      </c>
      <c r="F125" s="1">
        <v>19530791300010</v>
      </c>
      <c r="H125" s="78">
        <v>56903</v>
      </c>
      <c r="I125" t="s">
        <v>31</v>
      </c>
      <c r="J125" t="s">
        <v>32</v>
      </c>
      <c r="L125" s="64">
        <v>44198</v>
      </c>
      <c r="N125" s="64"/>
      <c r="O125" s="33" t="s">
        <v>398</v>
      </c>
      <c r="P125" s="33">
        <v>1</v>
      </c>
    </row>
    <row r="126" spans="1:16" x14ac:dyDescent="0.35">
      <c r="A126" s="1" t="s">
        <v>15</v>
      </c>
      <c r="B126" s="1">
        <v>22530001100015</v>
      </c>
      <c r="C126" s="64"/>
      <c r="D126" s="35"/>
      <c r="E126" t="s">
        <v>88</v>
      </c>
      <c r="F126" s="1">
        <v>19530792100021</v>
      </c>
      <c r="H126" s="78">
        <v>44843</v>
      </c>
      <c r="I126" t="s">
        <v>31</v>
      </c>
      <c r="J126" t="s">
        <v>32</v>
      </c>
      <c r="L126" s="64">
        <v>44198</v>
      </c>
      <c r="N126" s="64"/>
      <c r="O126" s="33" t="s">
        <v>398</v>
      </c>
      <c r="P126" s="33">
        <v>1</v>
      </c>
    </row>
    <row r="127" spans="1:16" x14ac:dyDescent="0.35">
      <c r="A127" s="1" t="s">
        <v>15</v>
      </c>
      <c r="B127" s="1">
        <v>22530001100015</v>
      </c>
      <c r="C127" s="64"/>
      <c r="D127" s="35"/>
      <c r="E127" t="s">
        <v>89</v>
      </c>
      <c r="F127" s="1">
        <v>19530021500017</v>
      </c>
      <c r="H127" s="78">
        <v>64899</v>
      </c>
      <c r="I127" t="s">
        <v>31</v>
      </c>
      <c r="J127" t="s">
        <v>32</v>
      </c>
      <c r="L127" s="64">
        <v>44198</v>
      </c>
      <c r="N127" s="64"/>
      <c r="O127" s="33" t="s">
        <v>398</v>
      </c>
      <c r="P127" s="33">
        <v>1</v>
      </c>
    </row>
    <row r="128" spans="1:16" x14ac:dyDescent="0.35">
      <c r="A128" s="1" t="s">
        <v>15</v>
      </c>
      <c r="B128" s="1">
        <v>22530001100015</v>
      </c>
      <c r="C128" s="64"/>
      <c r="D128" s="35"/>
      <c r="E128" t="s">
        <v>90</v>
      </c>
      <c r="F128" s="1">
        <v>19530583400010</v>
      </c>
      <c r="H128" s="78">
        <v>97089</v>
      </c>
      <c r="I128" t="s">
        <v>31</v>
      </c>
      <c r="J128" t="s">
        <v>32</v>
      </c>
      <c r="L128" s="64">
        <v>44198</v>
      </c>
      <c r="N128" s="64"/>
      <c r="O128" s="33" t="s">
        <v>398</v>
      </c>
      <c r="P128" s="33">
        <v>1</v>
      </c>
    </row>
    <row r="129" spans="1:16" x14ac:dyDescent="0.35">
      <c r="A129" s="1" t="s">
        <v>15</v>
      </c>
      <c r="B129" s="1">
        <v>22530001100015</v>
      </c>
      <c r="C129" s="64"/>
      <c r="D129" s="35"/>
      <c r="E129" t="s">
        <v>91</v>
      </c>
      <c r="F129" s="1">
        <v>19530584200013</v>
      </c>
      <c r="H129" s="78">
        <v>53073</v>
      </c>
      <c r="I129" t="s">
        <v>31</v>
      </c>
      <c r="J129" t="s">
        <v>32</v>
      </c>
      <c r="L129" s="64">
        <v>44198</v>
      </c>
      <c r="N129" s="64"/>
      <c r="O129" s="33" t="s">
        <v>398</v>
      </c>
      <c r="P129" s="33">
        <v>1</v>
      </c>
    </row>
    <row r="130" spans="1:16" x14ac:dyDescent="0.35">
      <c r="A130" s="1" t="s">
        <v>15</v>
      </c>
      <c r="B130" s="1">
        <v>22530001100015</v>
      </c>
      <c r="C130" s="64"/>
      <c r="D130" s="35"/>
      <c r="E130" t="s">
        <v>92</v>
      </c>
      <c r="F130" s="1">
        <v>19530001700017</v>
      </c>
      <c r="H130" s="77">
        <v>50529</v>
      </c>
      <c r="I130" t="s">
        <v>31</v>
      </c>
      <c r="J130" t="s">
        <v>32</v>
      </c>
      <c r="L130" s="64">
        <v>44198</v>
      </c>
      <c r="N130" s="64"/>
      <c r="O130" s="33" t="s">
        <v>398</v>
      </c>
      <c r="P130" s="33">
        <v>1</v>
      </c>
    </row>
    <row r="131" spans="1:16" x14ac:dyDescent="0.35">
      <c r="A131" s="1" t="s">
        <v>15</v>
      </c>
      <c r="B131" s="1">
        <v>22530001100015</v>
      </c>
      <c r="C131" s="64"/>
      <c r="D131" s="35" t="s">
        <v>482</v>
      </c>
      <c r="E131" t="s">
        <v>93</v>
      </c>
      <c r="F131" s="1">
        <v>78623635600022</v>
      </c>
      <c r="G131" t="s">
        <v>94</v>
      </c>
      <c r="H131" s="78">
        <f>150345+179987</f>
        <v>330332</v>
      </c>
      <c r="I131" t="s">
        <v>31</v>
      </c>
      <c r="J131" t="s">
        <v>32</v>
      </c>
      <c r="L131" s="64">
        <v>44204</v>
      </c>
      <c r="N131" s="64"/>
      <c r="O131" s="33" t="s">
        <v>398</v>
      </c>
      <c r="P131" s="33">
        <v>1</v>
      </c>
    </row>
    <row r="132" spans="1:16" x14ac:dyDescent="0.35">
      <c r="A132" s="1" t="s">
        <v>15</v>
      </c>
      <c r="B132" s="1">
        <v>22530001100015</v>
      </c>
      <c r="C132" s="64"/>
      <c r="D132" s="35" t="s">
        <v>482</v>
      </c>
      <c r="E132" t="s">
        <v>95</v>
      </c>
      <c r="F132" s="1">
        <v>78623849300047</v>
      </c>
      <c r="G132" t="s">
        <v>94</v>
      </c>
      <c r="H132" s="78">
        <f>125861+146585</f>
        <v>272446</v>
      </c>
      <c r="I132" t="s">
        <v>31</v>
      </c>
      <c r="J132" t="s">
        <v>32</v>
      </c>
      <c r="L132" s="64">
        <v>44204</v>
      </c>
      <c r="N132" s="64"/>
      <c r="O132" s="33" t="s">
        <v>398</v>
      </c>
      <c r="P132" s="33">
        <v>1</v>
      </c>
    </row>
    <row r="133" spans="1:16" x14ac:dyDescent="0.35">
      <c r="A133" s="1" t="s">
        <v>15</v>
      </c>
      <c r="B133" s="1">
        <v>22530001100015</v>
      </c>
      <c r="C133" s="64"/>
      <c r="D133" s="35" t="s">
        <v>482</v>
      </c>
      <c r="E133" t="s">
        <v>96</v>
      </c>
      <c r="F133" s="1">
        <v>78624007700069</v>
      </c>
      <c r="G133" t="s">
        <v>94</v>
      </c>
      <c r="H133" s="78">
        <f>111542+138896</f>
        <v>250438</v>
      </c>
      <c r="I133" t="s">
        <v>31</v>
      </c>
      <c r="J133" t="s">
        <v>32</v>
      </c>
      <c r="L133" s="64">
        <v>44204</v>
      </c>
      <c r="N133" s="64"/>
      <c r="O133" s="33" t="s">
        <v>398</v>
      </c>
      <c r="P133" s="33">
        <v>1</v>
      </c>
    </row>
    <row r="134" spans="1:16" x14ac:dyDescent="0.35">
      <c r="A134" s="1" t="s">
        <v>15</v>
      </c>
      <c r="B134" s="1">
        <v>22530001100015</v>
      </c>
      <c r="C134" s="64"/>
      <c r="D134" s="35" t="s">
        <v>482</v>
      </c>
      <c r="E134" t="s">
        <v>97</v>
      </c>
      <c r="F134" s="1">
        <v>19530077700016</v>
      </c>
      <c r="G134" t="s">
        <v>94</v>
      </c>
      <c r="H134" s="78">
        <f>145334+175057</f>
        <v>320391</v>
      </c>
      <c r="I134" t="s">
        <v>31</v>
      </c>
      <c r="J134" t="s">
        <v>32</v>
      </c>
      <c r="L134" s="64">
        <v>44204</v>
      </c>
      <c r="N134" s="64"/>
      <c r="O134" s="33" t="s">
        <v>398</v>
      </c>
      <c r="P134" s="33">
        <v>1</v>
      </c>
    </row>
    <row r="135" spans="1:16" x14ac:dyDescent="0.35">
      <c r="A135" s="1" t="s">
        <v>15</v>
      </c>
      <c r="B135" s="1">
        <v>22530001100015</v>
      </c>
      <c r="C135" s="64"/>
      <c r="D135" s="35" t="s">
        <v>482</v>
      </c>
      <c r="E135" t="s">
        <v>98</v>
      </c>
      <c r="F135" s="1">
        <v>43287506000019</v>
      </c>
      <c r="G135" t="s">
        <v>94</v>
      </c>
      <c r="H135" s="78">
        <f>137888+159218</f>
        <v>297106</v>
      </c>
      <c r="I135" t="s">
        <v>31</v>
      </c>
      <c r="J135" t="s">
        <v>32</v>
      </c>
      <c r="L135" s="64">
        <v>44204</v>
      </c>
      <c r="N135" s="64"/>
      <c r="O135" s="33" t="s">
        <v>398</v>
      </c>
      <c r="P135" s="33">
        <v>1</v>
      </c>
    </row>
    <row r="136" spans="1:16" x14ac:dyDescent="0.35">
      <c r="A136" s="1" t="s">
        <v>15</v>
      </c>
      <c r="B136" s="1">
        <v>22530001100015</v>
      </c>
      <c r="C136" s="64"/>
      <c r="D136" s="35" t="s">
        <v>482</v>
      </c>
      <c r="E136" t="s">
        <v>99</v>
      </c>
      <c r="F136" s="1">
        <v>78624561300041</v>
      </c>
      <c r="G136" t="s">
        <v>94</v>
      </c>
      <c r="H136" s="78">
        <f>27779+43566</f>
        <v>71345</v>
      </c>
      <c r="I136" t="s">
        <v>31</v>
      </c>
      <c r="J136" t="s">
        <v>32</v>
      </c>
      <c r="L136" s="64">
        <v>44204</v>
      </c>
      <c r="N136" s="64"/>
      <c r="O136" s="33" t="s">
        <v>398</v>
      </c>
      <c r="P136" s="33">
        <v>1</v>
      </c>
    </row>
    <row r="137" spans="1:16" x14ac:dyDescent="0.35">
      <c r="A137" s="1" t="s">
        <v>15</v>
      </c>
      <c r="B137" s="1">
        <v>22530001100015</v>
      </c>
      <c r="C137" s="64"/>
      <c r="D137" s="35" t="s">
        <v>482</v>
      </c>
      <c r="E137" t="s">
        <v>100</v>
      </c>
      <c r="F137" s="1">
        <v>43287506000019</v>
      </c>
      <c r="G137" t="s">
        <v>94</v>
      </c>
      <c r="H137" s="78">
        <f>263892+298916</f>
        <v>562808</v>
      </c>
      <c r="I137" t="s">
        <v>31</v>
      </c>
      <c r="J137" t="s">
        <v>32</v>
      </c>
      <c r="L137" s="64">
        <v>44204</v>
      </c>
      <c r="N137" s="64"/>
      <c r="O137" s="33" t="s">
        <v>398</v>
      </c>
      <c r="P137" s="33">
        <v>1</v>
      </c>
    </row>
    <row r="138" spans="1:16" x14ac:dyDescent="0.35">
      <c r="A138" s="1" t="s">
        <v>15</v>
      </c>
      <c r="B138" s="1">
        <v>22530001100015</v>
      </c>
      <c r="C138" s="64"/>
      <c r="D138" s="35" t="s">
        <v>482</v>
      </c>
      <c r="E138" t="s">
        <v>101</v>
      </c>
      <c r="F138" s="1">
        <v>78625608100021</v>
      </c>
      <c r="G138" t="s">
        <v>94</v>
      </c>
      <c r="H138" s="78">
        <f>223227+258601</f>
        <v>481828</v>
      </c>
      <c r="I138" t="s">
        <v>31</v>
      </c>
      <c r="J138" t="s">
        <v>32</v>
      </c>
      <c r="L138" s="64">
        <v>44204</v>
      </c>
      <c r="N138" s="64"/>
      <c r="O138" s="33" t="s">
        <v>398</v>
      </c>
      <c r="P138" s="33">
        <v>1</v>
      </c>
    </row>
    <row r="139" spans="1:16" x14ac:dyDescent="0.35">
      <c r="A139" s="1" t="s">
        <v>15</v>
      </c>
      <c r="B139" s="1">
        <v>22530001100015</v>
      </c>
      <c r="C139" s="64"/>
      <c r="D139" s="35" t="s">
        <v>482</v>
      </c>
      <c r="E139" t="s">
        <v>102</v>
      </c>
      <c r="F139" s="1">
        <v>78625621400036</v>
      </c>
      <c r="G139" t="s">
        <v>94</v>
      </c>
      <c r="H139" s="78">
        <f>241985+273901</f>
        <v>515886</v>
      </c>
      <c r="I139" t="s">
        <v>31</v>
      </c>
      <c r="J139" t="s">
        <v>32</v>
      </c>
      <c r="L139" s="64">
        <v>44204</v>
      </c>
      <c r="N139" s="64"/>
      <c r="O139" s="33" t="s">
        <v>398</v>
      </c>
      <c r="P139" s="33">
        <v>1</v>
      </c>
    </row>
    <row r="140" spans="1:16" x14ac:dyDescent="0.35">
      <c r="A140" s="1" t="s">
        <v>15</v>
      </c>
      <c r="B140" s="1">
        <v>22530001100015</v>
      </c>
      <c r="C140" s="64"/>
      <c r="D140" s="35" t="s">
        <v>482</v>
      </c>
      <c r="E140" t="s">
        <v>103</v>
      </c>
      <c r="F140" s="1">
        <v>43287506000019</v>
      </c>
      <c r="G140" t="s">
        <v>94</v>
      </c>
      <c r="H140" s="78">
        <f>187431+230769</f>
        <v>418200</v>
      </c>
      <c r="I140" t="s">
        <v>31</v>
      </c>
      <c r="J140" t="s">
        <v>32</v>
      </c>
      <c r="L140" s="64">
        <v>44204</v>
      </c>
      <c r="N140" s="64"/>
      <c r="O140" s="33" t="s">
        <v>398</v>
      </c>
      <c r="P140" s="33">
        <v>1</v>
      </c>
    </row>
    <row r="141" spans="1:16" x14ac:dyDescent="0.35">
      <c r="A141" s="1" t="s">
        <v>15</v>
      </c>
      <c r="B141" s="1">
        <v>22530001100015</v>
      </c>
      <c r="C141" s="64"/>
      <c r="D141" s="35" t="s">
        <v>482</v>
      </c>
      <c r="E141" t="s">
        <v>104</v>
      </c>
      <c r="F141" s="1">
        <v>19530077700016</v>
      </c>
      <c r="G141" t="s">
        <v>94</v>
      </c>
      <c r="H141" s="78">
        <f>76318+97890</f>
        <v>174208</v>
      </c>
      <c r="I141" t="s">
        <v>31</v>
      </c>
      <c r="J141" t="s">
        <v>32</v>
      </c>
      <c r="L141" s="64">
        <v>44204</v>
      </c>
      <c r="N141" s="64"/>
      <c r="O141" s="33" t="s">
        <v>398</v>
      </c>
      <c r="P141" s="33">
        <v>1</v>
      </c>
    </row>
    <row r="142" spans="1:16" x14ac:dyDescent="0.35">
      <c r="A142" s="1" t="s">
        <v>15</v>
      </c>
      <c r="B142" s="1">
        <v>22530001100015</v>
      </c>
      <c r="C142" s="64"/>
      <c r="D142" s="35" t="s">
        <v>482</v>
      </c>
      <c r="E142" t="s">
        <v>105</v>
      </c>
      <c r="F142" s="1">
        <v>78626492900047</v>
      </c>
      <c r="G142" t="s">
        <v>94</v>
      </c>
      <c r="H142" s="78">
        <f>38517+54844</f>
        <v>93361</v>
      </c>
      <c r="I142" t="s">
        <v>31</v>
      </c>
      <c r="J142" t="s">
        <v>32</v>
      </c>
      <c r="L142" s="64">
        <v>44204</v>
      </c>
      <c r="N142" s="64"/>
      <c r="O142" s="33" t="s">
        <v>398</v>
      </c>
      <c r="P142" s="33">
        <v>1</v>
      </c>
    </row>
    <row r="143" spans="1:16" x14ac:dyDescent="0.35">
      <c r="A143" s="1" t="s">
        <v>15</v>
      </c>
      <c r="B143" s="1">
        <v>22530001100015</v>
      </c>
      <c r="C143" s="64"/>
      <c r="D143" s="35" t="s">
        <v>482</v>
      </c>
      <c r="E143" t="s">
        <v>106</v>
      </c>
      <c r="F143" s="1">
        <v>78627559400046</v>
      </c>
      <c r="G143" t="s">
        <v>94</v>
      </c>
      <c r="H143" s="78">
        <f>103953+123575</f>
        <v>227528</v>
      </c>
      <c r="I143" t="s">
        <v>31</v>
      </c>
      <c r="J143" t="s">
        <v>32</v>
      </c>
      <c r="L143" s="64">
        <v>44204</v>
      </c>
      <c r="N143" s="64"/>
      <c r="O143" s="33" t="s">
        <v>398</v>
      </c>
      <c r="P143" s="33">
        <v>1</v>
      </c>
    </row>
    <row r="144" spans="1:16" x14ac:dyDescent="0.35">
      <c r="A144" s="1" t="s">
        <v>15</v>
      </c>
      <c r="B144" s="1">
        <v>22530001100015</v>
      </c>
      <c r="C144" s="64"/>
      <c r="D144" s="35" t="s">
        <v>482</v>
      </c>
      <c r="E144" t="s">
        <v>107</v>
      </c>
      <c r="F144" s="1">
        <v>78627883800044</v>
      </c>
      <c r="G144" t="s">
        <v>94</v>
      </c>
      <c r="H144" s="77">
        <f>54124+71237</f>
        <v>125361</v>
      </c>
      <c r="I144" t="s">
        <v>31</v>
      </c>
      <c r="J144" t="s">
        <v>32</v>
      </c>
      <c r="L144" s="64">
        <v>44204</v>
      </c>
      <c r="N144" s="64"/>
      <c r="O144" s="33" t="s">
        <v>398</v>
      </c>
      <c r="P144" s="33">
        <v>1</v>
      </c>
    </row>
    <row r="145" spans="1:16" x14ac:dyDescent="0.35">
      <c r="A145" s="1" t="s">
        <v>15</v>
      </c>
      <c r="B145" s="1">
        <v>22530001100015</v>
      </c>
      <c r="C145" s="64"/>
      <c r="D145" s="35" t="s">
        <v>483</v>
      </c>
      <c r="E145" t="s">
        <v>93</v>
      </c>
      <c r="F145" s="1">
        <v>78623635600022</v>
      </c>
      <c r="G145" t="s">
        <v>108</v>
      </c>
      <c r="H145" s="65">
        <v>34818</v>
      </c>
      <c r="I145" t="s">
        <v>31</v>
      </c>
      <c r="J145" t="s">
        <v>32</v>
      </c>
      <c r="M145" s="64"/>
      <c r="N145" s="64"/>
      <c r="O145" s="33" t="s">
        <v>398</v>
      </c>
      <c r="P145" s="33">
        <v>1</v>
      </c>
    </row>
    <row r="146" spans="1:16" x14ac:dyDescent="0.35">
      <c r="A146" s="1" t="s">
        <v>15</v>
      </c>
      <c r="B146" s="1">
        <v>22530001100015</v>
      </c>
      <c r="C146" s="64"/>
      <c r="D146" s="35" t="s">
        <v>483</v>
      </c>
      <c r="E146" t="s">
        <v>95</v>
      </c>
      <c r="F146" s="1">
        <v>78623849300047</v>
      </c>
      <c r="G146" t="s">
        <v>108</v>
      </c>
      <c r="H146" s="65">
        <v>29148</v>
      </c>
      <c r="I146" t="s">
        <v>31</v>
      </c>
      <c r="J146" t="s">
        <v>32</v>
      </c>
      <c r="M146" s="64"/>
      <c r="N146" s="64"/>
      <c r="O146" s="33" t="s">
        <v>398</v>
      </c>
      <c r="P146" s="33">
        <v>1</v>
      </c>
    </row>
    <row r="147" spans="1:16" x14ac:dyDescent="0.35">
      <c r="A147" s="1" t="s">
        <v>15</v>
      </c>
      <c r="B147" s="1">
        <v>22530001100015</v>
      </c>
      <c r="C147" s="64"/>
      <c r="D147" s="35" t="s">
        <v>483</v>
      </c>
      <c r="E147" t="s">
        <v>96</v>
      </c>
      <c r="F147" s="1">
        <v>78624007700069</v>
      </c>
      <c r="G147" t="s">
        <v>108</v>
      </c>
      <c r="H147" s="65">
        <v>25832</v>
      </c>
      <c r="I147" t="s">
        <v>31</v>
      </c>
      <c r="J147" t="s">
        <v>32</v>
      </c>
      <c r="M147" s="64"/>
      <c r="N147" s="64"/>
      <c r="O147" s="33" t="s">
        <v>398</v>
      </c>
      <c r="P147" s="33">
        <v>1</v>
      </c>
    </row>
    <row r="148" spans="1:16" x14ac:dyDescent="0.35">
      <c r="A148" s="1" t="s">
        <v>15</v>
      </c>
      <c r="B148" s="1">
        <v>22530001100015</v>
      </c>
      <c r="C148" s="64"/>
      <c r="D148" s="35" t="s">
        <v>483</v>
      </c>
      <c r="E148" t="s">
        <v>97</v>
      </c>
      <c r="F148" s="1">
        <v>19530077700016</v>
      </c>
      <c r="G148" t="s">
        <v>108</v>
      </c>
      <c r="H148" s="65">
        <v>33658</v>
      </c>
      <c r="I148" t="s">
        <v>31</v>
      </c>
      <c r="J148" t="s">
        <v>32</v>
      </c>
      <c r="M148" s="64"/>
      <c r="N148" s="64"/>
      <c r="O148" s="33" t="s">
        <v>398</v>
      </c>
      <c r="P148" s="33">
        <v>1</v>
      </c>
    </row>
    <row r="149" spans="1:16" x14ac:dyDescent="0.35">
      <c r="A149" s="1" t="s">
        <v>15</v>
      </c>
      <c r="B149" s="1">
        <v>22530001100015</v>
      </c>
      <c r="C149" s="64"/>
      <c r="D149" s="35" t="s">
        <v>483</v>
      </c>
      <c r="E149" t="s">
        <v>98</v>
      </c>
      <c r="F149" s="1">
        <v>43287506000019</v>
      </c>
      <c r="G149" t="s">
        <v>108</v>
      </c>
      <c r="H149" s="65">
        <v>31933</v>
      </c>
      <c r="I149" t="s">
        <v>31</v>
      </c>
      <c r="J149" t="s">
        <v>32</v>
      </c>
      <c r="M149" s="64"/>
      <c r="N149" s="64"/>
      <c r="O149" s="33" t="s">
        <v>398</v>
      </c>
      <c r="P149" s="33">
        <v>1</v>
      </c>
    </row>
    <row r="150" spans="1:16" x14ac:dyDescent="0.35">
      <c r="A150" s="1" t="s">
        <v>15</v>
      </c>
      <c r="B150" s="1">
        <v>22530001100015</v>
      </c>
      <c r="C150" s="64"/>
      <c r="D150" s="35" t="s">
        <v>483</v>
      </c>
      <c r="E150" t="s">
        <v>99</v>
      </c>
      <c r="F150" s="1">
        <v>78624561300041</v>
      </c>
      <c r="G150" t="s">
        <v>108</v>
      </c>
      <c r="H150" s="65">
        <v>6433</v>
      </c>
      <c r="I150" t="s">
        <v>31</v>
      </c>
      <c r="J150" t="s">
        <v>32</v>
      </c>
      <c r="M150" s="64"/>
      <c r="N150" s="64"/>
      <c r="O150" s="33" t="s">
        <v>398</v>
      </c>
      <c r="P150" s="33">
        <v>1</v>
      </c>
    </row>
    <row r="151" spans="1:16" x14ac:dyDescent="0.35">
      <c r="A151" s="1" t="s">
        <v>15</v>
      </c>
      <c r="B151" s="1">
        <v>22530001100015</v>
      </c>
      <c r="C151" s="64"/>
      <c r="D151" s="35" t="s">
        <v>483</v>
      </c>
      <c r="E151" t="s">
        <v>100</v>
      </c>
      <c r="F151" s="1">
        <v>43287506000019</v>
      </c>
      <c r="G151" t="s">
        <v>108</v>
      </c>
      <c r="H151" s="65">
        <v>61114</v>
      </c>
      <c r="I151" t="s">
        <v>31</v>
      </c>
      <c r="J151" t="s">
        <v>32</v>
      </c>
      <c r="M151" s="64"/>
      <c r="N151" s="64"/>
      <c r="O151" s="33" t="s">
        <v>398</v>
      </c>
      <c r="P151" s="33">
        <v>1</v>
      </c>
    </row>
    <row r="152" spans="1:16" x14ac:dyDescent="0.35">
      <c r="A152" s="1" t="s">
        <v>15</v>
      </c>
      <c r="B152" s="1">
        <v>22530001100015</v>
      </c>
      <c r="C152" s="64"/>
      <c r="D152" s="35" t="s">
        <v>483</v>
      </c>
      <c r="E152" t="s">
        <v>101</v>
      </c>
      <c r="F152" s="1">
        <v>78625608100021</v>
      </c>
      <c r="G152" t="s">
        <v>108</v>
      </c>
      <c r="H152" s="65">
        <v>51697</v>
      </c>
      <c r="I152" t="s">
        <v>31</v>
      </c>
      <c r="J152" t="s">
        <v>32</v>
      </c>
      <c r="M152" s="64"/>
      <c r="N152" s="64"/>
      <c r="O152" s="33" t="s">
        <v>398</v>
      </c>
      <c r="P152" s="33">
        <v>1</v>
      </c>
    </row>
    <row r="153" spans="1:16" x14ac:dyDescent="0.35">
      <c r="A153" s="1" t="s">
        <v>15</v>
      </c>
      <c r="B153" s="1">
        <v>22530001100015</v>
      </c>
      <c r="C153" s="64"/>
      <c r="D153" s="35" t="s">
        <v>483</v>
      </c>
      <c r="E153" t="s">
        <v>102</v>
      </c>
      <c r="F153" s="1">
        <v>78625621400036</v>
      </c>
      <c r="G153" t="s">
        <v>108</v>
      </c>
      <c r="H153" s="65">
        <v>56041</v>
      </c>
      <c r="I153" t="s">
        <v>31</v>
      </c>
      <c r="J153" t="s">
        <v>32</v>
      </c>
      <c r="M153" s="64"/>
      <c r="N153" s="64"/>
      <c r="O153" s="33" t="s">
        <v>398</v>
      </c>
      <c r="P153" s="33">
        <v>1</v>
      </c>
    </row>
    <row r="154" spans="1:16" x14ac:dyDescent="0.35">
      <c r="A154" s="1" t="s">
        <v>15</v>
      </c>
      <c r="B154" s="1">
        <v>22530001100015</v>
      </c>
      <c r="C154" s="64"/>
      <c r="D154" s="35" t="s">
        <v>483</v>
      </c>
      <c r="E154" t="s">
        <v>103</v>
      </c>
      <c r="F154" s="1">
        <v>43287506000019</v>
      </c>
      <c r="G154" t="s">
        <v>108</v>
      </c>
      <c r="H154" s="65">
        <v>43407</v>
      </c>
      <c r="I154" t="s">
        <v>31</v>
      </c>
      <c r="J154" t="s">
        <v>32</v>
      </c>
      <c r="M154" s="64"/>
      <c r="N154" s="64"/>
      <c r="O154" s="33" t="s">
        <v>398</v>
      </c>
      <c r="P154" s="33">
        <v>1</v>
      </c>
    </row>
    <row r="155" spans="1:16" x14ac:dyDescent="0.35">
      <c r="A155" s="1" t="s">
        <v>15</v>
      </c>
      <c r="B155" s="1">
        <v>22530001100015</v>
      </c>
      <c r="C155" s="64"/>
      <c r="D155" s="35" t="s">
        <v>483</v>
      </c>
      <c r="E155" t="s">
        <v>104</v>
      </c>
      <c r="F155" s="1">
        <v>19530077700016</v>
      </c>
      <c r="G155" t="s">
        <v>108</v>
      </c>
      <c r="H155" s="65">
        <v>17674</v>
      </c>
      <c r="I155" t="s">
        <v>31</v>
      </c>
      <c r="J155" t="s">
        <v>32</v>
      </c>
      <c r="M155" s="64"/>
      <c r="N155" s="64"/>
      <c r="O155" s="33" t="s">
        <v>398</v>
      </c>
      <c r="P155" s="33">
        <v>1</v>
      </c>
    </row>
    <row r="156" spans="1:16" x14ac:dyDescent="0.35">
      <c r="A156" s="1" t="s">
        <v>15</v>
      </c>
      <c r="B156" s="1">
        <v>22530001100015</v>
      </c>
      <c r="C156" s="64"/>
      <c r="D156" s="35" t="s">
        <v>483</v>
      </c>
      <c r="E156" t="s">
        <v>105</v>
      </c>
      <c r="F156" s="1">
        <v>78626492900047</v>
      </c>
      <c r="G156" t="s">
        <v>108</v>
      </c>
      <c r="H156" s="65">
        <v>8920</v>
      </c>
      <c r="I156" t="s">
        <v>31</v>
      </c>
      <c r="J156" t="s">
        <v>32</v>
      </c>
      <c r="M156" s="64"/>
      <c r="N156" s="64"/>
      <c r="O156" s="33" t="s">
        <v>398</v>
      </c>
      <c r="P156" s="33">
        <v>1</v>
      </c>
    </row>
    <row r="157" spans="1:16" x14ac:dyDescent="0.35">
      <c r="A157" s="1" t="s">
        <v>15</v>
      </c>
      <c r="B157" s="1">
        <v>22530001100015</v>
      </c>
      <c r="C157" s="64"/>
      <c r="D157" s="35" t="s">
        <v>483</v>
      </c>
      <c r="E157" t="s">
        <v>106</v>
      </c>
      <c r="F157" s="1">
        <v>78627559400046</v>
      </c>
      <c r="G157" t="s">
        <v>108</v>
      </c>
      <c r="H157" s="65">
        <v>24074</v>
      </c>
      <c r="I157" t="s">
        <v>31</v>
      </c>
      <c r="J157" t="s">
        <v>32</v>
      </c>
      <c r="M157" s="64"/>
      <c r="N157" s="64"/>
      <c r="O157" s="33" t="s">
        <v>398</v>
      </c>
      <c r="P157" s="33">
        <v>1</v>
      </c>
    </row>
    <row r="158" spans="1:16" x14ac:dyDescent="0.35">
      <c r="A158" s="1" t="s">
        <v>15</v>
      </c>
      <c r="B158" s="1">
        <v>22530001100015</v>
      </c>
      <c r="C158" s="64"/>
      <c r="D158" s="35" t="s">
        <v>483</v>
      </c>
      <c r="E158" t="s">
        <v>107</v>
      </c>
      <c r="F158" s="1">
        <v>78627883800044</v>
      </c>
      <c r="G158" t="s">
        <v>108</v>
      </c>
      <c r="H158" s="65">
        <v>12535</v>
      </c>
      <c r="I158" t="s">
        <v>31</v>
      </c>
      <c r="J158" t="s">
        <v>32</v>
      </c>
      <c r="M158" s="64"/>
      <c r="N158" s="64"/>
      <c r="O158" s="33" t="s">
        <v>398</v>
      </c>
      <c r="P158" s="33">
        <v>1</v>
      </c>
    </row>
    <row r="159" spans="1:16" x14ac:dyDescent="0.35">
      <c r="A159" s="1" t="s">
        <v>15</v>
      </c>
      <c r="B159" s="1">
        <v>22530001100015</v>
      </c>
      <c r="C159" s="64"/>
      <c r="D159" s="35" t="s">
        <v>482</v>
      </c>
      <c r="E159" t="s">
        <v>93</v>
      </c>
      <c r="F159" s="1">
        <v>78623635600022</v>
      </c>
      <c r="G159" t="s">
        <v>109</v>
      </c>
      <c r="H159" s="66">
        <v>814</v>
      </c>
      <c r="I159" t="s">
        <v>31</v>
      </c>
      <c r="J159" t="s">
        <v>32</v>
      </c>
      <c r="M159" s="64"/>
      <c r="N159" s="64"/>
      <c r="O159" s="33" t="s">
        <v>398</v>
      </c>
      <c r="P159" s="33">
        <v>1</v>
      </c>
    </row>
    <row r="160" spans="1:16" x14ac:dyDescent="0.35">
      <c r="A160" s="1" t="s">
        <v>15</v>
      </c>
      <c r="B160" s="1">
        <v>22530001100015</v>
      </c>
      <c r="C160" s="64"/>
      <c r="D160" s="35" t="s">
        <v>482</v>
      </c>
      <c r="E160" t="s">
        <v>95</v>
      </c>
      <c r="F160" s="1">
        <v>78623849300047</v>
      </c>
      <c r="G160" t="s">
        <v>109</v>
      </c>
      <c r="H160" s="66">
        <v>639</v>
      </c>
      <c r="I160" t="s">
        <v>31</v>
      </c>
      <c r="J160" t="s">
        <v>32</v>
      </c>
      <c r="M160" s="64"/>
      <c r="N160" s="64"/>
      <c r="O160" s="33" t="s">
        <v>398</v>
      </c>
      <c r="P160" s="33">
        <v>1</v>
      </c>
    </row>
    <row r="161" spans="1:16" x14ac:dyDescent="0.35">
      <c r="A161" s="1" t="s">
        <v>15</v>
      </c>
      <c r="B161" s="1">
        <v>22530001100015</v>
      </c>
      <c r="C161" s="64"/>
      <c r="D161" s="35" t="s">
        <v>482</v>
      </c>
      <c r="E161" t="s">
        <v>96</v>
      </c>
      <c r="F161" s="1">
        <v>78624007700069</v>
      </c>
      <c r="G161" t="s">
        <v>109</v>
      </c>
      <c r="H161" s="66">
        <v>644</v>
      </c>
      <c r="I161" t="s">
        <v>31</v>
      </c>
      <c r="J161" t="s">
        <v>32</v>
      </c>
      <c r="M161" s="64"/>
      <c r="N161" s="64"/>
      <c r="O161" s="33" t="s">
        <v>398</v>
      </c>
      <c r="P161" s="33">
        <v>1</v>
      </c>
    </row>
    <row r="162" spans="1:16" x14ac:dyDescent="0.35">
      <c r="A162" s="1" t="s">
        <v>15</v>
      </c>
      <c r="B162" s="1">
        <v>22530001100015</v>
      </c>
      <c r="C162" s="64"/>
      <c r="D162" s="35" t="s">
        <v>482</v>
      </c>
      <c r="E162" t="s">
        <v>97</v>
      </c>
      <c r="F162" s="1">
        <v>19530077700016</v>
      </c>
      <c r="G162" t="s">
        <v>109</v>
      </c>
      <c r="H162" s="66">
        <v>793</v>
      </c>
      <c r="I162" t="s">
        <v>31</v>
      </c>
      <c r="J162" t="s">
        <v>32</v>
      </c>
      <c r="M162" s="64"/>
      <c r="N162" s="64"/>
      <c r="O162" s="33" t="s">
        <v>398</v>
      </c>
      <c r="P162" s="33">
        <v>1</v>
      </c>
    </row>
    <row r="163" spans="1:16" x14ac:dyDescent="0.35">
      <c r="A163" s="1" t="s">
        <v>15</v>
      </c>
      <c r="B163" s="1">
        <v>22530001100015</v>
      </c>
      <c r="C163" s="64"/>
      <c r="D163" s="35" t="s">
        <v>482</v>
      </c>
      <c r="E163" t="s">
        <v>98</v>
      </c>
      <c r="F163" s="1">
        <v>43287506000019</v>
      </c>
      <c r="G163" t="s">
        <v>109</v>
      </c>
      <c r="H163" s="66">
        <v>779</v>
      </c>
      <c r="I163" t="s">
        <v>31</v>
      </c>
      <c r="J163" t="s">
        <v>32</v>
      </c>
      <c r="M163" s="64"/>
      <c r="N163" s="64"/>
      <c r="O163" s="33" t="s">
        <v>398</v>
      </c>
      <c r="P163" s="33">
        <v>1</v>
      </c>
    </row>
    <row r="164" spans="1:16" x14ac:dyDescent="0.35">
      <c r="A164" s="1" t="s">
        <v>15</v>
      </c>
      <c r="B164" s="1">
        <v>22530001100015</v>
      </c>
      <c r="C164" s="64"/>
      <c r="D164" s="35" t="s">
        <v>482</v>
      </c>
      <c r="E164" t="s">
        <v>99</v>
      </c>
      <c r="F164" s="1">
        <v>78624561300041</v>
      </c>
      <c r="G164" t="s">
        <v>109</v>
      </c>
      <c r="H164" s="66">
        <v>383</v>
      </c>
      <c r="I164" t="s">
        <v>31</v>
      </c>
      <c r="J164" t="s">
        <v>32</v>
      </c>
      <c r="M164" s="64"/>
      <c r="N164" s="64"/>
      <c r="O164" s="33" t="s">
        <v>398</v>
      </c>
      <c r="P164" s="33">
        <v>1</v>
      </c>
    </row>
    <row r="165" spans="1:16" x14ac:dyDescent="0.35">
      <c r="A165" s="1" t="s">
        <v>15</v>
      </c>
      <c r="B165" s="1">
        <v>22530001100015</v>
      </c>
      <c r="C165" s="64"/>
      <c r="D165" s="35" t="s">
        <v>482</v>
      </c>
      <c r="E165" t="s">
        <v>100</v>
      </c>
      <c r="F165" s="1">
        <v>43287506000019</v>
      </c>
      <c r="G165" t="s">
        <v>109</v>
      </c>
      <c r="H165" s="66">
        <v>1118</v>
      </c>
      <c r="I165" t="s">
        <v>31</v>
      </c>
      <c r="J165" t="s">
        <v>32</v>
      </c>
      <c r="M165" s="64"/>
      <c r="N165" s="64"/>
      <c r="O165" s="33" t="s">
        <v>398</v>
      </c>
      <c r="P165" s="33">
        <v>1</v>
      </c>
    </row>
    <row r="166" spans="1:16" x14ac:dyDescent="0.35">
      <c r="A166" s="1" t="s">
        <v>15</v>
      </c>
      <c r="B166" s="1">
        <v>22530001100015</v>
      </c>
      <c r="C166" s="64"/>
      <c r="D166" s="35" t="s">
        <v>482</v>
      </c>
      <c r="E166" t="s">
        <v>101</v>
      </c>
      <c r="F166" s="1">
        <v>78625608100021</v>
      </c>
      <c r="G166" t="s">
        <v>109</v>
      </c>
      <c r="H166" s="66">
        <v>946</v>
      </c>
      <c r="I166" t="s">
        <v>31</v>
      </c>
      <c r="J166" t="s">
        <v>32</v>
      </c>
      <c r="M166" s="64"/>
      <c r="N166" s="64"/>
      <c r="O166" s="33" t="s">
        <v>398</v>
      </c>
      <c r="P166" s="33">
        <v>1</v>
      </c>
    </row>
    <row r="167" spans="1:16" x14ac:dyDescent="0.35">
      <c r="A167" s="1" t="s">
        <v>15</v>
      </c>
      <c r="B167" s="1">
        <v>22530001100015</v>
      </c>
      <c r="C167" s="64"/>
      <c r="D167" s="35" t="s">
        <v>482</v>
      </c>
      <c r="E167" t="s">
        <v>102</v>
      </c>
      <c r="F167" s="1">
        <v>78625621400036</v>
      </c>
      <c r="G167" t="s">
        <v>109</v>
      </c>
      <c r="H167" s="66">
        <v>1025</v>
      </c>
      <c r="I167" t="s">
        <v>31</v>
      </c>
      <c r="J167" t="s">
        <v>32</v>
      </c>
      <c r="M167" s="64"/>
      <c r="N167" s="64"/>
      <c r="O167" s="33" t="s">
        <v>398</v>
      </c>
      <c r="P167" s="33">
        <v>1</v>
      </c>
    </row>
    <row r="168" spans="1:16" x14ac:dyDescent="0.35">
      <c r="A168" s="1" t="s">
        <v>15</v>
      </c>
      <c r="B168" s="1">
        <v>22530001100015</v>
      </c>
      <c r="C168" s="64"/>
      <c r="D168" s="35" t="s">
        <v>482</v>
      </c>
      <c r="E168" t="s">
        <v>103</v>
      </c>
      <c r="F168" s="1">
        <v>43287506000019</v>
      </c>
      <c r="G168" t="s">
        <v>109</v>
      </c>
      <c r="H168" s="66">
        <v>977</v>
      </c>
      <c r="I168" t="s">
        <v>31</v>
      </c>
      <c r="J168" t="s">
        <v>32</v>
      </c>
      <c r="M168" s="64"/>
      <c r="N168" s="64"/>
      <c r="O168" s="33" t="s">
        <v>398</v>
      </c>
      <c r="P168" s="33">
        <v>1</v>
      </c>
    </row>
    <row r="169" spans="1:16" x14ac:dyDescent="0.35">
      <c r="A169" s="1" t="s">
        <v>15</v>
      </c>
      <c r="B169" s="1">
        <v>22530001100015</v>
      </c>
      <c r="C169" s="64"/>
      <c r="D169" s="35" t="s">
        <v>482</v>
      </c>
      <c r="E169" t="s">
        <v>104</v>
      </c>
      <c r="F169" s="1">
        <v>19530077700016</v>
      </c>
      <c r="G169" t="s">
        <v>109</v>
      </c>
      <c r="H169" s="66">
        <v>447</v>
      </c>
      <c r="I169" t="s">
        <v>31</v>
      </c>
      <c r="J169" t="s">
        <v>32</v>
      </c>
      <c r="M169" s="64"/>
      <c r="N169" s="64"/>
      <c r="O169" s="33" t="s">
        <v>398</v>
      </c>
      <c r="P169" s="33">
        <v>1</v>
      </c>
    </row>
    <row r="170" spans="1:16" x14ac:dyDescent="0.35">
      <c r="A170" s="1" t="s">
        <v>15</v>
      </c>
      <c r="B170" s="1">
        <v>22530001100015</v>
      </c>
      <c r="C170" s="64"/>
      <c r="D170" s="35" t="s">
        <v>482</v>
      </c>
      <c r="E170" t="s">
        <v>105</v>
      </c>
      <c r="F170" s="1">
        <v>78626492900047</v>
      </c>
      <c r="G170" t="s">
        <v>109</v>
      </c>
      <c r="H170" s="66">
        <v>287</v>
      </c>
      <c r="I170" t="s">
        <v>31</v>
      </c>
      <c r="J170" t="s">
        <v>32</v>
      </c>
      <c r="M170" s="64"/>
      <c r="N170" s="64"/>
      <c r="O170" s="33" t="s">
        <v>398</v>
      </c>
      <c r="P170" s="33">
        <v>1</v>
      </c>
    </row>
    <row r="171" spans="1:16" x14ac:dyDescent="0.35">
      <c r="A171" s="1" t="s">
        <v>15</v>
      </c>
      <c r="B171" s="1">
        <v>22530001100015</v>
      </c>
      <c r="C171" s="64"/>
      <c r="D171" s="35" t="s">
        <v>482</v>
      </c>
      <c r="E171" t="s">
        <v>106</v>
      </c>
      <c r="F171" s="1">
        <v>78627559400046</v>
      </c>
      <c r="G171" t="s">
        <v>109</v>
      </c>
      <c r="H171" s="66">
        <v>576</v>
      </c>
      <c r="I171" t="s">
        <v>31</v>
      </c>
      <c r="J171" t="s">
        <v>32</v>
      </c>
      <c r="M171" s="64"/>
      <c r="N171" s="64"/>
      <c r="O171" s="33" t="s">
        <v>398</v>
      </c>
      <c r="P171" s="33">
        <v>1</v>
      </c>
    </row>
    <row r="172" spans="1:16" x14ac:dyDescent="0.35">
      <c r="A172" s="1" t="s">
        <v>15</v>
      </c>
      <c r="B172" s="1">
        <v>22530001100015</v>
      </c>
      <c r="C172" s="64"/>
      <c r="D172" s="35" t="s">
        <v>482</v>
      </c>
      <c r="E172" t="s">
        <v>107</v>
      </c>
      <c r="F172" s="1">
        <v>78627883800044</v>
      </c>
      <c r="G172" t="s">
        <v>109</v>
      </c>
      <c r="H172" s="66">
        <v>572</v>
      </c>
      <c r="I172" t="s">
        <v>31</v>
      </c>
      <c r="J172" t="s">
        <v>32</v>
      </c>
      <c r="M172" s="64"/>
      <c r="N172" s="64"/>
      <c r="O172" s="33" t="s">
        <v>398</v>
      </c>
      <c r="P172" s="33">
        <v>1</v>
      </c>
    </row>
    <row r="173" spans="1:16" x14ac:dyDescent="0.35">
      <c r="A173" s="1" t="s">
        <v>15</v>
      </c>
      <c r="B173" s="1">
        <v>22530001100015</v>
      </c>
      <c r="C173" s="64"/>
      <c r="D173" s="35" t="s">
        <v>363</v>
      </c>
      <c r="E173" t="s">
        <v>110</v>
      </c>
      <c r="F173" s="1">
        <v>32050996100035</v>
      </c>
      <c r="G173" t="s">
        <v>111</v>
      </c>
      <c r="H173" s="66">
        <v>24318</v>
      </c>
      <c r="I173" t="s">
        <v>31</v>
      </c>
      <c r="J173" t="s">
        <v>32</v>
      </c>
      <c r="M173" s="64"/>
      <c r="N173" s="64"/>
      <c r="O173" s="33" t="s">
        <v>398</v>
      </c>
      <c r="P173" s="33">
        <v>1</v>
      </c>
    </row>
    <row r="174" spans="1:16" x14ac:dyDescent="0.35">
      <c r="A174" s="1" t="s">
        <v>15</v>
      </c>
      <c r="B174" s="1">
        <v>22530001100015</v>
      </c>
      <c r="C174" s="64"/>
      <c r="D174" s="35" t="s">
        <v>363</v>
      </c>
      <c r="E174" t="s">
        <v>112</v>
      </c>
      <c r="F174" s="1">
        <v>19530077700016</v>
      </c>
      <c r="G174" t="s">
        <v>111</v>
      </c>
      <c r="H174" s="66">
        <v>21303</v>
      </c>
      <c r="I174" t="s">
        <v>31</v>
      </c>
      <c r="J174" t="s">
        <v>32</v>
      </c>
      <c r="M174" s="64"/>
      <c r="N174" s="64"/>
      <c r="O174" s="33" t="s">
        <v>398</v>
      </c>
      <c r="P174" s="33">
        <v>1</v>
      </c>
    </row>
    <row r="175" spans="1:16" x14ac:dyDescent="0.35">
      <c r="A175" s="1" t="s">
        <v>15</v>
      </c>
      <c r="B175" s="1">
        <v>22530001100015</v>
      </c>
      <c r="C175" s="64"/>
      <c r="D175" s="35" t="s">
        <v>363</v>
      </c>
      <c r="E175" t="s">
        <v>113</v>
      </c>
      <c r="F175" s="1">
        <v>78624007700069</v>
      </c>
      <c r="G175" t="s">
        <v>111</v>
      </c>
      <c r="H175" s="66">
        <v>20310</v>
      </c>
      <c r="I175" t="s">
        <v>31</v>
      </c>
      <c r="J175" t="s">
        <v>32</v>
      </c>
      <c r="M175" s="64"/>
      <c r="N175" s="64"/>
      <c r="O175" s="33" t="s">
        <v>398</v>
      </c>
      <c r="P175" s="33">
        <v>1</v>
      </c>
    </row>
    <row r="176" spans="1:16" x14ac:dyDescent="0.35">
      <c r="A176" s="1" t="s">
        <v>15</v>
      </c>
      <c r="B176" s="1">
        <v>22530001100015</v>
      </c>
      <c r="C176" s="64"/>
      <c r="D176" s="35" t="s">
        <v>363</v>
      </c>
      <c r="E176" t="s">
        <v>114</v>
      </c>
      <c r="F176" s="1">
        <v>19530077700016</v>
      </c>
      <c r="G176" t="s">
        <v>111</v>
      </c>
      <c r="H176" s="66">
        <v>23194.89</v>
      </c>
      <c r="I176" t="s">
        <v>31</v>
      </c>
      <c r="J176" t="s">
        <v>32</v>
      </c>
      <c r="M176" s="64"/>
      <c r="N176" s="64"/>
      <c r="O176" s="33" t="s">
        <v>398</v>
      </c>
      <c r="P176" s="33">
        <v>1</v>
      </c>
    </row>
    <row r="177" spans="1:16" x14ac:dyDescent="0.35">
      <c r="A177" s="1" t="s">
        <v>15</v>
      </c>
      <c r="B177" s="1">
        <v>22530001100015</v>
      </c>
      <c r="C177" s="64"/>
      <c r="D177" s="35" t="s">
        <v>363</v>
      </c>
      <c r="E177" t="s">
        <v>115</v>
      </c>
      <c r="F177" s="1">
        <v>19530077700016</v>
      </c>
      <c r="G177" t="s">
        <v>111</v>
      </c>
      <c r="H177" s="66">
        <v>22843.200000000001</v>
      </c>
      <c r="I177" t="s">
        <v>31</v>
      </c>
      <c r="J177" t="s">
        <v>32</v>
      </c>
      <c r="M177" s="64"/>
      <c r="N177" s="64"/>
      <c r="O177" s="33" t="s">
        <v>398</v>
      </c>
      <c r="P177" s="33">
        <v>1</v>
      </c>
    </row>
    <row r="178" spans="1:16" x14ac:dyDescent="0.35">
      <c r="A178" s="1" t="s">
        <v>15</v>
      </c>
      <c r="B178" s="1">
        <v>22530001100015</v>
      </c>
      <c r="C178" s="64"/>
      <c r="D178" s="35" t="s">
        <v>363</v>
      </c>
      <c r="E178" t="s">
        <v>116</v>
      </c>
      <c r="F178" s="1">
        <v>19530077700016</v>
      </c>
      <c r="G178" t="s">
        <v>111</v>
      </c>
      <c r="H178" s="66">
        <v>10945</v>
      </c>
      <c r="I178" t="s">
        <v>31</v>
      </c>
      <c r="J178" t="s">
        <v>32</v>
      </c>
      <c r="M178" s="64"/>
      <c r="N178" s="64"/>
      <c r="O178" s="33" t="s">
        <v>398</v>
      </c>
      <c r="P178" s="33">
        <v>1</v>
      </c>
    </row>
    <row r="179" spans="1:16" x14ac:dyDescent="0.35">
      <c r="A179" s="1" t="s">
        <v>15</v>
      </c>
      <c r="B179" s="1">
        <v>22530001100015</v>
      </c>
      <c r="C179" s="64"/>
      <c r="D179" s="35" t="s">
        <v>363</v>
      </c>
      <c r="E179" t="s">
        <v>117</v>
      </c>
      <c r="F179" s="1">
        <v>32050996100035</v>
      </c>
      <c r="G179" t="s">
        <v>111</v>
      </c>
      <c r="H179" s="66">
        <v>33761</v>
      </c>
      <c r="I179" t="s">
        <v>31</v>
      </c>
      <c r="J179" t="s">
        <v>32</v>
      </c>
      <c r="M179" s="64"/>
      <c r="N179" s="64"/>
      <c r="O179" s="33" t="s">
        <v>398</v>
      </c>
      <c r="P179" s="33">
        <v>1</v>
      </c>
    </row>
    <row r="180" spans="1:16" x14ac:dyDescent="0.35">
      <c r="A180" s="1" t="s">
        <v>15</v>
      </c>
      <c r="B180" s="1">
        <v>22530001100015</v>
      </c>
      <c r="C180" s="64"/>
      <c r="D180" s="35" t="s">
        <v>363</v>
      </c>
      <c r="E180" t="s">
        <v>118</v>
      </c>
      <c r="F180" s="1">
        <v>19530077700016</v>
      </c>
      <c r="G180" t="s">
        <v>111</v>
      </c>
      <c r="H180" s="66">
        <v>31470</v>
      </c>
      <c r="I180" t="s">
        <v>31</v>
      </c>
      <c r="J180" t="s">
        <v>32</v>
      </c>
      <c r="M180" s="64"/>
      <c r="N180" s="64"/>
      <c r="O180" s="33" t="s">
        <v>398</v>
      </c>
      <c r="P180" s="33">
        <v>1</v>
      </c>
    </row>
    <row r="181" spans="1:16" x14ac:dyDescent="0.35">
      <c r="A181" s="1" t="s">
        <v>15</v>
      </c>
      <c r="B181" s="1">
        <v>22530001100015</v>
      </c>
      <c r="C181" s="64"/>
      <c r="D181" s="35" t="s">
        <v>363</v>
      </c>
      <c r="E181" t="s">
        <v>119</v>
      </c>
      <c r="F181" s="1">
        <v>19530793900015</v>
      </c>
      <c r="G181" t="s">
        <v>111</v>
      </c>
      <c r="H181" s="66">
        <v>35010.720000000001</v>
      </c>
      <c r="I181" t="s">
        <v>31</v>
      </c>
      <c r="J181" t="s">
        <v>32</v>
      </c>
      <c r="M181" s="64"/>
      <c r="N181" s="64"/>
      <c r="O181" s="33" t="s">
        <v>398</v>
      </c>
      <c r="P181" s="33">
        <v>1</v>
      </c>
    </row>
    <row r="182" spans="1:16" x14ac:dyDescent="0.35">
      <c r="A182" s="1" t="s">
        <v>15</v>
      </c>
      <c r="B182" s="1">
        <v>22530001100015</v>
      </c>
      <c r="C182" s="64"/>
      <c r="D182" s="35" t="s">
        <v>363</v>
      </c>
      <c r="E182" t="s">
        <v>120</v>
      </c>
      <c r="F182" s="1">
        <v>19530583400010</v>
      </c>
      <c r="G182" t="s">
        <v>111</v>
      </c>
      <c r="H182" s="66">
        <v>28240.87</v>
      </c>
      <c r="I182" t="s">
        <v>31</v>
      </c>
      <c r="J182" t="s">
        <v>32</v>
      </c>
      <c r="M182" s="64"/>
      <c r="N182" s="64"/>
      <c r="O182" s="33" t="s">
        <v>398</v>
      </c>
      <c r="P182" s="33">
        <v>1</v>
      </c>
    </row>
    <row r="183" spans="1:16" x14ac:dyDescent="0.35">
      <c r="A183" s="1" t="s">
        <v>15</v>
      </c>
      <c r="B183" s="1">
        <v>22530001100015</v>
      </c>
      <c r="C183" s="64"/>
      <c r="D183" s="35" t="s">
        <v>363</v>
      </c>
      <c r="E183" t="s">
        <v>121</v>
      </c>
      <c r="F183" s="1">
        <v>32050996100035</v>
      </c>
      <c r="G183" t="s">
        <v>111</v>
      </c>
      <c r="H183" s="66">
        <v>11975</v>
      </c>
      <c r="I183" t="s">
        <v>31</v>
      </c>
      <c r="J183" t="s">
        <v>32</v>
      </c>
      <c r="M183" s="64"/>
      <c r="N183" s="64"/>
      <c r="O183" s="33" t="s">
        <v>398</v>
      </c>
      <c r="P183" s="33">
        <v>1</v>
      </c>
    </row>
    <row r="184" spans="1:16" x14ac:dyDescent="0.35">
      <c r="A184" s="1" t="s">
        <v>15</v>
      </c>
      <c r="B184" s="1">
        <v>22530001100015</v>
      </c>
      <c r="C184" s="64"/>
      <c r="D184" s="35" t="s">
        <v>363</v>
      </c>
      <c r="E184" t="s">
        <v>122</v>
      </c>
      <c r="F184" s="1">
        <v>19530791300010</v>
      </c>
      <c r="G184" t="s">
        <v>111</v>
      </c>
      <c r="H184" s="66">
        <v>16599.93</v>
      </c>
      <c r="I184" t="s">
        <v>31</v>
      </c>
      <c r="J184" t="s">
        <v>32</v>
      </c>
      <c r="M184" s="64"/>
      <c r="N184" s="64"/>
      <c r="O184" s="33" t="s">
        <v>398</v>
      </c>
      <c r="P184" s="33">
        <v>1</v>
      </c>
    </row>
    <row r="185" spans="1:16" x14ac:dyDescent="0.35">
      <c r="A185" s="1" t="s">
        <v>15</v>
      </c>
      <c r="B185" s="1">
        <v>22530001100015</v>
      </c>
      <c r="C185" s="64"/>
      <c r="D185" s="35" t="s">
        <v>363</v>
      </c>
      <c r="E185" t="s">
        <v>123</v>
      </c>
      <c r="F185" s="1">
        <v>19530791300010</v>
      </c>
      <c r="G185" t="s">
        <v>111</v>
      </c>
      <c r="H185" s="66">
        <v>18725</v>
      </c>
      <c r="I185" t="s">
        <v>31</v>
      </c>
      <c r="J185" t="s">
        <v>32</v>
      </c>
      <c r="M185" s="64"/>
      <c r="N185" s="64"/>
      <c r="O185" s="33" t="s">
        <v>398</v>
      </c>
      <c r="P185" s="33">
        <v>1</v>
      </c>
    </row>
    <row r="186" spans="1:16" x14ac:dyDescent="0.35">
      <c r="A186" s="1" t="s">
        <v>15</v>
      </c>
      <c r="B186" s="1">
        <v>22530001100015</v>
      </c>
      <c r="C186" s="64"/>
      <c r="D186" s="35" t="s">
        <v>363</v>
      </c>
      <c r="E186" t="s">
        <v>124</v>
      </c>
      <c r="F186" s="1">
        <v>32050996100035</v>
      </c>
      <c r="G186" t="s">
        <v>111</v>
      </c>
      <c r="H186" s="66">
        <v>13452</v>
      </c>
      <c r="I186" t="s">
        <v>31</v>
      </c>
      <c r="J186" t="s">
        <v>32</v>
      </c>
      <c r="M186" s="64"/>
      <c r="N186" s="64"/>
      <c r="O186" s="33" t="s">
        <v>398</v>
      </c>
      <c r="P186" s="33">
        <v>1</v>
      </c>
    </row>
    <row r="187" spans="1:16" x14ac:dyDescent="0.35">
      <c r="A187" s="1" t="s">
        <v>15</v>
      </c>
      <c r="B187" s="1">
        <v>22530001100015</v>
      </c>
      <c r="C187" s="64"/>
      <c r="D187" s="35" t="s">
        <v>363</v>
      </c>
      <c r="E187" t="s">
        <v>112</v>
      </c>
      <c r="F187" s="1">
        <v>19530077700016</v>
      </c>
      <c r="G187" t="s">
        <v>128</v>
      </c>
      <c r="H187" s="66">
        <v>5400</v>
      </c>
      <c r="I187" t="s">
        <v>31</v>
      </c>
      <c r="J187" t="s">
        <v>32</v>
      </c>
      <c r="M187" s="64"/>
      <c r="N187" s="64"/>
      <c r="O187" s="33" t="s">
        <v>398</v>
      </c>
      <c r="P187" s="33">
        <v>1</v>
      </c>
    </row>
    <row r="188" spans="1:16" x14ac:dyDescent="0.35">
      <c r="A188" s="1" t="s">
        <v>15</v>
      </c>
      <c r="B188" s="1">
        <v>22530001100015</v>
      </c>
      <c r="C188" s="64"/>
      <c r="D188" s="35" t="s">
        <v>363</v>
      </c>
      <c r="E188" t="s">
        <v>129</v>
      </c>
      <c r="F188" s="1">
        <v>19530077700016</v>
      </c>
      <c r="G188" t="s">
        <v>128</v>
      </c>
      <c r="H188" s="66">
        <v>3213</v>
      </c>
      <c r="I188" t="s">
        <v>31</v>
      </c>
      <c r="J188" t="s">
        <v>32</v>
      </c>
      <c r="M188" s="64"/>
      <c r="N188" s="64"/>
      <c r="O188" s="33" t="s">
        <v>398</v>
      </c>
      <c r="P188" s="33">
        <v>1</v>
      </c>
    </row>
    <row r="189" spans="1:16" x14ac:dyDescent="0.35">
      <c r="A189" s="1" t="s">
        <v>15</v>
      </c>
      <c r="B189" s="1">
        <v>22530001100015</v>
      </c>
      <c r="C189" s="64"/>
      <c r="D189" s="35" t="s">
        <v>363</v>
      </c>
      <c r="E189" t="s">
        <v>130</v>
      </c>
      <c r="F189" s="1">
        <v>32050996100035</v>
      </c>
      <c r="G189" t="s">
        <v>128</v>
      </c>
      <c r="H189" s="66">
        <v>1269</v>
      </c>
      <c r="I189" t="s">
        <v>31</v>
      </c>
      <c r="J189" t="s">
        <v>32</v>
      </c>
      <c r="M189" s="64"/>
      <c r="N189" s="64"/>
      <c r="O189" s="33" t="s">
        <v>398</v>
      </c>
      <c r="P189" s="33">
        <v>1</v>
      </c>
    </row>
    <row r="190" spans="1:16" x14ac:dyDescent="0.35">
      <c r="A190" s="1" t="s">
        <v>15</v>
      </c>
      <c r="B190" s="1">
        <v>22530001100015</v>
      </c>
      <c r="C190" s="64"/>
      <c r="D190" s="35" t="s">
        <v>363</v>
      </c>
      <c r="E190" t="s">
        <v>117</v>
      </c>
      <c r="F190" s="1">
        <v>32050996100035</v>
      </c>
      <c r="G190" t="s">
        <v>128</v>
      </c>
      <c r="H190" s="66">
        <v>7398</v>
      </c>
      <c r="I190" t="s">
        <v>31</v>
      </c>
      <c r="J190" t="s">
        <v>32</v>
      </c>
      <c r="M190" s="64"/>
      <c r="N190" s="64"/>
      <c r="O190" s="33" t="s">
        <v>398</v>
      </c>
      <c r="P190" s="33">
        <v>1</v>
      </c>
    </row>
    <row r="191" spans="1:16" x14ac:dyDescent="0.35">
      <c r="A191" s="1" t="s">
        <v>15</v>
      </c>
      <c r="B191" s="1">
        <v>22530001100015</v>
      </c>
      <c r="C191" s="64"/>
      <c r="D191" s="35" t="s">
        <v>363</v>
      </c>
      <c r="E191" t="s">
        <v>126</v>
      </c>
      <c r="F191" s="1">
        <v>19530077700016</v>
      </c>
      <c r="G191" t="s">
        <v>128</v>
      </c>
      <c r="H191" s="66">
        <v>1620</v>
      </c>
      <c r="I191" t="s">
        <v>31</v>
      </c>
      <c r="J191" t="s">
        <v>32</v>
      </c>
      <c r="M191" s="64"/>
      <c r="N191" s="64"/>
      <c r="O191" s="33" t="s">
        <v>398</v>
      </c>
      <c r="P191" s="33">
        <v>1</v>
      </c>
    </row>
    <row r="192" spans="1:16" x14ac:dyDescent="0.35">
      <c r="A192" s="1" t="s">
        <v>15</v>
      </c>
      <c r="B192" s="1">
        <v>22530001100015</v>
      </c>
      <c r="C192" s="64"/>
      <c r="D192" s="35" t="s">
        <v>363</v>
      </c>
      <c r="E192" t="s">
        <v>120</v>
      </c>
      <c r="F192" s="1">
        <v>19530583400010</v>
      </c>
      <c r="G192" t="s">
        <v>128</v>
      </c>
      <c r="H192" s="66">
        <v>1053</v>
      </c>
      <c r="I192" t="s">
        <v>31</v>
      </c>
      <c r="J192" t="s">
        <v>32</v>
      </c>
      <c r="M192" s="64"/>
      <c r="N192" s="64"/>
      <c r="O192" s="33" t="s">
        <v>398</v>
      </c>
      <c r="P192" s="33">
        <v>1</v>
      </c>
    </row>
    <row r="193" spans="1:16" x14ac:dyDescent="0.35">
      <c r="A193" s="1" t="s">
        <v>15</v>
      </c>
      <c r="B193" s="1">
        <v>22530001100015</v>
      </c>
      <c r="C193" s="64"/>
      <c r="D193" s="35" t="s">
        <v>363</v>
      </c>
      <c r="E193" t="s">
        <v>122</v>
      </c>
      <c r="F193" s="1">
        <v>19530791300010</v>
      </c>
      <c r="G193" t="s">
        <v>128</v>
      </c>
      <c r="H193" s="66">
        <v>1755</v>
      </c>
      <c r="I193" t="s">
        <v>31</v>
      </c>
      <c r="J193" t="s">
        <v>32</v>
      </c>
      <c r="M193" s="64"/>
      <c r="N193" s="64"/>
      <c r="O193" s="33" t="s">
        <v>398</v>
      </c>
      <c r="P193" s="33">
        <v>1</v>
      </c>
    </row>
    <row r="194" spans="1:16" x14ac:dyDescent="0.35">
      <c r="A194" s="1" t="s">
        <v>15</v>
      </c>
      <c r="B194" s="1">
        <v>22530001100015</v>
      </c>
      <c r="C194" s="64"/>
      <c r="D194" s="35" t="s">
        <v>363</v>
      </c>
      <c r="E194" t="s">
        <v>121</v>
      </c>
      <c r="F194" s="1">
        <v>32050996100035</v>
      </c>
      <c r="G194" t="s">
        <v>128</v>
      </c>
      <c r="H194" s="66">
        <v>1782</v>
      </c>
      <c r="I194" t="s">
        <v>31</v>
      </c>
      <c r="J194" t="s">
        <v>32</v>
      </c>
      <c r="M194" s="64"/>
      <c r="N194" s="64"/>
      <c r="O194" s="33" t="s">
        <v>398</v>
      </c>
      <c r="P194" s="33">
        <v>1</v>
      </c>
    </row>
    <row r="195" spans="1:16" x14ac:dyDescent="0.35">
      <c r="A195" s="1" t="s">
        <v>15</v>
      </c>
      <c r="B195" s="1">
        <v>22530001100015</v>
      </c>
      <c r="C195" s="64"/>
      <c r="D195" s="35" t="s">
        <v>363</v>
      </c>
      <c r="E195" t="s">
        <v>123</v>
      </c>
      <c r="F195" s="1">
        <v>19530791300010</v>
      </c>
      <c r="G195" t="s">
        <v>128</v>
      </c>
      <c r="H195" s="66">
        <v>4482</v>
      </c>
      <c r="I195" t="s">
        <v>31</v>
      </c>
      <c r="J195" t="s">
        <v>32</v>
      </c>
      <c r="M195" s="64"/>
      <c r="N195" s="64"/>
      <c r="O195" s="33" t="s">
        <v>398</v>
      </c>
      <c r="P195" s="33">
        <v>1</v>
      </c>
    </row>
    <row r="196" spans="1:16" x14ac:dyDescent="0.35">
      <c r="A196" s="1" t="s">
        <v>15</v>
      </c>
      <c r="B196" s="1">
        <v>22530001100015</v>
      </c>
      <c r="C196" s="64"/>
      <c r="D196" s="35" t="s">
        <v>363</v>
      </c>
      <c r="E196" t="s">
        <v>127</v>
      </c>
      <c r="F196" s="1">
        <v>32050996100035</v>
      </c>
      <c r="G196" t="s">
        <v>128</v>
      </c>
      <c r="H196" s="66">
        <v>891</v>
      </c>
      <c r="I196" t="s">
        <v>31</v>
      </c>
      <c r="J196" t="s">
        <v>32</v>
      </c>
      <c r="M196" s="64"/>
      <c r="N196" s="64"/>
      <c r="O196" s="33" t="s">
        <v>398</v>
      </c>
      <c r="P196" s="33">
        <v>1</v>
      </c>
    </row>
    <row r="197" spans="1:16" x14ac:dyDescent="0.35">
      <c r="A197" s="1" t="s">
        <v>15</v>
      </c>
      <c r="B197" s="1">
        <v>22530001100015</v>
      </c>
      <c r="C197" s="64"/>
      <c r="D197" s="35" t="s">
        <v>484</v>
      </c>
      <c r="E197" t="s">
        <v>110</v>
      </c>
      <c r="F197" s="1">
        <v>32050996100035</v>
      </c>
      <c r="G197" t="s">
        <v>131</v>
      </c>
      <c r="H197" s="66">
        <f>3440+260</f>
        <v>3700</v>
      </c>
      <c r="I197" t="s">
        <v>31</v>
      </c>
      <c r="J197" t="s">
        <v>32</v>
      </c>
      <c r="M197" s="64"/>
      <c r="N197" s="64"/>
      <c r="O197" s="33" t="s">
        <v>398</v>
      </c>
      <c r="P197" s="33">
        <v>1</v>
      </c>
    </row>
    <row r="198" spans="1:16" x14ac:dyDescent="0.35">
      <c r="A198" s="1" t="s">
        <v>15</v>
      </c>
      <c r="B198" s="1">
        <v>22530001100015</v>
      </c>
      <c r="C198" s="64"/>
      <c r="D198" s="35" t="s">
        <v>484</v>
      </c>
      <c r="E198" t="s">
        <v>112</v>
      </c>
      <c r="F198" s="1">
        <v>19530077700016</v>
      </c>
      <c r="G198" t="s">
        <v>131</v>
      </c>
      <c r="H198" s="66">
        <v>2080</v>
      </c>
      <c r="I198" t="s">
        <v>31</v>
      </c>
      <c r="J198" t="s">
        <v>32</v>
      </c>
      <c r="M198" s="64"/>
      <c r="N198" s="64"/>
      <c r="O198" s="33" t="s">
        <v>398</v>
      </c>
      <c r="P198" s="33">
        <v>1</v>
      </c>
    </row>
    <row r="199" spans="1:16" x14ac:dyDescent="0.35">
      <c r="A199" s="1" t="s">
        <v>15</v>
      </c>
      <c r="B199" s="1">
        <v>22530001100015</v>
      </c>
      <c r="C199" s="64"/>
      <c r="D199" s="35" t="s">
        <v>484</v>
      </c>
      <c r="E199" t="s">
        <v>113</v>
      </c>
      <c r="F199" s="1">
        <v>78624007700069</v>
      </c>
      <c r="G199" t="s">
        <v>131</v>
      </c>
      <c r="H199" s="66">
        <v>1960</v>
      </c>
      <c r="I199" t="s">
        <v>31</v>
      </c>
      <c r="J199" t="s">
        <v>32</v>
      </c>
      <c r="M199" s="64"/>
      <c r="N199" s="64"/>
      <c r="O199" s="33" t="s">
        <v>398</v>
      </c>
      <c r="P199" s="33">
        <v>1</v>
      </c>
    </row>
    <row r="200" spans="1:16" x14ac:dyDescent="0.35">
      <c r="A200" s="1" t="s">
        <v>15</v>
      </c>
      <c r="B200" s="1">
        <v>22530001100015</v>
      </c>
      <c r="C200" s="64"/>
      <c r="D200" s="35" t="s">
        <v>484</v>
      </c>
      <c r="E200" t="s">
        <v>97</v>
      </c>
      <c r="F200" s="1">
        <v>19530077700016</v>
      </c>
      <c r="G200" t="s">
        <v>131</v>
      </c>
      <c r="H200" s="66">
        <v>2900</v>
      </c>
      <c r="I200" t="s">
        <v>31</v>
      </c>
      <c r="J200" t="s">
        <v>32</v>
      </c>
      <c r="M200" s="64"/>
      <c r="N200" s="64"/>
      <c r="O200" s="33" t="s">
        <v>398</v>
      </c>
      <c r="P200" s="33">
        <v>1</v>
      </c>
    </row>
    <row r="201" spans="1:16" x14ac:dyDescent="0.35">
      <c r="A201" s="1" t="s">
        <v>15</v>
      </c>
      <c r="B201" s="1">
        <v>22530001100015</v>
      </c>
      <c r="C201" s="64"/>
      <c r="D201" s="35" t="s">
        <v>484</v>
      </c>
      <c r="E201" t="s">
        <v>129</v>
      </c>
      <c r="F201" s="1">
        <v>19530077700016</v>
      </c>
      <c r="G201" t="s">
        <v>131</v>
      </c>
      <c r="H201" s="66">
        <v>2980</v>
      </c>
      <c r="I201" t="s">
        <v>31</v>
      </c>
      <c r="J201" t="s">
        <v>32</v>
      </c>
      <c r="M201" s="64"/>
      <c r="N201" s="64"/>
      <c r="O201" s="33" t="s">
        <v>398</v>
      </c>
      <c r="P201" s="33">
        <v>1</v>
      </c>
    </row>
    <row r="202" spans="1:16" x14ac:dyDescent="0.35">
      <c r="A202" s="1" t="s">
        <v>15</v>
      </c>
      <c r="B202" s="1">
        <v>22530001100015</v>
      </c>
      <c r="C202" s="64"/>
      <c r="D202" s="35" t="s">
        <v>484</v>
      </c>
      <c r="E202" t="s">
        <v>130</v>
      </c>
      <c r="F202" s="1">
        <v>32050996100035</v>
      </c>
      <c r="G202" t="s">
        <v>131</v>
      </c>
      <c r="H202" s="66">
        <v>260</v>
      </c>
      <c r="I202" t="s">
        <v>31</v>
      </c>
      <c r="J202" t="s">
        <v>32</v>
      </c>
      <c r="M202" s="64"/>
      <c r="N202" s="64"/>
      <c r="O202" s="33" t="s">
        <v>398</v>
      </c>
      <c r="P202" s="33">
        <v>1</v>
      </c>
    </row>
    <row r="203" spans="1:16" x14ac:dyDescent="0.35">
      <c r="A203" s="1" t="s">
        <v>15</v>
      </c>
      <c r="B203" s="1">
        <v>22530001100015</v>
      </c>
      <c r="C203" s="64"/>
      <c r="D203" s="35" t="s">
        <v>484</v>
      </c>
      <c r="E203" t="s">
        <v>119</v>
      </c>
      <c r="F203" s="1">
        <v>19530793900015</v>
      </c>
      <c r="G203" t="s">
        <v>131</v>
      </c>
      <c r="H203" s="66">
        <v>3860</v>
      </c>
      <c r="I203" t="s">
        <v>31</v>
      </c>
      <c r="J203" t="s">
        <v>32</v>
      </c>
      <c r="M203" s="64"/>
      <c r="N203" s="64"/>
      <c r="O203" s="33" t="s">
        <v>398</v>
      </c>
      <c r="P203" s="33">
        <v>1</v>
      </c>
    </row>
    <row r="204" spans="1:16" x14ac:dyDescent="0.35">
      <c r="A204" s="1" t="s">
        <v>15</v>
      </c>
      <c r="B204" s="1">
        <v>22530001100015</v>
      </c>
      <c r="C204" s="64"/>
      <c r="D204" s="35" t="s">
        <v>484</v>
      </c>
      <c r="E204" t="s">
        <v>126</v>
      </c>
      <c r="F204" s="1">
        <v>19530077700016</v>
      </c>
      <c r="G204" t="s">
        <v>131</v>
      </c>
      <c r="H204" s="66">
        <v>5700</v>
      </c>
      <c r="I204" t="s">
        <v>31</v>
      </c>
      <c r="J204" t="s">
        <v>32</v>
      </c>
      <c r="M204" s="64"/>
      <c r="N204" s="64"/>
      <c r="O204" s="33" t="s">
        <v>398</v>
      </c>
      <c r="P204" s="33">
        <v>1</v>
      </c>
    </row>
    <row r="205" spans="1:16" x14ac:dyDescent="0.35">
      <c r="A205" s="1" t="s">
        <v>15</v>
      </c>
      <c r="B205" s="1">
        <v>22530001100015</v>
      </c>
      <c r="C205" s="64"/>
      <c r="D205" s="35" t="s">
        <v>484</v>
      </c>
      <c r="E205" t="s">
        <v>117</v>
      </c>
      <c r="F205" s="1">
        <v>32050996100035</v>
      </c>
      <c r="G205" t="s">
        <v>131</v>
      </c>
      <c r="H205" s="66">
        <v>6280</v>
      </c>
      <c r="I205" t="s">
        <v>31</v>
      </c>
      <c r="J205" t="s">
        <v>32</v>
      </c>
      <c r="M205" s="64"/>
      <c r="N205" s="64"/>
      <c r="O205" s="33" t="s">
        <v>398</v>
      </c>
      <c r="P205" s="33">
        <v>1</v>
      </c>
    </row>
    <row r="206" spans="1:16" x14ac:dyDescent="0.35">
      <c r="A206" s="1" t="s">
        <v>15</v>
      </c>
      <c r="B206" s="1">
        <v>22530001100015</v>
      </c>
      <c r="C206" s="64"/>
      <c r="D206" s="35" t="s">
        <v>484</v>
      </c>
      <c r="E206" t="s">
        <v>120</v>
      </c>
      <c r="F206" s="1">
        <v>19530583400010</v>
      </c>
      <c r="G206" t="s">
        <v>131</v>
      </c>
      <c r="H206" s="66">
        <v>5440</v>
      </c>
      <c r="I206" t="s">
        <v>31</v>
      </c>
      <c r="J206" t="s">
        <v>32</v>
      </c>
      <c r="M206" s="64"/>
      <c r="N206" s="64"/>
      <c r="O206" s="33" t="s">
        <v>398</v>
      </c>
      <c r="P206" s="33">
        <v>1</v>
      </c>
    </row>
    <row r="207" spans="1:16" x14ac:dyDescent="0.35">
      <c r="A207" s="1" t="s">
        <v>15</v>
      </c>
      <c r="B207" s="1">
        <v>22530001100015</v>
      </c>
      <c r="C207" s="64"/>
      <c r="D207" s="35" t="s">
        <v>484</v>
      </c>
      <c r="E207" t="s">
        <v>122</v>
      </c>
      <c r="F207" s="1">
        <v>19530791300010</v>
      </c>
      <c r="G207" t="s">
        <v>131</v>
      </c>
      <c r="H207" s="66">
        <v>1880</v>
      </c>
      <c r="I207" t="s">
        <v>31</v>
      </c>
      <c r="J207" t="s">
        <v>32</v>
      </c>
      <c r="M207" s="64"/>
      <c r="N207" s="64"/>
      <c r="O207" s="33" t="s">
        <v>398</v>
      </c>
      <c r="P207" s="33">
        <v>1</v>
      </c>
    </row>
    <row r="208" spans="1:16" x14ac:dyDescent="0.35">
      <c r="A208" s="1" t="s">
        <v>15</v>
      </c>
      <c r="B208" s="1">
        <v>22530001100015</v>
      </c>
      <c r="C208" s="64"/>
      <c r="D208" s="35" t="s">
        <v>484</v>
      </c>
      <c r="E208" t="s">
        <v>121</v>
      </c>
      <c r="F208" s="1">
        <v>32050996100035</v>
      </c>
      <c r="G208" t="s">
        <v>131</v>
      </c>
      <c r="H208" s="66">
        <v>640</v>
      </c>
      <c r="I208" t="s">
        <v>31</v>
      </c>
      <c r="J208" t="s">
        <v>32</v>
      </c>
      <c r="M208" s="64"/>
      <c r="N208" s="64"/>
      <c r="O208" s="33" t="s">
        <v>398</v>
      </c>
      <c r="P208" s="33">
        <v>1</v>
      </c>
    </row>
    <row r="209" spans="1:16" x14ac:dyDescent="0.35">
      <c r="A209" s="1" t="s">
        <v>15</v>
      </c>
      <c r="B209" s="1">
        <v>22530001100015</v>
      </c>
      <c r="C209" s="64"/>
      <c r="D209" s="35" t="s">
        <v>484</v>
      </c>
      <c r="E209" t="s">
        <v>123</v>
      </c>
      <c r="F209" s="1">
        <v>19530791300010</v>
      </c>
      <c r="G209" t="s">
        <v>131</v>
      </c>
      <c r="H209" s="66">
        <v>1920</v>
      </c>
      <c r="I209" t="s">
        <v>31</v>
      </c>
      <c r="J209" t="s">
        <v>32</v>
      </c>
      <c r="M209" s="64"/>
      <c r="N209" s="64"/>
      <c r="O209" s="33" t="s">
        <v>398</v>
      </c>
      <c r="P209" s="33">
        <v>1</v>
      </c>
    </row>
    <row r="210" spans="1:16" x14ac:dyDescent="0.35">
      <c r="A210" s="1" t="s">
        <v>15</v>
      </c>
      <c r="B210" s="1">
        <v>22530001100015</v>
      </c>
      <c r="C210" s="64"/>
      <c r="D210" s="35" t="s">
        <v>484</v>
      </c>
      <c r="E210" t="s">
        <v>127</v>
      </c>
      <c r="F210" s="1">
        <v>32050996100035</v>
      </c>
      <c r="G210" t="s">
        <v>131</v>
      </c>
      <c r="H210" s="66">
        <v>2520</v>
      </c>
      <c r="I210" t="s">
        <v>31</v>
      </c>
      <c r="J210" t="s">
        <v>32</v>
      </c>
      <c r="M210" s="64"/>
      <c r="N210" s="64"/>
      <c r="O210" s="33" t="s">
        <v>398</v>
      </c>
      <c r="P210" s="33">
        <v>1</v>
      </c>
    </row>
    <row r="211" spans="1:16" x14ac:dyDescent="0.35">
      <c r="A211" s="1" t="s">
        <v>15</v>
      </c>
      <c r="B211" s="1">
        <v>22530001100015</v>
      </c>
      <c r="C211" s="64"/>
      <c r="D211" s="35" t="s">
        <v>484</v>
      </c>
      <c r="E211" t="s">
        <v>40</v>
      </c>
      <c r="F211" s="1">
        <v>49903764600019</v>
      </c>
      <c r="G211" t="s">
        <v>132</v>
      </c>
      <c r="H211" s="66">
        <v>6278</v>
      </c>
      <c r="I211" t="s">
        <v>31</v>
      </c>
      <c r="J211" t="s">
        <v>32</v>
      </c>
      <c r="M211" s="64"/>
      <c r="N211" s="64"/>
      <c r="O211" s="33" t="s">
        <v>398</v>
      </c>
      <c r="P211" s="33">
        <v>1</v>
      </c>
    </row>
    <row r="212" spans="1:16" x14ac:dyDescent="0.35">
      <c r="A212" s="1" t="s">
        <v>15</v>
      </c>
      <c r="B212" s="1">
        <v>22530001100015</v>
      </c>
      <c r="C212" s="64"/>
      <c r="D212" s="35" t="s">
        <v>484</v>
      </c>
      <c r="E212" t="s">
        <v>133</v>
      </c>
      <c r="F212" s="1">
        <v>49903764600019</v>
      </c>
      <c r="G212" t="s">
        <v>134</v>
      </c>
      <c r="H212" s="66">
        <v>2494</v>
      </c>
      <c r="I212" t="s">
        <v>31</v>
      </c>
      <c r="J212" t="s">
        <v>32</v>
      </c>
      <c r="M212" s="64"/>
      <c r="N212" s="64"/>
      <c r="O212" s="33" t="s">
        <v>398</v>
      </c>
      <c r="P212" s="33">
        <v>1</v>
      </c>
    </row>
    <row r="213" spans="1:16" x14ac:dyDescent="0.35">
      <c r="A213" s="1" t="s">
        <v>15</v>
      </c>
      <c r="B213" s="1">
        <v>22530001100015</v>
      </c>
      <c r="C213" s="64"/>
      <c r="D213" s="35" t="s">
        <v>484</v>
      </c>
      <c r="E213" t="s">
        <v>135</v>
      </c>
      <c r="F213" s="1">
        <v>49903764600019</v>
      </c>
      <c r="G213" t="s">
        <v>134</v>
      </c>
      <c r="H213" s="66">
        <v>9116</v>
      </c>
      <c r="I213" t="s">
        <v>31</v>
      </c>
      <c r="J213" t="s">
        <v>32</v>
      </c>
      <c r="M213" s="64"/>
      <c r="N213" s="64"/>
      <c r="O213" s="33" t="s">
        <v>398</v>
      </c>
      <c r="P213" s="33">
        <v>1</v>
      </c>
    </row>
    <row r="214" spans="1:16" x14ac:dyDescent="0.35">
      <c r="A214" s="1" t="s">
        <v>15</v>
      </c>
      <c r="B214" s="1">
        <v>22530001100015</v>
      </c>
      <c r="C214" s="64"/>
      <c r="D214" s="35" t="s">
        <v>484</v>
      </c>
      <c r="E214" t="s">
        <v>136</v>
      </c>
      <c r="F214" s="1">
        <v>78627559400046</v>
      </c>
      <c r="G214" t="s">
        <v>131</v>
      </c>
      <c r="H214" s="66">
        <v>200</v>
      </c>
      <c r="I214" t="s">
        <v>31</v>
      </c>
      <c r="J214" t="s">
        <v>32</v>
      </c>
      <c r="M214" s="64"/>
      <c r="N214" s="64"/>
      <c r="O214" s="33" t="s">
        <v>398</v>
      </c>
      <c r="P214" s="33">
        <v>1</v>
      </c>
    </row>
    <row r="215" spans="1:16" x14ac:dyDescent="0.35">
      <c r="A215" s="1" t="s">
        <v>15</v>
      </c>
      <c r="B215" s="1">
        <v>22530001100015</v>
      </c>
      <c r="C215" s="64"/>
      <c r="D215" s="35" t="s">
        <v>484</v>
      </c>
      <c r="E215" t="s">
        <v>137</v>
      </c>
      <c r="F215" s="1">
        <v>19530077700016</v>
      </c>
      <c r="G215" t="s">
        <v>131</v>
      </c>
      <c r="H215" s="66">
        <v>100</v>
      </c>
      <c r="I215" t="s">
        <v>31</v>
      </c>
      <c r="J215" t="s">
        <v>32</v>
      </c>
      <c r="M215" s="64"/>
      <c r="N215" s="64"/>
      <c r="O215" s="33" t="s">
        <v>398</v>
      </c>
      <c r="P215" s="33">
        <v>1</v>
      </c>
    </row>
    <row r="216" spans="1:16" x14ac:dyDescent="0.35">
      <c r="A216" s="1" t="s">
        <v>15</v>
      </c>
      <c r="B216" s="1">
        <v>22530001100015</v>
      </c>
      <c r="C216" s="64">
        <v>42607</v>
      </c>
      <c r="D216" s="35">
        <v>44539</v>
      </c>
      <c r="E216" t="s">
        <v>16</v>
      </c>
      <c r="F216" s="69">
        <v>19753472000010</v>
      </c>
      <c r="G216" t="s">
        <v>17</v>
      </c>
      <c r="H216" s="79"/>
      <c r="M216" s="67"/>
      <c r="N216" s="64"/>
      <c r="O216" s="33" t="s">
        <v>398</v>
      </c>
      <c r="P216" s="33">
        <v>1</v>
      </c>
    </row>
    <row r="217" spans="1:16" x14ac:dyDescent="0.35">
      <c r="A217" s="1" t="s">
        <v>15</v>
      </c>
      <c r="B217" s="1">
        <v>22530001100015</v>
      </c>
      <c r="C217" s="64">
        <v>36906</v>
      </c>
      <c r="D217" s="35">
        <v>44539</v>
      </c>
      <c r="E217" t="s">
        <v>18</v>
      </c>
      <c r="F217" s="1">
        <v>52132186900013</v>
      </c>
      <c r="G217" t="s">
        <v>17</v>
      </c>
      <c r="H217" s="79"/>
      <c r="M217" s="67"/>
      <c r="N217" s="64"/>
      <c r="O217" s="33" t="s">
        <v>398</v>
      </c>
      <c r="P217" s="33">
        <v>1</v>
      </c>
    </row>
    <row r="218" spans="1:16" x14ac:dyDescent="0.35">
      <c r="A218" s="1" t="s">
        <v>15</v>
      </c>
      <c r="B218" s="1">
        <v>22530001100015</v>
      </c>
      <c r="C218" s="64">
        <v>44032</v>
      </c>
      <c r="D218" s="35">
        <v>44175</v>
      </c>
      <c r="E218" t="s">
        <v>19</v>
      </c>
      <c r="F218" s="1">
        <v>19753472000010</v>
      </c>
      <c r="G218" t="s">
        <v>17</v>
      </c>
      <c r="H218" s="79"/>
      <c r="M218" s="67"/>
      <c r="N218" s="64"/>
      <c r="O218" s="33" t="s">
        <v>398</v>
      </c>
      <c r="P218" s="33">
        <v>1</v>
      </c>
    </row>
    <row r="219" spans="1:16" x14ac:dyDescent="0.35">
      <c r="A219" s="1" t="s">
        <v>15</v>
      </c>
      <c r="B219" s="1">
        <v>22530001100015</v>
      </c>
      <c r="C219" s="64">
        <v>40981</v>
      </c>
      <c r="D219" s="35">
        <v>44539</v>
      </c>
      <c r="E219" t="s">
        <v>20</v>
      </c>
      <c r="F219" s="1">
        <v>44803276300014</v>
      </c>
      <c r="G219" t="s">
        <v>21</v>
      </c>
      <c r="H219" s="79"/>
      <c r="M219" s="67"/>
      <c r="N219" s="64"/>
      <c r="O219" s="33" t="s">
        <v>398</v>
      </c>
      <c r="P219" s="33">
        <v>1</v>
      </c>
    </row>
    <row r="220" spans="1:16" x14ac:dyDescent="0.35">
      <c r="A220" s="1" t="s">
        <v>15</v>
      </c>
      <c r="B220" s="1">
        <v>22530001100015</v>
      </c>
      <c r="C220" s="64">
        <v>44537</v>
      </c>
      <c r="D220" s="35">
        <v>44539</v>
      </c>
      <c r="E220" t="s">
        <v>22</v>
      </c>
      <c r="F220" s="1">
        <v>82781682800012</v>
      </c>
      <c r="G220" t="s">
        <v>23</v>
      </c>
      <c r="H220" s="79"/>
      <c r="J220" t="s">
        <v>24</v>
      </c>
      <c r="L220" s="67">
        <v>44547</v>
      </c>
      <c r="N220" s="64"/>
      <c r="O220" s="33" t="s">
        <v>398</v>
      </c>
      <c r="P220" s="33">
        <v>1</v>
      </c>
    </row>
    <row r="221" spans="1:16" x14ac:dyDescent="0.35">
      <c r="A221" s="1" t="s">
        <v>15</v>
      </c>
      <c r="B221" s="1">
        <v>22530001100015</v>
      </c>
      <c r="C221" s="64"/>
      <c r="D221" s="35"/>
      <c r="E221" t="s">
        <v>25</v>
      </c>
      <c r="F221" s="1">
        <v>31134913800017</v>
      </c>
      <c r="H221" s="79">
        <v>10000</v>
      </c>
      <c r="J221" t="s">
        <v>24</v>
      </c>
      <c r="L221" s="67">
        <v>45002</v>
      </c>
      <c r="N221" s="64"/>
      <c r="O221" s="33" t="s">
        <v>398</v>
      </c>
      <c r="P221" s="33">
        <v>1</v>
      </c>
    </row>
    <row r="222" spans="1:16" x14ac:dyDescent="0.35">
      <c r="A222" s="1" t="s">
        <v>15</v>
      </c>
      <c r="B222" s="1">
        <v>22530001100015</v>
      </c>
      <c r="C222" s="64"/>
      <c r="D222" s="35" t="s">
        <v>484</v>
      </c>
      <c r="E222" t="s">
        <v>271</v>
      </c>
      <c r="F222" s="1">
        <v>50790641000026</v>
      </c>
      <c r="H222" s="80">
        <v>200000</v>
      </c>
      <c r="I222" t="s">
        <v>31</v>
      </c>
      <c r="J222" t="s">
        <v>26</v>
      </c>
      <c r="L222" s="67">
        <v>45002</v>
      </c>
      <c r="N222" s="64"/>
      <c r="O222" s="33" t="s">
        <v>398</v>
      </c>
      <c r="P222" s="33">
        <v>1</v>
      </c>
    </row>
    <row r="223" spans="1:16" x14ac:dyDescent="0.35">
      <c r="A223" s="1" t="s">
        <v>15</v>
      </c>
      <c r="B223" s="1">
        <v>22530001100015</v>
      </c>
      <c r="C223" s="64"/>
      <c r="D223" s="35" t="s">
        <v>485</v>
      </c>
      <c r="E223" t="s">
        <v>272</v>
      </c>
      <c r="F223" s="1">
        <v>50790641000026</v>
      </c>
      <c r="G223" t="s">
        <v>486</v>
      </c>
      <c r="H223" s="80">
        <f>10000+34166</f>
        <v>44166</v>
      </c>
      <c r="I223" t="s">
        <v>31</v>
      </c>
      <c r="J223" t="s">
        <v>24</v>
      </c>
      <c r="L223" s="67">
        <v>45002</v>
      </c>
      <c r="N223" s="64"/>
      <c r="O223" s="33" t="s">
        <v>398</v>
      </c>
      <c r="P223" s="33">
        <v>1</v>
      </c>
    </row>
    <row r="224" spans="1:16" x14ac:dyDescent="0.35">
      <c r="A224" s="1" t="s">
        <v>15</v>
      </c>
      <c r="B224" s="1">
        <v>22530001100015</v>
      </c>
      <c r="C224" s="64"/>
      <c r="D224" s="35" t="s">
        <v>487</v>
      </c>
      <c r="E224" t="s">
        <v>273</v>
      </c>
      <c r="F224" s="1">
        <v>50790641000026</v>
      </c>
      <c r="G224" t="s">
        <v>488</v>
      </c>
      <c r="H224" s="80">
        <v>32800</v>
      </c>
      <c r="I224" t="s">
        <v>31</v>
      </c>
      <c r="J224" t="s">
        <v>24</v>
      </c>
      <c r="L224" s="67" t="s">
        <v>27</v>
      </c>
      <c r="N224" s="64"/>
      <c r="O224" s="33" t="s">
        <v>398</v>
      </c>
      <c r="P224" s="33">
        <v>1</v>
      </c>
    </row>
    <row r="225" spans="1:16" x14ac:dyDescent="0.35">
      <c r="A225" s="1" t="s">
        <v>15</v>
      </c>
      <c r="B225" s="1">
        <v>22530001100015</v>
      </c>
      <c r="C225" s="64"/>
      <c r="D225" s="35" t="s">
        <v>487</v>
      </c>
      <c r="E225" t="s">
        <v>274</v>
      </c>
      <c r="F225" s="1">
        <v>50790641000026</v>
      </c>
      <c r="G225" t="s">
        <v>489</v>
      </c>
      <c r="H225" s="80">
        <v>2300</v>
      </c>
      <c r="I225" t="s">
        <v>31</v>
      </c>
      <c r="J225" t="s">
        <v>24</v>
      </c>
      <c r="L225" s="67" t="s">
        <v>28</v>
      </c>
      <c r="N225" s="64"/>
      <c r="O225" s="33" t="s">
        <v>398</v>
      </c>
      <c r="P225" s="33">
        <v>1</v>
      </c>
    </row>
    <row r="226" spans="1:16" x14ac:dyDescent="0.35">
      <c r="A226" s="1" t="s">
        <v>15</v>
      </c>
      <c r="B226" s="1">
        <v>22530001100015</v>
      </c>
      <c r="C226" s="64"/>
      <c r="D226" s="35" t="s">
        <v>490</v>
      </c>
      <c r="E226" t="s">
        <v>275</v>
      </c>
      <c r="F226" s="1">
        <v>50790641000026</v>
      </c>
      <c r="G226" t="s">
        <v>484</v>
      </c>
      <c r="H226" s="80">
        <v>20000</v>
      </c>
      <c r="I226" t="s">
        <v>31</v>
      </c>
      <c r="J226" t="s">
        <v>26</v>
      </c>
      <c r="L226" s="67">
        <v>45002</v>
      </c>
      <c r="N226" s="64"/>
      <c r="O226" s="33" t="s">
        <v>398</v>
      </c>
      <c r="P226" s="33">
        <v>1</v>
      </c>
    </row>
    <row r="227" spans="1:16" x14ac:dyDescent="0.35">
      <c r="A227" s="1" t="s">
        <v>15</v>
      </c>
      <c r="B227" s="1">
        <v>22530001100015</v>
      </c>
      <c r="C227" s="64"/>
      <c r="D227" s="35" t="s">
        <v>485</v>
      </c>
      <c r="E227" t="s">
        <v>276</v>
      </c>
      <c r="F227" s="1">
        <v>50790641000026</v>
      </c>
      <c r="G227" t="s">
        <v>491</v>
      </c>
      <c r="H227" s="80">
        <v>42500</v>
      </c>
      <c r="I227" t="s">
        <v>31</v>
      </c>
      <c r="J227" t="s">
        <v>24</v>
      </c>
      <c r="L227" s="67">
        <v>45002</v>
      </c>
      <c r="N227" s="64"/>
      <c r="O227" s="33" t="s">
        <v>398</v>
      </c>
      <c r="P227" s="33">
        <v>1</v>
      </c>
    </row>
    <row r="228" spans="1:16" x14ac:dyDescent="0.35">
      <c r="A228" s="1" t="s">
        <v>15</v>
      </c>
      <c r="B228" s="1">
        <v>22530001100015</v>
      </c>
      <c r="C228" s="64"/>
      <c r="D228" s="35" t="s">
        <v>485</v>
      </c>
      <c r="E228" t="s">
        <v>277</v>
      </c>
      <c r="F228" s="1">
        <v>50790641000026</v>
      </c>
      <c r="G228" t="s">
        <v>486</v>
      </c>
      <c r="H228" s="80">
        <v>21257.01</v>
      </c>
      <c r="I228" t="s">
        <v>31</v>
      </c>
      <c r="J228" t="s">
        <v>24</v>
      </c>
      <c r="L228" s="67">
        <v>44952</v>
      </c>
      <c r="N228" s="64"/>
      <c r="O228" s="33" t="s">
        <v>398</v>
      </c>
      <c r="P228" s="33">
        <v>1</v>
      </c>
    </row>
    <row r="229" spans="1:16" x14ac:dyDescent="0.35">
      <c r="A229" s="1" t="s">
        <v>15</v>
      </c>
      <c r="B229" s="1">
        <v>22530001100015</v>
      </c>
      <c r="C229" s="64"/>
      <c r="D229" s="35" t="s">
        <v>485</v>
      </c>
      <c r="E229" t="s">
        <v>278</v>
      </c>
      <c r="F229" s="1">
        <v>50790641000026</v>
      </c>
      <c r="G229" t="s">
        <v>492</v>
      </c>
      <c r="H229" s="80">
        <v>16500</v>
      </c>
      <c r="I229" t="s">
        <v>31</v>
      </c>
      <c r="J229" t="s">
        <v>24</v>
      </c>
      <c r="L229" s="67">
        <v>45008</v>
      </c>
      <c r="N229" s="64"/>
      <c r="O229" s="33" t="s">
        <v>398</v>
      </c>
      <c r="P229" s="33">
        <v>1</v>
      </c>
    </row>
    <row r="230" spans="1:16" x14ac:dyDescent="0.35">
      <c r="A230" s="1" t="s">
        <v>15</v>
      </c>
      <c r="B230" s="1">
        <v>22530001100015</v>
      </c>
      <c r="C230" s="64"/>
      <c r="D230" s="35" t="s">
        <v>484</v>
      </c>
      <c r="E230" t="s">
        <v>279</v>
      </c>
      <c r="F230" s="1">
        <v>50790641000026</v>
      </c>
      <c r="G230" t="s">
        <v>493</v>
      </c>
      <c r="H230" s="80">
        <v>944248.8</v>
      </c>
      <c r="I230" t="s">
        <v>31</v>
      </c>
      <c r="J230" t="s">
        <v>24</v>
      </c>
      <c r="L230" s="67">
        <v>45044</v>
      </c>
      <c r="N230" s="64"/>
      <c r="O230" s="33" t="s">
        <v>398</v>
      </c>
      <c r="P230" s="33">
        <v>1</v>
      </c>
    </row>
    <row r="231" spans="1:16" x14ac:dyDescent="0.35">
      <c r="A231" s="1" t="s">
        <v>15</v>
      </c>
      <c r="B231" s="1">
        <v>22530001100015</v>
      </c>
      <c r="C231" s="64"/>
      <c r="D231" s="35" t="s">
        <v>487</v>
      </c>
      <c r="E231" t="s">
        <v>280</v>
      </c>
      <c r="F231" s="1">
        <v>50790641000026</v>
      </c>
      <c r="G231" t="s">
        <v>494</v>
      </c>
      <c r="H231" s="80">
        <v>40000</v>
      </c>
      <c r="I231" t="s">
        <v>31</v>
      </c>
      <c r="J231" t="s">
        <v>24</v>
      </c>
      <c r="L231" s="67" t="s">
        <v>27</v>
      </c>
      <c r="N231" s="64"/>
      <c r="O231" s="33" t="s">
        <v>398</v>
      </c>
      <c r="P231" s="33">
        <v>1</v>
      </c>
    </row>
    <row r="232" spans="1:16" x14ac:dyDescent="0.35">
      <c r="A232" s="1" t="s">
        <v>15</v>
      </c>
      <c r="B232" s="1">
        <v>22530001100015</v>
      </c>
      <c r="C232" s="64"/>
      <c r="D232" s="35" t="s">
        <v>495</v>
      </c>
      <c r="E232" t="s">
        <v>281</v>
      </c>
      <c r="F232" s="1">
        <v>50790641000026</v>
      </c>
      <c r="H232" s="80">
        <v>12000</v>
      </c>
      <c r="I232" t="s">
        <v>31</v>
      </c>
      <c r="J232" t="s">
        <v>24</v>
      </c>
      <c r="L232" s="67">
        <v>45002</v>
      </c>
      <c r="N232" s="64"/>
      <c r="O232" s="33" t="s">
        <v>398</v>
      </c>
      <c r="P232" s="33">
        <v>1</v>
      </c>
    </row>
    <row r="233" spans="1:16" x14ac:dyDescent="0.35">
      <c r="A233" s="1" t="s">
        <v>15</v>
      </c>
      <c r="B233" s="1">
        <v>22530001100015</v>
      </c>
      <c r="C233" s="64"/>
      <c r="D233" s="35" t="s">
        <v>484</v>
      </c>
      <c r="E233" t="s">
        <v>282</v>
      </c>
      <c r="F233" s="1">
        <v>50790641000026</v>
      </c>
      <c r="G233" t="s">
        <v>496</v>
      </c>
      <c r="H233" s="79">
        <v>51080</v>
      </c>
      <c r="I233" t="s">
        <v>31</v>
      </c>
      <c r="M233" s="67"/>
      <c r="N233" s="64"/>
      <c r="O233" s="33" t="s">
        <v>398</v>
      </c>
      <c r="P233" s="33">
        <v>1</v>
      </c>
    </row>
    <row r="234" spans="1:16" x14ac:dyDescent="0.35">
      <c r="A234" s="1" t="s">
        <v>15</v>
      </c>
      <c r="B234" s="1">
        <v>22530001100015</v>
      </c>
      <c r="C234" s="64"/>
      <c r="D234" s="35" t="s">
        <v>497</v>
      </c>
      <c r="E234" t="s">
        <v>283</v>
      </c>
      <c r="F234" s="1">
        <v>50790641000026</v>
      </c>
      <c r="G234" t="s">
        <v>498</v>
      </c>
      <c r="H234" s="79">
        <v>76875</v>
      </c>
      <c r="I234" t="s">
        <v>31</v>
      </c>
      <c r="M234" s="67"/>
      <c r="N234" s="64"/>
      <c r="O234" s="33" t="s">
        <v>398</v>
      </c>
      <c r="P234" s="33">
        <v>1</v>
      </c>
    </row>
    <row r="235" spans="1:16" x14ac:dyDescent="0.35">
      <c r="A235" s="1" t="s">
        <v>15</v>
      </c>
      <c r="B235" s="1">
        <v>22530001100015</v>
      </c>
      <c r="C235" s="64"/>
      <c r="D235" s="35" t="s">
        <v>484</v>
      </c>
      <c r="E235" t="s">
        <v>284</v>
      </c>
      <c r="F235" s="1">
        <v>50790641000026</v>
      </c>
      <c r="G235" t="s">
        <v>499</v>
      </c>
      <c r="H235" s="79">
        <v>12000</v>
      </c>
      <c r="I235" t="s">
        <v>31</v>
      </c>
      <c r="M235" s="67"/>
      <c r="N235" s="64"/>
      <c r="O235" s="33" t="s">
        <v>398</v>
      </c>
      <c r="P235" s="33">
        <v>1</v>
      </c>
    </row>
    <row r="236" spans="1:16" x14ac:dyDescent="0.35">
      <c r="A236" s="1" t="s">
        <v>15</v>
      </c>
      <c r="B236" s="1">
        <v>22530001100015</v>
      </c>
      <c r="C236" s="64"/>
      <c r="D236" s="35" t="s">
        <v>484</v>
      </c>
      <c r="E236" t="s">
        <v>285</v>
      </c>
      <c r="F236" s="1">
        <v>50790641000026</v>
      </c>
      <c r="H236" s="79">
        <v>137000</v>
      </c>
      <c r="I236" t="s">
        <v>31</v>
      </c>
      <c r="M236" s="67"/>
      <c r="N236" s="64"/>
      <c r="O236" s="33" t="s">
        <v>398</v>
      </c>
      <c r="P236" s="33">
        <v>1</v>
      </c>
    </row>
    <row r="237" spans="1:16" x14ac:dyDescent="0.35">
      <c r="A237" s="1" t="s">
        <v>15</v>
      </c>
      <c r="B237" s="1">
        <v>22530001100015</v>
      </c>
      <c r="C237" s="64"/>
      <c r="D237" s="35" t="s">
        <v>484</v>
      </c>
      <c r="E237" t="s">
        <v>286</v>
      </c>
      <c r="F237" s="1">
        <v>50790641000026</v>
      </c>
      <c r="G237" t="s">
        <v>500</v>
      </c>
      <c r="H237" s="79">
        <v>18183.330000000002</v>
      </c>
      <c r="I237" t="s">
        <v>31</v>
      </c>
      <c r="M237" s="67"/>
      <c r="N237" s="64"/>
      <c r="O237" s="33" t="s">
        <v>398</v>
      </c>
      <c r="P237" s="33">
        <v>1</v>
      </c>
    </row>
    <row r="238" spans="1:16" x14ac:dyDescent="0.35">
      <c r="A238" s="1" t="s">
        <v>15</v>
      </c>
      <c r="B238" s="1">
        <v>22530001100015</v>
      </c>
      <c r="C238" s="64"/>
      <c r="D238" s="35" t="s">
        <v>484</v>
      </c>
      <c r="E238" t="s">
        <v>287</v>
      </c>
      <c r="F238" s="1">
        <v>50790641000026</v>
      </c>
      <c r="G238" t="s">
        <v>500</v>
      </c>
      <c r="H238" s="79">
        <v>64625</v>
      </c>
      <c r="I238" t="s">
        <v>31</v>
      </c>
      <c r="M238" s="67"/>
      <c r="N238" s="64"/>
      <c r="O238" s="33" t="s">
        <v>398</v>
      </c>
      <c r="P238" s="33">
        <v>1</v>
      </c>
    </row>
    <row r="239" spans="1:16" x14ac:dyDescent="0.35">
      <c r="A239" s="1" t="s">
        <v>15</v>
      </c>
      <c r="B239" s="1">
        <v>22530001100015</v>
      </c>
      <c r="C239" s="64"/>
      <c r="D239" s="35" t="s">
        <v>484</v>
      </c>
      <c r="E239" t="s">
        <v>288</v>
      </c>
      <c r="F239" s="1">
        <v>50790641000026</v>
      </c>
      <c r="G239" t="s">
        <v>499</v>
      </c>
      <c r="H239" s="79">
        <v>50492</v>
      </c>
      <c r="I239" t="s">
        <v>31</v>
      </c>
      <c r="M239" s="67"/>
      <c r="N239" s="64"/>
      <c r="O239" s="33" t="s">
        <v>398</v>
      </c>
      <c r="P239" s="33">
        <v>1</v>
      </c>
    </row>
    <row r="240" spans="1:16" x14ac:dyDescent="0.35">
      <c r="A240" s="1" t="s">
        <v>15</v>
      </c>
      <c r="B240" s="68">
        <v>22530001100015</v>
      </c>
      <c r="C240" s="64"/>
      <c r="D240" s="35" t="s">
        <v>289</v>
      </c>
      <c r="E240" t="s">
        <v>290</v>
      </c>
      <c r="F240" s="68">
        <v>32982428800024</v>
      </c>
      <c r="G240" t="s">
        <v>291</v>
      </c>
      <c r="H240" s="66">
        <v>1000</v>
      </c>
      <c r="I240" t="s">
        <v>31</v>
      </c>
      <c r="L240" s="64">
        <v>45218</v>
      </c>
      <c r="N240" s="64"/>
      <c r="O240" s="33" t="s">
        <v>398</v>
      </c>
      <c r="P240" s="33">
        <v>1</v>
      </c>
    </row>
    <row r="241" spans="1:16" x14ac:dyDescent="0.35">
      <c r="A241" s="1" t="s">
        <v>15</v>
      </c>
      <c r="B241" s="68">
        <v>22530001100015</v>
      </c>
      <c r="C241" s="64"/>
      <c r="D241" s="35" t="s">
        <v>289</v>
      </c>
      <c r="E241" s="3" t="s">
        <v>292</v>
      </c>
      <c r="F241" s="68">
        <v>0</v>
      </c>
      <c r="G241" t="s">
        <v>291</v>
      </c>
      <c r="H241" s="66">
        <v>1000</v>
      </c>
      <c r="I241" t="s">
        <v>31</v>
      </c>
      <c r="L241" s="64">
        <v>45218</v>
      </c>
      <c r="N241" s="64"/>
      <c r="O241" s="33" t="s">
        <v>398</v>
      </c>
      <c r="P241" s="33">
        <v>1</v>
      </c>
    </row>
    <row r="242" spans="1:16" x14ac:dyDescent="0.35">
      <c r="A242" s="1" t="s">
        <v>15</v>
      </c>
      <c r="B242" s="68">
        <v>22530001100015</v>
      </c>
      <c r="C242" s="64"/>
      <c r="D242" s="35" t="s">
        <v>289</v>
      </c>
      <c r="E242" t="s">
        <v>293</v>
      </c>
      <c r="F242" s="68">
        <v>0</v>
      </c>
      <c r="G242" t="s">
        <v>291</v>
      </c>
      <c r="H242" s="66">
        <v>1000</v>
      </c>
      <c r="I242" t="s">
        <v>31</v>
      </c>
      <c r="L242" s="64">
        <v>45218</v>
      </c>
      <c r="N242" s="64"/>
      <c r="O242" s="33" t="s">
        <v>398</v>
      </c>
      <c r="P242" s="33">
        <v>1</v>
      </c>
    </row>
    <row r="243" spans="1:16" x14ac:dyDescent="0.35">
      <c r="A243" s="1" t="s">
        <v>15</v>
      </c>
      <c r="B243" s="68">
        <v>22530001100015</v>
      </c>
      <c r="C243" s="64"/>
      <c r="D243" s="35" t="s">
        <v>289</v>
      </c>
      <c r="E243" t="s">
        <v>294</v>
      </c>
      <c r="F243" s="68">
        <v>50013271700017</v>
      </c>
      <c r="G243" t="s">
        <v>291</v>
      </c>
      <c r="H243" s="66">
        <v>1000</v>
      </c>
      <c r="I243" t="s">
        <v>31</v>
      </c>
      <c r="L243" s="64">
        <v>45218</v>
      </c>
      <c r="N243" s="64"/>
      <c r="O243" s="33" t="s">
        <v>398</v>
      </c>
      <c r="P243" s="33">
        <v>1</v>
      </c>
    </row>
    <row r="244" spans="1:16" x14ac:dyDescent="0.35">
      <c r="A244" s="1" t="s">
        <v>15</v>
      </c>
      <c r="B244" s="68">
        <v>22530001100015</v>
      </c>
      <c r="C244" s="64"/>
      <c r="D244" s="35" t="s">
        <v>289</v>
      </c>
      <c r="E244" t="s">
        <v>295</v>
      </c>
      <c r="F244" s="68">
        <v>0</v>
      </c>
      <c r="G244" t="s">
        <v>291</v>
      </c>
      <c r="H244" s="66">
        <v>1000</v>
      </c>
      <c r="I244" t="s">
        <v>31</v>
      </c>
      <c r="L244" s="64">
        <v>45218</v>
      </c>
      <c r="N244" s="64"/>
      <c r="O244" s="33" t="s">
        <v>398</v>
      </c>
      <c r="P244" s="33">
        <v>1</v>
      </c>
    </row>
    <row r="245" spans="1:16" x14ac:dyDescent="0.35">
      <c r="A245" s="1" t="s">
        <v>15</v>
      </c>
      <c r="B245" s="68">
        <v>22530001100015</v>
      </c>
      <c r="C245" s="64"/>
      <c r="D245" s="35" t="s">
        <v>289</v>
      </c>
      <c r="E245" t="s">
        <v>296</v>
      </c>
      <c r="F245" s="68">
        <v>0</v>
      </c>
      <c r="G245" t="s">
        <v>291</v>
      </c>
      <c r="H245" s="66">
        <v>1000</v>
      </c>
      <c r="I245" t="s">
        <v>31</v>
      </c>
      <c r="L245" s="64">
        <v>45218</v>
      </c>
      <c r="N245" s="64"/>
      <c r="O245" s="33" t="s">
        <v>398</v>
      </c>
      <c r="P245" s="33">
        <v>1</v>
      </c>
    </row>
    <row r="246" spans="1:16" x14ac:dyDescent="0.35">
      <c r="A246" s="1" t="s">
        <v>15</v>
      </c>
      <c r="B246" s="68">
        <v>22530001100015</v>
      </c>
      <c r="C246" s="64"/>
      <c r="D246" s="35" t="s">
        <v>289</v>
      </c>
      <c r="E246" t="s">
        <v>297</v>
      </c>
      <c r="F246" s="68">
        <v>0</v>
      </c>
      <c r="G246" t="s">
        <v>291</v>
      </c>
      <c r="H246" s="66">
        <v>1000</v>
      </c>
      <c r="I246" t="s">
        <v>31</v>
      </c>
      <c r="L246" s="64">
        <v>45218</v>
      </c>
      <c r="N246" s="64"/>
      <c r="O246" s="33" t="s">
        <v>398</v>
      </c>
      <c r="P246" s="33">
        <v>1</v>
      </c>
    </row>
    <row r="247" spans="1:16" x14ac:dyDescent="0.35">
      <c r="A247" s="1" t="s">
        <v>15</v>
      </c>
      <c r="B247" s="68">
        <v>22530001100015</v>
      </c>
      <c r="C247" s="64"/>
      <c r="D247" s="35" t="s">
        <v>289</v>
      </c>
      <c r="E247" t="s">
        <v>298</v>
      </c>
      <c r="F247" s="68">
        <v>0</v>
      </c>
      <c r="G247" t="s">
        <v>291</v>
      </c>
      <c r="H247" s="66">
        <v>1000</v>
      </c>
      <c r="I247" t="s">
        <v>31</v>
      </c>
      <c r="L247" s="64">
        <v>45218</v>
      </c>
      <c r="N247" s="64"/>
      <c r="O247" s="33" t="s">
        <v>398</v>
      </c>
      <c r="P247" s="33">
        <v>1</v>
      </c>
    </row>
    <row r="248" spans="1:16" x14ac:dyDescent="0.35">
      <c r="A248" s="1" t="s">
        <v>15</v>
      </c>
      <c r="B248" s="68">
        <v>22530001100015</v>
      </c>
      <c r="C248" s="64"/>
      <c r="D248" s="35" t="s">
        <v>289</v>
      </c>
      <c r="E248" t="s">
        <v>299</v>
      </c>
      <c r="F248" s="68">
        <v>0</v>
      </c>
      <c r="G248" t="s">
        <v>291</v>
      </c>
      <c r="H248" s="66">
        <v>600</v>
      </c>
      <c r="I248" t="s">
        <v>31</v>
      </c>
      <c r="L248" s="64">
        <v>45218</v>
      </c>
      <c r="N248" s="64"/>
      <c r="O248" s="33" t="s">
        <v>398</v>
      </c>
      <c r="P248" s="33">
        <v>1</v>
      </c>
    </row>
    <row r="249" spans="1:16" x14ac:dyDescent="0.35">
      <c r="A249" s="1" t="s">
        <v>15</v>
      </c>
      <c r="B249" s="68">
        <v>22530001100015</v>
      </c>
      <c r="C249" s="64"/>
      <c r="D249" s="35" t="s">
        <v>300</v>
      </c>
      <c r="E249" t="s">
        <v>301</v>
      </c>
      <c r="F249" s="68">
        <v>0</v>
      </c>
      <c r="G249" t="s">
        <v>291</v>
      </c>
      <c r="H249" s="66">
        <v>600</v>
      </c>
      <c r="I249" t="s">
        <v>31</v>
      </c>
      <c r="L249" s="64">
        <v>45244</v>
      </c>
      <c r="N249" s="64"/>
      <c r="O249" s="33" t="s">
        <v>398</v>
      </c>
      <c r="P249" s="33">
        <v>1</v>
      </c>
    </row>
    <row r="250" spans="1:16" x14ac:dyDescent="0.35">
      <c r="A250" s="1" t="s">
        <v>15</v>
      </c>
      <c r="B250" s="68">
        <v>22530001100015</v>
      </c>
      <c r="C250" s="64"/>
      <c r="D250" s="35" t="s">
        <v>302</v>
      </c>
      <c r="E250" t="s">
        <v>303</v>
      </c>
      <c r="F250" s="68">
        <v>49136997100016</v>
      </c>
      <c r="G250" t="s">
        <v>291</v>
      </c>
      <c r="H250" s="66">
        <v>600</v>
      </c>
      <c r="I250" t="s">
        <v>31</v>
      </c>
      <c r="L250" s="64">
        <v>45244</v>
      </c>
      <c r="N250" s="64"/>
      <c r="O250" s="33" t="s">
        <v>398</v>
      </c>
      <c r="P250" s="33">
        <v>1</v>
      </c>
    </row>
    <row r="251" spans="1:16" x14ac:dyDescent="0.35">
      <c r="A251" s="1" t="s">
        <v>15</v>
      </c>
      <c r="B251" s="68">
        <v>22530001100015</v>
      </c>
      <c r="C251" s="64"/>
      <c r="D251" s="35" t="s">
        <v>304</v>
      </c>
      <c r="E251" t="s">
        <v>305</v>
      </c>
      <c r="F251" s="68">
        <v>0</v>
      </c>
      <c r="G251" t="s">
        <v>291</v>
      </c>
      <c r="H251" s="66">
        <v>600</v>
      </c>
      <c r="I251" t="s">
        <v>31</v>
      </c>
      <c r="L251" s="64">
        <v>45244</v>
      </c>
      <c r="N251" s="64"/>
      <c r="O251" s="33" t="s">
        <v>398</v>
      </c>
      <c r="P251" s="33">
        <v>1</v>
      </c>
    </row>
    <row r="252" spans="1:16" x14ac:dyDescent="0.35">
      <c r="A252" s="1" t="s">
        <v>15</v>
      </c>
      <c r="B252" s="68">
        <v>22530001100015</v>
      </c>
      <c r="C252" s="64"/>
      <c r="D252" s="35" t="s">
        <v>306</v>
      </c>
      <c r="E252" t="s">
        <v>307</v>
      </c>
      <c r="F252" s="68">
        <v>87802163300010</v>
      </c>
      <c r="G252" t="s">
        <v>291</v>
      </c>
      <c r="H252" s="66">
        <v>600</v>
      </c>
      <c r="I252" t="s">
        <v>31</v>
      </c>
      <c r="L252" s="64">
        <v>45244</v>
      </c>
      <c r="N252" s="64"/>
      <c r="O252" s="33" t="s">
        <v>398</v>
      </c>
      <c r="P252" s="33">
        <v>1</v>
      </c>
    </row>
    <row r="253" spans="1:16" x14ac:dyDescent="0.35">
      <c r="A253" s="1" t="s">
        <v>15</v>
      </c>
      <c r="B253" s="68">
        <v>22530001100015</v>
      </c>
      <c r="C253" s="64"/>
      <c r="D253" s="35" t="s">
        <v>308</v>
      </c>
      <c r="E253" t="s">
        <v>309</v>
      </c>
      <c r="F253" s="68">
        <v>0</v>
      </c>
      <c r="G253" t="s">
        <v>291</v>
      </c>
      <c r="H253" s="66">
        <v>600</v>
      </c>
      <c r="I253" t="s">
        <v>31</v>
      </c>
      <c r="L253" s="64">
        <v>45268</v>
      </c>
      <c r="N253" s="64"/>
      <c r="O253" s="33" t="s">
        <v>398</v>
      </c>
      <c r="P253" s="33">
        <v>1</v>
      </c>
    </row>
    <row r="254" spans="1:16" x14ac:dyDescent="0.35">
      <c r="A254" s="1" t="s">
        <v>15</v>
      </c>
      <c r="B254" s="68">
        <v>22530001100015</v>
      </c>
      <c r="C254" s="64"/>
      <c r="D254" s="35" t="s">
        <v>300</v>
      </c>
      <c r="E254" t="s">
        <v>310</v>
      </c>
      <c r="F254" s="68">
        <v>19530078500019</v>
      </c>
      <c r="G254" t="s">
        <v>311</v>
      </c>
      <c r="H254" s="66">
        <v>10000</v>
      </c>
      <c r="I254" t="s">
        <v>31</v>
      </c>
      <c r="L254" s="64">
        <v>45246</v>
      </c>
      <c r="N254" s="64"/>
      <c r="O254" s="33" t="s">
        <v>398</v>
      </c>
      <c r="P254" s="33">
        <v>1</v>
      </c>
    </row>
    <row r="255" spans="1:16" x14ac:dyDescent="0.35">
      <c r="A255" s="1" t="s">
        <v>15</v>
      </c>
      <c r="B255" s="68">
        <v>22530001100015</v>
      </c>
      <c r="C255" s="64"/>
      <c r="D255" s="35" t="s">
        <v>300</v>
      </c>
      <c r="E255" t="s">
        <v>312</v>
      </c>
      <c r="F255" s="68">
        <v>19530077700016</v>
      </c>
      <c r="G255" t="s">
        <v>311</v>
      </c>
      <c r="H255" s="66">
        <v>4000</v>
      </c>
      <c r="I255" t="s">
        <v>31</v>
      </c>
      <c r="L255" s="64">
        <v>45246</v>
      </c>
      <c r="N255" s="64"/>
      <c r="O255" s="33" t="s">
        <v>398</v>
      </c>
      <c r="P255" s="33">
        <v>1</v>
      </c>
    </row>
    <row r="256" spans="1:16" x14ac:dyDescent="0.35">
      <c r="A256" s="1" t="s">
        <v>15</v>
      </c>
      <c r="B256" s="68">
        <v>22530001100015</v>
      </c>
      <c r="C256" s="64"/>
      <c r="D256" s="35" t="s">
        <v>300</v>
      </c>
      <c r="E256" t="s">
        <v>313</v>
      </c>
      <c r="F256" s="68">
        <v>19530779800015</v>
      </c>
      <c r="G256" t="s">
        <v>311</v>
      </c>
      <c r="H256" s="66">
        <v>5000</v>
      </c>
      <c r="I256" t="s">
        <v>31</v>
      </c>
      <c r="L256" s="64">
        <v>45246</v>
      </c>
      <c r="N256" s="64"/>
      <c r="O256" s="33" t="s">
        <v>398</v>
      </c>
      <c r="P256" s="33">
        <v>1</v>
      </c>
    </row>
    <row r="257" spans="1:16" x14ac:dyDescent="0.35">
      <c r="A257" s="1" t="s">
        <v>15</v>
      </c>
      <c r="B257" s="68">
        <v>22530001100015</v>
      </c>
      <c r="C257" s="64"/>
      <c r="D257" s="35" t="s">
        <v>300</v>
      </c>
      <c r="E257" t="s">
        <v>314</v>
      </c>
      <c r="F257" s="68">
        <v>19530793900015</v>
      </c>
      <c r="G257" t="s">
        <v>311</v>
      </c>
      <c r="H257" s="66">
        <v>6000</v>
      </c>
      <c r="I257" t="s">
        <v>31</v>
      </c>
      <c r="L257" s="64">
        <v>45246</v>
      </c>
      <c r="N257" s="64"/>
      <c r="O257" s="33" t="s">
        <v>398</v>
      </c>
      <c r="P257" s="33">
        <v>1</v>
      </c>
    </row>
    <row r="258" spans="1:16" x14ac:dyDescent="0.35">
      <c r="A258" s="1" t="s">
        <v>15</v>
      </c>
      <c r="B258" s="68">
        <v>22530001100015</v>
      </c>
      <c r="C258" s="64"/>
      <c r="D258" s="35" t="s">
        <v>300</v>
      </c>
      <c r="E258" t="s">
        <v>315</v>
      </c>
      <c r="F258" s="68">
        <v>19530007400018</v>
      </c>
      <c r="G258" t="s">
        <v>311</v>
      </c>
      <c r="H258" s="66">
        <v>22000</v>
      </c>
      <c r="I258" t="s">
        <v>31</v>
      </c>
      <c r="L258" s="64">
        <v>45246</v>
      </c>
      <c r="N258" s="64"/>
      <c r="O258" s="33" t="s">
        <v>398</v>
      </c>
      <c r="P258" s="33">
        <v>1</v>
      </c>
    </row>
    <row r="259" spans="1:16" x14ac:dyDescent="0.35">
      <c r="A259" s="1" t="s">
        <v>15</v>
      </c>
      <c r="B259" s="68">
        <v>22530001100015</v>
      </c>
      <c r="C259" s="64"/>
      <c r="D259" s="35" t="s">
        <v>300</v>
      </c>
      <c r="E259" t="s">
        <v>316</v>
      </c>
      <c r="F259" s="68">
        <v>19530078500019</v>
      </c>
      <c r="G259" t="s">
        <v>311</v>
      </c>
      <c r="H259" s="66">
        <v>10000</v>
      </c>
      <c r="I259" t="s">
        <v>31</v>
      </c>
      <c r="L259" s="64">
        <v>45246</v>
      </c>
      <c r="N259" s="64"/>
      <c r="O259" s="33" t="s">
        <v>398</v>
      </c>
      <c r="P259" s="33">
        <v>1</v>
      </c>
    </row>
    <row r="260" spans="1:16" x14ac:dyDescent="0.35">
      <c r="A260" s="1" t="s">
        <v>15</v>
      </c>
      <c r="B260" s="68">
        <v>22530001100015</v>
      </c>
      <c r="C260" s="64"/>
      <c r="D260" s="35" t="s">
        <v>300</v>
      </c>
      <c r="E260" t="s">
        <v>317</v>
      </c>
      <c r="F260" s="68">
        <v>19530005800011</v>
      </c>
      <c r="G260" t="s">
        <v>311</v>
      </c>
      <c r="H260" s="66">
        <v>7000</v>
      </c>
      <c r="I260" t="s">
        <v>31</v>
      </c>
      <c r="L260" s="64">
        <v>45246</v>
      </c>
      <c r="N260" s="64"/>
      <c r="O260" s="33" t="s">
        <v>398</v>
      </c>
      <c r="P260" s="33">
        <v>1</v>
      </c>
    </row>
    <row r="261" spans="1:16" x14ac:dyDescent="0.35">
      <c r="A261" s="1" t="s">
        <v>15</v>
      </c>
      <c r="B261" s="68">
        <v>22530001100015</v>
      </c>
      <c r="C261" s="64"/>
      <c r="D261" s="35" t="s">
        <v>300</v>
      </c>
      <c r="E261" t="s">
        <v>318</v>
      </c>
      <c r="F261" s="68">
        <v>78627883800044</v>
      </c>
      <c r="G261" t="s">
        <v>311</v>
      </c>
      <c r="H261" s="66">
        <v>6000</v>
      </c>
      <c r="I261" t="s">
        <v>31</v>
      </c>
      <c r="L261" s="64">
        <v>45246</v>
      </c>
      <c r="N261" s="64"/>
      <c r="O261" s="33" t="s">
        <v>398</v>
      </c>
      <c r="P261" s="33">
        <v>1</v>
      </c>
    </row>
    <row r="262" spans="1:16" x14ac:dyDescent="0.35">
      <c r="A262" s="1" t="s">
        <v>15</v>
      </c>
      <c r="B262" s="68">
        <v>22530001100015</v>
      </c>
      <c r="C262" s="64"/>
      <c r="D262" s="35" t="s">
        <v>300</v>
      </c>
      <c r="E262" t="s">
        <v>319</v>
      </c>
      <c r="F262" s="68">
        <v>19530791300010</v>
      </c>
      <c r="G262" t="s">
        <v>311</v>
      </c>
      <c r="H262" s="66">
        <v>6000</v>
      </c>
      <c r="I262" t="s">
        <v>31</v>
      </c>
      <c r="L262" s="64">
        <v>45246</v>
      </c>
      <c r="N262" s="64"/>
      <c r="O262" s="33" t="s">
        <v>398</v>
      </c>
      <c r="P262" s="33">
        <v>1</v>
      </c>
    </row>
    <row r="263" spans="1:16" x14ac:dyDescent="0.35">
      <c r="A263" s="1" t="s">
        <v>15</v>
      </c>
      <c r="B263" s="68">
        <v>22530001100015</v>
      </c>
      <c r="C263" s="64"/>
      <c r="D263" s="35" t="s">
        <v>300</v>
      </c>
      <c r="E263" t="s">
        <v>320</v>
      </c>
      <c r="F263" s="68">
        <v>19530041300018</v>
      </c>
      <c r="G263" t="s">
        <v>311</v>
      </c>
      <c r="H263" s="66">
        <v>5000</v>
      </c>
      <c r="I263" t="s">
        <v>31</v>
      </c>
      <c r="L263" s="64">
        <v>45246</v>
      </c>
      <c r="N263" s="64"/>
      <c r="O263" s="33" t="s">
        <v>398</v>
      </c>
      <c r="P263" s="33">
        <v>1</v>
      </c>
    </row>
    <row r="264" spans="1:16" x14ac:dyDescent="0.35">
      <c r="A264" s="1" t="s">
        <v>15</v>
      </c>
      <c r="B264" s="68">
        <v>22530001100015</v>
      </c>
      <c r="C264" s="64"/>
      <c r="D264" s="35" t="s">
        <v>300</v>
      </c>
      <c r="E264" t="s">
        <v>321</v>
      </c>
      <c r="F264" s="68">
        <v>19530031400018</v>
      </c>
      <c r="G264" t="s">
        <v>311</v>
      </c>
      <c r="H264" s="66">
        <v>13000</v>
      </c>
      <c r="I264" t="s">
        <v>31</v>
      </c>
      <c r="L264" s="64">
        <v>45246</v>
      </c>
      <c r="N264" s="64"/>
      <c r="O264" s="33" t="s">
        <v>398</v>
      </c>
      <c r="P264" s="33">
        <v>1</v>
      </c>
    </row>
    <row r="265" spans="1:16" x14ac:dyDescent="0.35">
      <c r="A265" s="1" t="s">
        <v>15</v>
      </c>
      <c r="B265" s="68">
        <v>22530001100015</v>
      </c>
      <c r="C265" s="64"/>
      <c r="D265" s="35" t="s">
        <v>300</v>
      </c>
      <c r="E265" t="s">
        <v>322</v>
      </c>
      <c r="F265" s="68">
        <v>19530078500019</v>
      </c>
      <c r="G265" t="s">
        <v>311</v>
      </c>
      <c r="H265" s="66">
        <v>10000</v>
      </c>
      <c r="I265" t="s">
        <v>31</v>
      </c>
      <c r="L265" s="64">
        <v>45246</v>
      </c>
      <c r="N265" s="64"/>
      <c r="O265" s="33" t="s">
        <v>398</v>
      </c>
      <c r="P265" s="33">
        <v>1</v>
      </c>
    </row>
    <row r="266" spans="1:16" x14ac:dyDescent="0.35">
      <c r="A266" s="1" t="s">
        <v>15</v>
      </c>
      <c r="B266" s="68">
        <v>22530001100015</v>
      </c>
      <c r="C266" s="64"/>
      <c r="D266" s="35" t="s">
        <v>300</v>
      </c>
      <c r="E266" t="s">
        <v>323</v>
      </c>
      <c r="F266" s="68">
        <v>19530826700010</v>
      </c>
      <c r="G266" t="s">
        <v>311</v>
      </c>
      <c r="H266" s="66">
        <v>9000</v>
      </c>
      <c r="I266" t="s">
        <v>31</v>
      </c>
      <c r="L266" s="64">
        <v>45246</v>
      </c>
      <c r="N266" s="64"/>
      <c r="O266" s="33" t="s">
        <v>398</v>
      </c>
      <c r="P266" s="33">
        <v>1</v>
      </c>
    </row>
    <row r="267" spans="1:16" x14ac:dyDescent="0.35">
      <c r="A267" s="1" t="s">
        <v>15</v>
      </c>
      <c r="B267" s="68">
        <v>22530001100015</v>
      </c>
      <c r="C267" s="64"/>
      <c r="D267" s="35" t="s">
        <v>300</v>
      </c>
      <c r="E267" t="s">
        <v>324</v>
      </c>
      <c r="F267" s="68">
        <v>19530791300010</v>
      </c>
      <c r="G267" t="s">
        <v>311</v>
      </c>
      <c r="H267" s="66">
        <v>7000</v>
      </c>
      <c r="I267" t="s">
        <v>31</v>
      </c>
      <c r="L267" s="64">
        <v>45246</v>
      </c>
      <c r="N267" s="64"/>
      <c r="O267" s="33" t="s">
        <v>398</v>
      </c>
      <c r="P267" s="33">
        <v>1</v>
      </c>
    </row>
    <row r="268" spans="1:16" x14ac:dyDescent="0.35">
      <c r="A268" s="1" t="s">
        <v>15</v>
      </c>
      <c r="B268" s="68">
        <v>22530001100015</v>
      </c>
      <c r="C268" s="64"/>
      <c r="D268" s="35" t="s">
        <v>300</v>
      </c>
      <c r="E268" t="s">
        <v>325</v>
      </c>
      <c r="F268" s="68">
        <v>19530793900015</v>
      </c>
      <c r="G268" t="s">
        <v>311</v>
      </c>
      <c r="H268" s="66">
        <v>13000</v>
      </c>
      <c r="I268" t="s">
        <v>31</v>
      </c>
      <c r="L268" s="64">
        <v>45246</v>
      </c>
      <c r="N268" s="64"/>
      <c r="O268" s="33" t="s">
        <v>398</v>
      </c>
      <c r="P268" s="33">
        <v>1</v>
      </c>
    </row>
    <row r="269" spans="1:16" x14ac:dyDescent="0.35">
      <c r="A269" s="1" t="s">
        <v>15</v>
      </c>
      <c r="B269" s="68">
        <v>22530001100015</v>
      </c>
      <c r="C269" s="64"/>
      <c r="D269" s="35" t="s">
        <v>300</v>
      </c>
      <c r="E269" t="s">
        <v>326</v>
      </c>
      <c r="F269" s="68">
        <v>19530002500010</v>
      </c>
      <c r="G269" t="s">
        <v>311</v>
      </c>
      <c r="H269" s="66">
        <v>30000</v>
      </c>
      <c r="I269" t="s">
        <v>31</v>
      </c>
      <c r="L269" s="64">
        <v>45246</v>
      </c>
      <c r="N269" s="64"/>
      <c r="O269" s="33" t="s">
        <v>398</v>
      </c>
      <c r="P269" s="33">
        <v>1</v>
      </c>
    </row>
    <row r="270" spans="1:16" x14ac:dyDescent="0.35">
      <c r="A270" s="1" t="s">
        <v>15</v>
      </c>
      <c r="B270" s="68">
        <v>22530001100015</v>
      </c>
      <c r="C270" s="64"/>
      <c r="D270" s="35" t="s">
        <v>300</v>
      </c>
      <c r="E270" t="s">
        <v>327</v>
      </c>
      <c r="F270" s="68">
        <v>19530793900015</v>
      </c>
      <c r="G270" t="s">
        <v>311</v>
      </c>
      <c r="H270" s="66">
        <v>7000</v>
      </c>
      <c r="I270" t="s">
        <v>31</v>
      </c>
      <c r="L270" s="64">
        <v>45246</v>
      </c>
      <c r="N270" s="64"/>
      <c r="O270" s="33" t="s">
        <v>398</v>
      </c>
      <c r="P270" s="33">
        <v>1</v>
      </c>
    </row>
    <row r="271" spans="1:16" x14ac:dyDescent="0.35">
      <c r="A271" s="1" t="s">
        <v>15</v>
      </c>
      <c r="B271" s="68">
        <v>22530001100015</v>
      </c>
      <c r="C271" s="64"/>
      <c r="D271" s="35" t="s">
        <v>300</v>
      </c>
      <c r="E271" t="s">
        <v>328</v>
      </c>
      <c r="F271" s="68">
        <v>19530041300018</v>
      </c>
      <c r="G271" t="s">
        <v>311</v>
      </c>
      <c r="H271" s="66">
        <v>22000</v>
      </c>
      <c r="I271" t="s">
        <v>31</v>
      </c>
      <c r="L271" s="64">
        <v>45246</v>
      </c>
      <c r="N271" s="64"/>
      <c r="O271" s="33" t="s">
        <v>398</v>
      </c>
      <c r="P271" s="33">
        <v>1</v>
      </c>
    </row>
    <row r="272" spans="1:16" x14ac:dyDescent="0.35">
      <c r="A272" s="1" t="s">
        <v>15</v>
      </c>
      <c r="B272" s="68">
        <v>22530001100015</v>
      </c>
      <c r="C272" s="64"/>
      <c r="D272" s="35" t="s">
        <v>300</v>
      </c>
      <c r="E272" t="s">
        <v>329</v>
      </c>
      <c r="F272" s="68">
        <v>21971123100072</v>
      </c>
      <c r="G272" t="s">
        <v>311</v>
      </c>
      <c r="H272" s="66">
        <v>7000</v>
      </c>
      <c r="I272" t="s">
        <v>31</v>
      </c>
      <c r="L272" s="64">
        <v>45246</v>
      </c>
      <c r="N272" s="64"/>
      <c r="O272" s="33" t="s">
        <v>398</v>
      </c>
      <c r="P272" s="33">
        <v>1</v>
      </c>
    </row>
    <row r="273" spans="1:16" x14ac:dyDescent="0.35">
      <c r="A273" s="1" t="s">
        <v>15</v>
      </c>
      <c r="B273" s="68">
        <v>22530001100015</v>
      </c>
      <c r="C273" s="64"/>
      <c r="D273" s="35" t="s">
        <v>300</v>
      </c>
      <c r="E273" t="s">
        <v>330</v>
      </c>
      <c r="F273" s="68">
        <v>19530793900015</v>
      </c>
      <c r="G273" t="s">
        <v>311</v>
      </c>
      <c r="H273" s="66">
        <v>44000</v>
      </c>
      <c r="I273" t="s">
        <v>31</v>
      </c>
      <c r="L273" s="64">
        <v>45246</v>
      </c>
      <c r="N273" s="64"/>
      <c r="O273" s="33" t="s">
        <v>398</v>
      </c>
      <c r="P273" s="33">
        <v>1</v>
      </c>
    </row>
    <row r="274" spans="1:16" x14ac:dyDescent="0.35">
      <c r="A274" s="1" t="s">
        <v>15</v>
      </c>
      <c r="B274" s="68">
        <v>22530001100015</v>
      </c>
      <c r="C274" s="64"/>
      <c r="D274" s="35" t="s">
        <v>300</v>
      </c>
      <c r="E274" t="s">
        <v>331</v>
      </c>
      <c r="F274" s="68">
        <v>19530826700010</v>
      </c>
      <c r="G274" t="s">
        <v>311</v>
      </c>
      <c r="H274" s="66">
        <v>5000</v>
      </c>
      <c r="I274" t="s">
        <v>31</v>
      </c>
      <c r="L274" s="64">
        <v>45246</v>
      </c>
      <c r="N274" s="64"/>
      <c r="O274" s="33" t="s">
        <v>398</v>
      </c>
      <c r="P274" s="33">
        <v>1</v>
      </c>
    </row>
    <row r="275" spans="1:16" x14ac:dyDescent="0.35">
      <c r="A275" s="1" t="s">
        <v>15</v>
      </c>
      <c r="B275" s="68">
        <v>22530001100015</v>
      </c>
      <c r="C275" s="64"/>
      <c r="D275" s="35" t="s">
        <v>300</v>
      </c>
      <c r="E275" t="s">
        <v>332</v>
      </c>
      <c r="F275" s="68">
        <v>19530804400013</v>
      </c>
      <c r="G275" t="s">
        <v>311</v>
      </c>
      <c r="H275" s="66">
        <v>5000</v>
      </c>
      <c r="I275" t="s">
        <v>31</v>
      </c>
      <c r="L275" s="64">
        <v>45246</v>
      </c>
      <c r="N275" s="64"/>
      <c r="O275" s="33" t="s">
        <v>398</v>
      </c>
      <c r="P275" s="33">
        <v>1</v>
      </c>
    </row>
    <row r="276" spans="1:16" x14ac:dyDescent="0.35">
      <c r="A276" s="1" t="s">
        <v>15</v>
      </c>
      <c r="B276" s="68">
        <v>22530001100015</v>
      </c>
      <c r="C276" s="64"/>
      <c r="D276" s="35" t="s">
        <v>300</v>
      </c>
      <c r="E276" t="s">
        <v>333</v>
      </c>
      <c r="F276" s="68">
        <v>19530792100021</v>
      </c>
      <c r="G276" t="s">
        <v>311</v>
      </c>
      <c r="H276" s="66">
        <v>21000</v>
      </c>
      <c r="I276" t="s">
        <v>31</v>
      </c>
      <c r="L276" s="64">
        <v>45246</v>
      </c>
      <c r="N276" s="64"/>
      <c r="O276" s="33" t="s">
        <v>398</v>
      </c>
      <c r="P276" s="33">
        <v>1</v>
      </c>
    </row>
    <row r="277" spans="1:16" x14ac:dyDescent="0.35">
      <c r="A277" s="1" t="s">
        <v>15</v>
      </c>
      <c r="B277" s="68">
        <v>22530001100015</v>
      </c>
      <c r="C277" s="64"/>
      <c r="D277" s="35" t="s">
        <v>300</v>
      </c>
      <c r="E277" t="s">
        <v>334</v>
      </c>
      <c r="F277" s="68">
        <v>19530030600014</v>
      </c>
      <c r="G277" t="s">
        <v>311</v>
      </c>
      <c r="H277" s="66">
        <v>4000</v>
      </c>
      <c r="I277" t="s">
        <v>31</v>
      </c>
      <c r="L277" s="64">
        <v>45246</v>
      </c>
      <c r="N277" s="64"/>
      <c r="O277" s="33" t="s">
        <v>398</v>
      </c>
      <c r="P277" s="33">
        <v>1</v>
      </c>
    </row>
    <row r="278" spans="1:16" x14ac:dyDescent="0.35">
      <c r="A278" s="1" t="s">
        <v>15</v>
      </c>
      <c r="B278" s="68">
        <v>22530001100015</v>
      </c>
      <c r="C278" s="64"/>
      <c r="D278" s="35" t="s">
        <v>300</v>
      </c>
      <c r="E278" t="s">
        <v>335</v>
      </c>
      <c r="F278" s="68">
        <v>19530001700017</v>
      </c>
      <c r="G278" t="s">
        <v>311</v>
      </c>
      <c r="H278" s="66">
        <v>5000</v>
      </c>
      <c r="I278" t="s">
        <v>31</v>
      </c>
      <c r="L278" s="64">
        <v>45246</v>
      </c>
      <c r="N278" s="64"/>
      <c r="O278" s="33" t="s">
        <v>398</v>
      </c>
      <c r="P278" s="33">
        <v>1</v>
      </c>
    </row>
    <row r="279" spans="1:16" x14ac:dyDescent="0.35">
      <c r="A279" s="1" t="s">
        <v>15</v>
      </c>
      <c r="B279" s="68">
        <v>22530001100015</v>
      </c>
      <c r="C279" s="64"/>
      <c r="D279" s="35" t="s">
        <v>300</v>
      </c>
      <c r="E279" t="s">
        <v>336</v>
      </c>
      <c r="F279" s="68">
        <v>21971123100072</v>
      </c>
      <c r="G279" t="s">
        <v>311</v>
      </c>
      <c r="H279" s="66">
        <v>4000</v>
      </c>
      <c r="I279" t="s">
        <v>31</v>
      </c>
      <c r="L279" s="64">
        <v>45246</v>
      </c>
      <c r="N279" s="64"/>
      <c r="O279" s="33" t="s">
        <v>398</v>
      </c>
      <c r="P279" s="33">
        <v>1</v>
      </c>
    </row>
    <row r="280" spans="1:16" x14ac:dyDescent="0.35">
      <c r="A280" s="1" t="s">
        <v>15</v>
      </c>
      <c r="B280" s="68">
        <v>22530001100015</v>
      </c>
      <c r="C280" s="64"/>
      <c r="D280" s="35" t="s">
        <v>300</v>
      </c>
      <c r="E280" t="s">
        <v>337</v>
      </c>
      <c r="F280" s="68">
        <v>19530025600011</v>
      </c>
      <c r="G280" t="s">
        <v>311</v>
      </c>
      <c r="H280" s="66">
        <v>12000</v>
      </c>
      <c r="I280" t="s">
        <v>31</v>
      </c>
      <c r="L280" s="64">
        <v>45246</v>
      </c>
      <c r="N280" s="64"/>
      <c r="O280" s="33" t="s">
        <v>398</v>
      </c>
      <c r="P280" s="33">
        <v>1</v>
      </c>
    </row>
    <row r="281" spans="1:16" x14ac:dyDescent="0.35">
      <c r="A281" s="1" t="s">
        <v>15</v>
      </c>
      <c r="B281" s="68">
        <v>22530001100015</v>
      </c>
      <c r="C281" s="64"/>
      <c r="D281" s="35" t="s">
        <v>300</v>
      </c>
      <c r="E281" t="s">
        <v>310</v>
      </c>
      <c r="F281" s="68">
        <v>19530078500019</v>
      </c>
      <c r="G281" t="s">
        <v>338</v>
      </c>
      <c r="H281" s="66">
        <v>2500</v>
      </c>
      <c r="I281" t="s">
        <v>31</v>
      </c>
      <c r="L281" s="64">
        <v>45245</v>
      </c>
      <c r="N281" s="64"/>
      <c r="O281" s="33" t="s">
        <v>398</v>
      </c>
      <c r="P281" s="33">
        <v>1</v>
      </c>
    </row>
    <row r="282" spans="1:16" x14ac:dyDescent="0.35">
      <c r="A282" s="1" t="s">
        <v>15</v>
      </c>
      <c r="B282" s="68">
        <v>22530001100015</v>
      </c>
      <c r="C282" s="64"/>
      <c r="D282" s="35" t="s">
        <v>300</v>
      </c>
      <c r="E282" t="s">
        <v>313</v>
      </c>
      <c r="F282" s="68">
        <v>19530779800015</v>
      </c>
      <c r="G282" t="s">
        <v>338</v>
      </c>
      <c r="H282" s="66">
        <v>500</v>
      </c>
      <c r="I282" t="s">
        <v>31</v>
      </c>
      <c r="L282" s="64">
        <v>45245</v>
      </c>
      <c r="N282" s="64"/>
      <c r="O282" s="33" t="s">
        <v>398</v>
      </c>
      <c r="P282" s="33">
        <v>1</v>
      </c>
    </row>
    <row r="283" spans="1:16" x14ac:dyDescent="0.35">
      <c r="A283" s="1" t="s">
        <v>15</v>
      </c>
      <c r="B283" s="68">
        <v>22530001100015</v>
      </c>
      <c r="C283" s="64"/>
      <c r="D283" s="35" t="s">
        <v>300</v>
      </c>
      <c r="E283" t="s">
        <v>314</v>
      </c>
      <c r="F283" s="68">
        <v>19530793900015</v>
      </c>
      <c r="G283" t="s">
        <v>338</v>
      </c>
      <c r="H283" s="66">
        <v>2000</v>
      </c>
      <c r="I283" t="s">
        <v>31</v>
      </c>
      <c r="L283" s="64">
        <v>45245</v>
      </c>
      <c r="N283" s="64"/>
      <c r="O283" s="33" t="s">
        <v>398</v>
      </c>
      <c r="P283" s="33">
        <v>1</v>
      </c>
    </row>
    <row r="284" spans="1:16" x14ac:dyDescent="0.35">
      <c r="A284" s="1" t="s">
        <v>15</v>
      </c>
      <c r="B284" s="68">
        <v>22530001100015</v>
      </c>
      <c r="C284" s="64"/>
      <c r="D284" s="35" t="s">
        <v>300</v>
      </c>
      <c r="E284" t="s">
        <v>323</v>
      </c>
      <c r="F284" s="68">
        <v>19530826700010</v>
      </c>
      <c r="G284" t="s">
        <v>338</v>
      </c>
      <c r="H284" s="66">
        <v>2500</v>
      </c>
      <c r="I284" t="s">
        <v>31</v>
      </c>
      <c r="L284" s="64">
        <v>45245</v>
      </c>
      <c r="N284" s="64"/>
      <c r="O284" s="33" t="s">
        <v>398</v>
      </c>
      <c r="P284" s="33">
        <v>1</v>
      </c>
    </row>
    <row r="285" spans="1:16" x14ac:dyDescent="0.35">
      <c r="A285" s="1" t="s">
        <v>15</v>
      </c>
      <c r="B285" s="68">
        <v>22530001100015</v>
      </c>
      <c r="C285" s="64"/>
      <c r="D285" s="35" t="s">
        <v>300</v>
      </c>
      <c r="E285" t="s">
        <v>336</v>
      </c>
      <c r="F285" s="68">
        <v>21971123100072</v>
      </c>
      <c r="G285" t="s">
        <v>338</v>
      </c>
      <c r="H285" s="66">
        <v>1000</v>
      </c>
      <c r="I285" t="s">
        <v>31</v>
      </c>
      <c r="L285" s="64">
        <v>45245</v>
      </c>
      <c r="N285" s="64"/>
      <c r="O285" s="33" t="s">
        <v>398</v>
      </c>
      <c r="P285" s="33">
        <v>1</v>
      </c>
    </row>
    <row r="286" spans="1:16" x14ac:dyDescent="0.35">
      <c r="A286" s="1" t="s">
        <v>15</v>
      </c>
      <c r="B286" s="68">
        <v>22530001100015</v>
      </c>
      <c r="C286" s="64"/>
      <c r="D286" s="35" t="s">
        <v>300</v>
      </c>
      <c r="E286" t="s">
        <v>336</v>
      </c>
      <c r="F286" s="68">
        <v>21971123100072</v>
      </c>
      <c r="G286" t="s">
        <v>338</v>
      </c>
      <c r="H286" s="66">
        <v>1500</v>
      </c>
      <c r="I286" t="s">
        <v>31</v>
      </c>
      <c r="L286" s="64">
        <v>45245</v>
      </c>
      <c r="N286" s="64"/>
      <c r="O286" s="33" t="s">
        <v>398</v>
      </c>
      <c r="P286" s="33">
        <v>1</v>
      </c>
    </row>
    <row r="287" spans="1:16" x14ac:dyDescent="0.35">
      <c r="A287" s="1" t="s">
        <v>15</v>
      </c>
      <c r="B287" s="68">
        <v>22530001100015</v>
      </c>
      <c r="C287" s="64"/>
      <c r="D287" s="35" t="s">
        <v>300</v>
      </c>
      <c r="E287" t="s">
        <v>337</v>
      </c>
      <c r="F287" s="68">
        <v>19530025600011</v>
      </c>
      <c r="G287" t="s">
        <v>338</v>
      </c>
      <c r="H287" s="66">
        <v>1500</v>
      </c>
      <c r="I287" t="s">
        <v>31</v>
      </c>
      <c r="L287" s="64">
        <v>45245</v>
      </c>
      <c r="N287" s="64"/>
      <c r="O287" s="33" t="s">
        <v>398</v>
      </c>
      <c r="P287" s="33">
        <v>1</v>
      </c>
    </row>
    <row r="288" spans="1:16" x14ac:dyDescent="0.35">
      <c r="A288" s="1" t="s">
        <v>15</v>
      </c>
      <c r="B288" s="68">
        <v>22530001100015</v>
      </c>
      <c r="C288" s="64"/>
      <c r="D288" s="35" t="s">
        <v>300</v>
      </c>
      <c r="E288" t="s">
        <v>320</v>
      </c>
      <c r="F288" s="68">
        <v>19530041300018</v>
      </c>
      <c r="G288" t="s">
        <v>339</v>
      </c>
      <c r="H288" s="66">
        <v>1500</v>
      </c>
      <c r="I288" t="s">
        <v>31</v>
      </c>
      <c r="L288" s="64">
        <v>45244</v>
      </c>
      <c r="N288" s="64"/>
      <c r="O288" s="33" t="s">
        <v>398</v>
      </c>
      <c r="P288" s="33">
        <v>1</v>
      </c>
    </row>
    <row r="289" spans="1:16" x14ac:dyDescent="0.35">
      <c r="A289" s="1" t="s">
        <v>15</v>
      </c>
      <c r="B289" s="68">
        <v>22530001100015</v>
      </c>
      <c r="C289" s="64"/>
      <c r="D289" s="35" t="s">
        <v>300</v>
      </c>
      <c r="E289" t="s">
        <v>322</v>
      </c>
      <c r="F289" s="68">
        <v>19530078500019</v>
      </c>
      <c r="G289" t="s">
        <v>339</v>
      </c>
      <c r="H289" s="66">
        <v>500</v>
      </c>
      <c r="I289" t="s">
        <v>31</v>
      </c>
      <c r="L289" s="64">
        <v>45244</v>
      </c>
      <c r="N289" s="64"/>
      <c r="O289" s="33" t="s">
        <v>398</v>
      </c>
      <c r="P289" s="33">
        <v>1</v>
      </c>
    </row>
    <row r="290" spans="1:16" x14ac:dyDescent="0.35">
      <c r="A290" s="1" t="s">
        <v>15</v>
      </c>
      <c r="B290" s="68">
        <v>22530001100015</v>
      </c>
      <c r="C290" s="64"/>
      <c r="D290" s="35" t="s">
        <v>300</v>
      </c>
      <c r="E290" t="s">
        <v>314</v>
      </c>
      <c r="F290" s="68">
        <v>19530793900015</v>
      </c>
      <c r="G290" t="s">
        <v>339</v>
      </c>
      <c r="H290" s="66">
        <v>1000</v>
      </c>
      <c r="I290" t="s">
        <v>31</v>
      </c>
      <c r="L290" s="64">
        <v>45244</v>
      </c>
      <c r="N290" s="64"/>
      <c r="O290" s="33" t="s">
        <v>398</v>
      </c>
      <c r="P290" s="33">
        <v>1</v>
      </c>
    </row>
    <row r="291" spans="1:16" x14ac:dyDescent="0.35">
      <c r="A291" s="1" t="s">
        <v>15</v>
      </c>
      <c r="B291" s="68">
        <v>22530001100015</v>
      </c>
      <c r="C291" s="64"/>
      <c r="D291" s="35" t="s">
        <v>484</v>
      </c>
      <c r="E291" t="s">
        <v>313</v>
      </c>
      <c r="F291" s="68">
        <v>19530779800015</v>
      </c>
      <c r="G291" t="s">
        <v>341</v>
      </c>
      <c r="H291" s="66">
        <v>592.5</v>
      </c>
      <c r="I291" t="s">
        <v>31</v>
      </c>
      <c r="L291" s="64">
        <v>45198</v>
      </c>
      <c r="N291" s="64"/>
      <c r="O291" s="33" t="s">
        <v>398</v>
      </c>
      <c r="P291" s="33">
        <v>1</v>
      </c>
    </row>
    <row r="292" spans="1:16" x14ac:dyDescent="0.35">
      <c r="A292" s="1" t="s">
        <v>15</v>
      </c>
      <c r="B292" s="68">
        <v>22530001100015</v>
      </c>
      <c r="C292" s="64"/>
      <c r="D292" s="35" t="s">
        <v>484</v>
      </c>
      <c r="E292" t="s">
        <v>322</v>
      </c>
      <c r="F292" s="68">
        <v>19530078500019</v>
      </c>
      <c r="G292" t="s">
        <v>341</v>
      </c>
      <c r="H292" s="66">
        <v>800</v>
      </c>
      <c r="I292" t="s">
        <v>31</v>
      </c>
      <c r="L292" s="64">
        <v>45177</v>
      </c>
      <c r="N292" s="64"/>
      <c r="O292" s="33" t="s">
        <v>398</v>
      </c>
      <c r="P292" s="33">
        <v>1</v>
      </c>
    </row>
    <row r="293" spans="1:16" x14ac:dyDescent="0.35">
      <c r="A293" s="1" t="s">
        <v>15</v>
      </c>
      <c r="B293" s="68">
        <v>22530001100015</v>
      </c>
      <c r="C293" s="64"/>
      <c r="D293" s="35" t="s">
        <v>484</v>
      </c>
      <c r="E293" t="s">
        <v>310</v>
      </c>
      <c r="F293" s="68">
        <v>19530078500019</v>
      </c>
      <c r="G293" t="s">
        <v>341</v>
      </c>
      <c r="H293" s="66">
        <v>253</v>
      </c>
      <c r="I293" t="s">
        <v>31</v>
      </c>
      <c r="L293" s="64">
        <v>45177</v>
      </c>
      <c r="N293" s="64"/>
      <c r="O293" s="33" t="s">
        <v>398</v>
      </c>
      <c r="P293" s="33">
        <v>1</v>
      </c>
    </row>
    <row r="294" spans="1:16" x14ac:dyDescent="0.35">
      <c r="A294" s="1" t="s">
        <v>15</v>
      </c>
      <c r="B294" s="68">
        <v>22530001100015</v>
      </c>
      <c r="C294" s="64"/>
      <c r="D294" s="35" t="s">
        <v>484</v>
      </c>
      <c r="E294" t="s">
        <v>320</v>
      </c>
      <c r="F294" s="68">
        <v>19530041300018</v>
      </c>
      <c r="G294" t="s">
        <v>341</v>
      </c>
      <c r="H294" s="66">
        <v>3075</v>
      </c>
      <c r="I294" t="s">
        <v>31</v>
      </c>
      <c r="L294" s="64">
        <v>45142</v>
      </c>
      <c r="N294" s="64"/>
      <c r="O294" s="33" t="s">
        <v>398</v>
      </c>
      <c r="P294" s="33">
        <v>1</v>
      </c>
    </row>
    <row r="295" spans="1:16" x14ac:dyDescent="0.35">
      <c r="A295" s="1" t="s">
        <v>15</v>
      </c>
      <c r="B295" s="68">
        <v>22530001100015</v>
      </c>
      <c r="C295" s="64"/>
      <c r="D295" s="35" t="s">
        <v>342</v>
      </c>
      <c r="E295" t="s">
        <v>313</v>
      </c>
      <c r="F295" s="68">
        <v>19530779800015</v>
      </c>
      <c r="G295" t="s">
        <v>343</v>
      </c>
      <c r="H295" s="66">
        <v>160</v>
      </c>
      <c r="I295" t="s">
        <v>31</v>
      </c>
      <c r="L295" s="64">
        <v>45183</v>
      </c>
      <c r="N295" s="64"/>
      <c r="O295" s="33" t="s">
        <v>398</v>
      </c>
      <c r="P295" s="33">
        <v>1</v>
      </c>
    </row>
    <row r="296" spans="1:16" x14ac:dyDescent="0.35">
      <c r="A296" s="1" t="s">
        <v>15</v>
      </c>
      <c r="B296" s="68">
        <v>22530001100015</v>
      </c>
      <c r="C296" s="64"/>
      <c r="D296" s="35" t="s">
        <v>342</v>
      </c>
      <c r="E296" t="s">
        <v>316</v>
      </c>
      <c r="F296" s="68">
        <v>19530078500019</v>
      </c>
      <c r="G296" t="s">
        <v>343</v>
      </c>
      <c r="H296" s="66">
        <v>1044.8</v>
      </c>
      <c r="I296" t="s">
        <v>31</v>
      </c>
      <c r="L296" s="64">
        <v>45183</v>
      </c>
      <c r="N296" s="64"/>
      <c r="O296" s="33" t="s">
        <v>398</v>
      </c>
      <c r="P296" s="33">
        <v>1</v>
      </c>
    </row>
    <row r="297" spans="1:16" x14ac:dyDescent="0.35">
      <c r="A297" s="1" t="s">
        <v>15</v>
      </c>
      <c r="B297" s="68">
        <v>22530001100015</v>
      </c>
      <c r="C297" s="64"/>
      <c r="D297" s="35" t="s">
        <v>342</v>
      </c>
      <c r="E297" t="s">
        <v>337</v>
      </c>
      <c r="F297" s="68">
        <v>19530025600011</v>
      </c>
      <c r="G297" t="s">
        <v>343</v>
      </c>
      <c r="H297" s="66">
        <v>3193.6</v>
      </c>
      <c r="I297" t="s">
        <v>31</v>
      </c>
      <c r="L297" s="64">
        <v>45183</v>
      </c>
      <c r="N297" s="64"/>
      <c r="O297" s="33" t="s">
        <v>398</v>
      </c>
      <c r="P297" s="33">
        <v>1</v>
      </c>
    </row>
    <row r="298" spans="1:16" x14ac:dyDescent="0.35">
      <c r="A298" s="1" t="s">
        <v>15</v>
      </c>
      <c r="B298" s="68">
        <v>22530001100015</v>
      </c>
      <c r="C298" s="64"/>
      <c r="D298" s="35" t="s">
        <v>342</v>
      </c>
      <c r="E298" t="s">
        <v>325</v>
      </c>
      <c r="F298" s="68">
        <v>19530793900015</v>
      </c>
      <c r="G298" t="s">
        <v>344</v>
      </c>
      <c r="H298" s="66">
        <v>3000</v>
      </c>
      <c r="I298" t="s">
        <v>31</v>
      </c>
      <c r="L298" s="64">
        <v>45181</v>
      </c>
      <c r="N298" s="64"/>
      <c r="O298" s="33" t="s">
        <v>398</v>
      </c>
      <c r="P298" s="33">
        <v>1</v>
      </c>
    </row>
    <row r="299" spans="1:16" x14ac:dyDescent="0.35">
      <c r="A299" s="1" t="s">
        <v>15</v>
      </c>
      <c r="B299" s="68">
        <v>22530001100015</v>
      </c>
      <c r="C299" s="64"/>
      <c r="D299" s="35" t="s">
        <v>342</v>
      </c>
      <c r="E299" t="s">
        <v>345</v>
      </c>
      <c r="F299" s="68">
        <v>38291662500025</v>
      </c>
      <c r="G299" t="s">
        <v>346</v>
      </c>
      <c r="H299" s="66">
        <v>2500</v>
      </c>
      <c r="I299" t="s">
        <v>31</v>
      </c>
      <c r="L299" s="64">
        <v>45181</v>
      </c>
      <c r="N299" s="64"/>
      <c r="O299" s="33" t="s">
        <v>398</v>
      </c>
      <c r="P299" s="33">
        <v>1</v>
      </c>
    </row>
    <row r="300" spans="1:16" x14ac:dyDescent="0.35">
      <c r="A300" s="1" t="s">
        <v>15</v>
      </c>
      <c r="B300" s="68">
        <v>22530001100015</v>
      </c>
      <c r="C300" s="64"/>
      <c r="D300" s="35" t="s">
        <v>342</v>
      </c>
      <c r="E300" t="s">
        <v>320</v>
      </c>
      <c r="F300" s="68">
        <v>19530041300018</v>
      </c>
      <c r="G300" t="s">
        <v>347</v>
      </c>
      <c r="H300" s="66">
        <v>1242</v>
      </c>
      <c r="I300" t="s">
        <v>31</v>
      </c>
      <c r="L300" s="64">
        <v>45181</v>
      </c>
      <c r="N300" s="64"/>
      <c r="O300" s="33" t="s">
        <v>398</v>
      </c>
      <c r="P300" s="33">
        <v>1</v>
      </c>
    </row>
    <row r="301" spans="1:16" x14ac:dyDescent="0.35">
      <c r="A301" s="1" t="s">
        <v>15</v>
      </c>
      <c r="B301" s="68">
        <v>22530001100015</v>
      </c>
      <c r="C301" s="64"/>
      <c r="D301" s="35" t="s">
        <v>300</v>
      </c>
      <c r="E301" t="s">
        <v>348</v>
      </c>
      <c r="F301" s="68">
        <v>19530826700010</v>
      </c>
      <c r="G301" t="s">
        <v>311</v>
      </c>
      <c r="H301" s="66">
        <v>17854</v>
      </c>
      <c r="I301" t="s">
        <v>31</v>
      </c>
      <c r="L301" s="64">
        <v>45246</v>
      </c>
      <c r="N301" s="64"/>
      <c r="O301" s="33" t="s">
        <v>398</v>
      </c>
      <c r="P301" s="33">
        <v>1</v>
      </c>
    </row>
    <row r="302" spans="1:16" x14ac:dyDescent="0.35">
      <c r="A302" s="1" t="s">
        <v>15</v>
      </c>
      <c r="B302" s="68">
        <v>22530001100015</v>
      </c>
      <c r="C302" s="64"/>
      <c r="D302" s="35" t="s">
        <v>300</v>
      </c>
      <c r="E302" t="s">
        <v>349</v>
      </c>
      <c r="F302" s="68">
        <v>19530826700010</v>
      </c>
      <c r="G302" t="s">
        <v>311</v>
      </c>
      <c r="H302" s="66">
        <v>13739</v>
      </c>
      <c r="I302" t="s">
        <v>31</v>
      </c>
      <c r="L302" s="64">
        <v>45246</v>
      </c>
      <c r="N302" s="64"/>
      <c r="O302" s="33" t="s">
        <v>398</v>
      </c>
      <c r="P302" s="33">
        <v>1</v>
      </c>
    </row>
    <row r="303" spans="1:16" x14ac:dyDescent="0.35">
      <c r="A303" s="1" t="s">
        <v>15</v>
      </c>
      <c r="B303" s="68">
        <v>22530001100015</v>
      </c>
      <c r="C303" s="64"/>
      <c r="D303" s="35" t="s">
        <v>300</v>
      </c>
      <c r="E303" t="s">
        <v>350</v>
      </c>
      <c r="F303" s="68">
        <v>19530031400018</v>
      </c>
      <c r="G303" t="s">
        <v>311</v>
      </c>
      <c r="H303" s="66">
        <v>12627</v>
      </c>
      <c r="I303" t="s">
        <v>31</v>
      </c>
      <c r="L303" s="64">
        <v>45246</v>
      </c>
      <c r="N303" s="64"/>
      <c r="O303" s="33" t="s">
        <v>398</v>
      </c>
      <c r="P303" s="33">
        <v>1</v>
      </c>
    </row>
    <row r="304" spans="1:16" x14ac:dyDescent="0.35">
      <c r="A304" s="1" t="s">
        <v>15</v>
      </c>
      <c r="B304" s="68">
        <v>22530001100015</v>
      </c>
      <c r="C304" s="64"/>
      <c r="D304" s="35" t="s">
        <v>300</v>
      </c>
      <c r="E304" t="s">
        <v>351</v>
      </c>
      <c r="F304" s="68">
        <v>19530826700010</v>
      </c>
      <c r="G304" t="s">
        <v>311</v>
      </c>
      <c r="H304" s="66">
        <v>16725</v>
      </c>
      <c r="I304" t="s">
        <v>31</v>
      </c>
      <c r="L304" s="64">
        <v>45246</v>
      </c>
      <c r="N304" s="64"/>
      <c r="O304" s="33" t="s">
        <v>398</v>
      </c>
      <c r="P304" s="33">
        <v>1</v>
      </c>
    </row>
    <row r="305" spans="1:16" x14ac:dyDescent="0.35">
      <c r="A305" s="1" t="s">
        <v>15</v>
      </c>
      <c r="B305" s="68">
        <v>22530001100015</v>
      </c>
      <c r="C305" s="64"/>
      <c r="D305" s="35" t="s">
        <v>300</v>
      </c>
      <c r="E305" t="s">
        <v>129</v>
      </c>
      <c r="F305" s="68">
        <v>19530077700016</v>
      </c>
      <c r="G305" t="s">
        <v>311</v>
      </c>
      <c r="H305" s="66">
        <v>15912</v>
      </c>
      <c r="I305" t="s">
        <v>31</v>
      </c>
      <c r="L305" s="64">
        <v>45246</v>
      </c>
      <c r="N305" s="64"/>
      <c r="O305" s="33" t="s">
        <v>398</v>
      </c>
      <c r="P305" s="33">
        <v>1</v>
      </c>
    </row>
    <row r="306" spans="1:16" x14ac:dyDescent="0.35">
      <c r="A306" s="1" t="s">
        <v>15</v>
      </c>
      <c r="B306" s="68">
        <v>22530001100015</v>
      </c>
      <c r="C306" s="64"/>
      <c r="D306" s="35" t="s">
        <v>300</v>
      </c>
      <c r="E306" t="s">
        <v>352</v>
      </c>
      <c r="F306" s="68">
        <v>19530826700010</v>
      </c>
      <c r="G306" t="s">
        <v>311</v>
      </c>
      <c r="H306" s="66">
        <v>3252</v>
      </c>
      <c r="I306" t="s">
        <v>31</v>
      </c>
      <c r="L306" s="64">
        <v>45246</v>
      </c>
      <c r="N306" s="64"/>
      <c r="O306" s="33" t="s">
        <v>398</v>
      </c>
      <c r="P306" s="33">
        <v>1</v>
      </c>
    </row>
    <row r="307" spans="1:16" x14ac:dyDescent="0.35">
      <c r="A307" s="1" t="s">
        <v>15</v>
      </c>
      <c r="B307" s="68">
        <v>22530001100015</v>
      </c>
      <c r="C307" s="64"/>
      <c r="D307" s="35" t="s">
        <v>300</v>
      </c>
      <c r="E307" t="s">
        <v>353</v>
      </c>
      <c r="F307" s="68">
        <v>19530793900015</v>
      </c>
      <c r="G307" t="s">
        <v>311</v>
      </c>
      <c r="H307" s="66">
        <v>29950</v>
      </c>
      <c r="I307" t="s">
        <v>31</v>
      </c>
      <c r="L307" s="64">
        <v>45246</v>
      </c>
      <c r="N307" s="64"/>
      <c r="O307" s="33" t="s">
        <v>398</v>
      </c>
      <c r="P307" s="33">
        <v>1</v>
      </c>
    </row>
    <row r="308" spans="1:16" x14ac:dyDescent="0.35">
      <c r="A308" s="1" t="s">
        <v>15</v>
      </c>
      <c r="B308" s="68">
        <v>22530001100015</v>
      </c>
      <c r="C308" s="64"/>
      <c r="D308" s="35" t="s">
        <v>300</v>
      </c>
      <c r="E308" t="s">
        <v>354</v>
      </c>
      <c r="F308" s="68">
        <v>19530826700010</v>
      </c>
      <c r="G308" t="s">
        <v>311</v>
      </c>
      <c r="H308" s="66">
        <v>28357</v>
      </c>
      <c r="I308" t="s">
        <v>31</v>
      </c>
      <c r="L308" s="64">
        <v>45246</v>
      </c>
      <c r="N308" s="64"/>
      <c r="O308" s="33" t="s">
        <v>398</v>
      </c>
      <c r="P308" s="33">
        <v>1</v>
      </c>
    </row>
    <row r="309" spans="1:16" x14ac:dyDescent="0.35">
      <c r="A309" s="1" t="s">
        <v>15</v>
      </c>
      <c r="B309" s="68">
        <v>22530001100015</v>
      </c>
      <c r="C309" s="64"/>
      <c r="D309" s="35" t="s">
        <v>300</v>
      </c>
      <c r="E309" t="s">
        <v>355</v>
      </c>
      <c r="F309" s="68">
        <v>19530826700010</v>
      </c>
      <c r="G309" t="s">
        <v>311</v>
      </c>
      <c r="H309" s="66">
        <v>26100</v>
      </c>
      <c r="I309" t="s">
        <v>31</v>
      </c>
      <c r="L309" s="64">
        <v>45246</v>
      </c>
      <c r="N309" s="64"/>
      <c r="O309" s="33" t="s">
        <v>398</v>
      </c>
      <c r="P309" s="33">
        <v>1</v>
      </c>
    </row>
    <row r="310" spans="1:16" x14ac:dyDescent="0.35">
      <c r="A310" s="1" t="s">
        <v>15</v>
      </c>
      <c r="B310" s="68">
        <v>22530001100015</v>
      </c>
      <c r="C310" s="64"/>
      <c r="D310" s="35" t="s">
        <v>300</v>
      </c>
      <c r="E310" t="s">
        <v>356</v>
      </c>
      <c r="F310" s="68">
        <v>19530002500010</v>
      </c>
      <c r="G310" t="s">
        <v>311</v>
      </c>
      <c r="H310" s="66">
        <v>22052</v>
      </c>
      <c r="I310" t="s">
        <v>31</v>
      </c>
      <c r="L310" s="64">
        <v>45246</v>
      </c>
      <c r="N310" s="64"/>
      <c r="O310" s="33" t="s">
        <v>398</v>
      </c>
      <c r="P310" s="33">
        <v>1</v>
      </c>
    </row>
    <row r="311" spans="1:16" x14ac:dyDescent="0.35">
      <c r="A311" s="1" t="s">
        <v>15</v>
      </c>
      <c r="B311" s="1">
        <v>22530001100015</v>
      </c>
      <c r="C311" s="64"/>
      <c r="D311" s="35" t="s">
        <v>300</v>
      </c>
      <c r="E311" t="s">
        <v>357</v>
      </c>
      <c r="F311" s="68">
        <v>19530791300010</v>
      </c>
      <c r="G311" t="s">
        <v>311</v>
      </c>
      <c r="H311" s="66">
        <v>9508</v>
      </c>
      <c r="I311" t="s">
        <v>31</v>
      </c>
      <c r="L311" s="64">
        <v>45246</v>
      </c>
      <c r="N311" s="64"/>
      <c r="O311" s="33" t="s">
        <v>398</v>
      </c>
      <c r="P311" s="33">
        <v>1</v>
      </c>
    </row>
    <row r="312" spans="1:16" x14ac:dyDescent="0.35">
      <c r="A312" s="1" t="s">
        <v>15</v>
      </c>
      <c r="B312" s="1">
        <v>22530001100015</v>
      </c>
      <c r="C312" s="64"/>
      <c r="D312" s="35" t="s">
        <v>300</v>
      </c>
      <c r="E312" t="s">
        <v>358</v>
      </c>
      <c r="F312" s="68">
        <v>19530826700010</v>
      </c>
      <c r="G312" t="s">
        <v>311</v>
      </c>
      <c r="H312" s="66">
        <v>4546</v>
      </c>
      <c r="I312" t="s">
        <v>31</v>
      </c>
      <c r="L312" s="64">
        <v>45246</v>
      </c>
      <c r="N312" s="64"/>
      <c r="O312" s="33" t="s">
        <v>398</v>
      </c>
      <c r="P312" s="33">
        <v>1</v>
      </c>
    </row>
    <row r="313" spans="1:16" x14ac:dyDescent="0.35">
      <c r="A313" s="1" t="s">
        <v>15</v>
      </c>
      <c r="B313" s="1">
        <v>22530001100015</v>
      </c>
      <c r="C313" s="64"/>
      <c r="D313" s="35" t="s">
        <v>300</v>
      </c>
      <c r="E313" t="s">
        <v>359</v>
      </c>
      <c r="F313" s="68">
        <v>19530791300010</v>
      </c>
      <c r="G313" t="s">
        <v>311</v>
      </c>
      <c r="H313" s="66">
        <v>11731</v>
      </c>
      <c r="I313" t="s">
        <v>31</v>
      </c>
      <c r="L313" s="64">
        <v>45246</v>
      </c>
      <c r="N313" s="64"/>
      <c r="O313" s="33" t="s">
        <v>398</v>
      </c>
      <c r="P313" s="33">
        <v>1</v>
      </c>
    </row>
    <row r="314" spans="1:16" x14ac:dyDescent="0.35">
      <c r="A314" s="1" t="s">
        <v>15</v>
      </c>
      <c r="B314" s="1">
        <v>22530001100015</v>
      </c>
      <c r="C314" s="64"/>
      <c r="D314" s="35" t="s">
        <v>300</v>
      </c>
      <c r="E314" t="s">
        <v>360</v>
      </c>
      <c r="F314" s="68">
        <v>19530826700010</v>
      </c>
      <c r="G314" t="s">
        <v>311</v>
      </c>
      <c r="H314" s="66">
        <v>6222</v>
      </c>
      <c r="I314" t="s">
        <v>31</v>
      </c>
      <c r="L314" s="64">
        <v>45246</v>
      </c>
      <c r="N314" s="64"/>
      <c r="O314" s="33" t="s">
        <v>398</v>
      </c>
      <c r="P314" s="33">
        <v>1</v>
      </c>
    </row>
    <row r="315" spans="1:16" x14ac:dyDescent="0.35">
      <c r="A315" s="1" t="s">
        <v>15</v>
      </c>
      <c r="B315" s="1">
        <v>22530001100015</v>
      </c>
      <c r="C315" s="64"/>
      <c r="D315" s="35" t="s">
        <v>289</v>
      </c>
      <c r="E315" t="s">
        <v>326</v>
      </c>
      <c r="F315" s="68">
        <v>19530002500010</v>
      </c>
      <c r="G315" t="s">
        <v>361</v>
      </c>
      <c r="H315" s="66">
        <v>189</v>
      </c>
      <c r="I315" t="s">
        <v>31</v>
      </c>
      <c r="L315" s="64">
        <v>45218</v>
      </c>
      <c r="N315" s="64"/>
      <c r="O315" s="33" t="s">
        <v>398</v>
      </c>
      <c r="P315" s="33">
        <v>1</v>
      </c>
    </row>
    <row r="316" spans="1:16" x14ac:dyDescent="0.35">
      <c r="A316" s="1" t="s">
        <v>15</v>
      </c>
      <c r="B316" s="1">
        <v>22530001100015</v>
      </c>
      <c r="C316" s="64"/>
      <c r="D316" s="35" t="s">
        <v>289</v>
      </c>
      <c r="E316" t="s">
        <v>330</v>
      </c>
      <c r="F316" s="68">
        <v>19530793900015</v>
      </c>
      <c r="G316" t="s">
        <v>361</v>
      </c>
      <c r="H316" s="66">
        <v>3132</v>
      </c>
      <c r="I316" t="s">
        <v>31</v>
      </c>
      <c r="L316" s="64">
        <v>45218</v>
      </c>
      <c r="N316" s="64"/>
      <c r="O316" s="33" t="s">
        <v>398</v>
      </c>
      <c r="P316" s="33">
        <v>1</v>
      </c>
    </row>
    <row r="317" spans="1:16" x14ac:dyDescent="0.35">
      <c r="A317" s="1" t="s">
        <v>15</v>
      </c>
      <c r="B317" s="1">
        <v>22530001100015</v>
      </c>
      <c r="C317" s="64"/>
      <c r="D317" s="35" t="s">
        <v>289</v>
      </c>
      <c r="E317" t="s">
        <v>348</v>
      </c>
      <c r="F317" s="68">
        <v>19530826700010</v>
      </c>
      <c r="G317" t="s">
        <v>361</v>
      </c>
      <c r="H317" s="66">
        <v>2916</v>
      </c>
      <c r="I317" t="s">
        <v>31</v>
      </c>
      <c r="L317" s="64">
        <v>45218</v>
      </c>
      <c r="N317" s="64"/>
      <c r="O317" s="33" t="s">
        <v>398</v>
      </c>
      <c r="P317" s="33">
        <v>1</v>
      </c>
    </row>
    <row r="318" spans="1:16" x14ac:dyDescent="0.35">
      <c r="A318" s="1" t="s">
        <v>15</v>
      </c>
      <c r="B318" s="1">
        <v>22530001100015</v>
      </c>
      <c r="C318" s="64"/>
      <c r="D318" s="35" t="s">
        <v>289</v>
      </c>
      <c r="E318" t="s">
        <v>349</v>
      </c>
      <c r="F318" s="68">
        <v>19530826700010</v>
      </c>
      <c r="G318" t="s">
        <v>361</v>
      </c>
      <c r="H318" s="66">
        <v>432</v>
      </c>
      <c r="I318" t="s">
        <v>31</v>
      </c>
      <c r="L318" s="64">
        <v>45218</v>
      </c>
      <c r="N318" s="64"/>
      <c r="O318" s="33" t="s">
        <v>398</v>
      </c>
      <c r="P318" s="33">
        <v>1</v>
      </c>
    </row>
    <row r="319" spans="1:16" x14ac:dyDescent="0.35">
      <c r="A319" s="1" t="s">
        <v>15</v>
      </c>
      <c r="B319" s="1">
        <v>22530001100015</v>
      </c>
      <c r="C319" s="64"/>
      <c r="D319" s="35" t="s">
        <v>289</v>
      </c>
      <c r="E319" t="s">
        <v>351</v>
      </c>
      <c r="F319" s="68">
        <v>19530826700010</v>
      </c>
      <c r="G319" t="s">
        <v>361</v>
      </c>
      <c r="H319" s="66">
        <v>6264</v>
      </c>
      <c r="I319" t="s">
        <v>31</v>
      </c>
      <c r="L319" s="64">
        <v>45218</v>
      </c>
      <c r="N319" s="64"/>
      <c r="O319" s="33" t="s">
        <v>398</v>
      </c>
      <c r="P319" s="33">
        <v>1</v>
      </c>
    </row>
    <row r="320" spans="1:16" x14ac:dyDescent="0.35">
      <c r="A320" s="1" t="s">
        <v>15</v>
      </c>
      <c r="B320" s="1">
        <v>22530001100015</v>
      </c>
      <c r="C320" s="64"/>
      <c r="D320" s="35" t="s">
        <v>289</v>
      </c>
      <c r="E320" t="s">
        <v>355</v>
      </c>
      <c r="F320" s="68">
        <v>19530826700010</v>
      </c>
      <c r="G320" t="s">
        <v>361</v>
      </c>
      <c r="H320" s="66">
        <v>4401</v>
      </c>
      <c r="I320" t="s">
        <v>31</v>
      </c>
      <c r="L320" s="64">
        <v>45218</v>
      </c>
      <c r="N320" s="64"/>
      <c r="O320" s="33" t="s">
        <v>398</v>
      </c>
      <c r="P320" s="33">
        <v>1</v>
      </c>
    </row>
    <row r="321" spans="1:16" x14ac:dyDescent="0.35">
      <c r="A321" s="1" t="s">
        <v>15</v>
      </c>
      <c r="B321" s="1">
        <v>22530001100015</v>
      </c>
      <c r="C321" s="64"/>
      <c r="D321" s="35" t="s">
        <v>289</v>
      </c>
      <c r="E321" t="s">
        <v>357</v>
      </c>
      <c r="F321" s="68">
        <v>19530791300010</v>
      </c>
      <c r="G321" t="s">
        <v>361</v>
      </c>
      <c r="H321" s="66">
        <v>1539</v>
      </c>
      <c r="I321" t="s">
        <v>31</v>
      </c>
      <c r="L321" s="64">
        <v>45218</v>
      </c>
      <c r="N321" s="64"/>
      <c r="O321" s="33" t="s">
        <v>398</v>
      </c>
      <c r="P321" s="33">
        <v>1</v>
      </c>
    </row>
    <row r="322" spans="1:16" x14ac:dyDescent="0.35">
      <c r="A322" s="1" t="s">
        <v>15</v>
      </c>
      <c r="B322" s="1">
        <v>22530001100015</v>
      </c>
      <c r="C322" s="64"/>
      <c r="D322" s="35" t="s">
        <v>300</v>
      </c>
      <c r="E322" t="s">
        <v>330</v>
      </c>
      <c r="F322" s="68">
        <v>19530793900015</v>
      </c>
      <c r="G322" t="s">
        <v>362</v>
      </c>
      <c r="H322" s="66">
        <v>10924</v>
      </c>
      <c r="I322" t="s">
        <v>31</v>
      </c>
      <c r="L322" s="64">
        <v>45244</v>
      </c>
      <c r="N322" s="64"/>
      <c r="O322" s="33" t="s">
        <v>398</v>
      </c>
      <c r="P322" s="33">
        <v>1</v>
      </c>
    </row>
    <row r="323" spans="1:16" x14ac:dyDescent="0.35">
      <c r="A323" s="1" t="s">
        <v>15</v>
      </c>
      <c r="B323" s="1">
        <v>22530001100015</v>
      </c>
      <c r="C323" s="64"/>
      <c r="D323" s="35" t="s">
        <v>300</v>
      </c>
      <c r="E323" t="s">
        <v>315</v>
      </c>
      <c r="F323" s="68">
        <v>19530007400018</v>
      </c>
      <c r="G323" t="s">
        <v>362</v>
      </c>
      <c r="H323" s="66">
        <v>4488</v>
      </c>
      <c r="I323" t="s">
        <v>31</v>
      </c>
      <c r="L323" s="64">
        <v>45244</v>
      </c>
      <c r="N323" s="64"/>
      <c r="O323" s="33" t="s">
        <v>398</v>
      </c>
      <c r="P323" s="33">
        <v>1</v>
      </c>
    </row>
    <row r="324" spans="1:16" x14ac:dyDescent="0.35">
      <c r="A324" s="1" t="s">
        <v>15</v>
      </c>
      <c r="B324" s="1">
        <v>22530001100015</v>
      </c>
      <c r="C324" s="64"/>
      <c r="D324" s="35" t="s">
        <v>300</v>
      </c>
      <c r="E324" t="s">
        <v>314</v>
      </c>
      <c r="F324" s="68">
        <v>19530793900015</v>
      </c>
      <c r="G324" t="s">
        <v>362</v>
      </c>
      <c r="H324" s="66">
        <v>11993</v>
      </c>
      <c r="I324" t="s">
        <v>31</v>
      </c>
      <c r="L324" s="64">
        <v>45244</v>
      </c>
      <c r="N324" s="64"/>
      <c r="O324" s="33" t="s">
        <v>398</v>
      </c>
      <c r="P324" s="33">
        <v>1</v>
      </c>
    </row>
    <row r="325" spans="1:16" x14ac:dyDescent="0.35">
      <c r="A325" s="1" t="s">
        <v>15</v>
      </c>
      <c r="B325" s="1">
        <v>22530001100015</v>
      </c>
      <c r="C325" s="64"/>
      <c r="D325" s="35" t="s">
        <v>300</v>
      </c>
      <c r="E325" t="s">
        <v>322</v>
      </c>
      <c r="F325" s="68">
        <v>19530078500019</v>
      </c>
      <c r="G325" t="s">
        <v>362</v>
      </c>
      <c r="H325" s="66">
        <v>3987</v>
      </c>
      <c r="I325" t="s">
        <v>31</v>
      </c>
      <c r="L325" s="64">
        <v>45244</v>
      </c>
      <c r="N325" s="64"/>
      <c r="O325" s="33" t="s">
        <v>398</v>
      </c>
      <c r="P325" s="33">
        <v>1</v>
      </c>
    </row>
    <row r="326" spans="1:16" x14ac:dyDescent="0.35">
      <c r="A326" s="1" t="s">
        <v>15</v>
      </c>
      <c r="B326" s="1">
        <v>22530001100015</v>
      </c>
      <c r="C326" s="64"/>
      <c r="D326" s="35" t="s">
        <v>300</v>
      </c>
      <c r="E326" t="s">
        <v>332</v>
      </c>
      <c r="F326" s="68">
        <v>19530804400013</v>
      </c>
      <c r="G326" t="s">
        <v>362</v>
      </c>
      <c r="H326" s="66">
        <v>9376</v>
      </c>
      <c r="I326" t="s">
        <v>31</v>
      </c>
      <c r="L326" s="64">
        <v>45244</v>
      </c>
      <c r="N326" s="64"/>
      <c r="O326" s="33" t="s">
        <v>398</v>
      </c>
      <c r="P326" s="33">
        <v>1</v>
      </c>
    </row>
    <row r="327" spans="1:16" x14ac:dyDescent="0.35">
      <c r="A327" s="1" t="s">
        <v>15</v>
      </c>
      <c r="B327" s="1">
        <v>22530001100015</v>
      </c>
      <c r="C327" s="64"/>
      <c r="D327" s="35" t="s">
        <v>300</v>
      </c>
      <c r="E327" t="s">
        <v>323</v>
      </c>
      <c r="F327" s="68">
        <v>19530826700010</v>
      </c>
      <c r="G327" t="s">
        <v>362</v>
      </c>
      <c r="H327" s="66">
        <v>11163</v>
      </c>
      <c r="I327" t="s">
        <v>31</v>
      </c>
      <c r="L327" s="64">
        <v>45244</v>
      </c>
      <c r="N327" s="64"/>
      <c r="O327" s="33" t="s">
        <v>398</v>
      </c>
      <c r="P327" s="33">
        <v>1</v>
      </c>
    </row>
    <row r="328" spans="1:16" x14ac:dyDescent="0.35">
      <c r="A328" s="1" t="s">
        <v>15</v>
      </c>
      <c r="B328" s="1">
        <v>22530001100015</v>
      </c>
      <c r="C328" s="64"/>
      <c r="D328" s="35" t="s">
        <v>300</v>
      </c>
      <c r="E328" t="s">
        <v>321</v>
      </c>
      <c r="F328" s="68">
        <v>19530031400018</v>
      </c>
      <c r="G328" t="s">
        <v>362</v>
      </c>
      <c r="H328" s="66">
        <v>10363</v>
      </c>
      <c r="I328" t="s">
        <v>31</v>
      </c>
      <c r="L328" s="64">
        <v>45244</v>
      </c>
      <c r="N328" s="64"/>
      <c r="O328" s="33" t="s">
        <v>398</v>
      </c>
      <c r="P328" s="33">
        <v>1</v>
      </c>
    </row>
    <row r="329" spans="1:16" x14ac:dyDescent="0.35">
      <c r="A329" s="1" t="s">
        <v>15</v>
      </c>
      <c r="B329" s="1">
        <v>22530001100015</v>
      </c>
      <c r="C329" s="64"/>
      <c r="D329" s="35" t="s">
        <v>363</v>
      </c>
      <c r="E329" t="s">
        <v>352</v>
      </c>
      <c r="F329" s="68">
        <v>19530826700010</v>
      </c>
      <c r="G329" t="s">
        <v>364</v>
      </c>
      <c r="H329" s="66">
        <v>2288</v>
      </c>
      <c r="I329" t="s">
        <v>31</v>
      </c>
      <c r="L329" s="64">
        <v>45198</v>
      </c>
      <c r="N329" s="64"/>
      <c r="O329" s="33" t="s">
        <v>398</v>
      </c>
      <c r="P329" s="33">
        <v>1</v>
      </c>
    </row>
    <row r="330" spans="1:16" x14ac:dyDescent="0.35">
      <c r="A330" s="1" t="s">
        <v>15</v>
      </c>
      <c r="B330" s="1">
        <v>22530001100015</v>
      </c>
      <c r="C330" s="64"/>
      <c r="D330" s="35" t="s">
        <v>363</v>
      </c>
      <c r="E330" t="s">
        <v>350</v>
      </c>
      <c r="F330" s="68">
        <v>19530031400018</v>
      </c>
      <c r="G330" t="s">
        <v>364</v>
      </c>
      <c r="H330" s="66">
        <v>19490</v>
      </c>
      <c r="I330" t="s">
        <v>31</v>
      </c>
      <c r="L330" s="64">
        <v>45198</v>
      </c>
      <c r="N330" s="64"/>
      <c r="O330" s="33" t="s">
        <v>398</v>
      </c>
      <c r="P330" s="33">
        <v>1</v>
      </c>
    </row>
    <row r="331" spans="1:16" x14ac:dyDescent="0.35">
      <c r="A331" s="1" t="s">
        <v>15</v>
      </c>
      <c r="B331" s="1">
        <v>22530001100015</v>
      </c>
      <c r="C331" s="64"/>
      <c r="D331" s="35" t="s">
        <v>363</v>
      </c>
      <c r="E331" t="s">
        <v>354</v>
      </c>
      <c r="F331" s="68">
        <v>19530826700010</v>
      </c>
      <c r="G331" t="s">
        <v>364</v>
      </c>
      <c r="H331" s="66">
        <v>4482</v>
      </c>
      <c r="I331" t="s">
        <v>31</v>
      </c>
      <c r="L331" s="64">
        <v>45195</v>
      </c>
      <c r="N331" s="64"/>
      <c r="O331" s="33" t="s">
        <v>398</v>
      </c>
      <c r="P331" s="33">
        <v>1</v>
      </c>
    </row>
    <row r="332" spans="1:16" x14ac:dyDescent="0.35">
      <c r="A332" s="1" t="s">
        <v>15</v>
      </c>
      <c r="B332" s="1">
        <v>22530001100015</v>
      </c>
      <c r="C332" s="64"/>
      <c r="D332" s="35" t="s">
        <v>363</v>
      </c>
      <c r="E332" t="s">
        <v>357</v>
      </c>
      <c r="F332" s="68">
        <v>19530791300010</v>
      </c>
      <c r="G332" t="s">
        <v>364</v>
      </c>
      <c r="H332" s="66">
        <v>5890</v>
      </c>
      <c r="I332" t="s">
        <v>31</v>
      </c>
      <c r="L332" s="64">
        <v>45183</v>
      </c>
      <c r="N332" s="64"/>
      <c r="O332" s="33" t="s">
        <v>398</v>
      </c>
      <c r="P332" s="33">
        <v>1</v>
      </c>
    </row>
    <row r="333" spans="1:16" x14ac:dyDescent="0.35">
      <c r="A333" s="1" t="s">
        <v>15</v>
      </c>
      <c r="B333" s="1">
        <v>22530001100015</v>
      </c>
      <c r="C333" s="64"/>
      <c r="D333" s="35" t="s">
        <v>363</v>
      </c>
      <c r="E333" t="s">
        <v>359</v>
      </c>
      <c r="F333" s="68">
        <v>19530791300010</v>
      </c>
      <c r="G333" t="s">
        <v>364</v>
      </c>
      <c r="H333" s="66">
        <v>6116</v>
      </c>
      <c r="I333" t="s">
        <v>31</v>
      </c>
      <c r="L333" s="64">
        <v>45181</v>
      </c>
      <c r="N333" s="64"/>
      <c r="O333" s="33" t="s">
        <v>398</v>
      </c>
      <c r="P333" s="33">
        <v>1</v>
      </c>
    </row>
    <row r="334" spans="1:16" x14ac:dyDescent="0.35">
      <c r="A334" s="1" t="s">
        <v>15</v>
      </c>
      <c r="B334" s="1">
        <v>22530001100015</v>
      </c>
      <c r="C334" s="64"/>
      <c r="D334" s="35" t="s">
        <v>363</v>
      </c>
      <c r="E334" t="s">
        <v>360</v>
      </c>
      <c r="F334" s="68">
        <v>19530826700010</v>
      </c>
      <c r="G334" t="s">
        <v>364</v>
      </c>
      <c r="H334" s="66">
        <v>16176</v>
      </c>
      <c r="I334" t="s">
        <v>31</v>
      </c>
      <c r="L334" s="64">
        <v>45174</v>
      </c>
      <c r="N334" s="64"/>
      <c r="O334" s="33" t="s">
        <v>398</v>
      </c>
      <c r="P334" s="33">
        <v>1</v>
      </c>
    </row>
    <row r="335" spans="1:16" x14ac:dyDescent="0.35">
      <c r="A335" s="1" t="s">
        <v>15</v>
      </c>
      <c r="B335" s="1">
        <v>22530001100015</v>
      </c>
      <c r="C335" s="64"/>
      <c r="D335" s="35" t="s">
        <v>363</v>
      </c>
      <c r="E335" t="s">
        <v>349</v>
      </c>
      <c r="F335" s="68">
        <v>19530826700010</v>
      </c>
      <c r="G335" t="s">
        <v>364</v>
      </c>
      <c r="H335" s="66">
        <v>15521</v>
      </c>
      <c r="I335" t="s">
        <v>31</v>
      </c>
      <c r="L335" s="64">
        <v>45139</v>
      </c>
      <c r="N335" s="64"/>
      <c r="O335" s="33" t="s">
        <v>398</v>
      </c>
      <c r="P335" s="33">
        <v>1</v>
      </c>
    </row>
    <row r="336" spans="1:16" x14ac:dyDescent="0.35">
      <c r="A336" s="1" t="s">
        <v>15</v>
      </c>
      <c r="B336" s="1">
        <v>22530001100015</v>
      </c>
      <c r="C336" s="64"/>
      <c r="D336" s="35" t="s">
        <v>363</v>
      </c>
      <c r="E336" t="s">
        <v>351</v>
      </c>
      <c r="F336" s="68">
        <v>19530826700010</v>
      </c>
      <c r="G336" t="s">
        <v>364</v>
      </c>
      <c r="H336" s="66">
        <v>11721</v>
      </c>
      <c r="I336" t="s">
        <v>31</v>
      </c>
      <c r="L336" s="64">
        <v>45139</v>
      </c>
      <c r="N336" s="64"/>
      <c r="O336" s="33" t="s">
        <v>398</v>
      </c>
      <c r="P336" s="33">
        <v>1</v>
      </c>
    </row>
    <row r="337" spans="1:16" x14ac:dyDescent="0.35">
      <c r="A337" s="1" t="s">
        <v>15</v>
      </c>
      <c r="B337" s="1">
        <v>22530001100015</v>
      </c>
      <c r="C337" s="64"/>
      <c r="D337" s="35" t="s">
        <v>363</v>
      </c>
      <c r="E337" t="s">
        <v>355</v>
      </c>
      <c r="F337" s="68">
        <v>19530826700010</v>
      </c>
      <c r="G337" t="s">
        <v>364</v>
      </c>
      <c r="H337" s="66">
        <v>4441</v>
      </c>
      <c r="I337" t="s">
        <v>31</v>
      </c>
      <c r="L337" s="64">
        <v>45139</v>
      </c>
      <c r="N337" s="64"/>
      <c r="O337" s="33" t="s">
        <v>398</v>
      </c>
      <c r="P337" s="33">
        <v>1</v>
      </c>
    </row>
    <row r="338" spans="1:16" x14ac:dyDescent="0.35">
      <c r="A338" s="1" t="s">
        <v>15</v>
      </c>
      <c r="B338" s="1">
        <v>22530001100015</v>
      </c>
      <c r="C338" s="64"/>
      <c r="D338" s="35" t="s">
        <v>363</v>
      </c>
      <c r="E338" t="s">
        <v>356</v>
      </c>
      <c r="F338" s="68">
        <v>19530002500010</v>
      </c>
      <c r="G338" t="s">
        <v>364</v>
      </c>
      <c r="H338" s="66">
        <v>11923</v>
      </c>
      <c r="I338" t="s">
        <v>31</v>
      </c>
      <c r="L338" s="64">
        <v>45139</v>
      </c>
      <c r="N338" s="64"/>
      <c r="O338" s="33" t="s">
        <v>398</v>
      </c>
      <c r="P338" s="33">
        <v>1</v>
      </c>
    </row>
    <row r="339" spans="1:16" x14ac:dyDescent="0.35">
      <c r="A339" s="1" t="s">
        <v>15</v>
      </c>
      <c r="B339" s="1">
        <v>22530001100015</v>
      </c>
      <c r="C339" s="64"/>
      <c r="D339" s="35" t="s">
        <v>363</v>
      </c>
      <c r="E339" t="s">
        <v>358</v>
      </c>
      <c r="F339" s="68">
        <v>19530826700010</v>
      </c>
      <c r="G339" t="s">
        <v>364</v>
      </c>
      <c r="H339" s="66">
        <v>1952</v>
      </c>
      <c r="I339" t="s">
        <v>31</v>
      </c>
      <c r="L339" s="64">
        <v>45139</v>
      </c>
      <c r="N339" s="64"/>
      <c r="O339" s="33" t="s">
        <v>398</v>
      </c>
      <c r="P339" s="33">
        <v>1</v>
      </c>
    </row>
    <row r="340" spans="1:16" x14ac:dyDescent="0.35">
      <c r="A340" s="1" t="s">
        <v>15</v>
      </c>
      <c r="B340" s="1">
        <v>22530001100015</v>
      </c>
      <c r="C340" s="64"/>
      <c r="D340" s="35" t="s">
        <v>363</v>
      </c>
      <c r="E340" t="s">
        <v>351</v>
      </c>
      <c r="F340" s="68">
        <v>19530826700010</v>
      </c>
      <c r="G340" t="s">
        <v>365</v>
      </c>
      <c r="H340" s="66">
        <v>23194.89</v>
      </c>
      <c r="I340" t="s">
        <v>31</v>
      </c>
      <c r="L340" s="64">
        <v>45174</v>
      </c>
      <c r="N340" s="64"/>
      <c r="O340" s="33" t="s">
        <v>398</v>
      </c>
      <c r="P340" s="33">
        <v>1</v>
      </c>
    </row>
    <row r="341" spans="1:16" x14ac:dyDescent="0.35">
      <c r="A341" s="1" t="s">
        <v>15</v>
      </c>
      <c r="B341" s="1">
        <v>22530001100015</v>
      </c>
      <c r="C341" s="64"/>
      <c r="D341" s="35" t="s">
        <v>363</v>
      </c>
      <c r="E341" t="s">
        <v>353</v>
      </c>
      <c r="F341" s="68">
        <v>19530793900015</v>
      </c>
      <c r="G341" t="s">
        <v>365</v>
      </c>
      <c r="H341" s="66">
        <v>35010.720000000001</v>
      </c>
      <c r="I341" t="s">
        <v>31</v>
      </c>
      <c r="L341" s="64">
        <v>45148</v>
      </c>
      <c r="N341" s="64"/>
      <c r="O341" s="33" t="s">
        <v>398</v>
      </c>
      <c r="P341" s="33">
        <v>1</v>
      </c>
    </row>
    <row r="342" spans="1:16" x14ac:dyDescent="0.35">
      <c r="A342" s="1" t="s">
        <v>15</v>
      </c>
      <c r="B342" s="1">
        <v>22530001100015</v>
      </c>
      <c r="C342" s="64"/>
      <c r="D342" s="35" t="s">
        <v>363</v>
      </c>
      <c r="E342" t="s">
        <v>354</v>
      </c>
      <c r="F342" s="68">
        <v>19530826700010</v>
      </c>
      <c r="G342" t="s">
        <v>365</v>
      </c>
      <c r="H342" s="66">
        <v>33761</v>
      </c>
      <c r="I342" t="s">
        <v>31</v>
      </c>
      <c r="L342" s="64">
        <v>45148</v>
      </c>
      <c r="N342" s="64"/>
      <c r="O342" s="33" t="s">
        <v>398</v>
      </c>
      <c r="P342" s="33">
        <v>1</v>
      </c>
    </row>
    <row r="343" spans="1:16" x14ac:dyDescent="0.35">
      <c r="A343" s="1" t="s">
        <v>15</v>
      </c>
      <c r="B343" s="1">
        <v>22530001100015</v>
      </c>
      <c r="C343" s="64"/>
      <c r="D343" s="35" t="s">
        <v>363</v>
      </c>
      <c r="E343" t="s">
        <v>355</v>
      </c>
      <c r="F343" s="68">
        <v>19530826700010</v>
      </c>
      <c r="G343" t="s">
        <v>365</v>
      </c>
      <c r="H343" s="66">
        <v>31470</v>
      </c>
      <c r="I343" t="s">
        <v>31</v>
      </c>
      <c r="L343" s="64">
        <v>45148</v>
      </c>
      <c r="N343" s="64"/>
      <c r="O343" s="33" t="s">
        <v>398</v>
      </c>
      <c r="P343" s="33">
        <v>1</v>
      </c>
    </row>
    <row r="344" spans="1:16" x14ac:dyDescent="0.35">
      <c r="A344" s="1" t="s">
        <v>15</v>
      </c>
      <c r="B344" s="1">
        <v>22530001100015</v>
      </c>
      <c r="C344" s="64"/>
      <c r="D344" s="35" t="s">
        <v>363</v>
      </c>
      <c r="E344" t="s">
        <v>348</v>
      </c>
      <c r="F344" s="68">
        <v>19530826700010</v>
      </c>
      <c r="G344" t="s">
        <v>365</v>
      </c>
      <c r="H344" s="66">
        <v>24318</v>
      </c>
      <c r="I344" t="s">
        <v>31</v>
      </c>
      <c r="L344" s="64">
        <v>45139</v>
      </c>
      <c r="N344" s="64"/>
      <c r="O344" s="33" t="s">
        <v>398</v>
      </c>
      <c r="P344" s="33">
        <v>1</v>
      </c>
    </row>
    <row r="345" spans="1:16" x14ac:dyDescent="0.35">
      <c r="A345" s="1" t="s">
        <v>15</v>
      </c>
      <c r="B345" s="1">
        <v>22530001100015</v>
      </c>
      <c r="C345" s="64"/>
      <c r="D345" s="35" t="s">
        <v>363</v>
      </c>
      <c r="E345" t="s">
        <v>349</v>
      </c>
      <c r="F345" s="68">
        <v>19530826700010</v>
      </c>
      <c r="G345" t="s">
        <v>365</v>
      </c>
      <c r="H345" s="66">
        <v>21303</v>
      </c>
      <c r="I345" t="s">
        <v>31</v>
      </c>
      <c r="L345" s="64">
        <v>45139</v>
      </c>
      <c r="N345" s="64"/>
      <c r="O345" s="33" t="s">
        <v>398</v>
      </c>
      <c r="P345" s="33">
        <v>1</v>
      </c>
    </row>
    <row r="346" spans="1:16" x14ac:dyDescent="0.35">
      <c r="A346" s="1" t="s">
        <v>15</v>
      </c>
      <c r="B346" s="1">
        <v>22530001100015</v>
      </c>
      <c r="C346" s="64"/>
      <c r="D346" s="35" t="s">
        <v>363</v>
      </c>
      <c r="E346" t="s">
        <v>350</v>
      </c>
      <c r="F346" s="68">
        <v>19530031400018</v>
      </c>
      <c r="G346" t="s">
        <v>365</v>
      </c>
      <c r="H346" s="66">
        <v>20310</v>
      </c>
      <c r="I346" t="s">
        <v>31</v>
      </c>
      <c r="L346" s="64">
        <v>45139</v>
      </c>
      <c r="N346" s="64"/>
      <c r="O346" s="33" t="s">
        <v>398</v>
      </c>
      <c r="P346" s="33">
        <v>1</v>
      </c>
    </row>
    <row r="347" spans="1:16" x14ac:dyDescent="0.35">
      <c r="A347" s="1" t="s">
        <v>15</v>
      </c>
      <c r="B347" s="1">
        <v>22530001100015</v>
      </c>
      <c r="C347" s="64"/>
      <c r="D347" s="35" t="s">
        <v>363</v>
      </c>
      <c r="E347" t="s">
        <v>129</v>
      </c>
      <c r="F347" s="68">
        <v>19530077700016</v>
      </c>
      <c r="G347" t="s">
        <v>365</v>
      </c>
      <c r="H347" s="66">
        <v>22843.200000000001</v>
      </c>
      <c r="I347" t="s">
        <v>31</v>
      </c>
      <c r="L347" s="64">
        <v>45139</v>
      </c>
      <c r="N347" s="64"/>
      <c r="O347" s="33" t="s">
        <v>398</v>
      </c>
      <c r="P347" s="33">
        <v>1</v>
      </c>
    </row>
    <row r="348" spans="1:16" x14ac:dyDescent="0.35">
      <c r="A348" s="1" t="s">
        <v>15</v>
      </c>
      <c r="B348" s="1">
        <v>22530001100015</v>
      </c>
      <c r="C348" s="64"/>
      <c r="D348" s="35" t="s">
        <v>363</v>
      </c>
      <c r="E348" t="s">
        <v>352</v>
      </c>
      <c r="F348" s="68">
        <v>19530826700010</v>
      </c>
      <c r="G348" t="s">
        <v>365</v>
      </c>
      <c r="H348" s="66">
        <v>10945</v>
      </c>
      <c r="I348" t="s">
        <v>31</v>
      </c>
      <c r="L348" s="64">
        <v>45139</v>
      </c>
      <c r="N348" s="64"/>
      <c r="O348" s="33" t="s">
        <v>398</v>
      </c>
      <c r="P348" s="33">
        <v>1</v>
      </c>
    </row>
    <row r="349" spans="1:16" x14ac:dyDescent="0.35">
      <c r="A349" s="1" t="s">
        <v>15</v>
      </c>
      <c r="B349" s="1">
        <v>22530001100015</v>
      </c>
      <c r="C349" s="64"/>
      <c r="D349" s="35" t="s">
        <v>363</v>
      </c>
      <c r="E349" t="s">
        <v>356</v>
      </c>
      <c r="F349" s="68">
        <v>19530002500010</v>
      </c>
      <c r="G349" t="s">
        <v>365</v>
      </c>
      <c r="H349" s="66">
        <v>28240.87</v>
      </c>
      <c r="I349" t="s">
        <v>31</v>
      </c>
      <c r="L349" s="64">
        <v>45139</v>
      </c>
      <c r="N349" s="64"/>
      <c r="O349" s="33" t="s">
        <v>398</v>
      </c>
      <c r="P349" s="33">
        <v>1</v>
      </c>
    </row>
    <row r="350" spans="1:16" x14ac:dyDescent="0.35">
      <c r="A350" s="1" t="s">
        <v>15</v>
      </c>
      <c r="B350" s="1">
        <v>22530001100015</v>
      </c>
      <c r="C350" s="64"/>
      <c r="D350" s="35" t="s">
        <v>363</v>
      </c>
      <c r="E350" t="s">
        <v>357</v>
      </c>
      <c r="F350" s="68">
        <v>19530791300010</v>
      </c>
      <c r="G350" t="s">
        <v>365</v>
      </c>
      <c r="H350" s="66">
        <v>16599.93</v>
      </c>
      <c r="I350" t="s">
        <v>31</v>
      </c>
      <c r="L350" s="64">
        <v>45139</v>
      </c>
      <c r="N350" s="64"/>
      <c r="O350" s="33" t="s">
        <v>398</v>
      </c>
      <c r="P350" s="33">
        <v>1</v>
      </c>
    </row>
    <row r="351" spans="1:16" x14ac:dyDescent="0.35">
      <c r="A351" s="1" t="s">
        <v>15</v>
      </c>
      <c r="B351" s="1">
        <v>22530001100015</v>
      </c>
      <c r="C351" s="64"/>
      <c r="D351" s="35" t="s">
        <v>363</v>
      </c>
      <c r="E351" t="s">
        <v>358</v>
      </c>
      <c r="F351" s="68">
        <v>19530826700010</v>
      </c>
      <c r="G351" t="s">
        <v>365</v>
      </c>
      <c r="H351" s="66">
        <v>11975</v>
      </c>
      <c r="I351" t="s">
        <v>31</v>
      </c>
      <c r="L351" s="64">
        <v>45139</v>
      </c>
      <c r="N351" s="64"/>
      <c r="O351" s="33" t="s">
        <v>398</v>
      </c>
      <c r="P351" s="33">
        <v>1</v>
      </c>
    </row>
    <row r="352" spans="1:16" x14ac:dyDescent="0.35">
      <c r="A352" s="1" t="s">
        <v>15</v>
      </c>
      <c r="B352" s="1">
        <v>22530001100015</v>
      </c>
      <c r="C352" s="64"/>
      <c r="D352" s="35" t="s">
        <v>363</v>
      </c>
      <c r="E352" t="s">
        <v>359</v>
      </c>
      <c r="F352" s="68">
        <v>19530791300010</v>
      </c>
      <c r="G352" t="s">
        <v>365</v>
      </c>
      <c r="H352" s="66">
        <v>18725</v>
      </c>
      <c r="I352" t="s">
        <v>31</v>
      </c>
      <c r="L352" s="64">
        <v>45139</v>
      </c>
      <c r="N352" s="64"/>
      <c r="O352" s="33" t="s">
        <v>398</v>
      </c>
      <c r="P352" s="33">
        <v>1</v>
      </c>
    </row>
    <row r="353" spans="1:16" x14ac:dyDescent="0.35">
      <c r="A353" s="1" t="s">
        <v>15</v>
      </c>
      <c r="B353" s="1">
        <v>22530001100015</v>
      </c>
      <c r="C353" s="64"/>
      <c r="D353" s="35" t="s">
        <v>363</v>
      </c>
      <c r="E353" t="s">
        <v>360</v>
      </c>
      <c r="F353" s="68">
        <v>19530826700010</v>
      </c>
      <c r="G353" t="s">
        <v>365</v>
      </c>
      <c r="H353" s="66">
        <v>13452</v>
      </c>
      <c r="I353" t="s">
        <v>31</v>
      </c>
      <c r="L353" s="64">
        <v>45139</v>
      </c>
      <c r="N353" s="64"/>
      <c r="O353" s="33" t="s">
        <v>398</v>
      </c>
      <c r="P353" s="33">
        <v>1</v>
      </c>
    </row>
    <row r="354" spans="1:16" x14ac:dyDescent="0.35">
      <c r="A354" s="1" t="s">
        <v>15</v>
      </c>
      <c r="B354" s="1">
        <v>22530001100015</v>
      </c>
      <c r="C354" s="64"/>
      <c r="D354" s="35" t="s">
        <v>340</v>
      </c>
      <c r="E354" t="s">
        <v>310</v>
      </c>
      <c r="F354" s="68">
        <v>19530078500019</v>
      </c>
      <c r="G354" t="s">
        <v>366</v>
      </c>
      <c r="H354" s="66">
        <v>12657.8</v>
      </c>
      <c r="I354" t="s">
        <v>31</v>
      </c>
      <c r="L354" s="64">
        <v>45189</v>
      </c>
      <c r="N354" s="64"/>
      <c r="O354" s="33" t="s">
        <v>398</v>
      </c>
      <c r="P354" s="33">
        <v>1</v>
      </c>
    </row>
    <row r="355" spans="1:16" x14ac:dyDescent="0.35">
      <c r="A355" s="1" t="s">
        <v>15</v>
      </c>
      <c r="B355" s="1">
        <v>22530001100015</v>
      </c>
      <c r="C355" s="64"/>
      <c r="D355" s="35" t="s">
        <v>340</v>
      </c>
      <c r="E355" t="s">
        <v>312</v>
      </c>
      <c r="F355" s="68">
        <v>19530077700016</v>
      </c>
      <c r="G355" t="s">
        <v>366</v>
      </c>
      <c r="H355" s="66">
        <v>12073.62</v>
      </c>
      <c r="I355" t="s">
        <v>31</v>
      </c>
      <c r="L355" s="64">
        <v>45247</v>
      </c>
      <c r="N355" s="64"/>
      <c r="O355" s="33" t="s">
        <v>398</v>
      </c>
      <c r="P355" s="33">
        <v>1</v>
      </c>
    </row>
    <row r="356" spans="1:16" x14ac:dyDescent="0.35">
      <c r="A356" s="1" t="s">
        <v>15</v>
      </c>
      <c r="B356" s="1">
        <v>22530001100015</v>
      </c>
      <c r="C356" s="64"/>
      <c r="D356" s="35" t="s">
        <v>340</v>
      </c>
      <c r="E356" t="s">
        <v>313</v>
      </c>
      <c r="F356" s="68">
        <v>19530779800015</v>
      </c>
      <c r="G356" t="s">
        <v>366</v>
      </c>
      <c r="H356" s="66">
        <v>950</v>
      </c>
      <c r="I356" t="s">
        <v>31</v>
      </c>
      <c r="L356" s="64">
        <v>45177</v>
      </c>
      <c r="N356" s="64"/>
      <c r="O356" s="33" t="s">
        <v>398</v>
      </c>
      <c r="P356" s="33">
        <v>1</v>
      </c>
    </row>
    <row r="357" spans="1:16" x14ac:dyDescent="0.35">
      <c r="A357" s="1" t="s">
        <v>15</v>
      </c>
      <c r="B357" s="1">
        <v>22530001100015</v>
      </c>
      <c r="C357" s="64"/>
      <c r="D357" s="35" t="s">
        <v>340</v>
      </c>
      <c r="E357" t="s">
        <v>313</v>
      </c>
      <c r="F357" s="68">
        <v>19530779800015</v>
      </c>
      <c r="G357" t="s">
        <v>366</v>
      </c>
      <c r="H357" s="66">
        <v>9165.9599999999991</v>
      </c>
      <c r="I357" t="s">
        <v>31</v>
      </c>
      <c r="L357" s="64">
        <v>45190</v>
      </c>
      <c r="N357" s="64"/>
      <c r="O357" s="33" t="s">
        <v>398</v>
      </c>
      <c r="P357" s="33">
        <v>1</v>
      </c>
    </row>
    <row r="358" spans="1:16" x14ac:dyDescent="0.35">
      <c r="A358" s="1" t="s">
        <v>15</v>
      </c>
      <c r="B358" s="1">
        <v>22530001100015</v>
      </c>
      <c r="C358" s="64"/>
      <c r="D358" s="35" t="s">
        <v>340</v>
      </c>
      <c r="E358" t="s">
        <v>314</v>
      </c>
      <c r="F358" s="68">
        <v>19530793900015</v>
      </c>
      <c r="G358" t="s">
        <v>366</v>
      </c>
      <c r="H358" s="66">
        <v>3010.19</v>
      </c>
      <c r="I358" t="s">
        <v>31</v>
      </c>
      <c r="L358" s="64">
        <v>45177</v>
      </c>
      <c r="N358" s="64"/>
      <c r="O358" s="33" t="s">
        <v>398</v>
      </c>
      <c r="P358" s="33">
        <v>1</v>
      </c>
    </row>
    <row r="359" spans="1:16" x14ac:dyDescent="0.35">
      <c r="A359" s="1" t="s">
        <v>15</v>
      </c>
      <c r="B359" s="1">
        <v>22530001100015</v>
      </c>
      <c r="C359" s="64"/>
      <c r="D359" s="35" t="s">
        <v>340</v>
      </c>
      <c r="E359" t="s">
        <v>314</v>
      </c>
      <c r="F359" s="68">
        <v>19530793900015</v>
      </c>
      <c r="G359" t="s">
        <v>366</v>
      </c>
      <c r="H359" s="66">
        <v>24583.43</v>
      </c>
      <c r="I359" t="s">
        <v>31</v>
      </c>
      <c r="L359" s="64">
        <v>45189</v>
      </c>
      <c r="N359" s="64"/>
      <c r="O359" s="33" t="s">
        <v>398</v>
      </c>
      <c r="P359" s="33">
        <v>1</v>
      </c>
    </row>
    <row r="360" spans="1:16" x14ac:dyDescent="0.35">
      <c r="A360" s="1" t="s">
        <v>15</v>
      </c>
      <c r="B360" s="1">
        <v>22530001100015</v>
      </c>
      <c r="C360" s="64"/>
      <c r="D360" s="35" t="s">
        <v>340</v>
      </c>
      <c r="E360" t="s">
        <v>315</v>
      </c>
      <c r="F360" s="68">
        <v>19530007400018</v>
      </c>
      <c r="G360" t="s">
        <v>366</v>
      </c>
      <c r="H360" s="66">
        <v>25460.16</v>
      </c>
      <c r="I360" t="s">
        <v>31</v>
      </c>
      <c r="L360" s="64">
        <v>45189</v>
      </c>
      <c r="N360" s="64"/>
      <c r="O360" s="33" t="s">
        <v>398</v>
      </c>
      <c r="P360" s="33">
        <v>1</v>
      </c>
    </row>
    <row r="361" spans="1:16" x14ac:dyDescent="0.35">
      <c r="A361" s="1" t="s">
        <v>15</v>
      </c>
      <c r="B361" s="1">
        <v>22530001100015</v>
      </c>
      <c r="C361" s="64"/>
      <c r="D361" s="35" t="s">
        <v>340</v>
      </c>
      <c r="E361" t="s">
        <v>316</v>
      </c>
      <c r="F361" s="68">
        <v>19530078500019</v>
      </c>
      <c r="G361" t="s">
        <v>366</v>
      </c>
      <c r="H361" s="66">
        <v>8255.66</v>
      </c>
      <c r="I361" t="s">
        <v>31</v>
      </c>
      <c r="L361" s="64">
        <v>45189</v>
      </c>
      <c r="N361" s="64"/>
      <c r="O361" s="33" t="s">
        <v>398</v>
      </c>
      <c r="P361" s="33">
        <v>1</v>
      </c>
    </row>
    <row r="362" spans="1:16" x14ac:dyDescent="0.35">
      <c r="A362" s="1" t="s">
        <v>15</v>
      </c>
      <c r="B362" s="1">
        <v>22530001100015</v>
      </c>
      <c r="C362" s="64"/>
      <c r="D362" s="35" t="s">
        <v>340</v>
      </c>
      <c r="E362" t="s">
        <v>317</v>
      </c>
      <c r="F362" s="68">
        <v>19530005800011</v>
      </c>
      <c r="G362" t="s">
        <v>366</v>
      </c>
      <c r="H362" s="66">
        <v>16257.59</v>
      </c>
      <c r="I362" t="s">
        <v>31</v>
      </c>
      <c r="L362" s="64">
        <v>45189</v>
      </c>
      <c r="N362" s="64"/>
      <c r="O362" s="33" t="s">
        <v>398</v>
      </c>
      <c r="P362" s="33">
        <v>1</v>
      </c>
    </row>
    <row r="363" spans="1:16" x14ac:dyDescent="0.35">
      <c r="A363" s="1" t="s">
        <v>15</v>
      </c>
      <c r="B363" s="1">
        <v>22530001100015</v>
      </c>
      <c r="C363" s="64"/>
      <c r="D363" s="35" t="s">
        <v>340</v>
      </c>
      <c r="E363" t="s">
        <v>318</v>
      </c>
      <c r="F363" s="68">
        <v>78627883800044</v>
      </c>
      <c r="G363" t="s">
        <v>366</v>
      </c>
      <c r="H363" s="66">
        <v>14356.9</v>
      </c>
      <c r="I363" t="s">
        <v>31</v>
      </c>
      <c r="L363" s="64">
        <v>45247</v>
      </c>
      <c r="N363" s="64"/>
      <c r="O363" s="33" t="s">
        <v>398</v>
      </c>
      <c r="P363" s="33">
        <v>1</v>
      </c>
    </row>
    <row r="364" spans="1:16" x14ac:dyDescent="0.35">
      <c r="A364" s="1" t="s">
        <v>15</v>
      </c>
      <c r="B364" s="1">
        <v>22530001100015</v>
      </c>
      <c r="C364" s="64"/>
      <c r="D364" s="35" t="s">
        <v>340</v>
      </c>
      <c r="E364" t="s">
        <v>319</v>
      </c>
      <c r="F364" s="68">
        <v>19530791300010</v>
      </c>
      <c r="G364" t="s">
        <v>366</v>
      </c>
      <c r="H364" s="66">
        <v>12694.92</v>
      </c>
      <c r="I364" t="s">
        <v>31</v>
      </c>
      <c r="L364" s="64">
        <v>45189</v>
      </c>
      <c r="N364" s="64"/>
      <c r="O364" s="33" t="s">
        <v>398</v>
      </c>
      <c r="P364" s="33">
        <v>1</v>
      </c>
    </row>
    <row r="365" spans="1:16" x14ac:dyDescent="0.35">
      <c r="A365" s="1" t="s">
        <v>15</v>
      </c>
      <c r="B365" s="1">
        <v>22530001100015</v>
      </c>
      <c r="C365" s="64"/>
      <c r="D365" s="35" t="s">
        <v>340</v>
      </c>
      <c r="E365" t="s">
        <v>320</v>
      </c>
      <c r="F365" s="68">
        <v>19530041300018</v>
      </c>
      <c r="G365" t="s">
        <v>366</v>
      </c>
      <c r="H365" s="66">
        <v>9496.7199999999993</v>
      </c>
      <c r="I365" t="s">
        <v>31</v>
      </c>
      <c r="L365" s="64">
        <v>45189</v>
      </c>
      <c r="N365" s="64"/>
      <c r="O365" s="33" t="s">
        <v>398</v>
      </c>
      <c r="P365" s="33">
        <v>1</v>
      </c>
    </row>
    <row r="366" spans="1:16" x14ac:dyDescent="0.35">
      <c r="A366" s="1" t="s">
        <v>15</v>
      </c>
      <c r="B366" s="1">
        <v>22530001100015</v>
      </c>
      <c r="C366" s="64"/>
      <c r="D366" s="35" t="s">
        <v>340</v>
      </c>
      <c r="E366" t="s">
        <v>321</v>
      </c>
      <c r="F366" s="68">
        <v>19530031400018</v>
      </c>
      <c r="G366" t="s">
        <v>366</v>
      </c>
      <c r="H366" s="66">
        <v>800.53</v>
      </c>
      <c r="I366" t="s">
        <v>31</v>
      </c>
      <c r="L366" s="64">
        <v>45189</v>
      </c>
      <c r="N366" s="64"/>
      <c r="O366" s="33" t="s">
        <v>398</v>
      </c>
      <c r="P366" s="33">
        <v>1</v>
      </c>
    </row>
    <row r="367" spans="1:16" x14ac:dyDescent="0.35">
      <c r="A367" s="1" t="s">
        <v>15</v>
      </c>
      <c r="B367" s="1">
        <v>22530001100015</v>
      </c>
      <c r="C367" s="64"/>
      <c r="D367" s="35" t="s">
        <v>340</v>
      </c>
      <c r="E367" t="s">
        <v>321</v>
      </c>
      <c r="F367" s="68">
        <v>19530031400018</v>
      </c>
      <c r="G367" t="s">
        <v>366</v>
      </c>
      <c r="H367" s="66">
        <v>1682.28</v>
      </c>
      <c r="I367" t="s">
        <v>31</v>
      </c>
      <c r="L367" s="64">
        <v>45247</v>
      </c>
      <c r="N367" s="64"/>
      <c r="O367" s="33" t="s">
        <v>398</v>
      </c>
      <c r="P367" s="33">
        <v>1</v>
      </c>
    </row>
    <row r="368" spans="1:16" x14ac:dyDescent="0.35">
      <c r="A368" s="1" t="s">
        <v>15</v>
      </c>
      <c r="B368" s="1">
        <v>22530001100015</v>
      </c>
      <c r="C368" s="64"/>
      <c r="D368" s="35" t="s">
        <v>340</v>
      </c>
      <c r="E368" t="s">
        <v>321</v>
      </c>
      <c r="F368" s="68">
        <v>19530031400018</v>
      </c>
      <c r="G368" t="s">
        <v>366</v>
      </c>
      <c r="H368" s="66">
        <v>1371.99</v>
      </c>
      <c r="I368" t="s">
        <v>31</v>
      </c>
      <c r="L368" s="64">
        <v>45177</v>
      </c>
      <c r="N368" s="64"/>
      <c r="O368" s="33" t="s">
        <v>398</v>
      </c>
      <c r="P368" s="33">
        <v>1</v>
      </c>
    </row>
    <row r="369" spans="1:16" x14ac:dyDescent="0.35">
      <c r="A369" s="1" t="s">
        <v>15</v>
      </c>
      <c r="B369" s="1">
        <v>22530001100015</v>
      </c>
      <c r="C369" s="64"/>
      <c r="D369" s="35" t="s">
        <v>340</v>
      </c>
      <c r="E369" t="s">
        <v>322</v>
      </c>
      <c r="F369" s="68">
        <v>19530078500019</v>
      </c>
      <c r="G369" t="s">
        <v>366</v>
      </c>
      <c r="H369" s="66">
        <v>9768.5400000000009</v>
      </c>
      <c r="I369" t="s">
        <v>31</v>
      </c>
      <c r="L369" s="64">
        <v>45189</v>
      </c>
      <c r="N369" s="64"/>
      <c r="O369" s="33" t="s">
        <v>398</v>
      </c>
      <c r="P369" s="33">
        <v>1</v>
      </c>
    </row>
    <row r="370" spans="1:16" x14ac:dyDescent="0.35">
      <c r="A370" s="1" t="s">
        <v>15</v>
      </c>
      <c r="B370" s="1">
        <v>22530001100015</v>
      </c>
      <c r="C370" s="64"/>
      <c r="D370" s="35" t="s">
        <v>340</v>
      </c>
      <c r="E370" t="s">
        <v>323</v>
      </c>
      <c r="F370" s="68">
        <v>19530826700010</v>
      </c>
      <c r="G370" t="s">
        <v>366</v>
      </c>
      <c r="H370" s="66">
        <v>12878.82</v>
      </c>
      <c r="I370" t="s">
        <v>31</v>
      </c>
      <c r="L370" s="64">
        <v>45189</v>
      </c>
      <c r="N370" s="64"/>
      <c r="O370" s="33" t="s">
        <v>398</v>
      </c>
      <c r="P370" s="33">
        <v>1</v>
      </c>
    </row>
    <row r="371" spans="1:16" x14ac:dyDescent="0.35">
      <c r="A371" s="1" t="s">
        <v>15</v>
      </c>
      <c r="B371" s="1">
        <v>22530001100015</v>
      </c>
      <c r="C371" s="64"/>
      <c r="D371" s="35" t="s">
        <v>340</v>
      </c>
      <c r="E371" t="s">
        <v>329</v>
      </c>
      <c r="F371" s="68">
        <v>21971123100072</v>
      </c>
      <c r="G371" t="s">
        <v>366</v>
      </c>
      <c r="H371" s="66">
        <v>12746.2</v>
      </c>
      <c r="I371" t="s">
        <v>31</v>
      </c>
      <c r="L371" s="64">
        <v>45189</v>
      </c>
      <c r="N371" s="64"/>
      <c r="O371" s="33" t="s">
        <v>398</v>
      </c>
      <c r="P371" s="33">
        <v>1</v>
      </c>
    </row>
    <row r="372" spans="1:16" x14ac:dyDescent="0.35">
      <c r="A372" s="1" t="s">
        <v>15</v>
      </c>
      <c r="B372" s="1">
        <v>22530001100015</v>
      </c>
      <c r="C372" s="64"/>
      <c r="D372" s="35" t="s">
        <v>340</v>
      </c>
      <c r="E372" t="s">
        <v>326</v>
      </c>
      <c r="F372" s="68">
        <v>19530002500010</v>
      </c>
      <c r="G372" t="s">
        <v>366</v>
      </c>
      <c r="H372" s="66">
        <v>510</v>
      </c>
      <c r="I372" t="s">
        <v>31</v>
      </c>
      <c r="L372" s="64">
        <v>45177</v>
      </c>
      <c r="N372" s="64"/>
      <c r="O372" s="33" t="s">
        <v>398</v>
      </c>
      <c r="P372" s="33">
        <v>1</v>
      </c>
    </row>
    <row r="373" spans="1:16" x14ac:dyDescent="0.35">
      <c r="A373" s="1" t="s">
        <v>15</v>
      </c>
      <c r="B373" s="1">
        <v>22530001100015</v>
      </c>
      <c r="C373" s="64"/>
      <c r="D373" s="35" t="s">
        <v>340</v>
      </c>
      <c r="E373" t="s">
        <v>328</v>
      </c>
      <c r="F373" s="68">
        <v>19530041300018</v>
      </c>
      <c r="G373" t="s">
        <v>366</v>
      </c>
      <c r="H373" s="66">
        <v>1199.97</v>
      </c>
      <c r="I373" t="s">
        <v>31</v>
      </c>
      <c r="L373" s="64">
        <v>45177</v>
      </c>
      <c r="N373" s="64"/>
      <c r="O373" s="33" t="s">
        <v>398</v>
      </c>
      <c r="P373" s="33">
        <v>1</v>
      </c>
    </row>
    <row r="374" spans="1:16" x14ac:dyDescent="0.35">
      <c r="A374" s="1" t="s">
        <v>15</v>
      </c>
      <c r="B374" s="1">
        <v>22530001100015</v>
      </c>
      <c r="C374" s="64"/>
      <c r="D374" s="35" t="s">
        <v>340</v>
      </c>
      <c r="E374" t="s">
        <v>328</v>
      </c>
      <c r="F374" s="68">
        <v>19530041300018</v>
      </c>
      <c r="G374" t="s">
        <v>366</v>
      </c>
      <c r="H374" s="66">
        <v>10769.73</v>
      </c>
      <c r="I374" t="s">
        <v>31</v>
      </c>
      <c r="L374" s="64">
        <v>45189</v>
      </c>
      <c r="N374" s="64"/>
      <c r="O374" s="33" t="s">
        <v>398</v>
      </c>
      <c r="P374" s="33">
        <v>1</v>
      </c>
    </row>
    <row r="375" spans="1:16" x14ac:dyDescent="0.35">
      <c r="A375" s="1" t="s">
        <v>15</v>
      </c>
      <c r="B375" s="1">
        <v>22530001100015</v>
      </c>
      <c r="C375" s="64"/>
      <c r="D375" s="35" t="s">
        <v>340</v>
      </c>
      <c r="E375" t="s">
        <v>325</v>
      </c>
      <c r="F375" s="68">
        <v>19530793900015</v>
      </c>
      <c r="G375" t="s">
        <v>366</v>
      </c>
      <c r="H375" s="66">
        <v>16416.88</v>
      </c>
      <c r="I375" t="s">
        <v>31</v>
      </c>
      <c r="L375" s="64">
        <v>45189</v>
      </c>
      <c r="N375" s="64"/>
      <c r="O375" s="33" t="s">
        <v>398</v>
      </c>
      <c r="P375" s="33">
        <v>1</v>
      </c>
    </row>
    <row r="376" spans="1:16" x14ac:dyDescent="0.35">
      <c r="A376" s="1" t="s">
        <v>15</v>
      </c>
      <c r="B376" s="1">
        <v>22530001100015</v>
      </c>
      <c r="C376" s="64"/>
      <c r="D376" s="35" t="s">
        <v>340</v>
      </c>
      <c r="E376" t="s">
        <v>327</v>
      </c>
      <c r="F376" s="68">
        <v>19530793900015</v>
      </c>
      <c r="G376" t="s">
        <v>366</v>
      </c>
      <c r="H376" s="66">
        <v>150</v>
      </c>
      <c r="I376" t="s">
        <v>31</v>
      </c>
      <c r="L376" s="64">
        <v>45197</v>
      </c>
      <c r="N376" s="64"/>
      <c r="O376" s="33" t="s">
        <v>398</v>
      </c>
      <c r="P376" s="33">
        <v>1</v>
      </c>
    </row>
    <row r="377" spans="1:16" x14ac:dyDescent="0.35">
      <c r="A377" s="1" t="s">
        <v>15</v>
      </c>
      <c r="B377" s="1">
        <v>22530001100015</v>
      </c>
      <c r="C377" s="64"/>
      <c r="D377" s="35" t="s">
        <v>340</v>
      </c>
      <c r="E377" t="s">
        <v>327</v>
      </c>
      <c r="F377" s="68">
        <v>19530793900015</v>
      </c>
      <c r="G377" t="s">
        <v>366</v>
      </c>
      <c r="H377" s="66">
        <v>17647.48</v>
      </c>
      <c r="I377" t="s">
        <v>31</v>
      </c>
      <c r="L377" s="64">
        <v>45247</v>
      </c>
      <c r="N377" s="64"/>
      <c r="O377" s="33" t="s">
        <v>398</v>
      </c>
      <c r="P377" s="33">
        <v>1</v>
      </c>
    </row>
    <row r="378" spans="1:16" x14ac:dyDescent="0.35">
      <c r="A378" s="1" t="s">
        <v>15</v>
      </c>
      <c r="B378" s="1">
        <v>22530001100015</v>
      </c>
      <c r="C378" s="64"/>
      <c r="D378" s="35" t="s">
        <v>340</v>
      </c>
      <c r="E378" t="s">
        <v>326</v>
      </c>
      <c r="F378" s="68">
        <v>19530002500010</v>
      </c>
      <c r="G378" t="s">
        <v>366</v>
      </c>
      <c r="H378" s="66">
        <v>17071.36</v>
      </c>
      <c r="I378" t="s">
        <v>31</v>
      </c>
      <c r="L378" s="64">
        <v>45189</v>
      </c>
      <c r="N378" s="64"/>
      <c r="O378" s="33" t="s">
        <v>398</v>
      </c>
      <c r="P378" s="33">
        <v>1</v>
      </c>
    </row>
    <row r="379" spans="1:16" x14ac:dyDescent="0.35">
      <c r="A379" s="1" t="s">
        <v>15</v>
      </c>
      <c r="B379" s="1">
        <v>22530001100015</v>
      </c>
      <c r="C379" s="64"/>
      <c r="D379" s="35" t="s">
        <v>340</v>
      </c>
      <c r="E379" t="s">
        <v>324</v>
      </c>
      <c r="F379" s="68">
        <v>19530791300010</v>
      </c>
      <c r="G379" t="s">
        <v>366</v>
      </c>
      <c r="H379" s="66">
        <v>10671.2</v>
      </c>
      <c r="I379" t="s">
        <v>31</v>
      </c>
      <c r="L379" s="64">
        <v>45247</v>
      </c>
      <c r="N379" s="64"/>
      <c r="O379" s="33" t="s">
        <v>398</v>
      </c>
      <c r="P379" s="33">
        <v>1</v>
      </c>
    </row>
    <row r="380" spans="1:16" x14ac:dyDescent="0.35">
      <c r="A380" s="1" t="s">
        <v>15</v>
      </c>
      <c r="B380" s="1">
        <v>22530001100015</v>
      </c>
      <c r="C380" s="64"/>
      <c r="D380" s="35" t="s">
        <v>340</v>
      </c>
      <c r="E380" t="s">
        <v>330</v>
      </c>
      <c r="F380" s="68">
        <v>19530793900015</v>
      </c>
      <c r="G380" t="s">
        <v>366</v>
      </c>
      <c r="H380" s="66">
        <v>26340.79</v>
      </c>
      <c r="I380" t="s">
        <v>31</v>
      </c>
      <c r="L380" s="64">
        <v>45247</v>
      </c>
      <c r="N380" s="64"/>
      <c r="O380" s="33" t="s">
        <v>398</v>
      </c>
      <c r="P380" s="33">
        <v>1</v>
      </c>
    </row>
    <row r="381" spans="1:16" x14ac:dyDescent="0.35">
      <c r="A381" s="1" t="s">
        <v>15</v>
      </c>
      <c r="B381" s="1">
        <v>22530001100015</v>
      </c>
      <c r="C381" s="64"/>
      <c r="D381" s="35" t="s">
        <v>340</v>
      </c>
      <c r="E381" t="s">
        <v>331</v>
      </c>
      <c r="F381" s="68">
        <v>19530826700010</v>
      </c>
      <c r="G381" t="s">
        <v>366</v>
      </c>
      <c r="H381" s="66">
        <v>13811.04</v>
      </c>
      <c r="I381" t="s">
        <v>31</v>
      </c>
      <c r="L381" s="64">
        <v>45189</v>
      </c>
      <c r="N381" s="64"/>
      <c r="O381" s="33" t="s">
        <v>398</v>
      </c>
      <c r="P381" s="33">
        <v>1</v>
      </c>
    </row>
    <row r="382" spans="1:16" x14ac:dyDescent="0.35">
      <c r="A382" s="1" t="s">
        <v>15</v>
      </c>
      <c r="B382" s="1">
        <v>22530001100015</v>
      </c>
      <c r="C382" s="64"/>
      <c r="D382" s="35" t="s">
        <v>340</v>
      </c>
      <c r="E382" t="s">
        <v>332</v>
      </c>
      <c r="F382" s="68">
        <v>19530804400013</v>
      </c>
      <c r="G382" t="s">
        <v>366</v>
      </c>
      <c r="H382" s="66">
        <v>13127.89</v>
      </c>
      <c r="I382" t="s">
        <v>31</v>
      </c>
      <c r="L382" s="64">
        <v>45195</v>
      </c>
      <c r="N382" s="64"/>
      <c r="O382" s="33" t="s">
        <v>398</v>
      </c>
      <c r="P382" s="33">
        <v>1</v>
      </c>
    </row>
    <row r="383" spans="1:16" x14ac:dyDescent="0.35">
      <c r="A383" s="1" t="s">
        <v>15</v>
      </c>
      <c r="B383" s="1">
        <v>22530001100015</v>
      </c>
      <c r="C383" s="64"/>
      <c r="D383" s="35" t="s">
        <v>340</v>
      </c>
      <c r="E383" t="s">
        <v>333</v>
      </c>
      <c r="F383" s="68" t="s">
        <v>531</v>
      </c>
      <c r="G383" t="s">
        <v>366</v>
      </c>
      <c r="H383" s="66">
        <v>9325.15</v>
      </c>
      <c r="I383" t="s">
        <v>31</v>
      </c>
      <c r="L383" s="64">
        <v>45189</v>
      </c>
      <c r="N383" s="64"/>
      <c r="O383" s="33" t="s">
        <v>398</v>
      </c>
      <c r="P383" s="33">
        <v>1</v>
      </c>
    </row>
    <row r="384" spans="1:16" x14ac:dyDescent="0.35">
      <c r="A384" s="1" t="s">
        <v>15</v>
      </c>
      <c r="B384" s="1">
        <v>22530001100015</v>
      </c>
      <c r="C384" s="64"/>
      <c r="D384" s="35" t="s">
        <v>340</v>
      </c>
      <c r="E384" t="s">
        <v>333</v>
      </c>
      <c r="F384" s="68" t="s">
        <v>531</v>
      </c>
      <c r="G384" t="s">
        <v>366</v>
      </c>
      <c r="H384" s="66">
        <v>1700</v>
      </c>
      <c r="I384" t="s">
        <v>31</v>
      </c>
      <c r="L384" s="64">
        <v>45177</v>
      </c>
      <c r="N384" s="64"/>
      <c r="O384" s="33" t="s">
        <v>398</v>
      </c>
      <c r="P384" s="33">
        <v>1</v>
      </c>
    </row>
    <row r="385" spans="1:16" x14ac:dyDescent="0.35">
      <c r="A385" s="1" t="s">
        <v>15</v>
      </c>
      <c r="B385" s="1">
        <v>22530001100015</v>
      </c>
      <c r="C385" s="64"/>
      <c r="D385" s="35" t="s">
        <v>340</v>
      </c>
      <c r="E385" t="s">
        <v>334</v>
      </c>
      <c r="F385" s="68" t="s">
        <v>531</v>
      </c>
      <c r="G385" t="s">
        <v>366</v>
      </c>
      <c r="H385" s="66">
        <v>15510.76</v>
      </c>
      <c r="I385" t="s">
        <v>31</v>
      </c>
      <c r="L385" s="64">
        <v>45189</v>
      </c>
      <c r="N385" s="64"/>
      <c r="O385" s="33" t="s">
        <v>398</v>
      </c>
      <c r="P385" s="33">
        <v>1</v>
      </c>
    </row>
    <row r="386" spans="1:16" x14ac:dyDescent="0.35">
      <c r="A386" s="1" t="s">
        <v>15</v>
      </c>
      <c r="B386" s="1">
        <v>22530001100015</v>
      </c>
      <c r="C386" s="64"/>
      <c r="D386" s="35" t="s">
        <v>340</v>
      </c>
      <c r="E386" t="s">
        <v>335</v>
      </c>
      <c r="F386" s="68" t="s">
        <v>531</v>
      </c>
      <c r="G386" t="s">
        <v>366</v>
      </c>
      <c r="H386" s="66">
        <v>8834.48</v>
      </c>
      <c r="I386" t="s">
        <v>31</v>
      </c>
      <c r="L386" s="64">
        <v>45189</v>
      </c>
      <c r="N386" s="64"/>
      <c r="O386" s="33" t="s">
        <v>398</v>
      </c>
      <c r="P386" s="33">
        <v>1</v>
      </c>
    </row>
    <row r="387" spans="1:16" x14ac:dyDescent="0.35">
      <c r="A387" s="1" t="s">
        <v>15</v>
      </c>
      <c r="B387" s="1">
        <v>22530001100015</v>
      </c>
      <c r="C387" s="64"/>
      <c r="D387" s="35" t="s">
        <v>340</v>
      </c>
      <c r="E387" t="s">
        <v>336</v>
      </c>
      <c r="F387" s="68" t="s">
        <v>531</v>
      </c>
      <c r="G387" t="s">
        <v>366</v>
      </c>
      <c r="H387" s="66">
        <v>2318</v>
      </c>
      <c r="I387" t="s">
        <v>31</v>
      </c>
      <c r="L387" s="64">
        <v>45177</v>
      </c>
      <c r="N387" s="64"/>
      <c r="O387" s="33" t="s">
        <v>398</v>
      </c>
      <c r="P387" s="33">
        <v>1</v>
      </c>
    </row>
    <row r="388" spans="1:16" x14ac:dyDescent="0.35">
      <c r="A388" s="1" t="s">
        <v>15</v>
      </c>
      <c r="B388" s="1">
        <v>22530001100015</v>
      </c>
      <c r="C388" s="64"/>
      <c r="D388" s="35" t="s">
        <v>340</v>
      </c>
      <c r="E388" t="s">
        <v>336</v>
      </c>
      <c r="F388" s="68" t="s">
        <v>531</v>
      </c>
      <c r="G388" t="s">
        <v>366</v>
      </c>
      <c r="H388" s="66">
        <v>7714.35</v>
      </c>
      <c r="I388" t="s">
        <v>31</v>
      </c>
      <c r="L388" s="64">
        <v>45189</v>
      </c>
      <c r="N388" s="64"/>
      <c r="O388" s="33" t="s">
        <v>398</v>
      </c>
      <c r="P388" s="33">
        <v>1</v>
      </c>
    </row>
    <row r="389" spans="1:16" x14ac:dyDescent="0.35">
      <c r="A389" s="1" t="s">
        <v>15</v>
      </c>
      <c r="B389" s="1">
        <v>22530001100015</v>
      </c>
      <c r="C389" s="64"/>
      <c r="D389" s="35" t="s">
        <v>340</v>
      </c>
      <c r="E389" t="s">
        <v>337</v>
      </c>
      <c r="F389" s="68" t="s">
        <v>531</v>
      </c>
      <c r="G389" t="s">
        <v>366</v>
      </c>
      <c r="H389" s="66">
        <v>5955.62</v>
      </c>
      <c r="I389" t="s">
        <v>31</v>
      </c>
      <c r="L389" s="64">
        <v>45189</v>
      </c>
      <c r="N389" s="64"/>
      <c r="O389" s="33" t="s">
        <v>398</v>
      </c>
      <c r="P389" s="33">
        <v>1</v>
      </c>
    </row>
    <row r="390" spans="1:16" x14ac:dyDescent="0.35">
      <c r="A390" s="1" t="s">
        <v>15</v>
      </c>
      <c r="B390" s="1">
        <v>22530001100015</v>
      </c>
      <c r="C390" s="64"/>
      <c r="D390" s="35" t="s">
        <v>340</v>
      </c>
      <c r="E390" t="s">
        <v>348</v>
      </c>
      <c r="F390" s="68" t="s">
        <v>531</v>
      </c>
      <c r="G390" t="s">
        <v>366</v>
      </c>
      <c r="H390" s="66">
        <v>7113.57</v>
      </c>
      <c r="I390" t="s">
        <v>31</v>
      </c>
      <c r="L390" s="64">
        <v>45189</v>
      </c>
      <c r="N390" s="64"/>
      <c r="O390" s="33" t="s">
        <v>398</v>
      </c>
      <c r="P390" s="33">
        <v>1</v>
      </c>
    </row>
    <row r="391" spans="1:16" x14ac:dyDescent="0.35">
      <c r="A391" s="1" t="s">
        <v>15</v>
      </c>
      <c r="B391" s="1">
        <v>22530001100015</v>
      </c>
      <c r="C391" s="64"/>
      <c r="D391" s="35" t="s">
        <v>340</v>
      </c>
      <c r="E391" t="s">
        <v>349</v>
      </c>
      <c r="F391" s="68" t="s">
        <v>531</v>
      </c>
      <c r="G391" t="s">
        <v>366</v>
      </c>
      <c r="H391" s="66">
        <v>3690</v>
      </c>
      <c r="I391" t="s">
        <v>31</v>
      </c>
      <c r="L391" s="64">
        <v>45177</v>
      </c>
      <c r="N391" s="64"/>
      <c r="O391" s="33" t="s">
        <v>398</v>
      </c>
      <c r="P391" s="33">
        <v>1</v>
      </c>
    </row>
    <row r="392" spans="1:16" x14ac:dyDescent="0.35">
      <c r="A392" s="1" t="s">
        <v>15</v>
      </c>
      <c r="B392" s="1">
        <v>22530001100015</v>
      </c>
      <c r="C392" s="64"/>
      <c r="D392" s="35" t="s">
        <v>340</v>
      </c>
      <c r="E392" t="s">
        <v>349</v>
      </c>
      <c r="F392" s="68" t="s">
        <v>531</v>
      </c>
      <c r="G392" t="s">
        <v>366</v>
      </c>
      <c r="H392" s="66">
        <v>19363.84</v>
      </c>
      <c r="I392" t="s">
        <v>31</v>
      </c>
      <c r="L392" s="64">
        <v>45189</v>
      </c>
      <c r="N392" s="64"/>
      <c r="O392" s="33" t="s">
        <v>398</v>
      </c>
      <c r="P392" s="33">
        <v>1</v>
      </c>
    </row>
    <row r="393" spans="1:16" x14ac:dyDescent="0.35">
      <c r="A393" s="1" t="s">
        <v>15</v>
      </c>
      <c r="B393" s="1">
        <v>22530001100015</v>
      </c>
      <c r="C393" s="64"/>
      <c r="D393" s="35" t="s">
        <v>340</v>
      </c>
      <c r="E393" t="s">
        <v>350</v>
      </c>
      <c r="F393" s="68" t="s">
        <v>531</v>
      </c>
      <c r="G393" t="s">
        <v>366</v>
      </c>
      <c r="H393" s="66">
        <v>19807.759999999998</v>
      </c>
      <c r="I393" t="s">
        <v>31</v>
      </c>
      <c r="L393" s="64">
        <v>45189</v>
      </c>
      <c r="N393" s="64"/>
      <c r="O393" s="33" t="s">
        <v>398</v>
      </c>
      <c r="P393" s="33">
        <v>1</v>
      </c>
    </row>
    <row r="394" spans="1:16" x14ac:dyDescent="0.35">
      <c r="A394" s="1" t="s">
        <v>15</v>
      </c>
      <c r="B394" s="1">
        <v>22530001100015</v>
      </c>
      <c r="C394" s="64"/>
      <c r="D394" s="35" t="s">
        <v>340</v>
      </c>
      <c r="E394" t="s">
        <v>350</v>
      </c>
      <c r="F394" s="68" t="s">
        <v>531</v>
      </c>
      <c r="G394" t="s">
        <v>366</v>
      </c>
      <c r="H394" s="66">
        <v>1710</v>
      </c>
      <c r="I394" t="s">
        <v>31</v>
      </c>
      <c r="L394" s="64">
        <v>45177</v>
      </c>
      <c r="N394" s="64"/>
      <c r="O394" s="33" t="s">
        <v>398</v>
      </c>
      <c r="P394" s="33">
        <v>1</v>
      </c>
    </row>
    <row r="395" spans="1:16" x14ac:dyDescent="0.35">
      <c r="A395" s="1" t="s">
        <v>15</v>
      </c>
      <c r="B395" s="1">
        <v>22530001100015</v>
      </c>
      <c r="C395" s="64"/>
      <c r="D395" s="35" t="s">
        <v>340</v>
      </c>
      <c r="E395" t="s">
        <v>351</v>
      </c>
      <c r="F395" s="68" t="s">
        <v>531</v>
      </c>
      <c r="G395" t="s">
        <v>366</v>
      </c>
      <c r="H395" s="66">
        <v>4991.54</v>
      </c>
      <c r="I395" t="s">
        <v>31</v>
      </c>
      <c r="L395" s="64">
        <v>45189</v>
      </c>
      <c r="N395" s="64"/>
      <c r="O395" s="33" t="s">
        <v>398</v>
      </c>
      <c r="P395" s="33">
        <v>1</v>
      </c>
    </row>
    <row r="396" spans="1:16" x14ac:dyDescent="0.35">
      <c r="A396" s="1" t="s">
        <v>15</v>
      </c>
      <c r="B396" s="1">
        <v>22530001100015</v>
      </c>
      <c r="C396" s="64"/>
      <c r="D396" s="35" t="s">
        <v>340</v>
      </c>
      <c r="E396" t="s">
        <v>351</v>
      </c>
      <c r="F396" s="68" t="s">
        <v>531</v>
      </c>
      <c r="G396" t="s">
        <v>366</v>
      </c>
      <c r="H396" s="66">
        <v>1434.84</v>
      </c>
      <c r="I396" t="s">
        <v>31</v>
      </c>
      <c r="L396" s="64">
        <v>45197</v>
      </c>
      <c r="N396" s="64"/>
      <c r="O396" s="33" t="s">
        <v>398</v>
      </c>
      <c r="P396" s="33">
        <v>1</v>
      </c>
    </row>
    <row r="397" spans="1:16" x14ac:dyDescent="0.35">
      <c r="A397" s="1" t="s">
        <v>15</v>
      </c>
      <c r="B397" s="1">
        <v>22530001100015</v>
      </c>
      <c r="C397" s="64"/>
      <c r="D397" s="35" t="s">
        <v>340</v>
      </c>
      <c r="E397" t="s">
        <v>129</v>
      </c>
      <c r="F397" s="68" t="s">
        <v>531</v>
      </c>
      <c r="G397" t="s">
        <v>366</v>
      </c>
      <c r="H397" s="66">
        <v>13190.94</v>
      </c>
      <c r="I397" t="s">
        <v>31</v>
      </c>
      <c r="L397" s="64">
        <v>45189</v>
      </c>
      <c r="N397" s="64"/>
      <c r="O397" s="33" t="s">
        <v>398</v>
      </c>
      <c r="P397" s="33">
        <v>1</v>
      </c>
    </row>
    <row r="398" spans="1:16" x14ac:dyDescent="0.35">
      <c r="A398" s="1" t="s">
        <v>15</v>
      </c>
      <c r="B398" s="1">
        <v>22530001100015</v>
      </c>
      <c r="C398" s="64"/>
      <c r="D398" s="35" t="s">
        <v>340</v>
      </c>
      <c r="E398" t="s">
        <v>352</v>
      </c>
      <c r="F398" s="68" t="s">
        <v>531</v>
      </c>
      <c r="G398" t="s">
        <v>366</v>
      </c>
      <c r="H398" s="66">
        <v>5354.67</v>
      </c>
      <c r="I398" t="s">
        <v>31</v>
      </c>
      <c r="L398" s="64">
        <v>45189</v>
      </c>
      <c r="N398" s="64"/>
      <c r="O398" s="33" t="s">
        <v>398</v>
      </c>
      <c r="P398" s="33">
        <v>1</v>
      </c>
    </row>
    <row r="399" spans="1:16" x14ac:dyDescent="0.35">
      <c r="A399" s="1" t="s">
        <v>15</v>
      </c>
      <c r="B399" s="1">
        <v>22530001100015</v>
      </c>
      <c r="C399" s="64"/>
      <c r="D399" s="35" t="s">
        <v>340</v>
      </c>
      <c r="E399" t="s">
        <v>353</v>
      </c>
      <c r="F399" s="68" t="s">
        <v>531</v>
      </c>
      <c r="G399" t="s">
        <v>366</v>
      </c>
      <c r="H399" s="66">
        <v>819.58</v>
      </c>
      <c r="I399" t="s">
        <v>31</v>
      </c>
      <c r="L399" s="64">
        <v>45189</v>
      </c>
      <c r="N399" s="64"/>
      <c r="O399" s="33" t="s">
        <v>398</v>
      </c>
      <c r="P399" s="33">
        <v>1</v>
      </c>
    </row>
    <row r="400" spans="1:16" x14ac:dyDescent="0.35">
      <c r="A400" s="1" t="s">
        <v>15</v>
      </c>
      <c r="B400" s="1">
        <v>22530001100015</v>
      </c>
      <c r="C400" s="64"/>
      <c r="D400" s="35" t="s">
        <v>340</v>
      </c>
      <c r="E400" t="s">
        <v>355</v>
      </c>
      <c r="F400" s="68" t="s">
        <v>531</v>
      </c>
      <c r="G400" t="s">
        <v>366</v>
      </c>
      <c r="H400" s="66">
        <v>3511.43</v>
      </c>
      <c r="I400" t="s">
        <v>31</v>
      </c>
      <c r="L400" s="64">
        <v>45189</v>
      </c>
      <c r="N400" s="64"/>
      <c r="O400" s="33" t="s">
        <v>398</v>
      </c>
      <c r="P400" s="33">
        <v>1</v>
      </c>
    </row>
    <row r="401" spans="1:16" x14ac:dyDescent="0.35">
      <c r="A401" s="1" t="s">
        <v>15</v>
      </c>
      <c r="B401" s="1">
        <v>22530001100015</v>
      </c>
      <c r="C401" s="64"/>
      <c r="D401" s="35" t="s">
        <v>340</v>
      </c>
      <c r="E401" t="s">
        <v>354</v>
      </c>
      <c r="F401" s="68" t="s">
        <v>531</v>
      </c>
      <c r="G401" t="s">
        <v>366</v>
      </c>
      <c r="H401" s="66">
        <v>2295</v>
      </c>
      <c r="I401" t="s">
        <v>31</v>
      </c>
      <c r="L401" s="64">
        <v>45197</v>
      </c>
      <c r="N401" s="64"/>
      <c r="O401" s="33" t="s">
        <v>398</v>
      </c>
      <c r="P401" s="33">
        <v>1</v>
      </c>
    </row>
    <row r="402" spans="1:16" x14ac:dyDescent="0.35">
      <c r="A402" s="1" t="s">
        <v>15</v>
      </c>
      <c r="B402" s="1">
        <v>22530001100015</v>
      </c>
      <c r="C402" s="64"/>
      <c r="D402" s="35" t="s">
        <v>340</v>
      </c>
      <c r="E402" t="s">
        <v>354</v>
      </c>
      <c r="F402" s="68" t="s">
        <v>531</v>
      </c>
      <c r="G402" t="s">
        <v>366</v>
      </c>
      <c r="H402" s="66">
        <v>2000.87</v>
      </c>
      <c r="I402" t="s">
        <v>31</v>
      </c>
      <c r="L402" s="64">
        <v>45197</v>
      </c>
      <c r="N402" s="64"/>
      <c r="O402" s="33" t="s">
        <v>398</v>
      </c>
      <c r="P402" s="33">
        <v>1</v>
      </c>
    </row>
    <row r="403" spans="1:16" x14ac:dyDescent="0.35">
      <c r="A403" s="1" t="s">
        <v>15</v>
      </c>
      <c r="B403" s="1">
        <v>22530001100015</v>
      </c>
      <c r="C403" s="64"/>
      <c r="D403" s="35" t="s">
        <v>340</v>
      </c>
      <c r="E403" t="s">
        <v>356</v>
      </c>
      <c r="F403" s="68" t="s">
        <v>531</v>
      </c>
      <c r="G403" t="s">
        <v>366</v>
      </c>
      <c r="H403" s="66">
        <v>8950.4500000000007</v>
      </c>
      <c r="I403" t="s">
        <v>31</v>
      </c>
      <c r="L403" s="64">
        <v>45189</v>
      </c>
      <c r="N403" s="64"/>
      <c r="O403" s="33" t="s">
        <v>398</v>
      </c>
      <c r="P403" s="33">
        <v>1</v>
      </c>
    </row>
    <row r="404" spans="1:16" x14ac:dyDescent="0.35">
      <c r="A404" s="1" t="s">
        <v>15</v>
      </c>
      <c r="B404" s="1">
        <v>22530001100015</v>
      </c>
      <c r="C404" s="64"/>
      <c r="D404" s="35" t="s">
        <v>340</v>
      </c>
      <c r="E404" t="s">
        <v>357</v>
      </c>
      <c r="F404" s="68" t="s">
        <v>531</v>
      </c>
      <c r="G404" t="s">
        <v>366</v>
      </c>
      <c r="H404" s="66">
        <v>11039</v>
      </c>
      <c r="I404" t="s">
        <v>31</v>
      </c>
      <c r="L404" s="64">
        <v>45189</v>
      </c>
      <c r="N404" s="64"/>
      <c r="O404" s="33" t="s">
        <v>398</v>
      </c>
      <c r="P404" s="33">
        <v>1</v>
      </c>
    </row>
    <row r="405" spans="1:16" x14ac:dyDescent="0.35">
      <c r="A405" s="1" t="s">
        <v>15</v>
      </c>
      <c r="B405" s="1">
        <v>22530001100015</v>
      </c>
      <c r="C405" s="64"/>
      <c r="D405" s="35" t="s">
        <v>340</v>
      </c>
      <c r="E405" t="s">
        <v>358</v>
      </c>
      <c r="F405" s="68" t="s">
        <v>531</v>
      </c>
      <c r="G405" t="s">
        <v>366</v>
      </c>
      <c r="H405" s="66">
        <v>7496.04</v>
      </c>
      <c r="I405" t="s">
        <v>31</v>
      </c>
      <c r="L405" s="64">
        <v>45189</v>
      </c>
      <c r="N405" s="64"/>
      <c r="O405" s="33" t="s">
        <v>398</v>
      </c>
      <c r="P405" s="33">
        <v>1</v>
      </c>
    </row>
    <row r="406" spans="1:16" x14ac:dyDescent="0.35">
      <c r="A406" s="1" t="s">
        <v>15</v>
      </c>
      <c r="B406" s="1">
        <v>22530001100015</v>
      </c>
      <c r="C406" s="64"/>
      <c r="D406" s="35" t="s">
        <v>340</v>
      </c>
      <c r="E406" t="s">
        <v>359</v>
      </c>
      <c r="F406" s="68" t="s">
        <v>531</v>
      </c>
      <c r="G406" t="s">
        <v>366</v>
      </c>
      <c r="H406" s="66">
        <v>13654.48</v>
      </c>
      <c r="I406" t="s">
        <v>31</v>
      </c>
      <c r="L406" s="64">
        <v>45189</v>
      </c>
      <c r="N406" s="64"/>
      <c r="O406" s="33" t="s">
        <v>398</v>
      </c>
      <c r="P406" s="33">
        <v>1</v>
      </c>
    </row>
    <row r="407" spans="1:16" x14ac:dyDescent="0.35">
      <c r="A407" s="1" t="s">
        <v>15</v>
      </c>
      <c r="B407" s="1">
        <v>22530001100015</v>
      </c>
      <c r="C407" s="64"/>
      <c r="D407" s="35" t="s">
        <v>340</v>
      </c>
      <c r="E407" t="s">
        <v>360</v>
      </c>
      <c r="F407" s="68" t="s">
        <v>531</v>
      </c>
      <c r="G407" t="s">
        <v>366</v>
      </c>
      <c r="H407" s="66">
        <v>3833.43</v>
      </c>
      <c r="I407" t="s">
        <v>31</v>
      </c>
      <c r="L407" s="64">
        <v>45189</v>
      </c>
      <c r="N407" s="64"/>
      <c r="O407" s="33" t="s">
        <v>398</v>
      </c>
      <c r="P407" s="33">
        <v>1</v>
      </c>
    </row>
    <row r="408" spans="1:16" x14ac:dyDescent="0.35">
      <c r="A408" s="1" t="s">
        <v>15</v>
      </c>
      <c r="B408" s="1">
        <v>22530001100015</v>
      </c>
      <c r="C408" s="64"/>
      <c r="D408" s="35" t="s">
        <v>340</v>
      </c>
      <c r="E408" t="s">
        <v>310</v>
      </c>
      <c r="F408" s="68" t="s">
        <v>531</v>
      </c>
      <c r="G408" t="s">
        <v>366</v>
      </c>
      <c r="H408" s="66">
        <v>1755</v>
      </c>
      <c r="I408" t="s">
        <v>31</v>
      </c>
      <c r="L408" s="64">
        <v>45274</v>
      </c>
      <c r="N408" s="64"/>
      <c r="O408" s="33" t="s">
        <v>398</v>
      </c>
      <c r="P408" s="33">
        <v>1</v>
      </c>
    </row>
    <row r="409" spans="1:16" x14ac:dyDescent="0.35">
      <c r="A409" s="1" t="s">
        <v>15</v>
      </c>
      <c r="B409" s="1">
        <v>22530001100015</v>
      </c>
      <c r="C409" s="64"/>
      <c r="D409" s="35" t="s">
        <v>340</v>
      </c>
      <c r="E409" t="s">
        <v>335</v>
      </c>
      <c r="F409" s="68" t="s">
        <v>531</v>
      </c>
      <c r="G409" t="s">
        <v>366</v>
      </c>
      <c r="H409" s="66">
        <v>2820</v>
      </c>
      <c r="I409" t="s">
        <v>31</v>
      </c>
      <c r="L409" s="64">
        <v>45274</v>
      </c>
      <c r="N409" s="64"/>
      <c r="O409" s="33" t="s">
        <v>398</v>
      </c>
      <c r="P409" s="33">
        <v>1</v>
      </c>
    </row>
    <row r="410" spans="1:16" x14ac:dyDescent="0.35">
      <c r="A410" s="1" t="s">
        <v>15</v>
      </c>
      <c r="B410" s="1">
        <v>22530001100015</v>
      </c>
      <c r="C410" s="64"/>
      <c r="D410" s="35" t="s">
        <v>340</v>
      </c>
      <c r="E410" t="s">
        <v>367</v>
      </c>
      <c r="F410" s="68" t="s">
        <v>531</v>
      </c>
      <c r="G410" t="s">
        <v>368</v>
      </c>
      <c r="H410" s="66">
        <v>50492</v>
      </c>
      <c r="I410" t="s">
        <v>31</v>
      </c>
      <c r="M410" s="64"/>
      <c r="N410" s="64"/>
      <c r="O410" s="33" t="s">
        <v>398</v>
      </c>
      <c r="P410" s="33">
        <v>1</v>
      </c>
    </row>
    <row r="411" spans="1:16" x14ac:dyDescent="0.35">
      <c r="A411" s="1" t="s">
        <v>15</v>
      </c>
      <c r="B411" s="1">
        <v>22530001100015</v>
      </c>
      <c r="C411" s="64"/>
      <c r="D411" s="35" t="s">
        <v>342</v>
      </c>
      <c r="E411" t="s">
        <v>369</v>
      </c>
      <c r="F411" s="68" t="s">
        <v>531</v>
      </c>
      <c r="G411" t="s">
        <v>370</v>
      </c>
      <c r="H411" s="66">
        <v>2500</v>
      </c>
      <c r="I411" t="s">
        <v>31</v>
      </c>
      <c r="M411" s="64"/>
      <c r="N411" s="64"/>
      <c r="O411" s="33" t="s">
        <v>398</v>
      </c>
      <c r="P411" s="33">
        <v>1</v>
      </c>
    </row>
    <row r="412" spans="1:16" x14ac:dyDescent="0.35">
      <c r="A412" s="1" t="s">
        <v>15</v>
      </c>
      <c r="B412" s="1">
        <v>22530001100015</v>
      </c>
      <c r="C412" s="64"/>
      <c r="D412" s="35" t="s">
        <v>340</v>
      </c>
      <c r="E412" t="s">
        <v>371</v>
      </c>
      <c r="F412" s="68">
        <v>41381226400021</v>
      </c>
      <c r="G412" t="s">
        <v>372</v>
      </c>
      <c r="H412" s="66">
        <v>10000</v>
      </c>
      <c r="I412" t="s">
        <v>31</v>
      </c>
      <c r="M412" s="64"/>
      <c r="N412" s="64"/>
      <c r="O412" s="33" t="s">
        <v>398</v>
      </c>
      <c r="P412" s="33">
        <v>1</v>
      </c>
    </row>
    <row r="413" spans="1:16" x14ac:dyDescent="0.35">
      <c r="A413" s="1" t="s">
        <v>15</v>
      </c>
      <c r="B413" s="1">
        <v>22530001100015</v>
      </c>
      <c r="C413" s="64"/>
      <c r="D413" s="35" t="s">
        <v>340</v>
      </c>
      <c r="E413" t="s">
        <v>373</v>
      </c>
      <c r="F413" s="69">
        <v>19720916600010</v>
      </c>
      <c r="G413" t="s">
        <v>374</v>
      </c>
      <c r="H413" s="66">
        <v>15000</v>
      </c>
      <c r="I413" t="s">
        <v>31</v>
      </c>
      <c r="M413" s="64"/>
      <c r="N413" s="64"/>
      <c r="O413" s="33" t="s">
        <v>398</v>
      </c>
      <c r="P413" s="33">
        <v>1</v>
      </c>
    </row>
    <row r="414" spans="1:16" x14ac:dyDescent="0.35">
      <c r="A414" s="1" t="s">
        <v>15</v>
      </c>
      <c r="B414" s="1">
        <v>22530001100015</v>
      </c>
      <c r="C414" s="64"/>
      <c r="D414" s="35" t="s">
        <v>340</v>
      </c>
      <c r="E414" t="s">
        <v>375</v>
      </c>
      <c r="F414" s="68">
        <v>31134913800017</v>
      </c>
      <c r="G414" t="s">
        <v>376</v>
      </c>
      <c r="H414" s="66">
        <v>137000</v>
      </c>
      <c r="I414" t="s">
        <v>31</v>
      </c>
      <c r="M414" s="64"/>
      <c r="N414" s="64"/>
      <c r="O414" s="33" t="s">
        <v>398</v>
      </c>
      <c r="P414" s="33">
        <v>1</v>
      </c>
    </row>
    <row r="415" spans="1:16" x14ac:dyDescent="0.35">
      <c r="A415" s="1" t="s">
        <v>15</v>
      </c>
      <c r="B415" s="1">
        <v>22530001100015</v>
      </c>
      <c r="C415" s="64"/>
      <c r="D415" s="35" t="s">
        <v>340</v>
      </c>
      <c r="E415" t="s">
        <v>377</v>
      </c>
      <c r="F415" s="68">
        <v>51959613400014</v>
      </c>
      <c r="G415" t="s">
        <v>378</v>
      </c>
      <c r="H415" s="66">
        <v>2500</v>
      </c>
      <c r="I415" t="s">
        <v>31</v>
      </c>
      <c r="M415" s="64"/>
      <c r="N415" s="64"/>
      <c r="O415" s="33" t="s">
        <v>398</v>
      </c>
      <c r="P415" s="33">
        <v>1</v>
      </c>
    </row>
    <row r="416" spans="1:16" x14ac:dyDescent="0.35">
      <c r="A416" s="1" t="s">
        <v>15</v>
      </c>
      <c r="B416" s="1">
        <v>22530001100015</v>
      </c>
      <c r="C416" s="64"/>
      <c r="D416" s="35" t="s">
        <v>340</v>
      </c>
      <c r="E416" t="s">
        <v>379</v>
      </c>
      <c r="F416" s="68">
        <v>19753472000010</v>
      </c>
      <c r="G416" t="s">
        <v>380</v>
      </c>
      <c r="H416" s="66">
        <v>29500</v>
      </c>
      <c r="I416" t="s">
        <v>31</v>
      </c>
      <c r="M416" s="64"/>
      <c r="N416" s="64"/>
      <c r="O416" s="33" t="s">
        <v>398</v>
      </c>
      <c r="P416" s="33">
        <v>1</v>
      </c>
    </row>
    <row r="417" spans="1:16" x14ac:dyDescent="0.35">
      <c r="A417" s="1" t="s">
        <v>15</v>
      </c>
      <c r="B417" s="1">
        <v>22530001100015</v>
      </c>
      <c r="C417" s="64"/>
      <c r="D417" s="35" t="s">
        <v>340</v>
      </c>
      <c r="E417" t="s">
        <v>379</v>
      </c>
      <c r="F417" s="68">
        <v>19753472000010</v>
      </c>
      <c r="G417" t="s">
        <v>381</v>
      </c>
      <c r="H417" s="66">
        <v>33120</v>
      </c>
      <c r="I417" t="s">
        <v>31</v>
      </c>
      <c r="M417" s="64"/>
      <c r="N417" s="64"/>
      <c r="O417" s="33" t="s">
        <v>398</v>
      </c>
      <c r="P417" s="33">
        <v>1</v>
      </c>
    </row>
    <row r="418" spans="1:16" x14ac:dyDescent="0.35">
      <c r="A418" s="1" t="s">
        <v>15</v>
      </c>
      <c r="B418" s="1">
        <v>22530001100015</v>
      </c>
      <c r="C418" s="64"/>
      <c r="D418" s="35" t="s">
        <v>340</v>
      </c>
      <c r="E418" t="s">
        <v>379</v>
      </c>
      <c r="F418" s="68">
        <v>19753472000010</v>
      </c>
      <c r="G418" t="s">
        <v>382</v>
      </c>
      <c r="H418" s="66">
        <v>45000</v>
      </c>
      <c r="I418" t="s">
        <v>31</v>
      </c>
      <c r="M418" s="64"/>
      <c r="N418" s="64"/>
      <c r="O418" s="33" t="s">
        <v>398</v>
      </c>
      <c r="P418" s="33">
        <v>1</v>
      </c>
    </row>
    <row r="419" spans="1:16" x14ac:dyDescent="0.35">
      <c r="A419" s="1" t="s">
        <v>15</v>
      </c>
      <c r="B419" s="1">
        <v>22530001100015</v>
      </c>
      <c r="C419" s="64"/>
      <c r="D419" s="35" t="s">
        <v>340</v>
      </c>
      <c r="E419" t="s">
        <v>373</v>
      </c>
      <c r="F419" s="69">
        <v>19720916600010</v>
      </c>
      <c r="G419" t="s">
        <v>383</v>
      </c>
      <c r="H419" s="66">
        <v>65259</v>
      </c>
      <c r="I419" t="s">
        <v>31</v>
      </c>
      <c r="M419" s="64"/>
      <c r="N419" s="64"/>
      <c r="O419" s="33" t="s">
        <v>398</v>
      </c>
      <c r="P419" s="33">
        <v>1</v>
      </c>
    </row>
    <row r="420" spans="1:16" x14ac:dyDescent="0.35">
      <c r="A420" s="1" t="s">
        <v>15</v>
      </c>
      <c r="B420" s="1">
        <v>22530001100015</v>
      </c>
      <c r="C420" s="64"/>
      <c r="D420" s="35" t="s">
        <v>340</v>
      </c>
      <c r="E420" t="s">
        <v>373</v>
      </c>
      <c r="F420" s="69">
        <v>19720916600010</v>
      </c>
      <c r="G420" t="s">
        <v>384</v>
      </c>
      <c r="H420" s="66">
        <v>12500</v>
      </c>
      <c r="I420" t="s">
        <v>31</v>
      </c>
      <c r="M420" s="64"/>
      <c r="N420" s="64"/>
      <c r="O420" s="33" t="s">
        <v>398</v>
      </c>
      <c r="P420" s="33">
        <v>1</v>
      </c>
    </row>
    <row r="421" spans="1:16" x14ac:dyDescent="0.35">
      <c r="A421" s="1" t="s">
        <v>15</v>
      </c>
      <c r="B421" s="1">
        <v>22530001100015</v>
      </c>
      <c r="C421" s="64"/>
      <c r="D421" s="35" t="s">
        <v>340</v>
      </c>
      <c r="E421" t="s">
        <v>385</v>
      </c>
      <c r="F421" s="68">
        <v>408887578</v>
      </c>
      <c r="G421" t="s">
        <v>386</v>
      </c>
      <c r="H421" s="66">
        <v>62500</v>
      </c>
      <c r="I421" t="s">
        <v>31</v>
      </c>
      <c r="M421" s="64"/>
      <c r="N421" s="64"/>
      <c r="O421" s="33" t="s">
        <v>398</v>
      </c>
      <c r="P421" s="33">
        <v>1</v>
      </c>
    </row>
    <row r="422" spans="1:16" x14ac:dyDescent="0.35">
      <c r="A422" s="1" t="s">
        <v>15</v>
      </c>
      <c r="B422" s="1">
        <v>22530001100015</v>
      </c>
      <c r="C422" s="64"/>
      <c r="D422" s="35" t="s">
        <v>340</v>
      </c>
      <c r="E422" t="s">
        <v>387</v>
      </c>
      <c r="F422" s="68">
        <v>78625765900015</v>
      </c>
      <c r="G422" t="s">
        <v>388</v>
      </c>
      <c r="H422" s="66">
        <v>35000</v>
      </c>
      <c r="I422" t="s">
        <v>31</v>
      </c>
      <c r="M422" s="64"/>
      <c r="N422" s="64"/>
      <c r="O422" s="33" t="s">
        <v>398</v>
      </c>
      <c r="P422" s="33">
        <v>1</v>
      </c>
    </row>
    <row r="423" spans="1:16" x14ac:dyDescent="0.35">
      <c r="A423" s="1" t="s">
        <v>15</v>
      </c>
      <c r="B423" s="1">
        <v>22530001100015</v>
      </c>
      <c r="C423" s="64"/>
      <c r="D423" s="35" t="s">
        <v>340</v>
      </c>
      <c r="E423" t="s">
        <v>387</v>
      </c>
      <c r="F423" s="68">
        <v>78625765900015</v>
      </c>
      <c r="G423" t="s">
        <v>389</v>
      </c>
      <c r="H423" s="66">
        <v>15000</v>
      </c>
      <c r="I423" t="s">
        <v>31</v>
      </c>
      <c r="M423" s="64"/>
      <c r="N423" s="64"/>
      <c r="O423" s="33" t="s">
        <v>398</v>
      </c>
      <c r="P423" s="33">
        <v>1</v>
      </c>
    </row>
    <row r="424" spans="1:16" x14ac:dyDescent="0.35">
      <c r="A424" s="1" t="s">
        <v>15</v>
      </c>
      <c r="B424" s="1">
        <v>22530001100015</v>
      </c>
      <c r="C424" s="64"/>
      <c r="D424" s="35" t="s">
        <v>340</v>
      </c>
      <c r="E424" t="s">
        <v>385</v>
      </c>
      <c r="F424" s="68">
        <v>408887578</v>
      </c>
      <c r="G424" t="s">
        <v>390</v>
      </c>
      <c r="H424" s="66">
        <v>12500</v>
      </c>
      <c r="I424" t="s">
        <v>31</v>
      </c>
      <c r="M424" s="64"/>
      <c r="N424" s="64"/>
      <c r="O424" s="33" t="s">
        <v>398</v>
      </c>
      <c r="P424" s="33">
        <v>1</v>
      </c>
    </row>
    <row r="425" spans="1:16" x14ac:dyDescent="0.35">
      <c r="A425" s="1" t="s">
        <v>15</v>
      </c>
      <c r="B425" s="1">
        <v>22530001100015</v>
      </c>
      <c r="C425" s="64"/>
      <c r="D425" s="35" t="s">
        <v>340</v>
      </c>
      <c r="E425" t="s">
        <v>387</v>
      </c>
      <c r="F425" s="68">
        <v>78625765900015</v>
      </c>
      <c r="G425" t="s">
        <v>391</v>
      </c>
      <c r="H425" s="66">
        <v>40000</v>
      </c>
      <c r="I425" t="s">
        <v>31</v>
      </c>
      <c r="M425" s="64"/>
      <c r="N425" s="64"/>
      <c r="O425" s="33" t="s">
        <v>398</v>
      </c>
      <c r="P425" s="33">
        <v>1</v>
      </c>
    </row>
    <row r="426" spans="1:16" x14ac:dyDescent="0.35">
      <c r="A426" s="14" t="s">
        <v>15</v>
      </c>
      <c r="B426" s="51">
        <v>22530001100015</v>
      </c>
      <c r="C426" s="37">
        <v>45173</v>
      </c>
      <c r="D426" s="37">
        <v>45173</v>
      </c>
      <c r="E426" s="15" t="s">
        <v>393</v>
      </c>
      <c r="F426" s="51">
        <v>26530023600014</v>
      </c>
      <c r="G426" s="17" t="s">
        <v>394</v>
      </c>
      <c r="H426" s="81">
        <v>600000</v>
      </c>
      <c r="I426" s="39" t="s">
        <v>31</v>
      </c>
      <c r="J426" s="18" t="s">
        <v>395</v>
      </c>
      <c r="K426" s="40" t="s">
        <v>396</v>
      </c>
      <c r="L426" s="36">
        <v>45205</v>
      </c>
      <c r="M426" s="37" t="s">
        <v>397</v>
      </c>
      <c r="N426" s="36">
        <v>46356</v>
      </c>
      <c r="O426" s="39" t="s">
        <v>398</v>
      </c>
      <c r="P426" s="39">
        <v>1</v>
      </c>
    </row>
    <row r="427" spans="1:16" x14ac:dyDescent="0.35">
      <c r="A427" s="14" t="s">
        <v>15</v>
      </c>
      <c r="B427" s="51">
        <v>22530001100015</v>
      </c>
      <c r="C427" s="52">
        <v>45265</v>
      </c>
      <c r="D427" s="37">
        <v>44900</v>
      </c>
      <c r="E427" s="15" t="s">
        <v>399</v>
      </c>
      <c r="F427" s="51">
        <v>26530027700125</v>
      </c>
      <c r="G427" s="17" t="s">
        <v>400</v>
      </c>
      <c r="H427" s="81">
        <v>41092.379999999997</v>
      </c>
      <c r="I427" s="39" t="s">
        <v>31</v>
      </c>
      <c r="J427" s="18" t="s">
        <v>401</v>
      </c>
      <c r="K427" s="40" t="s">
        <v>402</v>
      </c>
      <c r="L427" s="36">
        <v>44957</v>
      </c>
      <c r="M427" s="37" t="s">
        <v>397</v>
      </c>
      <c r="N427" s="36" t="s">
        <v>397</v>
      </c>
      <c r="O427" s="39" t="s">
        <v>398</v>
      </c>
      <c r="P427" s="39">
        <v>1</v>
      </c>
    </row>
    <row r="428" spans="1:16" x14ac:dyDescent="0.35">
      <c r="A428" s="14" t="s">
        <v>15</v>
      </c>
      <c r="B428" s="51">
        <v>22530001100015</v>
      </c>
      <c r="C428" s="52">
        <v>45265</v>
      </c>
      <c r="D428" s="37">
        <v>44900</v>
      </c>
      <c r="E428" s="15" t="s">
        <v>403</v>
      </c>
      <c r="F428" s="51">
        <v>26530315600011</v>
      </c>
      <c r="G428" s="17" t="s">
        <v>400</v>
      </c>
      <c r="H428" s="81">
        <v>25209</v>
      </c>
      <c r="I428" s="39" t="s">
        <v>31</v>
      </c>
      <c r="J428" s="18" t="s">
        <v>401</v>
      </c>
      <c r="K428" s="40" t="s">
        <v>402</v>
      </c>
      <c r="L428" s="36">
        <v>44959</v>
      </c>
      <c r="M428" s="37" t="s">
        <v>397</v>
      </c>
      <c r="N428" s="36" t="s">
        <v>397</v>
      </c>
      <c r="O428" s="39" t="s">
        <v>398</v>
      </c>
      <c r="P428" s="39">
        <v>1</v>
      </c>
    </row>
    <row r="429" spans="1:16" x14ac:dyDescent="0.35">
      <c r="A429" s="14" t="s">
        <v>15</v>
      </c>
      <c r="B429" s="51">
        <v>22530001100015</v>
      </c>
      <c r="C429" s="52">
        <v>45265</v>
      </c>
      <c r="D429" s="37">
        <v>44837</v>
      </c>
      <c r="E429" s="15" t="s">
        <v>404</v>
      </c>
      <c r="F429" s="51">
        <v>26530023600105</v>
      </c>
      <c r="G429" s="17" t="s">
        <v>400</v>
      </c>
      <c r="H429" s="81">
        <v>228021.52</v>
      </c>
      <c r="I429" s="39" t="s">
        <v>31</v>
      </c>
      <c r="J429" s="18" t="s">
        <v>401</v>
      </c>
      <c r="K429" s="40" t="s">
        <v>402</v>
      </c>
      <c r="L429" s="36">
        <v>45042</v>
      </c>
      <c r="M429" s="37" t="s">
        <v>397</v>
      </c>
      <c r="N429" s="36" t="s">
        <v>397</v>
      </c>
      <c r="O429" s="39" t="s">
        <v>398</v>
      </c>
      <c r="P429" s="39">
        <v>1</v>
      </c>
    </row>
    <row r="430" spans="1:16" x14ac:dyDescent="0.35">
      <c r="A430" s="14" t="s">
        <v>15</v>
      </c>
      <c r="B430" s="51">
        <v>22530001100015</v>
      </c>
      <c r="C430" s="37">
        <v>45110</v>
      </c>
      <c r="D430" s="37">
        <v>45110</v>
      </c>
      <c r="E430" s="15" t="s">
        <v>405</v>
      </c>
      <c r="F430" s="51">
        <v>52997115200010</v>
      </c>
      <c r="G430" s="17" t="s">
        <v>406</v>
      </c>
      <c r="H430" s="81">
        <v>33400</v>
      </c>
      <c r="I430" s="39" t="s">
        <v>31</v>
      </c>
      <c r="J430" s="18" t="s">
        <v>407</v>
      </c>
      <c r="K430" s="40" t="s">
        <v>396</v>
      </c>
      <c r="L430" s="37">
        <v>45157</v>
      </c>
      <c r="M430" s="37" t="s">
        <v>397</v>
      </c>
      <c r="N430" s="37">
        <v>45626</v>
      </c>
      <c r="O430" s="39" t="s">
        <v>398</v>
      </c>
      <c r="P430" s="39">
        <v>1</v>
      </c>
    </row>
    <row r="431" spans="1:16" ht="43.5" x14ac:dyDescent="0.35">
      <c r="A431" s="14" t="s">
        <v>15</v>
      </c>
      <c r="B431" s="51">
        <v>22530001100015</v>
      </c>
      <c r="C431" s="37">
        <v>45110</v>
      </c>
      <c r="D431" s="36">
        <v>45110</v>
      </c>
      <c r="E431" s="15" t="s">
        <v>405</v>
      </c>
      <c r="F431" s="51">
        <v>52997115200010</v>
      </c>
      <c r="G431" s="17" t="s">
        <v>406</v>
      </c>
      <c r="H431" s="81">
        <v>96300</v>
      </c>
      <c r="I431" s="39" t="s">
        <v>31</v>
      </c>
      <c r="J431" s="18" t="s">
        <v>408</v>
      </c>
      <c r="K431" s="40" t="s">
        <v>396</v>
      </c>
      <c r="L431" s="36" t="s">
        <v>409</v>
      </c>
      <c r="M431" s="37" t="s">
        <v>397</v>
      </c>
      <c r="N431" s="36" t="s">
        <v>410</v>
      </c>
      <c r="O431" s="39" t="s">
        <v>398</v>
      </c>
      <c r="P431" s="39">
        <v>1</v>
      </c>
    </row>
    <row r="432" spans="1:16" x14ac:dyDescent="0.35">
      <c r="A432" s="14" t="s">
        <v>15</v>
      </c>
      <c r="B432" s="51">
        <v>22530001100015</v>
      </c>
      <c r="C432" s="37">
        <v>44963</v>
      </c>
      <c r="D432" s="37">
        <v>44963</v>
      </c>
      <c r="E432" s="15" t="s">
        <v>411</v>
      </c>
      <c r="F432" s="51">
        <v>38882557200026</v>
      </c>
      <c r="G432" s="17" t="s">
        <v>412</v>
      </c>
      <c r="H432" s="81">
        <v>28000</v>
      </c>
      <c r="I432" s="39" t="s">
        <v>31</v>
      </c>
      <c r="J432" s="18" t="s">
        <v>413</v>
      </c>
      <c r="K432" s="40" t="s">
        <v>402</v>
      </c>
      <c r="L432" s="37">
        <v>44995</v>
      </c>
      <c r="M432" s="37" t="s">
        <v>397</v>
      </c>
      <c r="N432" s="36" t="s">
        <v>397</v>
      </c>
      <c r="O432" s="39" t="s">
        <v>398</v>
      </c>
      <c r="P432" s="39">
        <v>1</v>
      </c>
    </row>
    <row r="433" spans="1:16" x14ac:dyDescent="0.35">
      <c r="A433" s="14" t="s">
        <v>15</v>
      </c>
      <c r="B433" s="51">
        <v>22530001100015</v>
      </c>
      <c r="C433" s="37">
        <v>45110</v>
      </c>
      <c r="D433" s="37">
        <v>45110</v>
      </c>
      <c r="E433" s="15" t="s">
        <v>414</v>
      </c>
      <c r="F433" s="51">
        <v>77560962101508</v>
      </c>
      <c r="G433" s="17" t="s">
        <v>406</v>
      </c>
      <c r="H433" s="81">
        <v>823860</v>
      </c>
      <c r="I433" s="39" t="s">
        <v>31</v>
      </c>
      <c r="J433" s="18" t="s">
        <v>407</v>
      </c>
      <c r="K433" s="40" t="s">
        <v>396</v>
      </c>
      <c r="L433" s="37">
        <v>45157</v>
      </c>
      <c r="M433" s="36" t="s">
        <v>397</v>
      </c>
      <c r="N433" s="37">
        <v>45626</v>
      </c>
      <c r="O433" s="39" t="s">
        <v>398</v>
      </c>
      <c r="P433" s="39">
        <v>1</v>
      </c>
    </row>
    <row r="434" spans="1:16" ht="43.5" x14ac:dyDescent="0.35">
      <c r="A434" s="14" t="s">
        <v>15</v>
      </c>
      <c r="B434" s="51">
        <v>22530001100015</v>
      </c>
      <c r="C434" s="37">
        <v>45110</v>
      </c>
      <c r="D434" s="36">
        <v>45110</v>
      </c>
      <c r="E434" s="15" t="s">
        <v>415</v>
      </c>
      <c r="F434" s="51">
        <v>26530085500193</v>
      </c>
      <c r="G434" s="17" t="s">
        <v>406</v>
      </c>
      <c r="H434" s="81">
        <v>24600</v>
      </c>
      <c r="I434" s="39" t="s">
        <v>31</v>
      </c>
      <c r="J434" s="18" t="s">
        <v>408</v>
      </c>
      <c r="K434" s="40" t="s">
        <v>396</v>
      </c>
      <c r="L434" s="36" t="s">
        <v>416</v>
      </c>
      <c r="M434" s="37" t="s">
        <v>397</v>
      </c>
      <c r="N434" s="36" t="s">
        <v>410</v>
      </c>
      <c r="O434" s="39" t="s">
        <v>398</v>
      </c>
      <c r="P434" s="39">
        <v>1</v>
      </c>
    </row>
    <row r="435" spans="1:16" x14ac:dyDescent="0.35">
      <c r="A435" s="14" t="s">
        <v>15</v>
      </c>
      <c r="B435" s="51">
        <v>22530001100015</v>
      </c>
      <c r="C435" s="37">
        <v>45110</v>
      </c>
      <c r="D435" s="36">
        <v>45110</v>
      </c>
      <c r="E435" s="15" t="s">
        <v>415</v>
      </c>
      <c r="F435" s="51">
        <v>26530085500193</v>
      </c>
      <c r="G435" s="17" t="s">
        <v>406</v>
      </c>
      <c r="H435" s="81">
        <v>80600</v>
      </c>
      <c r="I435" s="39" t="s">
        <v>31</v>
      </c>
      <c r="J435" s="18" t="s">
        <v>407</v>
      </c>
      <c r="K435" s="40" t="s">
        <v>396</v>
      </c>
      <c r="L435" s="36">
        <v>45181</v>
      </c>
      <c r="M435" s="37" t="s">
        <v>397</v>
      </c>
      <c r="N435" s="36">
        <v>45626</v>
      </c>
      <c r="O435" s="39" t="s">
        <v>398</v>
      </c>
      <c r="P435" s="39">
        <v>1</v>
      </c>
    </row>
    <row r="436" spans="1:16" x14ac:dyDescent="0.35">
      <c r="A436" s="14" t="s">
        <v>15</v>
      </c>
      <c r="B436" s="51">
        <v>22530001100015</v>
      </c>
      <c r="C436" s="37">
        <v>45110</v>
      </c>
      <c r="D436" s="37">
        <v>45110</v>
      </c>
      <c r="E436" s="15" t="s">
        <v>417</v>
      </c>
      <c r="F436" s="51">
        <v>92038147200017</v>
      </c>
      <c r="G436" s="17" t="s">
        <v>418</v>
      </c>
      <c r="H436" s="81">
        <v>300000</v>
      </c>
      <c r="I436" s="39" t="s">
        <v>31</v>
      </c>
      <c r="J436" s="18" t="s">
        <v>419</v>
      </c>
      <c r="K436" s="40" t="s">
        <v>396</v>
      </c>
      <c r="L436" s="37">
        <v>45188</v>
      </c>
      <c r="M436" s="37">
        <v>45476</v>
      </c>
      <c r="N436" s="37">
        <v>45841</v>
      </c>
      <c r="O436" s="39" t="s">
        <v>398</v>
      </c>
      <c r="P436" s="39">
        <v>1</v>
      </c>
    </row>
    <row r="437" spans="1:16" x14ac:dyDescent="0.35">
      <c r="A437" s="14" t="s">
        <v>15</v>
      </c>
      <c r="B437" s="51">
        <v>22530001100015</v>
      </c>
      <c r="C437" s="37">
        <v>44918</v>
      </c>
      <c r="D437" s="37">
        <v>44918</v>
      </c>
      <c r="E437" s="15" t="s">
        <v>420</v>
      </c>
      <c r="F437" s="51">
        <v>77560962100070</v>
      </c>
      <c r="G437" s="17" t="s">
        <v>421</v>
      </c>
      <c r="H437" s="81">
        <v>40000</v>
      </c>
      <c r="I437" s="39" t="s">
        <v>31</v>
      </c>
      <c r="J437" s="18" t="s">
        <v>422</v>
      </c>
      <c r="K437" s="40" t="s">
        <v>396</v>
      </c>
      <c r="L437" s="37">
        <v>45029</v>
      </c>
      <c r="M437" s="37" t="s">
        <v>397</v>
      </c>
      <c r="N437" s="37" t="s">
        <v>397</v>
      </c>
      <c r="O437" s="39" t="s">
        <v>398</v>
      </c>
      <c r="P437" s="39">
        <v>1</v>
      </c>
    </row>
    <row r="438" spans="1:16" ht="29" x14ac:dyDescent="0.35">
      <c r="A438" s="14" t="s">
        <v>15</v>
      </c>
      <c r="B438" s="51">
        <v>22530001100015</v>
      </c>
      <c r="C438" s="36">
        <v>44915</v>
      </c>
      <c r="D438" s="36" t="s">
        <v>423</v>
      </c>
      <c r="E438" s="15" t="s">
        <v>424</v>
      </c>
      <c r="F438" s="51">
        <v>44523182200021</v>
      </c>
      <c r="G438" s="17" t="s">
        <v>425</v>
      </c>
      <c r="H438" s="81">
        <v>46875</v>
      </c>
      <c r="I438" s="39" t="s">
        <v>31</v>
      </c>
      <c r="J438" s="18" t="s">
        <v>426</v>
      </c>
      <c r="K438" s="40" t="s">
        <v>396</v>
      </c>
      <c r="L438" s="37">
        <v>45224</v>
      </c>
      <c r="M438" s="37" t="s">
        <v>397</v>
      </c>
      <c r="N438" s="37">
        <v>45626</v>
      </c>
      <c r="O438" s="39" t="s">
        <v>398</v>
      </c>
      <c r="P438" s="39">
        <v>1</v>
      </c>
    </row>
    <row r="439" spans="1:16" ht="43.5" x14ac:dyDescent="0.35">
      <c r="A439" s="14" t="s">
        <v>15</v>
      </c>
      <c r="B439" s="51">
        <v>22530001100015</v>
      </c>
      <c r="C439" s="37">
        <v>45201</v>
      </c>
      <c r="D439" s="36">
        <v>45201</v>
      </c>
      <c r="E439" s="15" t="s">
        <v>427</v>
      </c>
      <c r="F439" s="51">
        <v>38919156900191</v>
      </c>
      <c r="G439" s="17" t="s">
        <v>428</v>
      </c>
      <c r="H439" s="81">
        <v>112500</v>
      </c>
      <c r="I439" s="39" t="s">
        <v>31</v>
      </c>
      <c r="J439" s="18" t="s">
        <v>429</v>
      </c>
      <c r="K439" s="40" t="s">
        <v>396</v>
      </c>
      <c r="L439" s="36" t="s">
        <v>430</v>
      </c>
      <c r="M439" s="37" t="s">
        <v>397</v>
      </c>
      <c r="N439" s="36" t="s">
        <v>410</v>
      </c>
      <c r="O439" s="39" t="s">
        <v>398</v>
      </c>
      <c r="P439" s="39">
        <v>1</v>
      </c>
    </row>
    <row r="440" spans="1:16" x14ac:dyDescent="0.35">
      <c r="A440" s="16" t="s">
        <v>15</v>
      </c>
      <c r="B440" s="51">
        <v>22530001100015</v>
      </c>
      <c r="C440" s="37" t="s">
        <v>431</v>
      </c>
      <c r="D440" s="37">
        <v>45264</v>
      </c>
      <c r="E440" s="16" t="s">
        <v>432</v>
      </c>
      <c r="F440" s="39" t="s">
        <v>433</v>
      </c>
      <c r="G440" s="20" t="s">
        <v>434</v>
      </c>
      <c r="H440" s="81">
        <v>107000</v>
      </c>
      <c r="I440" s="39" t="s">
        <v>31</v>
      </c>
      <c r="J440" s="17" t="s">
        <v>435</v>
      </c>
      <c r="K440" s="37" t="s">
        <v>402</v>
      </c>
      <c r="L440" s="37">
        <v>45274</v>
      </c>
      <c r="M440" s="37" t="s">
        <v>397</v>
      </c>
      <c r="N440" s="39" t="s">
        <v>397</v>
      </c>
      <c r="O440" s="39" t="s">
        <v>398</v>
      </c>
      <c r="P440" s="39">
        <v>1</v>
      </c>
    </row>
    <row r="441" spans="1:16" x14ac:dyDescent="0.35">
      <c r="A441" s="21" t="s">
        <v>15</v>
      </c>
      <c r="B441" s="51">
        <v>22530001100015</v>
      </c>
      <c r="C441" s="36" t="s">
        <v>431</v>
      </c>
      <c r="D441" s="36">
        <v>45264</v>
      </c>
      <c r="E441" s="19" t="s">
        <v>436</v>
      </c>
      <c r="F441" s="55" t="s">
        <v>437</v>
      </c>
      <c r="G441" s="17" t="s">
        <v>434</v>
      </c>
      <c r="H441" s="82">
        <v>35000</v>
      </c>
      <c r="I441" s="40" t="s">
        <v>31</v>
      </c>
      <c r="J441" s="18" t="s">
        <v>435</v>
      </c>
      <c r="K441" s="40" t="s">
        <v>402</v>
      </c>
      <c r="L441" s="36">
        <v>45274</v>
      </c>
      <c r="M441" s="36" t="s">
        <v>397</v>
      </c>
      <c r="N441" s="36" t="s">
        <v>397</v>
      </c>
      <c r="O441" s="40" t="s">
        <v>398</v>
      </c>
      <c r="P441" s="40">
        <v>1</v>
      </c>
    </row>
    <row r="442" spans="1:16" x14ac:dyDescent="0.35">
      <c r="A442" s="14" t="s">
        <v>15</v>
      </c>
      <c r="B442" s="51">
        <v>22530001100015</v>
      </c>
      <c r="C442" s="37">
        <v>45272</v>
      </c>
      <c r="D442" s="37">
        <v>45264</v>
      </c>
      <c r="E442" s="15" t="s">
        <v>438</v>
      </c>
      <c r="F442" s="51" t="s">
        <v>439</v>
      </c>
      <c r="G442" s="18" t="s">
        <v>434</v>
      </c>
      <c r="H442" s="81">
        <v>50000</v>
      </c>
      <c r="I442" s="39" t="s">
        <v>31</v>
      </c>
      <c r="J442" s="18" t="s">
        <v>435</v>
      </c>
      <c r="K442" s="39" t="s">
        <v>402</v>
      </c>
      <c r="L442" s="37">
        <v>45273</v>
      </c>
      <c r="M442" s="37" t="s">
        <v>397</v>
      </c>
      <c r="N442" s="37" t="s">
        <v>397</v>
      </c>
      <c r="O442" s="39" t="s">
        <v>398</v>
      </c>
      <c r="P442" s="39">
        <v>1</v>
      </c>
    </row>
    <row r="443" spans="1:16" x14ac:dyDescent="0.35">
      <c r="A443" s="22" t="s">
        <v>15</v>
      </c>
      <c r="B443" s="51">
        <v>22530001100015</v>
      </c>
      <c r="C443" s="35">
        <v>45279</v>
      </c>
      <c r="D443" s="35">
        <v>45264</v>
      </c>
      <c r="E443" s="23" t="s">
        <v>440</v>
      </c>
      <c r="F443" s="43" t="s">
        <v>441</v>
      </c>
      <c r="G443" s="24" t="s">
        <v>434</v>
      </c>
      <c r="H443" s="60">
        <v>50000</v>
      </c>
      <c r="I443" s="33" t="s">
        <v>31</v>
      </c>
      <c r="J443" s="24" t="s">
        <v>435</v>
      </c>
      <c r="K443" s="33" t="s">
        <v>402</v>
      </c>
      <c r="L443" s="35">
        <v>45306</v>
      </c>
      <c r="M443" s="35" t="s">
        <v>397</v>
      </c>
      <c r="N443" s="35" t="s">
        <v>397</v>
      </c>
      <c r="O443" s="33" t="s">
        <v>398</v>
      </c>
      <c r="P443" s="33">
        <v>1</v>
      </c>
    </row>
    <row r="444" spans="1:16" x14ac:dyDescent="0.35">
      <c r="A444" s="22" t="s">
        <v>15</v>
      </c>
      <c r="B444" s="51">
        <v>22530001100015</v>
      </c>
      <c r="C444" s="35">
        <v>45236</v>
      </c>
      <c r="D444" s="35">
        <v>45236</v>
      </c>
      <c r="E444" s="23" t="s">
        <v>526</v>
      </c>
      <c r="F444" s="43">
        <v>13002630500024</v>
      </c>
      <c r="G444" s="24" t="s">
        <v>527</v>
      </c>
      <c r="H444" s="60">
        <v>50000</v>
      </c>
      <c r="I444" s="33" t="s">
        <v>31</v>
      </c>
      <c r="J444" s="24" t="s">
        <v>528</v>
      </c>
      <c r="K444" s="33" t="s">
        <v>402</v>
      </c>
      <c r="L444" s="35">
        <v>45265</v>
      </c>
      <c r="M444" s="35" t="s">
        <v>397</v>
      </c>
      <c r="N444" s="35" t="s">
        <v>397</v>
      </c>
      <c r="O444" s="33" t="s">
        <v>398</v>
      </c>
      <c r="P444" s="33">
        <v>1</v>
      </c>
    </row>
    <row r="445" spans="1:16" x14ac:dyDescent="0.35">
      <c r="A445" s="1" t="s">
        <v>15</v>
      </c>
      <c r="B445" s="43">
        <v>22530001100015</v>
      </c>
      <c r="C445" s="35">
        <v>44361</v>
      </c>
      <c r="D445" s="35">
        <v>44910</v>
      </c>
      <c r="E445" t="s">
        <v>449</v>
      </c>
      <c r="F445" s="43">
        <v>39981222100048</v>
      </c>
      <c r="G445" t="s">
        <v>450</v>
      </c>
      <c r="H445" s="60">
        <v>330000</v>
      </c>
      <c r="I445" s="33" t="s">
        <v>31</v>
      </c>
      <c r="J445" s="29" t="s">
        <v>451</v>
      </c>
      <c r="K445" s="33" t="s">
        <v>396</v>
      </c>
      <c r="L445" s="35">
        <v>45043</v>
      </c>
      <c r="M445" s="35"/>
      <c r="N445" s="33"/>
      <c r="O445" s="33" t="s">
        <v>141</v>
      </c>
      <c r="P445" s="33">
        <v>1</v>
      </c>
    </row>
    <row r="446" spans="1:16" x14ac:dyDescent="0.35">
      <c r="A446" s="1" t="s">
        <v>15</v>
      </c>
      <c r="B446" s="43">
        <v>22530001100015</v>
      </c>
      <c r="C446" s="35">
        <v>44967</v>
      </c>
      <c r="D446" s="35">
        <v>44910</v>
      </c>
      <c r="E446" t="s">
        <v>452</v>
      </c>
      <c r="F446" s="43">
        <v>39297142000022</v>
      </c>
      <c r="G446" t="s">
        <v>453</v>
      </c>
      <c r="H446" s="60">
        <v>35000</v>
      </c>
      <c r="I446" s="33" t="s">
        <v>31</v>
      </c>
      <c r="J446" t="s">
        <v>454</v>
      </c>
      <c r="K446" s="33" t="s">
        <v>402</v>
      </c>
      <c r="L446" s="35">
        <v>45112</v>
      </c>
      <c r="M446" s="35"/>
      <c r="N446" s="33"/>
      <c r="O446" s="33" t="s">
        <v>141</v>
      </c>
      <c r="P446" s="33">
        <v>1</v>
      </c>
    </row>
    <row r="447" spans="1:16" x14ac:dyDescent="0.35">
      <c r="A447" s="1" t="s">
        <v>15</v>
      </c>
      <c r="B447" s="43">
        <v>22530001100015</v>
      </c>
      <c r="C447" s="35">
        <v>44967</v>
      </c>
      <c r="D447" s="35">
        <v>44910</v>
      </c>
      <c r="E447" t="s">
        <v>455</v>
      </c>
      <c r="F447" s="43">
        <v>30890898700024</v>
      </c>
      <c r="G447" t="s">
        <v>456</v>
      </c>
      <c r="H447" s="60">
        <v>25000</v>
      </c>
      <c r="I447" s="33" t="s">
        <v>31</v>
      </c>
      <c r="J447" t="s">
        <v>454</v>
      </c>
      <c r="K447" s="33" t="s">
        <v>402</v>
      </c>
      <c r="L447" s="35">
        <v>44968</v>
      </c>
      <c r="M447" s="35"/>
      <c r="N447" s="33"/>
      <c r="O447" s="33" t="s">
        <v>141</v>
      </c>
      <c r="P447" s="33">
        <v>1</v>
      </c>
    </row>
    <row r="448" spans="1:16" x14ac:dyDescent="0.35">
      <c r="A448" s="1" t="s">
        <v>15</v>
      </c>
      <c r="B448" s="43">
        <v>22530001100015</v>
      </c>
      <c r="C448" s="35">
        <v>44972</v>
      </c>
      <c r="D448" s="35">
        <v>44607</v>
      </c>
      <c r="E448" t="s">
        <v>457</v>
      </c>
      <c r="F448" s="43">
        <v>13002299900010</v>
      </c>
      <c r="G448" t="s">
        <v>458</v>
      </c>
      <c r="H448" s="60">
        <v>30000</v>
      </c>
      <c r="I448" s="33" t="s">
        <v>31</v>
      </c>
      <c r="J448" t="s">
        <v>454</v>
      </c>
      <c r="K448" s="33" t="s">
        <v>402</v>
      </c>
      <c r="L448" s="35">
        <v>44980</v>
      </c>
      <c r="M448" s="35"/>
      <c r="N448" s="33"/>
      <c r="O448" s="33" t="s">
        <v>141</v>
      </c>
      <c r="P448" s="33">
        <v>1</v>
      </c>
    </row>
    <row r="449" spans="1:16" x14ac:dyDescent="0.35">
      <c r="A449" s="1" t="s">
        <v>15</v>
      </c>
      <c r="B449" s="43">
        <v>22530001100015</v>
      </c>
      <c r="C449" s="35">
        <v>44986</v>
      </c>
      <c r="D449" s="35">
        <v>44607</v>
      </c>
      <c r="E449" t="s">
        <v>459</v>
      </c>
      <c r="F449" s="43">
        <v>81022042600011</v>
      </c>
      <c r="G449" t="s">
        <v>460</v>
      </c>
      <c r="H449" s="60">
        <v>30000</v>
      </c>
      <c r="I449" s="33" t="s">
        <v>31</v>
      </c>
      <c r="J449" t="s">
        <v>454</v>
      </c>
      <c r="K449" s="33" t="s">
        <v>402</v>
      </c>
      <c r="L449" s="35">
        <v>44989</v>
      </c>
      <c r="M449" s="35"/>
      <c r="N449" s="33"/>
      <c r="O449" s="33" t="s">
        <v>141</v>
      </c>
      <c r="P449" s="33">
        <v>1</v>
      </c>
    </row>
    <row r="450" spans="1:16" x14ac:dyDescent="0.35">
      <c r="A450" s="1" t="s">
        <v>15</v>
      </c>
      <c r="B450" s="43">
        <v>22530001100015</v>
      </c>
      <c r="C450" s="35">
        <v>44967</v>
      </c>
      <c r="D450" s="35">
        <v>44607</v>
      </c>
      <c r="E450" t="s">
        <v>461</v>
      </c>
      <c r="F450" s="43">
        <v>90386094800012</v>
      </c>
      <c r="G450" t="s">
        <v>462</v>
      </c>
      <c r="H450" s="60">
        <v>60000</v>
      </c>
      <c r="I450" s="33" t="s">
        <v>31</v>
      </c>
      <c r="J450" t="s">
        <v>454</v>
      </c>
      <c r="K450" s="33" t="s">
        <v>402</v>
      </c>
      <c r="L450" s="35">
        <v>45015</v>
      </c>
      <c r="M450" s="35"/>
      <c r="N450" s="33"/>
      <c r="O450" s="33" t="s">
        <v>141</v>
      </c>
      <c r="P450" s="33">
        <v>1</v>
      </c>
    </row>
    <row r="451" spans="1:16" x14ac:dyDescent="0.35">
      <c r="A451" s="1" t="s">
        <v>15</v>
      </c>
      <c r="B451" s="43">
        <v>22530001100015</v>
      </c>
      <c r="C451" s="35">
        <v>44571</v>
      </c>
      <c r="D451" s="35">
        <v>44910</v>
      </c>
      <c r="E451" t="s">
        <v>463</v>
      </c>
      <c r="F451" s="43">
        <v>39118781200048</v>
      </c>
      <c r="G451" t="s">
        <v>464</v>
      </c>
      <c r="H451" s="60">
        <v>60000</v>
      </c>
      <c r="I451" s="33" t="s">
        <v>31</v>
      </c>
      <c r="J451" t="s">
        <v>465</v>
      </c>
      <c r="K451" s="33" t="s">
        <v>396</v>
      </c>
      <c r="L451" s="35"/>
      <c r="M451" s="35"/>
      <c r="N451" s="33"/>
      <c r="O451" s="33" t="s">
        <v>141</v>
      </c>
      <c r="P451" s="33">
        <v>1</v>
      </c>
    </row>
    <row r="452" spans="1:16" x14ac:dyDescent="0.35">
      <c r="A452" s="1" t="s">
        <v>15</v>
      </c>
      <c r="B452" s="43">
        <v>22530001100015</v>
      </c>
      <c r="C452" s="35">
        <v>44939</v>
      </c>
      <c r="D452" s="35">
        <v>44910</v>
      </c>
      <c r="E452" t="s">
        <v>466</v>
      </c>
      <c r="F452" s="43">
        <v>81391860400022</v>
      </c>
      <c r="G452" t="s">
        <v>467</v>
      </c>
      <c r="H452" s="60">
        <v>195104</v>
      </c>
      <c r="I452" s="33" t="s">
        <v>31</v>
      </c>
      <c r="J452" t="s">
        <v>468</v>
      </c>
      <c r="K452" s="33" t="s">
        <v>396</v>
      </c>
      <c r="L452" s="35">
        <v>45086</v>
      </c>
      <c r="M452" s="35">
        <v>45086</v>
      </c>
      <c r="N452" s="33"/>
      <c r="O452" s="33" t="s">
        <v>141</v>
      </c>
      <c r="P452" s="33">
        <v>1</v>
      </c>
    </row>
    <row r="453" spans="1:16" x14ac:dyDescent="0.35">
      <c r="A453" s="1" t="s">
        <v>15</v>
      </c>
      <c r="B453" s="43">
        <v>22530001100015</v>
      </c>
      <c r="C453" s="35">
        <v>44679</v>
      </c>
      <c r="D453" s="35">
        <v>44910</v>
      </c>
      <c r="E453" t="s">
        <v>469</v>
      </c>
      <c r="F453" s="43">
        <v>55645042700035</v>
      </c>
      <c r="G453" t="s">
        <v>470</v>
      </c>
      <c r="H453" s="60">
        <v>146000</v>
      </c>
      <c r="I453" s="33" t="s">
        <v>31</v>
      </c>
      <c r="J453" t="s">
        <v>471</v>
      </c>
      <c r="K453" s="33" t="s">
        <v>402</v>
      </c>
      <c r="L453" s="35">
        <v>45015</v>
      </c>
      <c r="M453" s="35"/>
      <c r="N453" s="33"/>
      <c r="O453" s="33" t="s">
        <v>141</v>
      </c>
      <c r="P453" s="33">
        <v>1</v>
      </c>
    </row>
    <row r="454" spans="1:16" x14ac:dyDescent="0.35">
      <c r="A454" s="1" t="s">
        <v>15</v>
      </c>
      <c r="B454" s="43">
        <v>22530001100015</v>
      </c>
      <c r="C454" s="35">
        <v>44652</v>
      </c>
      <c r="D454" s="35">
        <v>44910</v>
      </c>
      <c r="E454" t="s">
        <v>472</v>
      </c>
      <c r="F454" s="43">
        <v>78626111500012</v>
      </c>
      <c r="G454" t="s">
        <v>470</v>
      </c>
      <c r="H454" s="60">
        <v>24000</v>
      </c>
      <c r="I454" s="33" t="s">
        <v>31</v>
      </c>
      <c r="J454" t="s">
        <v>471</v>
      </c>
      <c r="K454" s="33" t="s">
        <v>402</v>
      </c>
      <c r="L454" s="35">
        <v>45015</v>
      </c>
      <c r="M454" s="35"/>
      <c r="N454" s="33"/>
      <c r="O454" s="33" t="s">
        <v>141</v>
      </c>
      <c r="P454" s="33">
        <v>1</v>
      </c>
    </row>
    <row r="455" spans="1:16" x14ac:dyDescent="0.35">
      <c r="A455" s="1" t="s">
        <v>15</v>
      </c>
      <c r="B455" s="43">
        <v>22530001100015</v>
      </c>
      <c r="C455" s="35">
        <v>44760</v>
      </c>
      <c r="D455" s="35">
        <v>44910</v>
      </c>
      <c r="E455" t="s">
        <v>473</v>
      </c>
      <c r="F455" s="43" t="s">
        <v>531</v>
      </c>
      <c r="G455" t="s">
        <v>470</v>
      </c>
      <c r="H455" s="60">
        <v>28800</v>
      </c>
      <c r="I455" s="33" t="s">
        <v>31</v>
      </c>
      <c r="J455" t="s">
        <v>471</v>
      </c>
      <c r="K455" s="33" t="s">
        <v>402</v>
      </c>
      <c r="L455" s="35">
        <v>45148</v>
      </c>
      <c r="M455" s="35"/>
      <c r="N455" s="33"/>
      <c r="O455" s="33" t="s">
        <v>141</v>
      </c>
      <c r="P455" s="33">
        <v>1</v>
      </c>
    </row>
    <row r="456" spans="1:16" x14ac:dyDescent="0.35">
      <c r="A456" s="1" t="s">
        <v>15</v>
      </c>
      <c r="B456" s="43">
        <v>22530001100015</v>
      </c>
      <c r="C456" s="35">
        <v>45016</v>
      </c>
      <c r="D456" s="35">
        <v>44910</v>
      </c>
      <c r="E456" t="s">
        <v>474</v>
      </c>
      <c r="F456" s="43" t="s">
        <v>531</v>
      </c>
      <c r="G456" t="s">
        <v>470</v>
      </c>
      <c r="H456" s="60">
        <v>66800</v>
      </c>
      <c r="I456" s="33" t="s">
        <v>31</v>
      </c>
      <c r="J456" t="s">
        <v>471</v>
      </c>
      <c r="K456" s="33" t="s">
        <v>402</v>
      </c>
      <c r="L456" s="35">
        <v>45224</v>
      </c>
      <c r="M456" s="35"/>
      <c r="N456" s="33"/>
      <c r="O456" s="33" t="s">
        <v>141</v>
      </c>
      <c r="P456" s="33">
        <v>1</v>
      </c>
    </row>
    <row r="457" spans="1:16" x14ac:dyDescent="0.35">
      <c r="A457" s="1" t="s">
        <v>15</v>
      </c>
      <c r="B457" s="43">
        <v>22530001100015</v>
      </c>
      <c r="C457" s="35">
        <v>45050</v>
      </c>
      <c r="D457" s="35">
        <v>44910</v>
      </c>
      <c r="E457" t="s">
        <v>475</v>
      </c>
      <c r="F457" s="43">
        <v>55715045500029</v>
      </c>
      <c r="G457" t="s">
        <v>476</v>
      </c>
      <c r="H457" s="60">
        <v>233280</v>
      </c>
      <c r="I457" s="33" t="s">
        <v>31</v>
      </c>
      <c r="J457" t="s">
        <v>477</v>
      </c>
      <c r="K457" s="33" t="s">
        <v>396</v>
      </c>
      <c r="L457" s="35">
        <v>45064</v>
      </c>
      <c r="M457" s="35"/>
      <c r="N457" s="33"/>
      <c r="O457" s="33" t="s">
        <v>141</v>
      </c>
      <c r="P457" s="33">
        <v>1</v>
      </c>
    </row>
    <row r="458" spans="1:16" x14ac:dyDescent="0.35">
      <c r="A458" t="s">
        <v>15</v>
      </c>
      <c r="B458" s="43">
        <v>22530001100015</v>
      </c>
      <c r="C458" s="64">
        <v>44949</v>
      </c>
      <c r="D458" s="64">
        <v>44725</v>
      </c>
      <c r="E458" t="s">
        <v>475</v>
      </c>
      <c r="F458">
        <v>55715045500029</v>
      </c>
      <c r="G458" t="s">
        <v>529</v>
      </c>
      <c r="H458" s="60">
        <f>281018+21982</f>
        <v>303000</v>
      </c>
      <c r="I458" s="33" t="s">
        <v>31</v>
      </c>
      <c r="J458" s="72" t="s">
        <v>530</v>
      </c>
      <c r="K458" s="33" t="s">
        <v>396</v>
      </c>
      <c r="O458" s="33" t="s">
        <v>141</v>
      </c>
      <c r="P458" s="33">
        <v>1</v>
      </c>
    </row>
  </sheetData>
  <protectedRanges>
    <protectedRange sqref="P1" name="POURCENTAGE"/>
    <protectedRange sqref="O440 P441:P443" name="POURCENTAGE_2_1"/>
    <protectedRange sqref="N440 O441:O443" name="UE_2_1"/>
    <protectedRange sqref="L440:M440 L441:N443" name="versement_2_1"/>
    <protectedRange sqref="I440:J440 J441:J443" name="condition_2_1"/>
    <protectedRange sqref="H440 I441:I443" name="nature_2_1"/>
    <protectedRange sqref="C441:C443 B440:B443" name="DATE CONVENTION_2_3"/>
    <protectedRange sqref="C440:D440 D441:E443" name="rréférence convention_2_3"/>
    <protectedRange sqref="F440 G441:G443" name="objet_2_1"/>
    <protectedRange sqref="G440 H441:H443" name="montant_2_1"/>
    <protectedRange sqref="D432:E432" name="rréférence convention_2_1_1"/>
    <protectedRange sqref="H432" name="montant_2_1_1"/>
    <protectedRange sqref="G426" name="objet_1_2"/>
    <protectedRange sqref="H426:H429" name="montant_1_2"/>
    <protectedRange sqref="G427:G429" name="objet_1_1_2"/>
    <protectedRange sqref="K440" name="versement_2_2"/>
    <protectedRange sqref="K441:K443" name="condition_2_2"/>
    <protectedRange sqref="P445:P457" name="POURCENTAGE_1"/>
    <protectedRange sqref="O445:O458" name="UE"/>
    <protectedRange sqref="L446:M457" name="versement"/>
    <protectedRange sqref="J445:J457" name="condition"/>
    <protectedRange sqref="I445:I458" name="nature"/>
    <protectedRange sqref="L445:M445 C445:C457" name="DATE CONVENTION"/>
    <protectedRange sqref="D445:D457" name="rréférence convention"/>
    <protectedRange sqref="E445:E457" name="nom beneficiiare"/>
    <protectedRange sqref="G445:G457" name="objet"/>
    <protectedRange sqref="H445:H457" name="montant"/>
    <protectedRange sqref="L74:L144 M145:M215 N74:O74 N75:N215 O75:O425" name="versement_3"/>
    <protectedRange sqref="J74 J76:J215" name="condition_4"/>
    <protectedRange sqref="L145:L215 I74:I215 I222:I239" name="nature_3"/>
    <protectedRange sqref="C76:C215" name="DATE CONVENTION_4"/>
    <protectedRange sqref="D76:D215" name="rréférence convention_4"/>
    <protectedRange sqref="E74:E215" name="nom beneficiiare_3"/>
    <protectedRange sqref="G74:G215" name="objet_3"/>
    <protectedRange sqref="H74 H76:H215" name="montant_3"/>
    <protectedRange sqref="C74" name="DATE CONVENTION_2_2_1"/>
    <protectedRange sqref="D74" name="rréférence convention_2_2_1"/>
    <protectedRange sqref="C75" name="DATE CONVENTION_1_3_1"/>
    <protectedRange sqref="D75" name="rréférence convention_1_3_1"/>
    <protectedRange sqref="H75" name="condition_1_3_1"/>
    <protectedRange sqref="J75" name="UE_1_3_1"/>
    <protectedRange sqref="L220:L232 N216:N239 M216:M219 M233:M239" name="versement_5_1"/>
    <protectedRange sqref="J216:J232" name="condition_6_1"/>
    <protectedRange sqref="L216:L219 L233:L239" name="nature_5_1"/>
    <protectedRange sqref="C216:C239" name="DATE CONVENTION_6_1"/>
    <protectedRange sqref="D216:D239" name="rréférence convention_6_1"/>
    <protectedRange sqref="E216:E239" name="nom beneficiiare_5_1"/>
    <protectedRange sqref="G216:G239" name="objet_5_1"/>
    <protectedRange sqref="H216:H239" name="montant_5_1"/>
    <protectedRange sqref="L240:L409 N240:N425 M410:M425" name="versement_6_1"/>
    <protectedRange sqref="I240:I425" name="nature_6_1"/>
    <protectedRange sqref="C240:C425" name="DATE CONVENTION_7_1"/>
    <protectedRange sqref="D240:D425" name="rréférence convention_7_1"/>
    <protectedRange sqref="E240:E425" name="nom beneficiiare_6_1"/>
    <protectedRange sqref="G240:G425" name="objet_6_1"/>
    <protectedRange sqref="H240:H425" name="montant_6_1"/>
    <protectedRange sqref="P444" name="POURCENTAGE_2"/>
    <protectedRange sqref="O444" name="UE_2"/>
    <protectedRange sqref="L444:N444" name="versement_2"/>
    <protectedRange sqref="J444:K444" name="condition_2"/>
    <protectedRange sqref="I444" name="nature_2"/>
    <protectedRange sqref="C444" name="DATE CONVENTION_2"/>
    <protectedRange sqref="D444:E444" name="rréférence convention_2"/>
    <protectedRange sqref="G444" name="objet_2"/>
    <protectedRange sqref="H444" name="montant_2"/>
    <protectedRange sqref="C458:D458" name="rréférence convention_3"/>
  </protectedRanges>
  <dataValidations count="1">
    <dataValidation type="list" allowBlank="1" showInputMessage="1" showErrorMessage="1" sqref="E445:E457 E74:E149 E216:E307" xr:uid="{91A090AE-C055-4F08-9F90-0A06B058724A}">
      <formula1>OFFSET(HB,MATCH(E74&amp;"*",HB,0)-1,0,COUNTIF(HB,E74&amp;"*"))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F5148-52DA-4DB6-A84D-8A2AEB288A23}">
  <dimension ref="A1:Q358"/>
  <sheetViews>
    <sheetView topLeftCell="A22" workbookViewId="0">
      <selection activeCell="O5" sqref="O5"/>
    </sheetView>
  </sheetViews>
  <sheetFormatPr baseColWidth="10" defaultRowHeight="14.5" x14ac:dyDescent="0.35"/>
  <sheetData>
    <row r="1" spans="1:17" x14ac:dyDescent="0.35">
      <c r="A1" s="6" t="s">
        <v>269</v>
      </c>
      <c r="B1" s="1" t="s">
        <v>15</v>
      </c>
      <c r="C1" s="48">
        <v>22530001100015</v>
      </c>
      <c r="D1" s="35">
        <v>37158</v>
      </c>
      <c r="E1" s="49">
        <v>44911</v>
      </c>
      <c r="F1" t="s">
        <v>29</v>
      </c>
      <c r="G1" s="48"/>
      <c r="H1" t="s">
        <v>30</v>
      </c>
      <c r="I1" s="57">
        <v>0</v>
      </c>
      <c r="J1" s="33" t="s">
        <v>31</v>
      </c>
      <c r="K1" t="s">
        <v>32</v>
      </c>
      <c r="L1" s="30" t="s">
        <v>402</v>
      </c>
      <c r="M1" s="35">
        <v>44204</v>
      </c>
      <c r="N1" s="33"/>
      <c r="O1" s="33"/>
      <c r="P1" s="35"/>
      <c r="Q1" s="35"/>
    </row>
    <row r="2" spans="1:17" x14ac:dyDescent="0.35">
      <c r="A2" s="6" t="s">
        <v>269</v>
      </c>
      <c r="B2" s="1" t="s">
        <v>15</v>
      </c>
      <c r="C2" s="48">
        <v>22530001100015</v>
      </c>
      <c r="D2" s="35"/>
      <c r="E2" s="49">
        <v>44911</v>
      </c>
      <c r="F2" t="s">
        <v>33</v>
      </c>
      <c r="G2" s="48"/>
      <c r="H2" t="s">
        <v>30</v>
      </c>
      <c r="I2" s="57">
        <v>0</v>
      </c>
      <c r="J2" s="33" t="s">
        <v>31</v>
      </c>
      <c r="K2" t="s">
        <v>32</v>
      </c>
      <c r="L2" s="30" t="s">
        <v>402</v>
      </c>
      <c r="M2" s="35">
        <v>44204</v>
      </c>
      <c r="N2" s="33"/>
      <c r="O2" s="33"/>
      <c r="P2" s="35"/>
      <c r="Q2" s="35"/>
    </row>
    <row r="3" spans="1:17" x14ac:dyDescent="0.35">
      <c r="A3" s="6" t="s">
        <v>269</v>
      </c>
      <c r="B3" s="1" t="s">
        <v>15</v>
      </c>
      <c r="C3" s="48">
        <v>22530001100015</v>
      </c>
      <c r="D3" s="35">
        <v>37158</v>
      </c>
      <c r="E3" s="49">
        <v>44911</v>
      </c>
      <c r="F3" t="s">
        <v>34</v>
      </c>
      <c r="G3" s="48"/>
      <c r="H3" t="s">
        <v>30</v>
      </c>
      <c r="I3" s="57">
        <v>0</v>
      </c>
      <c r="J3" s="33" t="s">
        <v>31</v>
      </c>
      <c r="K3" t="s">
        <v>35</v>
      </c>
      <c r="L3" s="30" t="s">
        <v>402</v>
      </c>
      <c r="M3" s="35">
        <v>44204</v>
      </c>
      <c r="N3" s="33"/>
      <c r="O3" s="33"/>
      <c r="P3" s="35"/>
      <c r="Q3" s="35"/>
    </row>
    <row r="4" spans="1:17" x14ac:dyDescent="0.35">
      <c r="A4" s="6" t="s">
        <v>269</v>
      </c>
      <c r="B4" s="1" t="s">
        <v>15</v>
      </c>
      <c r="C4" s="48">
        <v>22530001100015</v>
      </c>
      <c r="D4" s="35"/>
      <c r="E4" s="49">
        <v>44911</v>
      </c>
      <c r="F4" t="s">
        <v>36</v>
      </c>
      <c r="G4" s="48">
        <v>49903764600019</v>
      </c>
      <c r="H4" t="s">
        <v>37</v>
      </c>
      <c r="I4" s="57">
        <v>0</v>
      </c>
      <c r="J4" s="33" t="s">
        <v>31</v>
      </c>
      <c r="K4" t="s">
        <v>32</v>
      </c>
      <c r="L4" s="30" t="s">
        <v>402</v>
      </c>
      <c r="M4" s="35">
        <v>44204</v>
      </c>
      <c r="N4" s="33"/>
      <c r="O4" s="33"/>
      <c r="P4" s="35"/>
      <c r="Q4" s="35"/>
    </row>
    <row r="5" spans="1:17" x14ac:dyDescent="0.35">
      <c r="A5" s="6" t="s">
        <v>269</v>
      </c>
      <c r="B5" s="1" t="s">
        <v>15</v>
      </c>
      <c r="C5" s="48">
        <v>22530001100015</v>
      </c>
      <c r="D5" s="35"/>
      <c r="E5" s="49">
        <v>44911</v>
      </c>
      <c r="F5" t="s">
        <v>38</v>
      </c>
      <c r="G5" s="48">
        <v>78624352700011</v>
      </c>
      <c r="H5" t="s">
        <v>37</v>
      </c>
      <c r="I5" s="57">
        <v>0</v>
      </c>
      <c r="J5" s="33" t="s">
        <v>31</v>
      </c>
      <c r="K5" t="s">
        <v>32</v>
      </c>
      <c r="L5" s="30" t="s">
        <v>402</v>
      </c>
      <c r="M5" s="35">
        <v>44204</v>
      </c>
      <c r="N5" s="33"/>
      <c r="O5" s="33"/>
      <c r="P5" s="35"/>
      <c r="Q5" s="35"/>
    </row>
    <row r="6" spans="1:17" x14ac:dyDescent="0.35">
      <c r="A6" s="6" t="s">
        <v>269</v>
      </c>
      <c r="B6" s="1" t="s">
        <v>15</v>
      </c>
      <c r="C6" s="48">
        <v>22530001100015</v>
      </c>
      <c r="D6" s="35"/>
      <c r="E6" s="49">
        <v>44911</v>
      </c>
      <c r="F6" t="s">
        <v>39</v>
      </c>
      <c r="G6" s="48">
        <v>78626209700011</v>
      </c>
      <c r="H6" t="s">
        <v>37</v>
      </c>
      <c r="I6" s="57">
        <v>0</v>
      </c>
      <c r="J6" s="33" t="s">
        <v>31</v>
      </c>
      <c r="K6" t="s">
        <v>32</v>
      </c>
      <c r="L6" s="30" t="s">
        <v>402</v>
      </c>
      <c r="M6" s="35">
        <v>44204</v>
      </c>
      <c r="N6" s="33"/>
      <c r="O6" s="33"/>
      <c r="P6" s="35"/>
      <c r="Q6" s="35"/>
    </row>
    <row r="7" spans="1:17" x14ac:dyDescent="0.35">
      <c r="A7" s="6" t="s">
        <v>269</v>
      </c>
      <c r="B7" s="1" t="s">
        <v>15</v>
      </c>
      <c r="C7" s="48">
        <v>22530001100015</v>
      </c>
      <c r="D7" s="35"/>
      <c r="E7" s="49">
        <v>44911</v>
      </c>
      <c r="F7" t="s">
        <v>40</v>
      </c>
      <c r="G7" s="48">
        <v>49903764600019</v>
      </c>
      <c r="H7" t="s">
        <v>37</v>
      </c>
      <c r="I7" s="57">
        <v>0</v>
      </c>
      <c r="J7" s="33" t="s">
        <v>31</v>
      </c>
      <c r="K7" t="s">
        <v>32</v>
      </c>
      <c r="L7" s="30" t="s">
        <v>402</v>
      </c>
      <c r="M7" s="35">
        <v>44204</v>
      </c>
      <c r="N7" s="33"/>
      <c r="O7" s="33"/>
      <c r="P7" s="35"/>
      <c r="Q7" s="35"/>
    </row>
    <row r="8" spans="1:17" x14ac:dyDescent="0.35">
      <c r="A8" s="6" t="s">
        <v>269</v>
      </c>
      <c r="B8" s="1" t="s">
        <v>15</v>
      </c>
      <c r="C8" s="48">
        <v>22530001100015</v>
      </c>
      <c r="D8" s="35"/>
      <c r="E8" s="49">
        <v>44539</v>
      </c>
      <c r="F8" t="s">
        <v>41</v>
      </c>
      <c r="G8" s="48">
        <v>20008339200015</v>
      </c>
      <c r="H8" t="s">
        <v>42</v>
      </c>
      <c r="I8" s="58">
        <v>720</v>
      </c>
      <c r="J8" s="33" t="s">
        <v>31</v>
      </c>
      <c r="K8" t="s">
        <v>32</v>
      </c>
      <c r="L8" s="30" t="s">
        <v>402</v>
      </c>
      <c r="M8" s="35">
        <v>44316</v>
      </c>
      <c r="N8" s="33"/>
      <c r="O8" s="33"/>
      <c r="P8" s="35"/>
      <c r="Q8" s="35"/>
    </row>
    <row r="9" spans="1:17" x14ac:dyDescent="0.35">
      <c r="A9" s="6" t="s">
        <v>269</v>
      </c>
      <c r="B9" s="1" t="s">
        <v>15</v>
      </c>
      <c r="C9" s="48">
        <v>22530001100015</v>
      </c>
      <c r="D9" s="35"/>
      <c r="E9" s="35"/>
      <c r="F9" t="s">
        <v>43</v>
      </c>
      <c r="G9" s="48">
        <v>20005588700018</v>
      </c>
      <c r="H9" t="s">
        <v>42</v>
      </c>
      <c r="I9" s="58">
        <v>360</v>
      </c>
      <c r="J9" s="33" t="s">
        <v>31</v>
      </c>
      <c r="K9" t="s">
        <v>32</v>
      </c>
      <c r="L9" s="30" t="s">
        <v>402</v>
      </c>
      <c r="M9" s="35">
        <v>44316</v>
      </c>
      <c r="N9" s="33"/>
      <c r="O9" s="33"/>
      <c r="P9" s="35"/>
      <c r="Q9" s="35"/>
    </row>
    <row r="10" spans="1:17" x14ac:dyDescent="0.35">
      <c r="A10" s="6" t="s">
        <v>269</v>
      </c>
      <c r="B10" s="1" t="s">
        <v>15</v>
      </c>
      <c r="C10" s="48">
        <v>22530001100015</v>
      </c>
      <c r="D10" s="35"/>
      <c r="E10" s="35"/>
      <c r="F10" t="s">
        <v>44</v>
      </c>
      <c r="G10" s="48">
        <v>20003329800015</v>
      </c>
      <c r="H10" t="s">
        <v>42</v>
      </c>
      <c r="I10" s="58">
        <v>1800</v>
      </c>
      <c r="J10" s="33" t="s">
        <v>31</v>
      </c>
      <c r="K10" t="s">
        <v>32</v>
      </c>
      <c r="L10" s="30" t="s">
        <v>402</v>
      </c>
      <c r="M10" s="35">
        <v>44316</v>
      </c>
      <c r="N10" s="33"/>
      <c r="O10" s="33"/>
      <c r="P10" s="35"/>
      <c r="Q10" s="35"/>
    </row>
    <row r="11" spans="1:17" x14ac:dyDescent="0.35">
      <c r="A11" s="6" t="s">
        <v>269</v>
      </c>
      <c r="B11" s="1" t="s">
        <v>15</v>
      </c>
      <c r="C11" s="48">
        <v>22530001100015</v>
      </c>
      <c r="D11" s="35"/>
      <c r="E11" s="35"/>
      <c r="F11" t="s">
        <v>45</v>
      </c>
      <c r="G11" s="48">
        <v>24530038900039</v>
      </c>
      <c r="H11" t="s">
        <v>42</v>
      </c>
      <c r="I11" s="58">
        <v>720</v>
      </c>
      <c r="J11" s="33" t="s">
        <v>31</v>
      </c>
      <c r="K11" t="s">
        <v>32</v>
      </c>
      <c r="L11" s="30" t="s">
        <v>402</v>
      </c>
      <c r="M11" s="35">
        <v>44316</v>
      </c>
      <c r="N11" s="33"/>
      <c r="O11" s="33"/>
      <c r="P11" s="35"/>
      <c r="Q11" s="35"/>
    </row>
    <row r="12" spans="1:17" x14ac:dyDescent="0.35">
      <c r="A12" s="6" t="s">
        <v>269</v>
      </c>
      <c r="B12" s="1" t="s">
        <v>15</v>
      </c>
      <c r="C12" s="48">
        <v>22530001100015</v>
      </c>
      <c r="D12" s="35"/>
      <c r="E12" s="35"/>
      <c r="F12" t="s">
        <v>46</v>
      </c>
      <c r="G12" s="48">
        <v>20004218200044</v>
      </c>
      <c r="H12" t="s">
        <v>42</v>
      </c>
      <c r="I12" s="58">
        <v>1080</v>
      </c>
      <c r="J12" s="33" t="s">
        <v>31</v>
      </c>
      <c r="K12" t="s">
        <v>32</v>
      </c>
      <c r="L12" s="30" t="s">
        <v>402</v>
      </c>
      <c r="M12" s="35">
        <v>44316</v>
      </c>
      <c r="N12" s="33"/>
      <c r="O12" s="33"/>
      <c r="P12" s="35"/>
      <c r="Q12" s="35"/>
    </row>
    <row r="13" spans="1:17" x14ac:dyDescent="0.35">
      <c r="A13" s="6" t="s">
        <v>269</v>
      </c>
      <c r="B13" s="1" t="s">
        <v>15</v>
      </c>
      <c r="C13" s="48">
        <v>22530001100015</v>
      </c>
      <c r="D13" s="35"/>
      <c r="E13" s="35"/>
      <c r="F13" t="s">
        <v>47</v>
      </c>
      <c r="G13" s="48">
        <v>24530044700019</v>
      </c>
      <c r="H13" t="s">
        <v>42</v>
      </c>
      <c r="I13" s="58">
        <v>2880</v>
      </c>
      <c r="J13" s="33" t="s">
        <v>31</v>
      </c>
      <c r="K13" t="s">
        <v>32</v>
      </c>
      <c r="L13" s="30" t="s">
        <v>402</v>
      </c>
      <c r="M13" s="35">
        <v>44316</v>
      </c>
      <c r="N13" s="33"/>
      <c r="O13" s="33"/>
      <c r="P13" s="35"/>
      <c r="Q13" s="35"/>
    </row>
    <row r="14" spans="1:17" x14ac:dyDescent="0.35">
      <c r="A14" s="6" t="s">
        <v>269</v>
      </c>
      <c r="B14" s="1" t="s">
        <v>15</v>
      </c>
      <c r="C14" s="48">
        <v>22530001100015</v>
      </c>
      <c r="D14" s="35"/>
      <c r="E14" s="35"/>
      <c r="F14" t="s">
        <v>48</v>
      </c>
      <c r="G14" s="48">
        <v>20004855100010</v>
      </c>
      <c r="H14" t="s">
        <v>42</v>
      </c>
      <c r="I14" s="58">
        <v>360</v>
      </c>
      <c r="J14" s="33" t="s">
        <v>31</v>
      </c>
      <c r="K14" t="s">
        <v>32</v>
      </c>
      <c r="L14" s="30" t="s">
        <v>402</v>
      </c>
      <c r="M14" s="35">
        <v>44316</v>
      </c>
      <c r="N14" s="33"/>
      <c r="O14" s="33"/>
      <c r="P14" s="35"/>
      <c r="Q14" s="35"/>
    </row>
    <row r="15" spans="1:17" x14ac:dyDescent="0.35">
      <c r="A15" s="6" t="s">
        <v>269</v>
      </c>
      <c r="B15" s="1" t="s">
        <v>15</v>
      </c>
      <c r="C15" s="48">
        <v>22530001100015</v>
      </c>
      <c r="D15" s="35"/>
      <c r="E15" s="35"/>
      <c r="F15" t="s">
        <v>49</v>
      </c>
      <c r="G15" s="48">
        <v>24530022300170</v>
      </c>
      <c r="H15" t="s">
        <v>42</v>
      </c>
      <c r="I15" s="58">
        <v>720</v>
      </c>
      <c r="J15" s="33" t="s">
        <v>31</v>
      </c>
      <c r="K15" t="s">
        <v>32</v>
      </c>
      <c r="L15" s="30" t="s">
        <v>402</v>
      </c>
      <c r="M15" s="35">
        <v>44316</v>
      </c>
      <c r="N15" s="33"/>
      <c r="O15" s="33"/>
      <c r="P15" s="35"/>
      <c r="Q15" s="35"/>
    </row>
    <row r="16" spans="1:17" x14ac:dyDescent="0.35">
      <c r="A16" s="6" t="s">
        <v>269</v>
      </c>
      <c r="B16" s="1" t="s">
        <v>15</v>
      </c>
      <c r="C16" s="48">
        <v>22530001100015</v>
      </c>
      <c r="D16" s="35"/>
      <c r="E16" s="35"/>
      <c r="F16" t="s">
        <v>50</v>
      </c>
      <c r="G16" s="48">
        <v>21530130000012</v>
      </c>
      <c r="H16" t="s">
        <v>42</v>
      </c>
      <c r="I16" s="58">
        <v>2880</v>
      </c>
      <c r="J16" s="33" t="s">
        <v>31</v>
      </c>
      <c r="K16" t="s">
        <v>32</v>
      </c>
      <c r="L16" s="30" t="s">
        <v>402</v>
      </c>
      <c r="M16" s="35">
        <v>44316</v>
      </c>
      <c r="N16" s="33"/>
      <c r="O16" s="33"/>
      <c r="P16" s="35"/>
      <c r="Q16" s="35"/>
    </row>
    <row r="17" spans="1:17" x14ac:dyDescent="0.35">
      <c r="A17" s="6" t="s">
        <v>269</v>
      </c>
      <c r="B17" s="1" t="s">
        <v>15</v>
      </c>
      <c r="C17" s="48">
        <v>22530001100015</v>
      </c>
      <c r="D17" s="35"/>
      <c r="E17" s="35"/>
      <c r="F17" t="s">
        <v>51</v>
      </c>
      <c r="G17" s="48">
        <v>21530147400015</v>
      </c>
      <c r="H17" t="s">
        <v>42</v>
      </c>
      <c r="I17" s="58">
        <v>2880</v>
      </c>
      <c r="J17" s="33" t="s">
        <v>31</v>
      </c>
      <c r="K17" t="s">
        <v>32</v>
      </c>
      <c r="L17" s="30" t="s">
        <v>402</v>
      </c>
      <c r="M17" s="35">
        <v>44316</v>
      </c>
      <c r="N17" s="33"/>
      <c r="O17" s="33"/>
      <c r="P17" s="35"/>
      <c r="Q17" s="35"/>
    </row>
    <row r="18" spans="1:17" x14ac:dyDescent="0.35">
      <c r="A18" s="6" t="s">
        <v>269</v>
      </c>
      <c r="B18" s="1" t="s">
        <v>15</v>
      </c>
      <c r="C18" s="48">
        <v>22530001100015</v>
      </c>
      <c r="D18" s="35"/>
      <c r="E18" s="35"/>
      <c r="F18" t="s">
        <v>52</v>
      </c>
      <c r="G18" s="48">
        <v>21530003900017</v>
      </c>
      <c r="H18" t="s">
        <v>42</v>
      </c>
      <c r="I18" s="58">
        <v>360</v>
      </c>
      <c r="J18" s="33" t="s">
        <v>31</v>
      </c>
      <c r="K18" t="s">
        <v>32</v>
      </c>
      <c r="L18" s="30" t="s">
        <v>402</v>
      </c>
      <c r="M18" s="35">
        <v>44316</v>
      </c>
      <c r="N18" s="33"/>
      <c r="O18" s="33"/>
      <c r="P18" s="35"/>
      <c r="Q18" s="35"/>
    </row>
    <row r="19" spans="1:17" x14ac:dyDescent="0.35">
      <c r="A19" s="6" t="s">
        <v>269</v>
      </c>
      <c r="B19" s="1" t="s">
        <v>15</v>
      </c>
      <c r="C19" s="48">
        <v>22530001100015</v>
      </c>
      <c r="D19" s="35"/>
      <c r="E19" s="35"/>
      <c r="F19" t="s">
        <v>53</v>
      </c>
      <c r="G19" s="48">
        <v>21530005400016</v>
      </c>
      <c r="H19" t="s">
        <v>42</v>
      </c>
      <c r="I19" s="58">
        <v>720</v>
      </c>
      <c r="J19" s="33" t="s">
        <v>31</v>
      </c>
      <c r="K19" t="s">
        <v>32</v>
      </c>
      <c r="L19" s="30" t="s">
        <v>402</v>
      </c>
      <c r="M19" s="35">
        <v>44316</v>
      </c>
      <c r="N19" s="33"/>
      <c r="O19" s="33"/>
      <c r="P19" s="35"/>
      <c r="Q19" s="35"/>
    </row>
    <row r="20" spans="1:17" x14ac:dyDescent="0.35">
      <c r="A20" s="6" t="s">
        <v>269</v>
      </c>
      <c r="B20" s="1" t="s">
        <v>15</v>
      </c>
      <c r="C20" s="48">
        <v>22530001100015</v>
      </c>
      <c r="D20" s="35"/>
      <c r="E20" s="35"/>
      <c r="F20" t="s">
        <v>54</v>
      </c>
      <c r="G20" s="48">
        <v>21530016100019</v>
      </c>
      <c r="H20" t="s">
        <v>42</v>
      </c>
      <c r="I20" s="58">
        <v>360</v>
      </c>
      <c r="J20" s="33" t="s">
        <v>31</v>
      </c>
      <c r="K20" t="s">
        <v>32</v>
      </c>
      <c r="L20" s="30" t="s">
        <v>402</v>
      </c>
      <c r="M20" s="35">
        <v>44316</v>
      </c>
      <c r="N20" s="33"/>
      <c r="O20" s="33"/>
      <c r="P20" s="35"/>
      <c r="Q20" s="35"/>
    </row>
    <row r="21" spans="1:17" x14ac:dyDescent="0.35">
      <c r="A21" s="6" t="s">
        <v>269</v>
      </c>
      <c r="B21" s="1" t="s">
        <v>15</v>
      </c>
      <c r="C21" s="48">
        <v>22530001100015</v>
      </c>
      <c r="D21" s="35"/>
      <c r="E21" s="35"/>
      <c r="F21" t="s">
        <v>55</v>
      </c>
      <c r="G21" s="48">
        <v>21530077300011</v>
      </c>
      <c r="H21" t="s">
        <v>42</v>
      </c>
      <c r="I21" s="59">
        <v>720</v>
      </c>
      <c r="J21" s="33" t="s">
        <v>31</v>
      </c>
      <c r="K21" t="s">
        <v>32</v>
      </c>
      <c r="L21" s="30" t="s">
        <v>402</v>
      </c>
      <c r="M21" s="35">
        <v>44316</v>
      </c>
      <c r="N21" s="33"/>
      <c r="O21" s="33"/>
      <c r="P21" s="35"/>
      <c r="Q21" s="35"/>
    </row>
    <row r="22" spans="1:17" x14ac:dyDescent="0.35">
      <c r="A22" s="6" t="s">
        <v>269</v>
      </c>
      <c r="B22" s="1" t="s">
        <v>15</v>
      </c>
      <c r="C22" s="48">
        <v>22530001100015</v>
      </c>
      <c r="D22" s="35"/>
      <c r="E22" s="35"/>
      <c r="F22" t="s">
        <v>56</v>
      </c>
      <c r="G22" s="48">
        <v>21530084900019</v>
      </c>
      <c r="H22" t="s">
        <v>42</v>
      </c>
      <c r="I22" s="59">
        <v>1800</v>
      </c>
      <c r="J22" s="33" t="s">
        <v>31</v>
      </c>
      <c r="K22" t="s">
        <v>32</v>
      </c>
      <c r="L22" s="30" t="s">
        <v>402</v>
      </c>
      <c r="M22" s="35">
        <v>44316</v>
      </c>
      <c r="N22" s="33"/>
      <c r="O22" s="33"/>
      <c r="P22" s="35"/>
      <c r="Q22" s="35"/>
    </row>
    <row r="23" spans="1:17" x14ac:dyDescent="0.35">
      <c r="A23" s="6" t="s">
        <v>269</v>
      </c>
      <c r="B23" s="1" t="s">
        <v>15</v>
      </c>
      <c r="C23" s="48">
        <v>22530001100015</v>
      </c>
      <c r="D23" s="35"/>
      <c r="E23" s="35"/>
      <c r="F23" t="s">
        <v>57</v>
      </c>
      <c r="G23" s="48">
        <v>21530276100014</v>
      </c>
      <c r="H23" t="s">
        <v>42</v>
      </c>
      <c r="I23" s="59">
        <v>2880</v>
      </c>
      <c r="J23" s="33" t="s">
        <v>31</v>
      </c>
      <c r="K23" t="s">
        <v>32</v>
      </c>
      <c r="L23" s="30" t="s">
        <v>402</v>
      </c>
      <c r="M23" s="35">
        <v>44316</v>
      </c>
      <c r="N23" s="33"/>
      <c r="O23" s="33"/>
      <c r="P23" s="35"/>
      <c r="Q23" s="35"/>
    </row>
    <row r="24" spans="1:17" x14ac:dyDescent="0.35">
      <c r="A24" s="6" t="s">
        <v>269</v>
      </c>
      <c r="B24" s="1" t="s">
        <v>15</v>
      </c>
      <c r="C24" s="48">
        <v>22530001100015</v>
      </c>
      <c r="D24" s="35"/>
      <c r="E24" s="35"/>
      <c r="F24" t="s">
        <v>58</v>
      </c>
      <c r="G24" s="48">
        <v>21530107800014</v>
      </c>
      <c r="H24" t="s">
        <v>42</v>
      </c>
      <c r="I24" s="59">
        <v>360</v>
      </c>
      <c r="J24" s="33" t="s">
        <v>31</v>
      </c>
      <c r="K24" t="s">
        <v>32</v>
      </c>
      <c r="L24" s="30" t="s">
        <v>402</v>
      </c>
      <c r="M24" s="35">
        <v>44316</v>
      </c>
      <c r="N24" s="33"/>
      <c r="O24" s="33"/>
      <c r="P24" s="35"/>
      <c r="Q24" s="35"/>
    </row>
    <row r="25" spans="1:17" x14ac:dyDescent="0.35">
      <c r="A25" s="6" t="s">
        <v>269</v>
      </c>
      <c r="B25" s="1" t="s">
        <v>15</v>
      </c>
      <c r="C25" s="48">
        <v>22530001100015</v>
      </c>
      <c r="D25" s="35"/>
      <c r="E25" s="35"/>
      <c r="F25" t="s">
        <v>59</v>
      </c>
      <c r="G25" s="48">
        <v>21530107800014</v>
      </c>
      <c r="H25" t="s">
        <v>42</v>
      </c>
      <c r="I25" s="59">
        <v>0</v>
      </c>
      <c r="J25" s="33" t="s">
        <v>31</v>
      </c>
      <c r="K25" t="s">
        <v>32</v>
      </c>
      <c r="L25" s="30" t="s">
        <v>402</v>
      </c>
      <c r="M25" s="35">
        <v>44316</v>
      </c>
      <c r="N25" s="33"/>
      <c r="O25" s="33"/>
      <c r="P25" s="35"/>
      <c r="Q25" s="35"/>
    </row>
    <row r="26" spans="1:17" x14ac:dyDescent="0.35">
      <c r="A26" s="6" t="s">
        <v>269</v>
      </c>
      <c r="B26" s="1" t="s">
        <v>15</v>
      </c>
      <c r="C26" s="48">
        <v>22530001100015</v>
      </c>
      <c r="D26" s="35"/>
      <c r="E26" s="35"/>
      <c r="F26" t="s">
        <v>60</v>
      </c>
      <c r="G26" s="48">
        <v>21530125000019</v>
      </c>
      <c r="H26" t="s">
        <v>42</v>
      </c>
      <c r="I26" s="59">
        <v>720</v>
      </c>
      <c r="J26" s="33" t="s">
        <v>31</v>
      </c>
      <c r="K26" t="s">
        <v>32</v>
      </c>
      <c r="L26" s="30" t="s">
        <v>402</v>
      </c>
      <c r="M26" s="35">
        <v>44316</v>
      </c>
      <c r="N26" s="33"/>
      <c r="O26" s="33"/>
      <c r="P26" s="35"/>
      <c r="Q26" s="35"/>
    </row>
    <row r="27" spans="1:17" x14ac:dyDescent="0.35">
      <c r="A27" s="6" t="s">
        <v>269</v>
      </c>
      <c r="B27" s="1" t="s">
        <v>15</v>
      </c>
      <c r="C27" s="48">
        <v>22530001100015</v>
      </c>
      <c r="D27" s="35"/>
      <c r="E27" s="35"/>
      <c r="F27" t="s">
        <v>61</v>
      </c>
      <c r="G27" s="48">
        <v>21530127600014</v>
      </c>
      <c r="H27" t="s">
        <v>42</v>
      </c>
      <c r="I27" s="59">
        <v>1050</v>
      </c>
      <c r="J27" s="33" t="s">
        <v>31</v>
      </c>
      <c r="K27" t="s">
        <v>32</v>
      </c>
      <c r="L27" s="30" t="s">
        <v>402</v>
      </c>
      <c r="M27" s="35">
        <v>44316</v>
      </c>
      <c r="N27" s="33"/>
      <c r="O27" s="33"/>
      <c r="P27" s="35"/>
      <c r="Q27" s="35"/>
    </row>
    <row r="28" spans="1:17" x14ac:dyDescent="0.35">
      <c r="A28" s="6" t="s">
        <v>269</v>
      </c>
      <c r="B28" s="1" t="s">
        <v>15</v>
      </c>
      <c r="C28" s="48">
        <v>22530001100015</v>
      </c>
      <c r="D28" s="35"/>
      <c r="E28" s="35"/>
      <c r="F28" t="s">
        <v>62</v>
      </c>
      <c r="G28" s="48">
        <v>21530182100017</v>
      </c>
      <c r="H28" t="s">
        <v>42</v>
      </c>
      <c r="I28" s="59">
        <v>720</v>
      </c>
      <c r="J28" s="33" t="s">
        <v>31</v>
      </c>
      <c r="K28" t="s">
        <v>32</v>
      </c>
      <c r="L28" s="30" t="s">
        <v>402</v>
      </c>
      <c r="M28" s="35">
        <v>44316</v>
      </c>
      <c r="N28" s="33"/>
      <c r="O28" s="33"/>
      <c r="P28" s="35"/>
      <c r="Q28" s="35"/>
    </row>
    <row r="29" spans="1:17" x14ac:dyDescent="0.35">
      <c r="A29" s="6" t="s">
        <v>269</v>
      </c>
      <c r="B29" s="1" t="s">
        <v>15</v>
      </c>
      <c r="C29" s="48">
        <v>22530001100015</v>
      </c>
      <c r="D29" s="35"/>
      <c r="E29" s="35"/>
      <c r="F29" t="s">
        <v>63</v>
      </c>
      <c r="G29" s="48">
        <v>21530188800016</v>
      </c>
      <c r="H29" t="s">
        <v>42</v>
      </c>
      <c r="I29" s="59">
        <v>1080</v>
      </c>
      <c r="J29" s="33" t="s">
        <v>31</v>
      </c>
      <c r="K29" t="s">
        <v>32</v>
      </c>
      <c r="L29" s="30" t="s">
        <v>402</v>
      </c>
      <c r="M29" s="35">
        <v>44316</v>
      </c>
      <c r="N29" s="33"/>
      <c r="O29" s="33"/>
      <c r="P29" s="35"/>
      <c r="Q29" s="35"/>
    </row>
    <row r="30" spans="1:17" x14ac:dyDescent="0.35">
      <c r="A30" s="6" t="s">
        <v>269</v>
      </c>
      <c r="B30" s="1" t="s">
        <v>15</v>
      </c>
      <c r="C30" s="48">
        <v>22530001100015</v>
      </c>
      <c r="D30" s="35"/>
      <c r="E30" s="35"/>
      <c r="F30" t="s">
        <v>64</v>
      </c>
      <c r="G30" s="48">
        <v>21530247200018</v>
      </c>
      <c r="H30" t="s">
        <v>42</v>
      </c>
      <c r="I30" s="58">
        <v>1080</v>
      </c>
      <c r="J30" s="33" t="s">
        <v>31</v>
      </c>
      <c r="K30" t="s">
        <v>32</v>
      </c>
      <c r="L30" s="30" t="s">
        <v>402</v>
      </c>
      <c r="M30" s="35">
        <v>44316</v>
      </c>
      <c r="N30" s="33"/>
      <c r="O30" s="33"/>
      <c r="P30" s="35"/>
      <c r="Q30" s="35"/>
    </row>
    <row r="31" spans="1:17" x14ac:dyDescent="0.35">
      <c r="A31" s="6" t="s">
        <v>269</v>
      </c>
      <c r="B31" s="1" t="s">
        <v>15</v>
      </c>
      <c r="C31" s="48">
        <v>22530001100015</v>
      </c>
      <c r="D31" s="35"/>
      <c r="E31" s="35">
        <v>44109</v>
      </c>
      <c r="F31" t="s">
        <v>65</v>
      </c>
      <c r="G31" s="48">
        <v>19530001700017</v>
      </c>
      <c r="H31" t="s">
        <v>66</v>
      </c>
      <c r="I31" s="58">
        <v>25465</v>
      </c>
      <c r="J31" s="33" t="s">
        <v>31</v>
      </c>
      <c r="K31" t="s">
        <v>32</v>
      </c>
      <c r="L31" s="30" t="s">
        <v>402</v>
      </c>
      <c r="M31" s="35">
        <v>44198</v>
      </c>
      <c r="N31" s="33"/>
      <c r="O31" s="33"/>
      <c r="P31" s="35"/>
      <c r="Q31" s="35"/>
    </row>
    <row r="32" spans="1:17" x14ac:dyDescent="0.35">
      <c r="A32" s="6" t="s">
        <v>269</v>
      </c>
      <c r="B32" s="1" t="s">
        <v>15</v>
      </c>
      <c r="C32" s="48">
        <v>22530001100015</v>
      </c>
      <c r="D32" s="35"/>
      <c r="E32" s="35"/>
      <c r="F32" t="s">
        <v>67</v>
      </c>
      <c r="G32" s="48">
        <v>19530002500010</v>
      </c>
      <c r="I32" s="58">
        <v>50580</v>
      </c>
      <c r="J32" s="33" t="s">
        <v>31</v>
      </c>
      <c r="K32" t="s">
        <v>32</v>
      </c>
      <c r="L32" s="30" t="s">
        <v>402</v>
      </c>
      <c r="M32" s="35">
        <v>44198</v>
      </c>
      <c r="N32" s="33"/>
      <c r="O32" s="33"/>
      <c r="P32" s="35"/>
      <c r="Q32" s="35"/>
    </row>
    <row r="33" spans="1:17" x14ac:dyDescent="0.35">
      <c r="A33" s="6" t="s">
        <v>269</v>
      </c>
      <c r="B33" s="1" t="s">
        <v>15</v>
      </c>
      <c r="C33" s="48">
        <v>22530001100015</v>
      </c>
      <c r="D33" s="35"/>
      <c r="E33" s="35"/>
      <c r="F33" t="s">
        <v>68</v>
      </c>
      <c r="G33" s="48">
        <v>19530003300014</v>
      </c>
      <c r="I33" s="58">
        <v>48586</v>
      </c>
      <c r="J33" s="33" t="s">
        <v>31</v>
      </c>
      <c r="K33" t="s">
        <v>32</v>
      </c>
      <c r="L33" s="30" t="s">
        <v>402</v>
      </c>
      <c r="M33" s="35">
        <v>44198</v>
      </c>
      <c r="N33" s="33"/>
      <c r="O33" s="33"/>
      <c r="P33" s="35"/>
      <c r="Q33" s="35"/>
    </row>
    <row r="34" spans="1:17" x14ac:dyDescent="0.35">
      <c r="A34" s="6" t="s">
        <v>269</v>
      </c>
      <c r="B34" s="1" t="s">
        <v>15</v>
      </c>
      <c r="C34" s="48">
        <v>22530001100015</v>
      </c>
      <c r="D34" s="35"/>
      <c r="E34" s="35"/>
      <c r="F34" t="s">
        <v>69</v>
      </c>
      <c r="G34" s="48">
        <v>19530779800015</v>
      </c>
      <c r="I34" s="59">
        <v>84986</v>
      </c>
      <c r="J34" s="33" t="s">
        <v>31</v>
      </c>
      <c r="K34" t="s">
        <v>32</v>
      </c>
      <c r="L34" s="30" t="s">
        <v>402</v>
      </c>
      <c r="M34" s="35">
        <v>44198</v>
      </c>
      <c r="N34" s="33"/>
      <c r="O34" s="33"/>
      <c r="P34" s="35"/>
      <c r="Q34" s="35"/>
    </row>
    <row r="35" spans="1:17" x14ac:dyDescent="0.35">
      <c r="A35" s="6" t="s">
        <v>269</v>
      </c>
      <c r="B35" s="1" t="s">
        <v>15</v>
      </c>
      <c r="C35" s="48">
        <v>22530001100015</v>
      </c>
      <c r="D35" s="35"/>
      <c r="E35" s="35"/>
      <c r="F35" t="s">
        <v>70</v>
      </c>
      <c r="G35" s="48">
        <v>19530827500021</v>
      </c>
      <c r="I35" s="59">
        <v>70999</v>
      </c>
      <c r="J35" s="33" t="s">
        <v>31</v>
      </c>
      <c r="K35" t="s">
        <v>32</v>
      </c>
      <c r="L35" s="30" t="s">
        <v>402</v>
      </c>
      <c r="M35" s="35">
        <v>44198</v>
      </c>
      <c r="N35" s="33"/>
      <c r="O35" s="33"/>
      <c r="P35" s="35"/>
      <c r="Q35" s="35"/>
    </row>
    <row r="36" spans="1:17" x14ac:dyDescent="0.35">
      <c r="A36" s="6" t="s">
        <v>269</v>
      </c>
      <c r="B36" s="1" t="s">
        <v>15</v>
      </c>
      <c r="C36" s="48">
        <v>22530001100015</v>
      </c>
      <c r="D36" s="35"/>
      <c r="E36" s="35"/>
      <c r="F36" t="s">
        <v>71</v>
      </c>
      <c r="G36" s="48">
        <v>19530030600014</v>
      </c>
      <c r="I36" s="59">
        <v>50192</v>
      </c>
      <c r="J36" s="33" t="s">
        <v>31</v>
      </c>
      <c r="K36" t="s">
        <v>32</v>
      </c>
      <c r="L36" s="30" t="s">
        <v>402</v>
      </c>
      <c r="M36" s="35">
        <v>44198</v>
      </c>
      <c r="N36" s="33"/>
      <c r="O36" s="33"/>
      <c r="P36" s="35"/>
      <c r="Q36" s="35"/>
    </row>
    <row r="37" spans="1:17" x14ac:dyDescent="0.35">
      <c r="A37" s="6" t="s">
        <v>269</v>
      </c>
      <c r="B37" s="1" t="s">
        <v>15</v>
      </c>
      <c r="C37" s="48">
        <v>22530001100015</v>
      </c>
      <c r="D37" s="35"/>
      <c r="E37" s="35"/>
      <c r="F37" t="s">
        <v>72</v>
      </c>
      <c r="G37" s="48">
        <v>19530005800011</v>
      </c>
      <c r="I37" s="59">
        <v>80959</v>
      </c>
      <c r="J37" s="33" t="s">
        <v>31</v>
      </c>
      <c r="K37" t="s">
        <v>32</v>
      </c>
      <c r="L37" s="30" t="s">
        <v>402</v>
      </c>
      <c r="M37" s="35">
        <v>44198</v>
      </c>
      <c r="N37" s="33"/>
      <c r="O37" s="33"/>
      <c r="P37" s="35"/>
      <c r="Q37" s="35"/>
    </row>
    <row r="38" spans="1:17" x14ac:dyDescent="0.35">
      <c r="A38" s="6" t="s">
        <v>269</v>
      </c>
      <c r="B38" s="1" t="s">
        <v>15</v>
      </c>
      <c r="C38" s="48">
        <v>22530001100015</v>
      </c>
      <c r="D38" s="35"/>
      <c r="E38" s="35"/>
      <c r="F38" t="s">
        <v>73</v>
      </c>
      <c r="G38" s="48">
        <v>19530077700016</v>
      </c>
      <c r="I38" s="59">
        <v>74804</v>
      </c>
      <c r="J38" s="33" t="s">
        <v>31</v>
      </c>
      <c r="K38" t="s">
        <v>32</v>
      </c>
      <c r="L38" s="30" t="s">
        <v>402</v>
      </c>
      <c r="M38" s="35">
        <v>44198</v>
      </c>
      <c r="N38" s="33"/>
      <c r="O38" s="33"/>
      <c r="P38" s="35"/>
      <c r="Q38" s="35"/>
    </row>
    <row r="39" spans="1:17" x14ac:dyDescent="0.35">
      <c r="A39" s="6" t="s">
        <v>269</v>
      </c>
      <c r="B39" s="1" t="s">
        <v>15</v>
      </c>
      <c r="C39" s="48">
        <v>22530001100015</v>
      </c>
      <c r="D39" s="35"/>
      <c r="E39" s="35"/>
      <c r="F39" t="s">
        <v>74</v>
      </c>
      <c r="G39" s="48">
        <v>19530007400018</v>
      </c>
      <c r="I39" s="59">
        <v>97779</v>
      </c>
      <c r="J39" s="33" t="s">
        <v>31</v>
      </c>
      <c r="K39" t="s">
        <v>32</v>
      </c>
      <c r="L39" s="30" t="s">
        <v>402</v>
      </c>
      <c r="M39" s="35">
        <v>44198</v>
      </c>
      <c r="N39" s="33"/>
      <c r="O39" s="33"/>
      <c r="P39" s="35"/>
      <c r="Q39" s="35"/>
    </row>
    <row r="40" spans="1:17" x14ac:dyDescent="0.35">
      <c r="A40" s="6" t="s">
        <v>269</v>
      </c>
      <c r="B40" s="1" t="s">
        <v>15</v>
      </c>
      <c r="C40" s="48">
        <v>22530001100015</v>
      </c>
      <c r="D40" s="35"/>
      <c r="E40" s="35"/>
      <c r="F40" t="s">
        <v>75</v>
      </c>
      <c r="G40" s="48">
        <v>19530793900015</v>
      </c>
      <c r="I40" s="59">
        <v>45570</v>
      </c>
      <c r="J40" s="33" t="s">
        <v>31</v>
      </c>
      <c r="K40" t="s">
        <v>32</v>
      </c>
      <c r="L40" s="30" t="s">
        <v>402</v>
      </c>
      <c r="M40" s="35">
        <v>44198</v>
      </c>
      <c r="N40" s="33"/>
      <c r="O40" s="33"/>
      <c r="P40" s="35"/>
      <c r="Q40" s="35"/>
    </row>
    <row r="41" spans="1:17" x14ac:dyDescent="0.35">
      <c r="A41" s="6" t="s">
        <v>269</v>
      </c>
      <c r="B41" s="1" t="s">
        <v>15</v>
      </c>
      <c r="C41" s="48">
        <v>22530001100015</v>
      </c>
      <c r="D41" s="35"/>
      <c r="E41" s="35"/>
      <c r="F41" t="s">
        <v>76</v>
      </c>
      <c r="G41" s="48">
        <v>19530031400018</v>
      </c>
      <c r="I41" s="59">
        <v>54929</v>
      </c>
      <c r="J41" s="33" t="s">
        <v>31</v>
      </c>
      <c r="K41" t="s">
        <v>32</v>
      </c>
      <c r="L41" s="30" t="s">
        <v>402</v>
      </c>
      <c r="M41" s="35">
        <v>44198</v>
      </c>
      <c r="N41" s="33"/>
      <c r="O41" s="33"/>
      <c r="P41" s="35"/>
      <c r="Q41" s="35"/>
    </row>
    <row r="42" spans="1:17" x14ac:dyDescent="0.35">
      <c r="A42" s="6" t="s">
        <v>269</v>
      </c>
      <c r="B42" s="1" t="s">
        <v>15</v>
      </c>
      <c r="C42" s="48">
        <v>22530001100015</v>
      </c>
      <c r="D42" s="35"/>
      <c r="E42" s="35"/>
      <c r="F42" t="s">
        <v>77</v>
      </c>
      <c r="G42" s="48">
        <v>19530804400013</v>
      </c>
      <c r="I42" s="59">
        <v>50613</v>
      </c>
      <c r="J42" s="33" t="s">
        <v>31</v>
      </c>
      <c r="K42" t="s">
        <v>32</v>
      </c>
      <c r="L42" s="30" t="s">
        <v>402</v>
      </c>
      <c r="M42" s="35">
        <v>44198</v>
      </c>
      <c r="N42" s="33"/>
      <c r="O42" s="33"/>
      <c r="P42" s="35"/>
      <c r="Q42" s="35"/>
    </row>
    <row r="43" spans="1:17" x14ac:dyDescent="0.35">
      <c r="A43" s="6" t="s">
        <v>269</v>
      </c>
      <c r="B43" s="1" t="s">
        <v>15</v>
      </c>
      <c r="C43" s="48">
        <v>22530001100015</v>
      </c>
      <c r="D43" s="35"/>
      <c r="E43" s="35"/>
      <c r="F43" t="s">
        <v>78</v>
      </c>
      <c r="G43" s="48">
        <v>19530803600019</v>
      </c>
      <c r="I43" s="59">
        <v>48244</v>
      </c>
      <c r="J43" s="33" t="s">
        <v>31</v>
      </c>
      <c r="K43" t="s">
        <v>32</v>
      </c>
      <c r="L43" s="30" t="s">
        <v>402</v>
      </c>
      <c r="M43" s="35">
        <v>44198</v>
      </c>
      <c r="N43" s="33"/>
      <c r="O43" s="33"/>
      <c r="P43" s="35"/>
      <c r="Q43" s="35"/>
    </row>
    <row r="44" spans="1:17" x14ac:dyDescent="0.35">
      <c r="A44" s="6" t="s">
        <v>269</v>
      </c>
      <c r="B44" s="1" t="s">
        <v>15</v>
      </c>
      <c r="C44" s="48">
        <v>22530001100015</v>
      </c>
      <c r="D44" s="35"/>
      <c r="E44" s="35"/>
      <c r="F44" t="s">
        <v>79</v>
      </c>
      <c r="G44" s="48">
        <v>19530015700011</v>
      </c>
      <c r="I44" s="59">
        <v>103925</v>
      </c>
      <c r="J44" s="33" t="s">
        <v>31</v>
      </c>
      <c r="K44" t="s">
        <v>32</v>
      </c>
      <c r="L44" s="30" t="s">
        <v>402</v>
      </c>
      <c r="M44" s="35">
        <v>44198</v>
      </c>
      <c r="N44" s="33"/>
      <c r="O44" s="33"/>
      <c r="P44" s="35"/>
      <c r="Q44" s="35"/>
    </row>
    <row r="45" spans="1:17" x14ac:dyDescent="0.35">
      <c r="A45" s="6" t="s">
        <v>269</v>
      </c>
      <c r="B45" s="1" t="s">
        <v>15</v>
      </c>
      <c r="C45" s="48">
        <v>22530001100015</v>
      </c>
      <c r="D45" s="35"/>
      <c r="E45" s="35"/>
      <c r="F45" t="s">
        <v>80</v>
      </c>
      <c r="G45" s="48">
        <v>19530790500016</v>
      </c>
      <c r="I45" s="59">
        <v>93147</v>
      </c>
      <c r="J45" s="33" t="s">
        <v>31</v>
      </c>
      <c r="K45" t="s">
        <v>32</v>
      </c>
      <c r="L45" s="30" t="s">
        <v>402</v>
      </c>
      <c r="M45" s="35">
        <v>44198</v>
      </c>
      <c r="N45" s="33"/>
      <c r="O45" s="33"/>
      <c r="P45" s="35"/>
      <c r="Q45" s="35"/>
    </row>
    <row r="46" spans="1:17" x14ac:dyDescent="0.35">
      <c r="A46" s="6" t="s">
        <v>269</v>
      </c>
      <c r="B46" s="1" t="s">
        <v>15</v>
      </c>
      <c r="C46" s="48">
        <v>22530001100015</v>
      </c>
      <c r="D46" s="35"/>
      <c r="E46" s="35"/>
      <c r="F46" t="s">
        <v>81</v>
      </c>
      <c r="G46" s="48">
        <v>19530041300018</v>
      </c>
      <c r="I46" s="59">
        <v>102070</v>
      </c>
      <c r="J46" s="33" t="s">
        <v>31</v>
      </c>
      <c r="K46" t="s">
        <v>32</v>
      </c>
      <c r="L46" s="30" t="s">
        <v>402</v>
      </c>
      <c r="M46" s="35">
        <v>44198</v>
      </c>
      <c r="N46" s="33"/>
      <c r="O46" s="33"/>
      <c r="P46" s="35"/>
      <c r="Q46" s="35"/>
    </row>
    <row r="47" spans="1:17" x14ac:dyDescent="0.35">
      <c r="A47" s="6" t="s">
        <v>269</v>
      </c>
      <c r="B47" s="1" t="s">
        <v>15</v>
      </c>
      <c r="C47" s="48">
        <v>22530001100015</v>
      </c>
      <c r="D47" s="35"/>
      <c r="E47" s="35"/>
      <c r="F47" t="s">
        <v>82</v>
      </c>
      <c r="G47" s="48">
        <v>19530078500019</v>
      </c>
      <c r="I47" s="59">
        <v>94985</v>
      </c>
      <c r="J47" s="33" t="s">
        <v>31</v>
      </c>
      <c r="K47" t="s">
        <v>32</v>
      </c>
      <c r="L47" s="30" t="s">
        <v>402</v>
      </c>
      <c r="M47" s="35">
        <v>44198</v>
      </c>
      <c r="N47" s="33"/>
      <c r="O47" s="33"/>
      <c r="P47" s="35"/>
      <c r="Q47" s="35"/>
    </row>
    <row r="48" spans="1:17" x14ac:dyDescent="0.35">
      <c r="A48" s="6" t="s">
        <v>269</v>
      </c>
      <c r="B48" s="1" t="s">
        <v>15</v>
      </c>
      <c r="C48" s="48">
        <v>22530001100015</v>
      </c>
      <c r="D48" s="35"/>
      <c r="E48" s="35"/>
      <c r="F48" t="s">
        <v>83</v>
      </c>
      <c r="G48" s="48" t="e">
        <v>#N/A</v>
      </c>
      <c r="I48" s="59">
        <v>63851</v>
      </c>
      <c r="J48" s="33" t="s">
        <v>31</v>
      </c>
      <c r="K48" t="s">
        <v>32</v>
      </c>
      <c r="L48" s="30" t="s">
        <v>402</v>
      </c>
      <c r="M48" s="35">
        <v>44198</v>
      </c>
      <c r="N48" s="33"/>
      <c r="O48" s="33"/>
      <c r="P48" s="35"/>
      <c r="Q48" s="35"/>
    </row>
    <row r="49" spans="1:17" x14ac:dyDescent="0.35">
      <c r="A49" s="6" t="s">
        <v>269</v>
      </c>
      <c r="B49" s="1" t="s">
        <v>15</v>
      </c>
      <c r="C49" s="48">
        <v>22530001100015</v>
      </c>
      <c r="D49" s="35"/>
      <c r="E49" s="35"/>
      <c r="F49" t="s">
        <v>84</v>
      </c>
      <c r="G49" s="48">
        <v>19530484500017</v>
      </c>
      <c r="I49" s="59">
        <v>82427</v>
      </c>
      <c r="J49" s="33" t="s">
        <v>31</v>
      </c>
      <c r="K49" t="s">
        <v>32</v>
      </c>
      <c r="L49" s="30" t="s">
        <v>402</v>
      </c>
      <c r="M49" s="35">
        <v>44198</v>
      </c>
      <c r="N49" s="33"/>
      <c r="O49" s="33"/>
      <c r="P49" s="35"/>
      <c r="Q49" s="35"/>
    </row>
    <row r="50" spans="1:17" x14ac:dyDescent="0.35">
      <c r="A50" s="6" t="s">
        <v>269</v>
      </c>
      <c r="B50" s="1" t="s">
        <v>15</v>
      </c>
      <c r="C50" s="48">
        <v>22530001100015</v>
      </c>
      <c r="D50" s="35"/>
      <c r="E50" s="35"/>
      <c r="F50" t="s">
        <v>85</v>
      </c>
      <c r="G50" s="48">
        <v>19530078500019</v>
      </c>
      <c r="I50" s="59">
        <v>99086</v>
      </c>
      <c r="J50" s="33" t="s">
        <v>31</v>
      </c>
      <c r="K50" t="s">
        <v>32</v>
      </c>
      <c r="L50" s="30" t="s">
        <v>402</v>
      </c>
      <c r="M50" s="35">
        <v>44198</v>
      </c>
      <c r="N50" s="33"/>
      <c r="O50" s="33"/>
      <c r="P50" s="35"/>
      <c r="Q50" s="35"/>
    </row>
    <row r="51" spans="1:17" x14ac:dyDescent="0.35">
      <c r="A51" s="6" t="s">
        <v>269</v>
      </c>
      <c r="B51" s="1" t="s">
        <v>15</v>
      </c>
      <c r="C51" s="48">
        <v>22530001100015</v>
      </c>
      <c r="D51" s="35"/>
      <c r="E51" s="35"/>
      <c r="F51" t="s">
        <v>86</v>
      </c>
      <c r="G51" s="48">
        <v>32050996100035</v>
      </c>
      <c r="I51" s="59">
        <v>68770</v>
      </c>
      <c r="J51" s="33" t="s">
        <v>31</v>
      </c>
      <c r="K51" t="s">
        <v>32</v>
      </c>
      <c r="L51" s="30" t="s">
        <v>402</v>
      </c>
      <c r="M51" s="35">
        <v>44198</v>
      </c>
      <c r="N51" s="33"/>
      <c r="O51" s="33"/>
      <c r="P51" s="35"/>
      <c r="Q51" s="35"/>
    </row>
    <row r="52" spans="1:17" x14ac:dyDescent="0.35">
      <c r="A52" s="6" t="s">
        <v>269</v>
      </c>
      <c r="B52" s="1" t="s">
        <v>15</v>
      </c>
      <c r="C52" s="48">
        <v>22530001100015</v>
      </c>
      <c r="D52" s="35"/>
      <c r="E52" s="35"/>
      <c r="F52" t="s">
        <v>87</v>
      </c>
      <c r="G52" s="48">
        <v>19530791300010</v>
      </c>
      <c r="I52" s="59">
        <v>56903</v>
      </c>
      <c r="J52" s="33" t="s">
        <v>31</v>
      </c>
      <c r="K52" t="s">
        <v>32</v>
      </c>
      <c r="L52" s="30" t="s">
        <v>402</v>
      </c>
      <c r="M52" s="35">
        <v>44198</v>
      </c>
      <c r="N52" s="33"/>
      <c r="O52" s="33"/>
      <c r="P52" s="35"/>
      <c r="Q52" s="35"/>
    </row>
    <row r="53" spans="1:17" x14ac:dyDescent="0.35">
      <c r="A53" s="6" t="s">
        <v>269</v>
      </c>
      <c r="B53" s="1" t="s">
        <v>15</v>
      </c>
      <c r="C53" s="48">
        <v>22530001100015</v>
      </c>
      <c r="D53" s="35"/>
      <c r="E53" s="35"/>
      <c r="F53" t="s">
        <v>88</v>
      </c>
      <c r="G53" s="48">
        <v>19530792100021</v>
      </c>
      <c r="I53" s="59">
        <v>44843</v>
      </c>
      <c r="J53" s="33" t="s">
        <v>31</v>
      </c>
      <c r="K53" t="s">
        <v>32</v>
      </c>
      <c r="L53" s="30" t="s">
        <v>402</v>
      </c>
      <c r="M53" s="35">
        <v>44198</v>
      </c>
      <c r="N53" s="33"/>
      <c r="O53" s="33"/>
      <c r="P53" s="35"/>
      <c r="Q53" s="35"/>
    </row>
    <row r="54" spans="1:17" x14ac:dyDescent="0.35">
      <c r="A54" s="6" t="s">
        <v>269</v>
      </c>
      <c r="B54" s="1" t="s">
        <v>15</v>
      </c>
      <c r="C54" s="48">
        <v>22530001100015</v>
      </c>
      <c r="D54" s="35"/>
      <c r="E54" s="35"/>
      <c r="F54" t="s">
        <v>89</v>
      </c>
      <c r="G54" s="48">
        <v>19530021500017</v>
      </c>
      <c r="I54" s="59">
        <v>64899</v>
      </c>
      <c r="J54" s="33" t="s">
        <v>31</v>
      </c>
      <c r="K54" t="s">
        <v>32</v>
      </c>
      <c r="L54" s="30" t="s">
        <v>402</v>
      </c>
      <c r="M54" s="35">
        <v>44198</v>
      </c>
      <c r="N54" s="33"/>
      <c r="O54" s="33"/>
      <c r="P54" s="35"/>
      <c r="Q54" s="35"/>
    </row>
    <row r="55" spans="1:17" x14ac:dyDescent="0.35">
      <c r="A55" s="6" t="s">
        <v>269</v>
      </c>
      <c r="B55" s="1" t="s">
        <v>15</v>
      </c>
      <c r="C55" s="48">
        <v>22530001100015</v>
      </c>
      <c r="D55" s="35"/>
      <c r="E55" s="35"/>
      <c r="F55" t="s">
        <v>90</v>
      </c>
      <c r="G55" s="48">
        <v>19530583400010</v>
      </c>
      <c r="I55" s="59">
        <v>97089</v>
      </c>
      <c r="J55" s="33" t="s">
        <v>31</v>
      </c>
      <c r="K55" t="s">
        <v>32</v>
      </c>
      <c r="L55" s="30" t="s">
        <v>402</v>
      </c>
      <c r="M55" s="35">
        <v>44198</v>
      </c>
      <c r="N55" s="33"/>
      <c r="O55" s="33"/>
      <c r="P55" s="35"/>
      <c r="Q55" s="35"/>
    </row>
    <row r="56" spans="1:17" x14ac:dyDescent="0.35">
      <c r="A56" s="6" t="s">
        <v>269</v>
      </c>
      <c r="B56" s="1" t="s">
        <v>15</v>
      </c>
      <c r="C56" s="48">
        <v>22530001100015</v>
      </c>
      <c r="D56" s="35"/>
      <c r="E56" s="35"/>
      <c r="F56" t="s">
        <v>91</v>
      </c>
      <c r="G56" s="48">
        <v>19530584200013</v>
      </c>
      <c r="I56" s="59">
        <v>53073</v>
      </c>
      <c r="J56" s="33" t="s">
        <v>31</v>
      </c>
      <c r="K56" t="s">
        <v>32</v>
      </c>
      <c r="L56" s="30" t="s">
        <v>402</v>
      </c>
      <c r="M56" s="35">
        <v>44198</v>
      </c>
      <c r="N56" s="33"/>
      <c r="O56" s="33"/>
      <c r="P56" s="35"/>
      <c r="Q56" s="35"/>
    </row>
    <row r="57" spans="1:17" x14ac:dyDescent="0.35">
      <c r="A57" s="6" t="s">
        <v>269</v>
      </c>
      <c r="B57" s="1" t="s">
        <v>15</v>
      </c>
      <c r="C57" s="48">
        <v>22530001100015</v>
      </c>
      <c r="D57" s="35"/>
      <c r="E57" s="50"/>
      <c r="F57" t="s">
        <v>92</v>
      </c>
      <c r="G57" s="48">
        <v>19530001700017</v>
      </c>
      <c r="I57" s="58">
        <v>50529</v>
      </c>
      <c r="J57" s="33" t="s">
        <v>31</v>
      </c>
      <c r="K57" t="s">
        <v>32</v>
      </c>
      <c r="L57" s="30" t="s">
        <v>402</v>
      </c>
      <c r="M57" s="35">
        <v>44198</v>
      </c>
      <c r="N57" s="33"/>
      <c r="O57" s="33"/>
      <c r="P57" s="35"/>
      <c r="Q57" s="35"/>
    </row>
    <row r="58" spans="1:17" x14ac:dyDescent="0.35">
      <c r="A58" s="6" t="s">
        <v>269</v>
      </c>
      <c r="B58" s="1" t="s">
        <v>15</v>
      </c>
      <c r="C58" s="48">
        <v>22530001100015</v>
      </c>
      <c r="D58" s="35"/>
      <c r="E58" s="50">
        <v>44911</v>
      </c>
      <c r="F58" t="s">
        <v>93</v>
      </c>
      <c r="G58" s="48">
        <v>78623635600022</v>
      </c>
      <c r="H58" t="s">
        <v>94</v>
      </c>
      <c r="I58" s="59">
        <f>150345+179987</f>
        <v>330332</v>
      </c>
      <c r="J58" s="33" t="s">
        <v>31</v>
      </c>
      <c r="K58" t="s">
        <v>32</v>
      </c>
      <c r="L58" s="30" t="s">
        <v>402</v>
      </c>
      <c r="M58" s="35">
        <v>44204</v>
      </c>
      <c r="N58" s="33"/>
      <c r="O58" s="33"/>
      <c r="P58" s="35"/>
      <c r="Q58" s="35"/>
    </row>
    <row r="59" spans="1:17" x14ac:dyDescent="0.35">
      <c r="A59" s="6" t="s">
        <v>269</v>
      </c>
      <c r="B59" s="1" t="s">
        <v>15</v>
      </c>
      <c r="C59" s="48">
        <v>22530001100015</v>
      </c>
      <c r="D59" s="35"/>
      <c r="E59" s="50">
        <v>44911</v>
      </c>
      <c r="F59" t="s">
        <v>95</v>
      </c>
      <c r="G59" s="48">
        <v>78623849300047</v>
      </c>
      <c r="H59" t="s">
        <v>94</v>
      </c>
      <c r="I59" s="59">
        <f>125861+146585</f>
        <v>272446</v>
      </c>
      <c r="J59" s="33" t="s">
        <v>31</v>
      </c>
      <c r="K59" t="s">
        <v>32</v>
      </c>
      <c r="L59" s="30" t="s">
        <v>402</v>
      </c>
      <c r="M59" s="35">
        <v>44204</v>
      </c>
      <c r="N59" s="33"/>
      <c r="O59" s="33"/>
      <c r="P59" s="35"/>
      <c r="Q59" s="35"/>
    </row>
    <row r="60" spans="1:17" x14ac:dyDescent="0.35">
      <c r="A60" s="6" t="s">
        <v>269</v>
      </c>
      <c r="B60" s="1" t="s">
        <v>15</v>
      </c>
      <c r="C60" s="48">
        <v>22530001100015</v>
      </c>
      <c r="D60" s="35"/>
      <c r="E60" s="50">
        <v>44911</v>
      </c>
      <c r="F60" t="s">
        <v>96</v>
      </c>
      <c r="G60" s="48">
        <v>78624007700069</v>
      </c>
      <c r="H60" t="s">
        <v>94</v>
      </c>
      <c r="I60" s="59">
        <f>111542+138896</f>
        <v>250438</v>
      </c>
      <c r="J60" s="33" t="s">
        <v>31</v>
      </c>
      <c r="K60" t="s">
        <v>32</v>
      </c>
      <c r="L60" s="30" t="s">
        <v>402</v>
      </c>
      <c r="M60" s="35">
        <v>44204</v>
      </c>
      <c r="N60" s="33"/>
      <c r="O60" s="33"/>
      <c r="P60" s="35"/>
      <c r="Q60" s="35"/>
    </row>
    <row r="61" spans="1:17" x14ac:dyDescent="0.35">
      <c r="A61" s="6" t="s">
        <v>269</v>
      </c>
      <c r="B61" s="1" t="s">
        <v>15</v>
      </c>
      <c r="C61" s="48">
        <v>22530001100015</v>
      </c>
      <c r="D61" s="35"/>
      <c r="E61" s="50">
        <v>44911</v>
      </c>
      <c r="F61" t="s">
        <v>97</v>
      </c>
      <c r="G61" s="48">
        <v>19530077700016</v>
      </c>
      <c r="H61" t="s">
        <v>94</v>
      </c>
      <c r="I61" s="59">
        <f>145334+175057</f>
        <v>320391</v>
      </c>
      <c r="J61" s="33" t="s">
        <v>31</v>
      </c>
      <c r="K61" t="s">
        <v>32</v>
      </c>
      <c r="L61" s="30" t="s">
        <v>402</v>
      </c>
      <c r="M61" s="35">
        <v>44204</v>
      </c>
      <c r="N61" s="33"/>
      <c r="O61" s="33"/>
      <c r="P61" s="35"/>
      <c r="Q61" s="35"/>
    </row>
    <row r="62" spans="1:17" x14ac:dyDescent="0.35">
      <c r="A62" s="6" t="s">
        <v>269</v>
      </c>
      <c r="B62" s="1" t="s">
        <v>15</v>
      </c>
      <c r="C62" s="48">
        <v>22530001100015</v>
      </c>
      <c r="D62" s="35"/>
      <c r="E62" s="50">
        <v>44911</v>
      </c>
      <c r="F62" t="s">
        <v>98</v>
      </c>
      <c r="G62" s="48">
        <v>43287506000019</v>
      </c>
      <c r="H62" t="s">
        <v>94</v>
      </c>
      <c r="I62" s="59">
        <f>137888+159218</f>
        <v>297106</v>
      </c>
      <c r="J62" s="33" t="s">
        <v>31</v>
      </c>
      <c r="K62" t="s">
        <v>32</v>
      </c>
      <c r="L62" s="30" t="s">
        <v>402</v>
      </c>
      <c r="M62" s="35">
        <v>44204</v>
      </c>
      <c r="N62" s="33"/>
      <c r="O62" s="33"/>
      <c r="P62" s="35"/>
      <c r="Q62" s="35"/>
    </row>
    <row r="63" spans="1:17" x14ac:dyDescent="0.35">
      <c r="A63" s="6" t="s">
        <v>269</v>
      </c>
      <c r="B63" s="1" t="s">
        <v>15</v>
      </c>
      <c r="C63" s="48">
        <v>22530001100015</v>
      </c>
      <c r="D63" s="35"/>
      <c r="E63" s="50">
        <v>44911</v>
      </c>
      <c r="F63" t="s">
        <v>99</v>
      </c>
      <c r="G63" s="48">
        <v>78624561300041</v>
      </c>
      <c r="H63" t="s">
        <v>94</v>
      </c>
      <c r="I63" s="59">
        <f>27779+43566</f>
        <v>71345</v>
      </c>
      <c r="J63" s="33" t="s">
        <v>31</v>
      </c>
      <c r="K63" t="s">
        <v>32</v>
      </c>
      <c r="L63" s="30" t="s">
        <v>402</v>
      </c>
      <c r="M63" s="35">
        <v>44204</v>
      </c>
      <c r="N63" s="33"/>
      <c r="O63" s="33"/>
      <c r="P63" s="35"/>
      <c r="Q63" s="35"/>
    </row>
    <row r="64" spans="1:17" x14ac:dyDescent="0.35">
      <c r="A64" s="6" t="s">
        <v>269</v>
      </c>
      <c r="B64" s="1" t="s">
        <v>15</v>
      </c>
      <c r="C64" s="48">
        <v>22530001100015</v>
      </c>
      <c r="D64" s="35"/>
      <c r="E64" s="50">
        <v>44911</v>
      </c>
      <c r="F64" t="s">
        <v>100</v>
      </c>
      <c r="G64" s="48">
        <v>43287506000019</v>
      </c>
      <c r="H64" t="s">
        <v>94</v>
      </c>
      <c r="I64" s="59">
        <f>263892+298916</f>
        <v>562808</v>
      </c>
      <c r="J64" s="33" t="s">
        <v>31</v>
      </c>
      <c r="K64" t="s">
        <v>32</v>
      </c>
      <c r="L64" s="30" t="s">
        <v>402</v>
      </c>
      <c r="M64" s="35">
        <v>44204</v>
      </c>
      <c r="N64" s="33"/>
      <c r="O64" s="33"/>
      <c r="P64" s="35"/>
      <c r="Q64" s="35"/>
    </row>
    <row r="65" spans="1:17" x14ac:dyDescent="0.35">
      <c r="A65" s="6" t="s">
        <v>269</v>
      </c>
      <c r="B65" s="1" t="s">
        <v>15</v>
      </c>
      <c r="C65" s="48">
        <v>22530001100015</v>
      </c>
      <c r="D65" s="35"/>
      <c r="E65" s="50">
        <v>44911</v>
      </c>
      <c r="F65" t="s">
        <v>101</v>
      </c>
      <c r="G65" s="48">
        <v>78625608100021</v>
      </c>
      <c r="H65" t="s">
        <v>94</v>
      </c>
      <c r="I65" s="59">
        <f>223227+258601</f>
        <v>481828</v>
      </c>
      <c r="J65" s="33" t="s">
        <v>31</v>
      </c>
      <c r="K65" t="s">
        <v>32</v>
      </c>
      <c r="L65" s="30" t="s">
        <v>402</v>
      </c>
      <c r="M65" s="35">
        <v>44204</v>
      </c>
      <c r="N65" s="33"/>
      <c r="O65" s="33"/>
      <c r="P65" s="35"/>
      <c r="Q65" s="35"/>
    </row>
    <row r="66" spans="1:17" x14ac:dyDescent="0.35">
      <c r="A66" s="6" t="s">
        <v>269</v>
      </c>
      <c r="B66" s="1" t="s">
        <v>15</v>
      </c>
      <c r="C66" s="48">
        <v>22530001100015</v>
      </c>
      <c r="D66" s="35"/>
      <c r="E66" s="50">
        <v>44911</v>
      </c>
      <c r="F66" t="s">
        <v>102</v>
      </c>
      <c r="G66" s="48">
        <v>78625621400036</v>
      </c>
      <c r="H66" t="s">
        <v>94</v>
      </c>
      <c r="I66" s="59">
        <f>241985+273901</f>
        <v>515886</v>
      </c>
      <c r="J66" s="33" t="s">
        <v>31</v>
      </c>
      <c r="K66" t="s">
        <v>32</v>
      </c>
      <c r="L66" s="30" t="s">
        <v>402</v>
      </c>
      <c r="M66" s="35">
        <v>44204</v>
      </c>
      <c r="N66" s="33"/>
      <c r="O66" s="33"/>
      <c r="P66" s="35"/>
      <c r="Q66" s="35"/>
    </row>
    <row r="67" spans="1:17" x14ac:dyDescent="0.35">
      <c r="A67" s="6" t="s">
        <v>269</v>
      </c>
      <c r="B67" s="1" t="s">
        <v>15</v>
      </c>
      <c r="C67" s="48">
        <v>22530001100015</v>
      </c>
      <c r="D67" s="35"/>
      <c r="E67" s="50">
        <v>44911</v>
      </c>
      <c r="F67" t="s">
        <v>103</v>
      </c>
      <c r="G67" s="48">
        <v>43287506000019</v>
      </c>
      <c r="H67" t="s">
        <v>94</v>
      </c>
      <c r="I67" s="59">
        <f>187431+230769</f>
        <v>418200</v>
      </c>
      <c r="J67" s="33" t="s">
        <v>31</v>
      </c>
      <c r="K67" t="s">
        <v>32</v>
      </c>
      <c r="L67" s="30" t="s">
        <v>402</v>
      </c>
      <c r="M67" s="35">
        <v>44204</v>
      </c>
      <c r="N67" s="33"/>
      <c r="O67" s="33"/>
      <c r="P67" s="35"/>
      <c r="Q67" s="35"/>
    </row>
    <row r="68" spans="1:17" x14ac:dyDescent="0.35">
      <c r="A68" s="6" t="s">
        <v>269</v>
      </c>
      <c r="B68" s="1" t="s">
        <v>15</v>
      </c>
      <c r="C68" s="48">
        <v>22530001100015</v>
      </c>
      <c r="D68" s="35"/>
      <c r="E68" s="50">
        <v>44911</v>
      </c>
      <c r="F68" t="s">
        <v>104</v>
      </c>
      <c r="G68" s="48">
        <v>19530077700016</v>
      </c>
      <c r="H68" t="s">
        <v>94</v>
      </c>
      <c r="I68" s="59">
        <f>76318+97890</f>
        <v>174208</v>
      </c>
      <c r="J68" s="33" t="s">
        <v>31</v>
      </c>
      <c r="K68" t="s">
        <v>32</v>
      </c>
      <c r="L68" s="30" t="s">
        <v>402</v>
      </c>
      <c r="M68" s="35">
        <v>44204</v>
      </c>
      <c r="N68" s="33"/>
      <c r="O68" s="33"/>
      <c r="P68" s="35"/>
      <c r="Q68" s="35"/>
    </row>
    <row r="69" spans="1:17" x14ac:dyDescent="0.35">
      <c r="A69" s="6" t="s">
        <v>269</v>
      </c>
      <c r="B69" s="1" t="s">
        <v>15</v>
      </c>
      <c r="C69" s="48">
        <v>22530001100015</v>
      </c>
      <c r="D69" s="35"/>
      <c r="E69" s="50">
        <v>44911</v>
      </c>
      <c r="F69" t="s">
        <v>105</v>
      </c>
      <c r="G69" s="48">
        <v>78626492900047</v>
      </c>
      <c r="H69" t="s">
        <v>94</v>
      </c>
      <c r="I69" s="59">
        <f>38517+54844</f>
        <v>93361</v>
      </c>
      <c r="J69" s="33" t="s">
        <v>31</v>
      </c>
      <c r="K69" t="s">
        <v>32</v>
      </c>
      <c r="L69" s="30" t="s">
        <v>402</v>
      </c>
      <c r="M69" s="35">
        <v>44204</v>
      </c>
      <c r="N69" s="33"/>
      <c r="O69" s="33"/>
      <c r="P69" s="35"/>
      <c r="Q69" s="35"/>
    </row>
    <row r="70" spans="1:17" x14ac:dyDescent="0.35">
      <c r="A70" s="6" t="s">
        <v>269</v>
      </c>
      <c r="B70" s="1" t="s">
        <v>15</v>
      </c>
      <c r="C70" s="48">
        <v>22530001100015</v>
      </c>
      <c r="D70" s="35"/>
      <c r="E70" s="50">
        <v>44911</v>
      </c>
      <c r="F70" t="s">
        <v>106</v>
      </c>
      <c r="G70" s="48">
        <v>78627559400046</v>
      </c>
      <c r="H70" t="s">
        <v>94</v>
      </c>
      <c r="I70" s="59">
        <f>103953+123575</f>
        <v>227528</v>
      </c>
      <c r="J70" s="33" t="s">
        <v>31</v>
      </c>
      <c r="K70" t="s">
        <v>32</v>
      </c>
      <c r="L70" s="30" t="s">
        <v>402</v>
      </c>
      <c r="M70" s="35">
        <v>44204</v>
      </c>
      <c r="N70" s="33"/>
      <c r="O70" s="33"/>
      <c r="P70" s="35"/>
      <c r="Q70" s="35"/>
    </row>
    <row r="71" spans="1:17" x14ac:dyDescent="0.35">
      <c r="A71" s="6" t="s">
        <v>269</v>
      </c>
      <c r="B71" s="1" t="s">
        <v>15</v>
      </c>
      <c r="C71" s="48">
        <v>22530001100015</v>
      </c>
      <c r="D71" s="35"/>
      <c r="E71" s="50">
        <v>44911</v>
      </c>
      <c r="F71" t="s">
        <v>107</v>
      </c>
      <c r="G71" s="48">
        <v>78627883800044</v>
      </c>
      <c r="H71" t="s">
        <v>94</v>
      </c>
      <c r="I71" s="58">
        <f>54124+71237</f>
        <v>125361</v>
      </c>
      <c r="J71" s="33" t="s">
        <v>31</v>
      </c>
      <c r="K71" t="s">
        <v>32</v>
      </c>
      <c r="L71" s="30" t="s">
        <v>402</v>
      </c>
      <c r="M71" s="35">
        <v>44204</v>
      </c>
      <c r="N71" s="33"/>
      <c r="O71" s="33"/>
      <c r="P71" s="35"/>
      <c r="Q71" s="35"/>
    </row>
    <row r="72" spans="1:17" x14ac:dyDescent="0.35">
      <c r="A72" s="6" t="s">
        <v>269</v>
      </c>
      <c r="B72" s="1" t="s">
        <v>15</v>
      </c>
      <c r="C72" s="48">
        <v>22530001100015</v>
      </c>
      <c r="D72" s="35"/>
      <c r="E72" s="50">
        <v>44991</v>
      </c>
      <c r="F72" t="s">
        <v>93</v>
      </c>
      <c r="G72" s="48">
        <v>78623635600022</v>
      </c>
      <c r="H72" t="s">
        <v>108</v>
      </c>
      <c r="I72" s="60">
        <v>34818</v>
      </c>
      <c r="J72" s="33"/>
      <c r="L72" s="33"/>
      <c r="M72" s="33"/>
      <c r="N72" s="33"/>
      <c r="O72" s="35"/>
      <c r="P72" s="35"/>
      <c r="Q72" s="35"/>
    </row>
    <row r="73" spans="1:17" x14ac:dyDescent="0.35">
      <c r="A73" s="6" t="s">
        <v>269</v>
      </c>
      <c r="B73" s="1" t="s">
        <v>15</v>
      </c>
      <c r="C73" s="48">
        <v>22530001100015</v>
      </c>
      <c r="D73" s="35"/>
      <c r="E73" s="35">
        <v>44991</v>
      </c>
      <c r="F73" t="s">
        <v>95</v>
      </c>
      <c r="G73" s="48">
        <v>78623849300047</v>
      </c>
      <c r="H73" t="s">
        <v>108</v>
      </c>
      <c r="I73" s="60">
        <v>29148</v>
      </c>
      <c r="J73" s="33"/>
      <c r="L73" s="33"/>
      <c r="M73" s="33"/>
      <c r="N73" s="33"/>
      <c r="O73" s="35"/>
      <c r="P73" s="35"/>
      <c r="Q73" s="35"/>
    </row>
    <row r="74" spans="1:17" x14ac:dyDescent="0.35">
      <c r="A74" s="6" t="s">
        <v>269</v>
      </c>
      <c r="B74" s="1" t="s">
        <v>15</v>
      </c>
      <c r="C74" s="48">
        <v>22530001100015</v>
      </c>
      <c r="D74" s="35"/>
      <c r="E74" s="35">
        <v>44991</v>
      </c>
      <c r="F74" t="s">
        <v>96</v>
      </c>
      <c r="G74" s="48">
        <v>78624007700069</v>
      </c>
      <c r="H74" t="s">
        <v>108</v>
      </c>
      <c r="I74" s="60">
        <v>25832</v>
      </c>
      <c r="J74" s="33"/>
      <c r="L74" s="33"/>
      <c r="M74" s="33"/>
      <c r="N74" s="33"/>
      <c r="O74" s="35"/>
      <c r="P74" s="35"/>
      <c r="Q74" s="35"/>
    </row>
    <row r="75" spans="1:17" x14ac:dyDescent="0.35">
      <c r="A75" s="6" t="s">
        <v>269</v>
      </c>
      <c r="B75" s="1" t="s">
        <v>15</v>
      </c>
      <c r="C75" s="48">
        <v>22530001100015</v>
      </c>
      <c r="D75" s="35"/>
      <c r="E75" s="35">
        <v>44991</v>
      </c>
      <c r="F75" t="s">
        <v>97</v>
      </c>
      <c r="G75" s="48">
        <v>19530077700016</v>
      </c>
      <c r="H75" t="s">
        <v>108</v>
      </c>
      <c r="I75" s="60">
        <v>33658</v>
      </c>
      <c r="J75" s="33"/>
      <c r="L75" s="33"/>
      <c r="M75" s="33"/>
      <c r="N75" s="33"/>
      <c r="O75" s="35"/>
      <c r="P75" s="35"/>
      <c r="Q75" s="35"/>
    </row>
    <row r="76" spans="1:17" x14ac:dyDescent="0.35">
      <c r="A76" s="6" t="s">
        <v>269</v>
      </c>
      <c r="B76" s="1" t="s">
        <v>15</v>
      </c>
      <c r="C76" s="48">
        <v>22530001100015</v>
      </c>
      <c r="D76" s="35"/>
      <c r="E76" s="35">
        <v>44991</v>
      </c>
      <c r="F76" t="s">
        <v>98</v>
      </c>
      <c r="G76" s="48">
        <v>43287506000019</v>
      </c>
      <c r="H76" t="s">
        <v>108</v>
      </c>
      <c r="I76" s="60">
        <v>31933</v>
      </c>
      <c r="J76" s="33"/>
      <c r="L76" s="33"/>
      <c r="M76" s="33"/>
      <c r="N76" s="33"/>
      <c r="O76" s="35"/>
      <c r="P76" s="35"/>
      <c r="Q76" s="35"/>
    </row>
    <row r="77" spans="1:17" x14ac:dyDescent="0.35">
      <c r="A77" s="6" t="s">
        <v>269</v>
      </c>
      <c r="B77" s="1" t="s">
        <v>15</v>
      </c>
      <c r="C77" s="48">
        <v>22530001100015</v>
      </c>
      <c r="D77" s="35"/>
      <c r="E77" s="35">
        <v>44991</v>
      </c>
      <c r="F77" t="s">
        <v>99</v>
      </c>
      <c r="G77" s="48">
        <v>78624561300041</v>
      </c>
      <c r="H77" t="s">
        <v>108</v>
      </c>
      <c r="I77" s="60">
        <v>6433</v>
      </c>
      <c r="J77" s="33"/>
      <c r="L77" s="33"/>
      <c r="M77" s="33"/>
      <c r="N77" s="33"/>
      <c r="O77" s="35"/>
      <c r="P77" s="35"/>
      <c r="Q77" s="35"/>
    </row>
    <row r="78" spans="1:17" x14ac:dyDescent="0.35">
      <c r="A78" s="6" t="s">
        <v>269</v>
      </c>
      <c r="B78" s="1" t="s">
        <v>15</v>
      </c>
      <c r="C78" s="48">
        <v>22530001100015</v>
      </c>
      <c r="D78" s="35"/>
      <c r="E78" s="35">
        <v>44991</v>
      </c>
      <c r="F78" t="s">
        <v>100</v>
      </c>
      <c r="G78" s="48">
        <v>43287506000019</v>
      </c>
      <c r="H78" t="s">
        <v>108</v>
      </c>
      <c r="I78" s="60">
        <v>61114</v>
      </c>
      <c r="J78" s="33"/>
      <c r="L78" s="33"/>
      <c r="M78" s="33"/>
      <c r="N78" s="33"/>
      <c r="O78" s="35"/>
      <c r="P78" s="35"/>
      <c r="Q78" s="35"/>
    </row>
    <row r="79" spans="1:17" x14ac:dyDescent="0.35">
      <c r="A79" s="6" t="s">
        <v>269</v>
      </c>
      <c r="B79" s="1" t="s">
        <v>15</v>
      </c>
      <c r="C79" s="48">
        <v>22530001100015</v>
      </c>
      <c r="D79" s="35"/>
      <c r="E79" s="35">
        <v>44991</v>
      </c>
      <c r="F79" t="s">
        <v>101</v>
      </c>
      <c r="G79" s="48">
        <v>78625608100021</v>
      </c>
      <c r="H79" t="s">
        <v>108</v>
      </c>
      <c r="I79" s="60">
        <v>51697</v>
      </c>
      <c r="J79" s="33"/>
      <c r="L79" s="33"/>
      <c r="M79" s="33"/>
      <c r="N79" s="33"/>
      <c r="O79" s="35"/>
      <c r="P79" s="35"/>
      <c r="Q79" s="35"/>
    </row>
    <row r="80" spans="1:17" x14ac:dyDescent="0.35">
      <c r="A80" s="6" t="s">
        <v>269</v>
      </c>
      <c r="B80" s="1" t="s">
        <v>15</v>
      </c>
      <c r="C80" s="48">
        <v>22530001100015</v>
      </c>
      <c r="D80" s="35"/>
      <c r="E80" s="35">
        <v>44991</v>
      </c>
      <c r="F80" t="s">
        <v>102</v>
      </c>
      <c r="G80" s="48">
        <v>78625621400036</v>
      </c>
      <c r="H80" t="s">
        <v>108</v>
      </c>
      <c r="I80" s="60">
        <v>56041</v>
      </c>
      <c r="J80" s="33"/>
      <c r="L80" s="33"/>
      <c r="M80" s="33"/>
      <c r="N80" s="33"/>
      <c r="O80" s="35"/>
      <c r="P80" s="35"/>
      <c r="Q80" s="35"/>
    </row>
    <row r="81" spans="1:17" x14ac:dyDescent="0.35">
      <c r="A81" s="6" t="s">
        <v>269</v>
      </c>
      <c r="B81" s="1" t="s">
        <v>15</v>
      </c>
      <c r="C81" s="48">
        <v>22530001100015</v>
      </c>
      <c r="D81" s="35"/>
      <c r="E81" s="35">
        <v>44991</v>
      </c>
      <c r="F81" t="s">
        <v>103</v>
      </c>
      <c r="G81" s="48">
        <v>43287506000019</v>
      </c>
      <c r="H81" t="s">
        <v>108</v>
      </c>
      <c r="I81" s="60">
        <v>43407</v>
      </c>
      <c r="J81" s="33"/>
      <c r="L81" s="33"/>
      <c r="M81" s="33"/>
      <c r="N81" s="33"/>
      <c r="O81" s="35"/>
      <c r="P81" s="35"/>
      <c r="Q81" s="35"/>
    </row>
    <row r="82" spans="1:17" x14ac:dyDescent="0.35">
      <c r="A82" s="6" t="s">
        <v>269</v>
      </c>
      <c r="B82" s="1" t="s">
        <v>15</v>
      </c>
      <c r="C82" s="48">
        <v>22530001100015</v>
      </c>
      <c r="D82" s="35"/>
      <c r="E82" s="35">
        <v>44991</v>
      </c>
      <c r="F82" t="s">
        <v>104</v>
      </c>
      <c r="G82" s="48">
        <v>19530077700016</v>
      </c>
      <c r="H82" t="s">
        <v>108</v>
      </c>
      <c r="I82" s="60">
        <v>17674</v>
      </c>
      <c r="J82" s="33"/>
      <c r="L82" s="33"/>
      <c r="M82" s="33"/>
      <c r="N82" s="33"/>
      <c r="O82" s="35"/>
      <c r="P82" s="35"/>
      <c r="Q82" s="35"/>
    </row>
    <row r="83" spans="1:17" x14ac:dyDescent="0.35">
      <c r="A83" s="6" t="s">
        <v>269</v>
      </c>
      <c r="B83" s="1" t="s">
        <v>15</v>
      </c>
      <c r="C83" s="48">
        <v>22530001100015</v>
      </c>
      <c r="D83" s="35"/>
      <c r="E83" s="35">
        <v>44991</v>
      </c>
      <c r="F83" t="s">
        <v>105</v>
      </c>
      <c r="G83" s="48">
        <v>78626492900047</v>
      </c>
      <c r="H83" t="s">
        <v>108</v>
      </c>
      <c r="I83" s="60">
        <v>8920</v>
      </c>
      <c r="J83" s="33"/>
      <c r="L83" s="33"/>
      <c r="M83" s="33"/>
      <c r="N83" s="33"/>
      <c r="O83" s="35"/>
      <c r="P83" s="35"/>
      <c r="Q83" s="35"/>
    </row>
    <row r="84" spans="1:17" x14ac:dyDescent="0.35">
      <c r="A84" s="6" t="s">
        <v>269</v>
      </c>
      <c r="B84" s="1" t="s">
        <v>15</v>
      </c>
      <c r="C84" s="48">
        <v>22530001100015</v>
      </c>
      <c r="D84" s="35"/>
      <c r="E84" s="35">
        <v>44991</v>
      </c>
      <c r="F84" t="s">
        <v>106</v>
      </c>
      <c r="G84" s="48">
        <v>78627559400046</v>
      </c>
      <c r="H84" t="s">
        <v>108</v>
      </c>
      <c r="I84" s="60">
        <v>24074</v>
      </c>
      <c r="J84" s="33"/>
      <c r="L84" s="33"/>
      <c r="M84" s="33"/>
      <c r="N84" s="33"/>
      <c r="O84" s="35"/>
      <c r="P84" s="35"/>
      <c r="Q84" s="35"/>
    </row>
    <row r="85" spans="1:17" x14ac:dyDescent="0.35">
      <c r="A85" s="6" t="s">
        <v>269</v>
      </c>
      <c r="B85" s="1" t="s">
        <v>15</v>
      </c>
      <c r="C85" s="48">
        <v>22530001100015</v>
      </c>
      <c r="D85" s="35"/>
      <c r="E85" s="35">
        <v>44991</v>
      </c>
      <c r="F85" t="s">
        <v>107</v>
      </c>
      <c r="G85" s="48">
        <v>78627883800044</v>
      </c>
      <c r="H85" t="s">
        <v>108</v>
      </c>
      <c r="I85" s="60">
        <v>12535</v>
      </c>
      <c r="J85" s="33"/>
      <c r="L85" s="33"/>
      <c r="M85" s="33"/>
      <c r="N85" s="33"/>
      <c r="O85" s="35"/>
      <c r="P85" s="35"/>
      <c r="Q85" s="35"/>
    </row>
    <row r="86" spans="1:17" x14ac:dyDescent="0.35">
      <c r="A86" s="6" t="s">
        <v>269</v>
      </c>
      <c r="B86" s="1" t="s">
        <v>15</v>
      </c>
      <c r="C86" s="48">
        <v>22530001100015</v>
      </c>
      <c r="D86" s="35"/>
      <c r="E86" s="35">
        <v>44911</v>
      </c>
      <c r="F86" t="s">
        <v>93</v>
      </c>
      <c r="G86" s="48">
        <v>78623635600022</v>
      </c>
      <c r="H86" t="s">
        <v>109</v>
      </c>
      <c r="I86" s="60">
        <v>814</v>
      </c>
      <c r="J86" s="33"/>
      <c r="L86" s="33"/>
      <c r="M86" s="33"/>
      <c r="N86" s="33"/>
      <c r="O86" s="35"/>
      <c r="P86" s="35"/>
      <c r="Q86" s="35"/>
    </row>
    <row r="87" spans="1:17" x14ac:dyDescent="0.35">
      <c r="A87" s="6" t="s">
        <v>269</v>
      </c>
      <c r="B87" s="1" t="s">
        <v>15</v>
      </c>
      <c r="C87" s="48">
        <v>22530001100015</v>
      </c>
      <c r="D87" s="35"/>
      <c r="E87" s="35">
        <v>44911</v>
      </c>
      <c r="F87" t="s">
        <v>95</v>
      </c>
      <c r="G87" s="48">
        <v>78623849300047</v>
      </c>
      <c r="H87" t="s">
        <v>109</v>
      </c>
      <c r="I87" s="60">
        <v>639</v>
      </c>
      <c r="J87" s="33"/>
      <c r="L87" s="33"/>
      <c r="M87" s="33"/>
      <c r="N87" s="33"/>
      <c r="O87" s="35"/>
      <c r="P87" s="35"/>
      <c r="Q87" s="35"/>
    </row>
    <row r="88" spans="1:17" x14ac:dyDescent="0.35">
      <c r="A88" s="6" t="s">
        <v>269</v>
      </c>
      <c r="B88" s="1" t="s">
        <v>15</v>
      </c>
      <c r="C88" s="48">
        <v>22530001100015</v>
      </c>
      <c r="D88" s="35"/>
      <c r="E88" s="35">
        <v>44911</v>
      </c>
      <c r="F88" t="s">
        <v>96</v>
      </c>
      <c r="G88" s="48">
        <v>78624007700069</v>
      </c>
      <c r="H88" t="s">
        <v>109</v>
      </c>
      <c r="I88" s="60">
        <v>644</v>
      </c>
      <c r="J88" s="33"/>
      <c r="L88" s="33"/>
      <c r="M88" s="33"/>
      <c r="N88" s="33"/>
      <c r="O88" s="35"/>
      <c r="P88" s="35"/>
      <c r="Q88" s="35"/>
    </row>
    <row r="89" spans="1:17" x14ac:dyDescent="0.35">
      <c r="A89" s="6" t="s">
        <v>269</v>
      </c>
      <c r="B89" s="1" t="s">
        <v>15</v>
      </c>
      <c r="C89" s="48">
        <v>22530001100015</v>
      </c>
      <c r="D89" s="35"/>
      <c r="E89" s="35">
        <v>44911</v>
      </c>
      <c r="F89" t="s">
        <v>97</v>
      </c>
      <c r="G89" s="48">
        <v>19530077700016</v>
      </c>
      <c r="H89" t="s">
        <v>109</v>
      </c>
      <c r="I89" s="60">
        <v>793</v>
      </c>
      <c r="J89" s="33"/>
      <c r="L89" s="33"/>
      <c r="M89" s="33"/>
      <c r="N89" s="33"/>
      <c r="O89" s="35"/>
      <c r="P89" s="35"/>
      <c r="Q89" s="35"/>
    </row>
    <row r="90" spans="1:17" x14ac:dyDescent="0.35">
      <c r="A90" s="6" t="s">
        <v>269</v>
      </c>
      <c r="B90" s="1" t="s">
        <v>15</v>
      </c>
      <c r="C90" s="48">
        <v>22530001100015</v>
      </c>
      <c r="D90" s="35"/>
      <c r="E90" s="35">
        <v>44911</v>
      </c>
      <c r="F90" t="s">
        <v>98</v>
      </c>
      <c r="G90" s="48">
        <v>43287506000019</v>
      </c>
      <c r="H90" t="s">
        <v>109</v>
      </c>
      <c r="I90" s="60">
        <v>779</v>
      </c>
      <c r="J90" s="33"/>
      <c r="L90" s="33"/>
      <c r="M90" s="33"/>
      <c r="N90" s="33"/>
      <c r="O90" s="35"/>
      <c r="P90" s="35"/>
      <c r="Q90" s="35"/>
    </row>
    <row r="91" spans="1:17" x14ac:dyDescent="0.35">
      <c r="A91" s="6" t="s">
        <v>269</v>
      </c>
      <c r="B91" s="1" t="s">
        <v>15</v>
      </c>
      <c r="C91" s="48">
        <v>22530001100015</v>
      </c>
      <c r="D91" s="35"/>
      <c r="E91" s="35">
        <v>44911</v>
      </c>
      <c r="F91" t="s">
        <v>99</v>
      </c>
      <c r="G91" s="48">
        <v>78624561300041</v>
      </c>
      <c r="H91" t="s">
        <v>109</v>
      </c>
      <c r="I91" s="60">
        <v>383</v>
      </c>
      <c r="J91" s="33"/>
      <c r="L91" s="33"/>
      <c r="M91" s="33"/>
      <c r="N91" s="33"/>
      <c r="O91" s="35"/>
      <c r="P91" s="35"/>
      <c r="Q91" s="35"/>
    </row>
    <row r="92" spans="1:17" x14ac:dyDescent="0.35">
      <c r="A92" s="6" t="s">
        <v>269</v>
      </c>
      <c r="B92" s="1" t="s">
        <v>15</v>
      </c>
      <c r="C92" s="48">
        <v>22530001100015</v>
      </c>
      <c r="D92" s="35"/>
      <c r="E92" s="35">
        <v>44911</v>
      </c>
      <c r="F92" t="s">
        <v>100</v>
      </c>
      <c r="G92" s="48">
        <v>43287506000019</v>
      </c>
      <c r="H92" t="s">
        <v>109</v>
      </c>
      <c r="I92" s="60">
        <v>1118</v>
      </c>
      <c r="J92" s="33"/>
      <c r="L92" s="33"/>
      <c r="M92" s="33"/>
      <c r="N92" s="33"/>
      <c r="O92" s="35"/>
      <c r="P92" s="35"/>
      <c r="Q92" s="35"/>
    </row>
    <row r="93" spans="1:17" x14ac:dyDescent="0.35">
      <c r="A93" s="6" t="s">
        <v>269</v>
      </c>
      <c r="B93" s="1" t="s">
        <v>15</v>
      </c>
      <c r="C93" s="48">
        <v>22530001100015</v>
      </c>
      <c r="D93" s="35"/>
      <c r="E93" s="35">
        <v>44911</v>
      </c>
      <c r="F93" t="s">
        <v>101</v>
      </c>
      <c r="G93" s="48">
        <v>78625608100021</v>
      </c>
      <c r="H93" t="s">
        <v>109</v>
      </c>
      <c r="I93" s="60">
        <v>946</v>
      </c>
      <c r="J93" s="33"/>
      <c r="L93" s="33"/>
      <c r="M93" s="33"/>
      <c r="N93" s="33"/>
      <c r="O93" s="35"/>
      <c r="P93" s="35"/>
      <c r="Q93" s="35"/>
    </row>
    <row r="94" spans="1:17" x14ac:dyDescent="0.35">
      <c r="A94" s="6" t="s">
        <v>269</v>
      </c>
      <c r="B94" s="1" t="s">
        <v>15</v>
      </c>
      <c r="C94" s="48">
        <v>22530001100015</v>
      </c>
      <c r="D94" s="35"/>
      <c r="E94" s="35">
        <v>44911</v>
      </c>
      <c r="F94" t="s">
        <v>102</v>
      </c>
      <c r="G94" s="48">
        <v>78625621400036</v>
      </c>
      <c r="H94" t="s">
        <v>109</v>
      </c>
      <c r="I94" s="60">
        <v>1025</v>
      </c>
      <c r="J94" s="33"/>
      <c r="L94" s="33"/>
      <c r="M94" s="33"/>
      <c r="N94" s="33"/>
      <c r="O94" s="35"/>
      <c r="P94" s="35"/>
      <c r="Q94" s="35"/>
    </row>
    <row r="95" spans="1:17" x14ac:dyDescent="0.35">
      <c r="A95" s="6" t="s">
        <v>269</v>
      </c>
      <c r="B95" s="1" t="s">
        <v>15</v>
      </c>
      <c r="C95" s="48">
        <v>22530001100015</v>
      </c>
      <c r="D95" s="35"/>
      <c r="E95" s="35">
        <v>44911</v>
      </c>
      <c r="F95" t="s">
        <v>103</v>
      </c>
      <c r="G95" s="48">
        <v>43287506000019</v>
      </c>
      <c r="H95" t="s">
        <v>109</v>
      </c>
      <c r="I95" s="60">
        <v>977</v>
      </c>
      <c r="J95" s="33"/>
      <c r="L95" s="33"/>
      <c r="M95" s="33"/>
      <c r="N95" s="33"/>
      <c r="O95" s="35"/>
      <c r="P95" s="35"/>
      <c r="Q95" s="35"/>
    </row>
    <row r="96" spans="1:17" x14ac:dyDescent="0.35">
      <c r="A96" s="6" t="s">
        <v>269</v>
      </c>
      <c r="B96" s="1" t="s">
        <v>15</v>
      </c>
      <c r="C96" s="48">
        <v>22530001100015</v>
      </c>
      <c r="D96" s="35"/>
      <c r="E96" s="35">
        <v>44911</v>
      </c>
      <c r="F96" t="s">
        <v>104</v>
      </c>
      <c r="G96" s="48">
        <v>19530077700016</v>
      </c>
      <c r="H96" t="s">
        <v>109</v>
      </c>
      <c r="I96" s="60">
        <v>447</v>
      </c>
      <c r="J96" s="33"/>
      <c r="L96" s="33"/>
      <c r="M96" s="33"/>
      <c r="N96" s="33"/>
      <c r="O96" s="35"/>
      <c r="P96" s="35"/>
      <c r="Q96" s="35"/>
    </row>
    <row r="97" spans="1:17" x14ac:dyDescent="0.35">
      <c r="A97" s="6" t="s">
        <v>269</v>
      </c>
      <c r="B97" s="1" t="s">
        <v>15</v>
      </c>
      <c r="C97" s="48">
        <v>22530001100015</v>
      </c>
      <c r="D97" s="35"/>
      <c r="E97" s="35">
        <v>44911</v>
      </c>
      <c r="F97" t="s">
        <v>105</v>
      </c>
      <c r="G97" s="48">
        <v>78626492900047</v>
      </c>
      <c r="H97" t="s">
        <v>109</v>
      </c>
      <c r="I97" s="60">
        <v>287</v>
      </c>
      <c r="J97" s="33"/>
      <c r="L97" s="33"/>
      <c r="M97" s="33"/>
      <c r="N97" s="33"/>
      <c r="O97" s="35"/>
      <c r="P97" s="35"/>
      <c r="Q97" s="35"/>
    </row>
    <row r="98" spans="1:17" x14ac:dyDescent="0.35">
      <c r="A98" s="6" t="s">
        <v>269</v>
      </c>
      <c r="B98" s="1" t="s">
        <v>15</v>
      </c>
      <c r="C98" s="48">
        <v>22530001100015</v>
      </c>
      <c r="D98" s="35"/>
      <c r="E98" s="35">
        <v>44911</v>
      </c>
      <c r="F98" t="s">
        <v>106</v>
      </c>
      <c r="G98" s="48">
        <v>78627559400046</v>
      </c>
      <c r="H98" t="s">
        <v>109</v>
      </c>
      <c r="I98" s="60">
        <v>576</v>
      </c>
      <c r="J98" s="33"/>
      <c r="L98" s="33"/>
      <c r="M98" s="33"/>
      <c r="N98" s="33"/>
      <c r="O98" s="35"/>
      <c r="P98" s="35"/>
      <c r="Q98" s="35"/>
    </row>
    <row r="99" spans="1:17" x14ac:dyDescent="0.35">
      <c r="A99" s="6" t="s">
        <v>269</v>
      </c>
      <c r="B99" s="1" t="s">
        <v>15</v>
      </c>
      <c r="C99" s="48">
        <v>22530001100015</v>
      </c>
      <c r="D99" s="35"/>
      <c r="E99" s="35">
        <v>44911</v>
      </c>
      <c r="F99" t="s">
        <v>107</v>
      </c>
      <c r="G99" s="48">
        <v>78627883800044</v>
      </c>
      <c r="H99" t="s">
        <v>109</v>
      </c>
      <c r="I99" s="60">
        <v>572</v>
      </c>
      <c r="J99" s="33"/>
      <c r="L99" s="33"/>
      <c r="M99" s="33"/>
      <c r="N99" s="33"/>
      <c r="O99" s="35"/>
      <c r="P99" s="35"/>
      <c r="Q99" s="35"/>
    </row>
    <row r="100" spans="1:17" x14ac:dyDescent="0.35">
      <c r="A100" s="6" t="s">
        <v>269</v>
      </c>
      <c r="B100" s="1" t="s">
        <v>15</v>
      </c>
      <c r="C100" s="48">
        <v>22530001100015</v>
      </c>
      <c r="D100" s="35"/>
      <c r="E100" s="35">
        <v>45139</v>
      </c>
      <c r="F100" t="s">
        <v>110</v>
      </c>
      <c r="G100" s="48">
        <v>32050996100035</v>
      </c>
      <c r="H100" t="s">
        <v>111</v>
      </c>
      <c r="I100" s="60">
        <v>24318</v>
      </c>
      <c r="J100" s="33"/>
      <c r="L100" s="33"/>
      <c r="M100" s="33"/>
      <c r="N100" s="33"/>
      <c r="O100" s="35"/>
      <c r="P100" s="35"/>
      <c r="Q100" s="35"/>
    </row>
    <row r="101" spans="1:17" x14ac:dyDescent="0.35">
      <c r="A101" s="6" t="s">
        <v>269</v>
      </c>
      <c r="B101" s="1" t="s">
        <v>15</v>
      </c>
      <c r="C101" s="48">
        <v>22530001100015</v>
      </c>
      <c r="D101" s="35"/>
      <c r="E101" s="35">
        <v>45139</v>
      </c>
      <c r="F101" t="s">
        <v>112</v>
      </c>
      <c r="G101" s="48">
        <v>19530077700016</v>
      </c>
      <c r="H101" t="s">
        <v>111</v>
      </c>
      <c r="I101" s="60">
        <v>21303</v>
      </c>
      <c r="J101" s="33"/>
      <c r="L101" s="33"/>
      <c r="M101" s="33"/>
      <c r="N101" s="33"/>
      <c r="O101" s="35"/>
      <c r="P101" s="35"/>
      <c r="Q101" s="35"/>
    </row>
    <row r="102" spans="1:17" x14ac:dyDescent="0.35">
      <c r="A102" s="6" t="s">
        <v>269</v>
      </c>
      <c r="B102" s="1" t="s">
        <v>15</v>
      </c>
      <c r="C102" s="48">
        <v>22530001100015</v>
      </c>
      <c r="D102" s="35"/>
      <c r="E102" s="35">
        <v>45139</v>
      </c>
      <c r="F102" t="s">
        <v>113</v>
      </c>
      <c r="G102" s="48">
        <v>78624007700069</v>
      </c>
      <c r="H102" t="s">
        <v>111</v>
      </c>
      <c r="I102" s="60">
        <v>20310</v>
      </c>
      <c r="J102" s="33"/>
      <c r="L102" s="33"/>
      <c r="M102" s="33"/>
      <c r="N102" s="33"/>
      <c r="O102" s="35"/>
      <c r="P102" s="35"/>
      <c r="Q102" s="35"/>
    </row>
    <row r="103" spans="1:17" x14ac:dyDescent="0.35">
      <c r="A103" s="6" t="s">
        <v>269</v>
      </c>
      <c r="B103" s="1" t="s">
        <v>15</v>
      </c>
      <c r="C103" s="48">
        <v>22530001100015</v>
      </c>
      <c r="D103" s="35"/>
      <c r="E103" s="35">
        <v>45139</v>
      </c>
      <c r="F103" t="s">
        <v>114</v>
      </c>
      <c r="G103" s="48">
        <v>19530077700016</v>
      </c>
      <c r="H103" t="s">
        <v>111</v>
      </c>
      <c r="I103" s="60">
        <v>23194.89</v>
      </c>
      <c r="J103" s="33"/>
      <c r="L103" s="33"/>
      <c r="M103" s="33"/>
      <c r="N103" s="33"/>
      <c r="O103" s="35"/>
      <c r="P103" s="35"/>
      <c r="Q103" s="35"/>
    </row>
    <row r="104" spans="1:17" x14ac:dyDescent="0.35">
      <c r="A104" s="6" t="s">
        <v>269</v>
      </c>
      <c r="B104" s="1" t="s">
        <v>15</v>
      </c>
      <c r="C104" s="48">
        <v>22530001100015</v>
      </c>
      <c r="D104" s="35"/>
      <c r="E104" s="35">
        <v>45139</v>
      </c>
      <c r="F104" t="s">
        <v>115</v>
      </c>
      <c r="G104" s="48">
        <v>19530077700016</v>
      </c>
      <c r="H104" t="s">
        <v>111</v>
      </c>
      <c r="I104" s="60">
        <v>22843.200000000001</v>
      </c>
      <c r="J104" s="33"/>
      <c r="L104" s="33"/>
      <c r="M104" s="33"/>
      <c r="N104" s="33"/>
      <c r="O104" s="35"/>
      <c r="P104" s="35"/>
      <c r="Q104" s="35"/>
    </row>
    <row r="105" spans="1:17" x14ac:dyDescent="0.35">
      <c r="A105" s="6" t="s">
        <v>269</v>
      </c>
      <c r="B105" s="1" t="s">
        <v>15</v>
      </c>
      <c r="C105" s="48">
        <v>22530001100015</v>
      </c>
      <c r="D105" s="35"/>
      <c r="E105" s="35">
        <v>45139</v>
      </c>
      <c r="F105" t="s">
        <v>116</v>
      </c>
      <c r="G105" s="48">
        <v>19530077700016</v>
      </c>
      <c r="H105" t="s">
        <v>111</v>
      </c>
      <c r="I105" s="60">
        <v>10945</v>
      </c>
      <c r="J105" s="33"/>
      <c r="L105" s="33"/>
      <c r="M105" s="33"/>
      <c r="N105" s="33"/>
      <c r="O105" s="35"/>
      <c r="P105" s="35"/>
      <c r="Q105" s="35"/>
    </row>
    <row r="106" spans="1:17" x14ac:dyDescent="0.35">
      <c r="A106" s="6" t="s">
        <v>269</v>
      </c>
      <c r="B106" s="1" t="s">
        <v>15</v>
      </c>
      <c r="C106" s="48">
        <v>22530001100015</v>
      </c>
      <c r="D106" s="35"/>
      <c r="E106" s="35">
        <v>45139</v>
      </c>
      <c r="F106" t="s">
        <v>117</v>
      </c>
      <c r="G106" s="48">
        <v>32050996100035</v>
      </c>
      <c r="H106" t="s">
        <v>111</v>
      </c>
      <c r="I106" s="60">
        <v>33761</v>
      </c>
      <c r="J106" s="33"/>
      <c r="L106" s="33"/>
      <c r="M106" s="33"/>
      <c r="N106" s="33"/>
      <c r="O106" s="35"/>
      <c r="P106" s="35"/>
      <c r="Q106" s="35"/>
    </row>
    <row r="107" spans="1:17" x14ac:dyDescent="0.35">
      <c r="A107" s="6" t="s">
        <v>269</v>
      </c>
      <c r="B107" s="1" t="s">
        <v>15</v>
      </c>
      <c r="C107" s="48">
        <v>22530001100015</v>
      </c>
      <c r="D107" s="35"/>
      <c r="E107" s="35">
        <v>45139</v>
      </c>
      <c r="F107" t="s">
        <v>118</v>
      </c>
      <c r="G107" s="48">
        <v>19530077700016</v>
      </c>
      <c r="H107" t="s">
        <v>111</v>
      </c>
      <c r="I107" s="60">
        <v>31470</v>
      </c>
      <c r="J107" s="33"/>
      <c r="L107" s="33"/>
      <c r="M107" s="33"/>
      <c r="N107" s="33"/>
      <c r="O107" s="35"/>
      <c r="P107" s="35"/>
      <c r="Q107" s="35"/>
    </row>
    <row r="108" spans="1:17" x14ac:dyDescent="0.35">
      <c r="A108" s="6" t="s">
        <v>269</v>
      </c>
      <c r="B108" s="1" t="s">
        <v>15</v>
      </c>
      <c r="C108" s="48">
        <v>22530001100015</v>
      </c>
      <c r="D108" s="35"/>
      <c r="E108" s="35">
        <v>45139</v>
      </c>
      <c r="F108" t="s">
        <v>119</v>
      </c>
      <c r="G108" s="48">
        <v>19530793900015</v>
      </c>
      <c r="H108" t="s">
        <v>111</v>
      </c>
      <c r="I108" s="60">
        <v>35010.720000000001</v>
      </c>
      <c r="J108" s="33"/>
      <c r="L108" s="33"/>
      <c r="M108" s="33"/>
      <c r="N108" s="33"/>
      <c r="O108" s="35"/>
      <c r="P108" s="35"/>
      <c r="Q108" s="35"/>
    </row>
    <row r="109" spans="1:17" x14ac:dyDescent="0.35">
      <c r="A109" s="6" t="s">
        <v>269</v>
      </c>
      <c r="B109" s="1" t="s">
        <v>15</v>
      </c>
      <c r="C109" s="48">
        <v>22530001100015</v>
      </c>
      <c r="D109" s="35"/>
      <c r="E109" s="35">
        <v>45139</v>
      </c>
      <c r="F109" t="s">
        <v>120</v>
      </c>
      <c r="G109" s="48">
        <v>19530583400010</v>
      </c>
      <c r="H109" t="s">
        <v>111</v>
      </c>
      <c r="I109" s="60">
        <v>28240.87</v>
      </c>
      <c r="J109" s="33"/>
      <c r="L109" s="33"/>
      <c r="M109" s="33"/>
      <c r="N109" s="33"/>
      <c r="O109" s="35"/>
      <c r="P109" s="35"/>
      <c r="Q109" s="35"/>
    </row>
    <row r="110" spans="1:17" x14ac:dyDescent="0.35">
      <c r="A110" s="6" t="s">
        <v>269</v>
      </c>
      <c r="B110" s="1" t="s">
        <v>15</v>
      </c>
      <c r="C110" s="48">
        <v>22530001100015</v>
      </c>
      <c r="D110" s="35"/>
      <c r="E110" s="35">
        <v>45139</v>
      </c>
      <c r="F110" t="s">
        <v>121</v>
      </c>
      <c r="G110" s="48">
        <v>32050996100035</v>
      </c>
      <c r="H110" t="s">
        <v>111</v>
      </c>
      <c r="I110" s="60">
        <v>11975</v>
      </c>
      <c r="J110" s="33"/>
      <c r="L110" s="33"/>
      <c r="M110" s="33"/>
      <c r="N110" s="33"/>
      <c r="O110" s="35"/>
      <c r="P110" s="35"/>
      <c r="Q110" s="35"/>
    </row>
    <row r="111" spans="1:17" x14ac:dyDescent="0.35">
      <c r="A111" s="6" t="s">
        <v>269</v>
      </c>
      <c r="B111" s="1" t="s">
        <v>15</v>
      </c>
      <c r="C111" s="48">
        <v>22530001100015</v>
      </c>
      <c r="D111" s="35"/>
      <c r="E111" s="35">
        <v>45139</v>
      </c>
      <c r="F111" t="s">
        <v>122</v>
      </c>
      <c r="G111" s="48">
        <v>19530791300010</v>
      </c>
      <c r="H111" t="s">
        <v>111</v>
      </c>
      <c r="I111" s="60">
        <v>16599.93</v>
      </c>
      <c r="J111" s="33"/>
      <c r="L111" s="33"/>
      <c r="M111" s="33"/>
      <c r="N111" s="33"/>
      <c r="O111" s="35"/>
      <c r="P111" s="35"/>
      <c r="Q111" s="35"/>
    </row>
    <row r="112" spans="1:17" x14ac:dyDescent="0.35">
      <c r="A112" s="6" t="s">
        <v>269</v>
      </c>
      <c r="B112" s="1" t="s">
        <v>15</v>
      </c>
      <c r="C112" s="48">
        <v>22530001100015</v>
      </c>
      <c r="D112" s="35"/>
      <c r="E112" s="35">
        <v>45139</v>
      </c>
      <c r="F112" t="s">
        <v>123</v>
      </c>
      <c r="G112" s="48">
        <v>19530791300010</v>
      </c>
      <c r="H112" t="s">
        <v>111</v>
      </c>
      <c r="I112" s="60">
        <v>18725</v>
      </c>
      <c r="J112" s="33"/>
      <c r="L112" s="33"/>
      <c r="M112" s="33"/>
      <c r="N112" s="33"/>
      <c r="O112" s="35"/>
      <c r="P112" s="35"/>
      <c r="Q112" s="35"/>
    </row>
    <row r="113" spans="1:17" x14ac:dyDescent="0.35">
      <c r="A113" s="6" t="s">
        <v>269</v>
      </c>
      <c r="B113" s="1" t="s">
        <v>15</v>
      </c>
      <c r="C113" s="48">
        <v>22530001100015</v>
      </c>
      <c r="D113" s="35"/>
      <c r="E113" s="35">
        <v>45139</v>
      </c>
      <c r="F113" t="s">
        <v>124</v>
      </c>
      <c r="G113" s="48">
        <v>32050996100035</v>
      </c>
      <c r="H113" t="s">
        <v>111</v>
      </c>
      <c r="I113" s="60">
        <v>13452</v>
      </c>
      <c r="J113" s="33"/>
      <c r="L113" s="33"/>
      <c r="M113" s="33"/>
      <c r="N113" s="33"/>
      <c r="O113" s="35"/>
      <c r="P113" s="35"/>
      <c r="Q113" s="35"/>
    </row>
    <row r="114" spans="1:17" x14ac:dyDescent="0.35">
      <c r="A114" s="6" t="s">
        <v>269</v>
      </c>
      <c r="B114" s="1" t="s">
        <v>15</v>
      </c>
      <c r="C114" s="48">
        <v>22530001100015</v>
      </c>
      <c r="D114" s="35"/>
      <c r="E114" s="35">
        <v>45139</v>
      </c>
      <c r="F114" t="s">
        <v>112</v>
      </c>
      <c r="G114" s="48">
        <v>19530077700016</v>
      </c>
      <c r="H114" t="s">
        <v>125</v>
      </c>
      <c r="I114" s="60">
        <v>15521</v>
      </c>
      <c r="J114" s="33"/>
      <c r="L114" s="33"/>
      <c r="M114" s="33"/>
      <c r="N114" s="33"/>
      <c r="O114" s="35"/>
      <c r="P114" s="35"/>
      <c r="Q114" s="35"/>
    </row>
    <row r="115" spans="1:17" x14ac:dyDescent="0.35">
      <c r="A115" s="6" t="s">
        <v>269</v>
      </c>
      <c r="B115" s="1" t="s">
        <v>15</v>
      </c>
      <c r="C115" s="48">
        <v>22530001100015</v>
      </c>
      <c r="D115" s="35"/>
      <c r="E115" s="35">
        <v>45139</v>
      </c>
      <c r="F115" t="s">
        <v>97</v>
      </c>
      <c r="G115" s="48">
        <v>19530077700016</v>
      </c>
      <c r="H115" t="s">
        <v>125</v>
      </c>
      <c r="I115" s="60">
        <v>11721</v>
      </c>
      <c r="J115" s="33"/>
      <c r="L115" s="33"/>
      <c r="M115" s="33"/>
      <c r="N115" s="33"/>
      <c r="O115" s="35"/>
      <c r="P115" s="35"/>
      <c r="Q115" s="35"/>
    </row>
    <row r="116" spans="1:17" x14ac:dyDescent="0.35">
      <c r="A116" s="6" t="s">
        <v>269</v>
      </c>
      <c r="B116" s="1" t="s">
        <v>15</v>
      </c>
      <c r="C116" s="48">
        <v>22530001100015</v>
      </c>
      <c r="D116" s="35"/>
      <c r="E116" s="35">
        <v>45139</v>
      </c>
      <c r="F116" t="s">
        <v>126</v>
      </c>
      <c r="G116" s="48">
        <v>19530077700016</v>
      </c>
      <c r="H116" t="s">
        <v>125</v>
      </c>
      <c r="I116" s="60">
        <v>4441</v>
      </c>
      <c r="J116" s="33"/>
      <c r="L116" s="33"/>
      <c r="M116" s="33"/>
      <c r="N116" s="33"/>
      <c r="O116" s="35"/>
      <c r="P116" s="35"/>
      <c r="Q116" s="35"/>
    </row>
    <row r="117" spans="1:17" x14ac:dyDescent="0.35">
      <c r="A117" s="6" t="s">
        <v>269</v>
      </c>
      <c r="B117" s="1" t="s">
        <v>15</v>
      </c>
      <c r="C117" s="48">
        <v>22530001100015</v>
      </c>
      <c r="D117" s="35"/>
      <c r="E117" s="35">
        <v>45139</v>
      </c>
      <c r="F117" t="s">
        <v>120</v>
      </c>
      <c r="G117" s="48">
        <v>19530583400010</v>
      </c>
      <c r="H117" t="s">
        <v>125</v>
      </c>
      <c r="I117" s="60">
        <v>11923</v>
      </c>
      <c r="J117" s="33"/>
      <c r="L117" s="33"/>
      <c r="M117" s="33"/>
      <c r="N117" s="33"/>
      <c r="O117" s="35"/>
      <c r="P117" s="35"/>
      <c r="Q117" s="35"/>
    </row>
    <row r="118" spans="1:17" x14ac:dyDescent="0.35">
      <c r="A118" s="6" t="s">
        <v>269</v>
      </c>
      <c r="B118" s="1" t="s">
        <v>15</v>
      </c>
      <c r="C118" s="48">
        <v>22530001100015</v>
      </c>
      <c r="D118" s="35"/>
      <c r="E118" s="35">
        <v>45139</v>
      </c>
      <c r="F118" t="s">
        <v>121</v>
      </c>
      <c r="G118" s="48">
        <v>32050996100035</v>
      </c>
      <c r="H118" t="s">
        <v>125</v>
      </c>
      <c r="I118" s="60">
        <v>1952</v>
      </c>
      <c r="J118" s="33"/>
      <c r="L118" s="33"/>
      <c r="M118" s="33"/>
      <c r="N118" s="33"/>
      <c r="O118" s="35"/>
      <c r="P118" s="35"/>
      <c r="Q118" s="35"/>
    </row>
    <row r="119" spans="1:17" x14ac:dyDescent="0.35">
      <c r="A119" s="6" t="s">
        <v>269</v>
      </c>
      <c r="B119" s="1" t="s">
        <v>15</v>
      </c>
      <c r="C119" s="48">
        <v>22530001100015</v>
      </c>
      <c r="D119" s="35"/>
      <c r="E119" s="35">
        <v>45174</v>
      </c>
      <c r="F119" t="s">
        <v>127</v>
      </c>
      <c r="G119" s="48">
        <v>32050996100035</v>
      </c>
      <c r="H119" t="s">
        <v>125</v>
      </c>
      <c r="I119" s="60">
        <v>16176</v>
      </c>
      <c r="J119" s="33"/>
      <c r="L119" s="33"/>
      <c r="M119" s="33"/>
      <c r="N119" s="33"/>
      <c r="O119" s="35"/>
      <c r="P119" s="35"/>
      <c r="Q119" s="35"/>
    </row>
    <row r="120" spans="1:17" x14ac:dyDescent="0.35">
      <c r="A120" s="6" t="s">
        <v>269</v>
      </c>
      <c r="B120" s="1" t="s">
        <v>15</v>
      </c>
      <c r="C120" s="48">
        <v>22530001100015</v>
      </c>
      <c r="D120" s="35"/>
      <c r="E120" s="35">
        <v>45136</v>
      </c>
      <c r="F120" t="s">
        <v>112</v>
      </c>
      <c r="G120" s="48">
        <v>19530077700016</v>
      </c>
      <c r="H120" t="s">
        <v>128</v>
      </c>
      <c r="I120" s="60">
        <v>5400</v>
      </c>
      <c r="J120" s="33"/>
      <c r="L120" s="33"/>
      <c r="M120" s="33"/>
      <c r="N120" s="33"/>
      <c r="O120" s="35"/>
      <c r="P120" s="35"/>
      <c r="Q120" s="35"/>
    </row>
    <row r="121" spans="1:17" x14ac:dyDescent="0.35">
      <c r="A121" s="6" t="s">
        <v>269</v>
      </c>
      <c r="B121" s="1" t="s">
        <v>15</v>
      </c>
      <c r="C121" s="48">
        <v>22530001100015</v>
      </c>
      <c r="D121" s="35"/>
      <c r="E121" s="35">
        <v>45110</v>
      </c>
      <c r="F121" t="s">
        <v>129</v>
      </c>
      <c r="G121" s="48">
        <v>19530077700016</v>
      </c>
      <c r="H121" t="s">
        <v>128</v>
      </c>
      <c r="I121" s="60">
        <v>3213</v>
      </c>
      <c r="J121" s="33"/>
      <c r="L121" s="33"/>
      <c r="M121" s="33"/>
      <c r="N121" s="33"/>
      <c r="O121" s="35"/>
      <c r="P121" s="35"/>
      <c r="Q121" s="35"/>
    </row>
    <row r="122" spans="1:17" x14ac:dyDescent="0.35">
      <c r="A122" s="6" t="s">
        <v>269</v>
      </c>
      <c r="B122" s="1" t="s">
        <v>15</v>
      </c>
      <c r="C122" s="48">
        <v>22530001100015</v>
      </c>
      <c r="D122" s="35"/>
      <c r="E122" s="35">
        <v>45110</v>
      </c>
      <c r="F122" t="s">
        <v>130</v>
      </c>
      <c r="G122" s="48">
        <v>32050996100035</v>
      </c>
      <c r="H122" t="s">
        <v>128</v>
      </c>
      <c r="I122" s="60">
        <v>1269</v>
      </c>
      <c r="J122" s="33"/>
      <c r="L122" s="33"/>
      <c r="M122" s="33"/>
      <c r="N122" s="33"/>
      <c r="O122" s="35"/>
      <c r="P122" s="35"/>
      <c r="Q122" s="35"/>
    </row>
    <row r="123" spans="1:17" x14ac:dyDescent="0.35">
      <c r="A123" s="6" t="s">
        <v>269</v>
      </c>
      <c r="B123" s="1" t="s">
        <v>15</v>
      </c>
      <c r="C123" s="48">
        <v>22530001100015</v>
      </c>
      <c r="D123" s="35"/>
      <c r="E123" s="35">
        <v>45110</v>
      </c>
      <c r="F123" t="s">
        <v>117</v>
      </c>
      <c r="G123" s="48">
        <v>32050996100035</v>
      </c>
      <c r="H123" t="s">
        <v>128</v>
      </c>
      <c r="I123" s="60">
        <v>7398</v>
      </c>
      <c r="J123" s="33"/>
      <c r="L123" s="33"/>
      <c r="M123" s="33"/>
      <c r="N123" s="33"/>
      <c r="O123" s="35"/>
      <c r="P123" s="35"/>
      <c r="Q123" s="35"/>
    </row>
    <row r="124" spans="1:17" x14ac:dyDescent="0.35">
      <c r="A124" s="6" t="s">
        <v>269</v>
      </c>
      <c r="B124" s="1" t="s">
        <v>15</v>
      </c>
      <c r="C124" s="48">
        <v>22530001100015</v>
      </c>
      <c r="D124" s="35"/>
      <c r="E124" s="35">
        <v>45110</v>
      </c>
      <c r="F124" t="s">
        <v>126</v>
      </c>
      <c r="G124" s="48">
        <v>19530077700016</v>
      </c>
      <c r="H124" t="s">
        <v>128</v>
      </c>
      <c r="I124" s="60">
        <v>1620</v>
      </c>
      <c r="J124" s="33"/>
      <c r="L124" s="33"/>
      <c r="M124" s="33"/>
      <c r="N124" s="33"/>
      <c r="O124" s="35"/>
      <c r="P124" s="35"/>
      <c r="Q124" s="35"/>
    </row>
    <row r="125" spans="1:17" x14ac:dyDescent="0.35">
      <c r="A125" s="6" t="s">
        <v>269</v>
      </c>
      <c r="B125" s="1" t="s">
        <v>15</v>
      </c>
      <c r="C125" s="48">
        <v>22530001100015</v>
      </c>
      <c r="D125" s="35"/>
      <c r="E125" s="35">
        <v>45110</v>
      </c>
      <c r="F125" t="s">
        <v>120</v>
      </c>
      <c r="G125" s="48">
        <v>19530583400010</v>
      </c>
      <c r="H125" t="s">
        <v>128</v>
      </c>
      <c r="I125" s="60">
        <v>1053</v>
      </c>
      <c r="J125" s="33"/>
      <c r="L125" s="33"/>
      <c r="M125" s="33"/>
      <c r="N125" s="33"/>
      <c r="O125" s="35"/>
      <c r="P125" s="35"/>
      <c r="Q125" s="35"/>
    </row>
    <row r="126" spans="1:17" x14ac:dyDescent="0.35">
      <c r="A126" s="6" t="s">
        <v>269</v>
      </c>
      <c r="B126" s="1" t="s">
        <v>15</v>
      </c>
      <c r="C126" s="48">
        <v>22530001100015</v>
      </c>
      <c r="D126" s="35"/>
      <c r="E126" s="35">
        <v>45110</v>
      </c>
      <c r="F126" t="s">
        <v>122</v>
      </c>
      <c r="G126" s="48">
        <v>19530791300010</v>
      </c>
      <c r="H126" t="s">
        <v>128</v>
      </c>
      <c r="I126" s="60">
        <v>1755</v>
      </c>
      <c r="J126" s="33"/>
      <c r="L126" s="33"/>
      <c r="M126" s="33"/>
      <c r="N126" s="33"/>
      <c r="O126" s="35"/>
      <c r="P126" s="35"/>
      <c r="Q126" s="35"/>
    </row>
    <row r="127" spans="1:17" x14ac:dyDescent="0.35">
      <c r="A127" s="6" t="s">
        <v>269</v>
      </c>
      <c r="B127" s="1" t="s">
        <v>15</v>
      </c>
      <c r="C127" s="48">
        <v>22530001100015</v>
      </c>
      <c r="D127" s="35"/>
      <c r="E127" s="35">
        <v>45110</v>
      </c>
      <c r="F127" t="s">
        <v>121</v>
      </c>
      <c r="G127" s="48">
        <v>32050996100035</v>
      </c>
      <c r="H127" t="s">
        <v>128</v>
      </c>
      <c r="I127" s="60">
        <v>1782</v>
      </c>
      <c r="J127" s="33"/>
      <c r="L127" s="33"/>
      <c r="M127" s="33"/>
      <c r="N127" s="33"/>
      <c r="O127" s="35"/>
      <c r="P127" s="35"/>
      <c r="Q127" s="35"/>
    </row>
    <row r="128" spans="1:17" x14ac:dyDescent="0.35">
      <c r="A128" s="6" t="s">
        <v>269</v>
      </c>
      <c r="B128" s="1" t="s">
        <v>15</v>
      </c>
      <c r="C128" s="48">
        <v>22530001100015</v>
      </c>
      <c r="D128" s="35"/>
      <c r="E128" s="35">
        <v>45110</v>
      </c>
      <c r="F128" t="s">
        <v>123</v>
      </c>
      <c r="G128" s="48">
        <v>19530791300010</v>
      </c>
      <c r="H128" t="s">
        <v>128</v>
      </c>
      <c r="I128" s="60">
        <v>4482</v>
      </c>
      <c r="J128" s="33"/>
      <c r="L128" s="33"/>
      <c r="M128" s="33"/>
      <c r="N128" s="33"/>
      <c r="O128" s="35"/>
      <c r="P128" s="35"/>
      <c r="Q128" s="35"/>
    </row>
    <row r="129" spans="1:17" x14ac:dyDescent="0.35">
      <c r="A129" s="6" t="s">
        <v>269</v>
      </c>
      <c r="B129" s="1" t="s">
        <v>15</v>
      </c>
      <c r="C129" s="48">
        <v>22530001100015</v>
      </c>
      <c r="D129" s="35"/>
      <c r="E129" s="35">
        <v>45110</v>
      </c>
      <c r="F129" t="s">
        <v>127</v>
      </c>
      <c r="G129" s="48">
        <v>32050996100035</v>
      </c>
      <c r="H129" t="s">
        <v>128</v>
      </c>
      <c r="I129" s="60">
        <v>891</v>
      </c>
      <c r="J129" s="33"/>
      <c r="L129" s="33"/>
      <c r="M129" s="33"/>
      <c r="N129" s="33"/>
      <c r="O129" s="35"/>
      <c r="P129" s="35"/>
      <c r="Q129" s="35"/>
    </row>
    <row r="130" spans="1:17" x14ac:dyDescent="0.35">
      <c r="A130" s="6" t="s">
        <v>269</v>
      </c>
      <c r="B130" s="1" t="s">
        <v>15</v>
      </c>
      <c r="C130" s="48">
        <v>22530001100015</v>
      </c>
      <c r="D130" s="35"/>
      <c r="E130" s="35">
        <v>45000</v>
      </c>
      <c r="F130" t="s">
        <v>110</v>
      </c>
      <c r="G130" s="48">
        <v>32050996100035</v>
      </c>
      <c r="H130" t="s">
        <v>131</v>
      </c>
      <c r="I130" s="60">
        <f>3440+260</f>
        <v>3700</v>
      </c>
      <c r="J130" s="33"/>
      <c r="L130" s="33"/>
      <c r="M130" s="33"/>
      <c r="N130" s="33"/>
      <c r="O130" s="35"/>
      <c r="P130" s="35"/>
      <c r="Q130" s="35"/>
    </row>
    <row r="131" spans="1:17" x14ac:dyDescent="0.35">
      <c r="A131" s="6" t="s">
        <v>269</v>
      </c>
      <c r="B131" s="1" t="s">
        <v>15</v>
      </c>
      <c r="C131" s="48">
        <v>22530001100015</v>
      </c>
      <c r="D131" s="35"/>
      <c r="E131" s="35">
        <v>45000</v>
      </c>
      <c r="F131" t="s">
        <v>112</v>
      </c>
      <c r="G131" s="48">
        <v>19530077700016</v>
      </c>
      <c r="H131" t="s">
        <v>131</v>
      </c>
      <c r="I131" s="60">
        <v>2080</v>
      </c>
      <c r="J131" s="33"/>
      <c r="L131" s="33"/>
      <c r="M131" s="33"/>
      <c r="N131" s="33"/>
      <c r="O131" s="35"/>
      <c r="P131" s="35"/>
      <c r="Q131" s="35"/>
    </row>
    <row r="132" spans="1:17" x14ac:dyDescent="0.35">
      <c r="A132" s="6" t="s">
        <v>269</v>
      </c>
      <c r="B132" s="1" t="s">
        <v>15</v>
      </c>
      <c r="C132" s="48">
        <v>22530001100015</v>
      </c>
      <c r="D132" s="35"/>
      <c r="E132" s="35">
        <v>45000</v>
      </c>
      <c r="F132" t="s">
        <v>113</v>
      </c>
      <c r="G132" s="48">
        <v>78624007700069</v>
      </c>
      <c r="H132" t="s">
        <v>131</v>
      </c>
      <c r="I132" s="60">
        <v>1960</v>
      </c>
      <c r="J132" s="33"/>
      <c r="L132" s="33"/>
      <c r="M132" s="33"/>
      <c r="N132" s="33"/>
      <c r="O132" s="35"/>
      <c r="P132" s="35"/>
      <c r="Q132" s="35"/>
    </row>
    <row r="133" spans="1:17" x14ac:dyDescent="0.35">
      <c r="A133" s="6" t="s">
        <v>269</v>
      </c>
      <c r="B133" s="1" t="s">
        <v>15</v>
      </c>
      <c r="C133" s="48">
        <v>22530001100015</v>
      </c>
      <c r="D133" s="35"/>
      <c r="E133" s="35">
        <v>45000</v>
      </c>
      <c r="F133" t="s">
        <v>97</v>
      </c>
      <c r="G133" s="48">
        <v>19530077700016</v>
      </c>
      <c r="H133" t="s">
        <v>131</v>
      </c>
      <c r="I133" s="60">
        <v>2900</v>
      </c>
      <c r="J133" s="33"/>
      <c r="L133" s="33"/>
      <c r="M133" s="33"/>
      <c r="N133" s="33"/>
      <c r="O133" s="35"/>
      <c r="P133" s="35"/>
      <c r="Q133" s="35"/>
    </row>
    <row r="134" spans="1:17" x14ac:dyDescent="0.35">
      <c r="A134" s="6" t="s">
        <v>269</v>
      </c>
      <c r="B134" s="1" t="s">
        <v>15</v>
      </c>
      <c r="C134" s="48">
        <v>22530001100015</v>
      </c>
      <c r="D134" s="35"/>
      <c r="E134" s="35">
        <v>45000</v>
      </c>
      <c r="F134" t="s">
        <v>129</v>
      </c>
      <c r="G134" s="48">
        <v>19530077700016</v>
      </c>
      <c r="H134" t="s">
        <v>131</v>
      </c>
      <c r="I134" s="60">
        <v>2980</v>
      </c>
      <c r="J134" s="33"/>
      <c r="L134" s="33"/>
      <c r="M134" s="33"/>
      <c r="N134" s="33"/>
      <c r="O134" s="35"/>
      <c r="P134" s="35"/>
      <c r="Q134" s="35"/>
    </row>
    <row r="135" spans="1:17" x14ac:dyDescent="0.35">
      <c r="A135" s="6" t="s">
        <v>269</v>
      </c>
      <c r="B135" s="1" t="s">
        <v>15</v>
      </c>
      <c r="C135" s="48">
        <v>22530001100015</v>
      </c>
      <c r="D135" s="35"/>
      <c r="E135" s="35">
        <v>45000</v>
      </c>
      <c r="F135" t="s">
        <v>130</v>
      </c>
      <c r="G135" s="48">
        <v>32050996100035</v>
      </c>
      <c r="H135" t="s">
        <v>131</v>
      </c>
      <c r="I135" s="60">
        <v>260</v>
      </c>
      <c r="J135" s="33"/>
      <c r="L135" s="33"/>
      <c r="M135" s="33"/>
      <c r="N135" s="33"/>
      <c r="O135" s="35"/>
      <c r="P135" s="35"/>
      <c r="Q135" s="35"/>
    </row>
    <row r="136" spans="1:17" x14ac:dyDescent="0.35">
      <c r="A136" s="6" t="s">
        <v>269</v>
      </c>
      <c r="B136" s="1" t="s">
        <v>15</v>
      </c>
      <c r="C136" s="48">
        <v>22530001100015</v>
      </c>
      <c r="D136" s="35"/>
      <c r="E136" s="35">
        <v>45000</v>
      </c>
      <c r="F136" t="s">
        <v>119</v>
      </c>
      <c r="G136" s="48">
        <v>19530793900015</v>
      </c>
      <c r="H136" t="s">
        <v>131</v>
      </c>
      <c r="I136" s="60">
        <v>3860</v>
      </c>
      <c r="J136" s="33"/>
      <c r="L136" s="33"/>
      <c r="M136" s="33"/>
      <c r="N136" s="33"/>
      <c r="O136" s="35"/>
      <c r="P136" s="35"/>
      <c r="Q136" s="35"/>
    </row>
    <row r="137" spans="1:17" x14ac:dyDescent="0.35">
      <c r="A137" s="6" t="s">
        <v>269</v>
      </c>
      <c r="B137" s="1" t="s">
        <v>15</v>
      </c>
      <c r="C137" s="48">
        <v>22530001100015</v>
      </c>
      <c r="D137" s="35"/>
      <c r="E137" s="35">
        <v>45000</v>
      </c>
      <c r="F137" t="s">
        <v>126</v>
      </c>
      <c r="G137" s="48">
        <v>19530077700016</v>
      </c>
      <c r="H137" t="s">
        <v>131</v>
      </c>
      <c r="I137" s="60">
        <v>5700</v>
      </c>
      <c r="J137" s="33"/>
      <c r="L137" s="33"/>
      <c r="M137" s="33"/>
      <c r="N137" s="33"/>
      <c r="O137" s="35"/>
      <c r="P137" s="35"/>
      <c r="Q137" s="35"/>
    </row>
    <row r="138" spans="1:17" x14ac:dyDescent="0.35">
      <c r="A138" s="6" t="s">
        <v>269</v>
      </c>
      <c r="B138" s="1" t="s">
        <v>15</v>
      </c>
      <c r="C138" s="48">
        <v>22530001100015</v>
      </c>
      <c r="D138" s="35"/>
      <c r="E138" s="35">
        <v>45000</v>
      </c>
      <c r="F138" t="s">
        <v>117</v>
      </c>
      <c r="G138" s="48">
        <v>32050996100035</v>
      </c>
      <c r="H138" t="s">
        <v>131</v>
      </c>
      <c r="I138" s="60">
        <v>6280</v>
      </c>
      <c r="J138" s="33"/>
      <c r="L138" s="33"/>
      <c r="M138" s="33"/>
      <c r="N138" s="33"/>
      <c r="O138" s="35"/>
      <c r="P138" s="35"/>
      <c r="Q138" s="35"/>
    </row>
    <row r="139" spans="1:17" x14ac:dyDescent="0.35">
      <c r="A139" s="6" t="s">
        <v>269</v>
      </c>
      <c r="B139" s="1" t="s">
        <v>15</v>
      </c>
      <c r="C139" s="48">
        <v>22530001100015</v>
      </c>
      <c r="D139" s="35"/>
      <c r="E139" s="35">
        <v>45000</v>
      </c>
      <c r="F139" t="s">
        <v>120</v>
      </c>
      <c r="G139" s="48">
        <v>19530583400010</v>
      </c>
      <c r="H139" t="s">
        <v>131</v>
      </c>
      <c r="I139" s="60">
        <v>5440</v>
      </c>
      <c r="J139" s="33"/>
      <c r="L139" s="33"/>
      <c r="M139" s="33"/>
      <c r="N139" s="33"/>
      <c r="O139" s="35"/>
      <c r="P139" s="35"/>
      <c r="Q139" s="35"/>
    </row>
    <row r="140" spans="1:17" x14ac:dyDescent="0.35">
      <c r="A140" s="6" t="s">
        <v>269</v>
      </c>
      <c r="B140" s="1" t="s">
        <v>15</v>
      </c>
      <c r="C140" s="48">
        <v>22530001100015</v>
      </c>
      <c r="D140" s="35"/>
      <c r="E140" s="35">
        <v>45000</v>
      </c>
      <c r="F140" t="s">
        <v>122</v>
      </c>
      <c r="G140" s="48">
        <v>19530791300010</v>
      </c>
      <c r="H140" t="s">
        <v>131</v>
      </c>
      <c r="I140" s="60">
        <v>1880</v>
      </c>
      <c r="J140" s="33"/>
      <c r="L140" s="33"/>
      <c r="M140" s="33"/>
      <c r="N140" s="33"/>
      <c r="O140" s="35"/>
      <c r="P140" s="35"/>
      <c r="Q140" s="35"/>
    </row>
    <row r="141" spans="1:17" x14ac:dyDescent="0.35">
      <c r="A141" s="6" t="s">
        <v>269</v>
      </c>
      <c r="B141" s="1" t="s">
        <v>15</v>
      </c>
      <c r="C141" s="48">
        <v>22530001100015</v>
      </c>
      <c r="D141" s="35"/>
      <c r="E141" s="35">
        <v>45000</v>
      </c>
      <c r="F141" t="s">
        <v>121</v>
      </c>
      <c r="G141" s="48">
        <v>32050996100035</v>
      </c>
      <c r="H141" t="s">
        <v>131</v>
      </c>
      <c r="I141" s="60">
        <v>640</v>
      </c>
      <c r="J141" s="33"/>
      <c r="L141" s="33"/>
      <c r="M141" s="33"/>
      <c r="N141" s="33"/>
      <c r="O141" s="35"/>
      <c r="P141" s="35"/>
      <c r="Q141" s="35"/>
    </row>
    <row r="142" spans="1:17" x14ac:dyDescent="0.35">
      <c r="A142" s="6" t="s">
        <v>269</v>
      </c>
      <c r="B142" s="1" t="s">
        <v>15</v>
      </c>
      <c r="C142" s="48">
        <v>22530001100015</v>
      </c>
      <c r="D142" s="35"/>
      <c r="E142" s="35">
        <v>45000</v>
      </c>
      <c r="F142" t="s">
        <v>123</v>
      </c>
      <c r="G142" s="48">
        <v>19530791300010</v>
      </c>
      <c r="H142" t="s">
        <v>131</v>
      </c>
      <c r="I142" s="60">
        <v>1920</v>
      </c>
      <c r="J142" s="33"/>
      <c r="L142" s="33"/>
      <c r="M142" s="33"/>
      <c r="N142" s="33"/>
      <c r="O142" s="35"/>
      <c r="P142" s="35"/>
      <c r="Q142" s="35"/>
    </row>
    <row r="143" spans="1:17" x14ac:dyDescent="0.35">
      <c r="A143" s="6" t="s">
        <v>269</v>
      </c>
      <c r="B143" s="1" t="s">
        <v>15</v>
      </c>
      <c r="C143" s="48">
        <v>22530001100015</v>
      </c>
      <c r="D143" s="35"/>
      <c r="E143" s="35">
        <v>45000</v>
      </c>
      <c r="F143" t="s">
        <v>127</v>
      </c>
      <c r="G143" s="48">
        <v>32050996100035</v>
      </c>
      <c r="H143" t="s">
        <v>131</v>
      </c>
      <c r="I143" s="60">
        <v>2520</v>
      </c>
      <c r="J143" s="33"/>
      <c r="L143" s="33"/>
      <c r="M143" s="33"/>
      <c r="N143" s="33"/>
      <c r="O143" s="35"/>
      <c r="P143" s="35"/>
      <c r="Q143" s="35"/>
    </row>
    <row r="144" spans="1:17" x14ac:dyDescent="0.35">
      <c r="A144" s="6" t="s">
        <v>269</v>
      </c>
      <c r="B144" s="1" t="s">
        <v>15</v>
      </c>
      <c r="C144" s="48">
        <v>22530001100015</v>
      </c>
      <c r="D144" s="35"/>
      <c r="E144" s="35">
        <v>45072</v>
      </c>
      <c r="F144" t="s">
        <v>40</v>
      </c>
      <c r="G144" s="48">
        <v>49903764600019</v>
      </c>
      <c r="H144" t="s">
        <v>132</v>
      </c>
      <c r="I144" s="60">
        <v>6278</v>
      </c>
      <c r="J144" s="33"/>
      <c r="L144" s="33"/>
      <c r="M144" s="33"/>
      <c r="N144" s="33"/>
      <c r="O144" s="35"/>
      <c r="P144" s="35"/>
      <c r="Q144" s="35"/>
    </row>
    <row r="145" spans="1:17" x14ac:dyDescent="0.35">
      <c r="A145" s="6" t="s">
        <v>269</v>
      </c>
      <c r="B145" s="1" t="s">
        <v>15</v>
      </c>
      <c r="C145" s="48">
        <v>22530001100015</v>
      </c>
      <c r="D145" s="35"/>
      <c r="E145" s="35">
        <v>45072</v>
      </c>
      <c r="F145" t="s">
        <v>133</v>
      </c>
      <c r="G145" s="48">
        <v>49903764600019</v>
      </c>
      <c r="H145" t="s">
        <v>134</v>
      </c>
      <c r="I145" s="60">
        <v>2494</v>
      </c>
      <c r="J145" s="33"/>
      <c r="L145" s="33"/>
      <c r="M145" s="33"/>
      <c r="N145" s="33"/>
      <c r="O145" s="35"/>
      <c r="P145" s="35"/>
      <c r="Q145" s="35"/>
    </row>
    <row r="146" spans="1:17" x14ac:dyDescent="0.35">
      <c r="A146" s="6" t="s">
        <v>269</v>
      </c>
      <c r="B146" s="1" t="s">
        <v>15</v>
      </c>
      <c r="C146" s="48">
        <v>22530001100015</v>
      </c>
      <c r="D146" s="35"/>
      <c r="E146" s="35">
        <v>45072</v>
      </c>
      <c r="F146" t="s">
        <v>135</v>
      </c>
      <c r="G146" s="48">
        <v>49903764600019</v>
      </c>
      <c r="H146" t="s">
        <v>134</v>
      </c>
      <c r="I146" s="60">
        <v>9116</v>
      </c>
      <c r="J146" s="33"/>
      <c r="L146" s="33"/>
      <c r="M146" s="33"/>
      <c r="N146" s="33"/>
      <c r="O146" s="35"/>
      <c r="P146" s="35"/>
      <c r="Q146" s="35"/>
    </row>
    <row r="147" spans="1:17" x14ac:dyDescent="0.35">
      <c r="A147" s="6" t="s">
        <v>269</v>
      </c>
      <c r="B147" s="1" t="s">
        <v>15</v>
      </c>
      <c r="C147" s="48">
        <v>22530001100015</v>
      </c>
      <c r="D147" s="35"/>
      <c r="E147" s="35">
        <v>45001</v>
      </c>
      <c r="F147" t="s">
        <v>136</v>
      </c>
      <c r="G147" s="48">
        <v>78627559400046</v>
      </c>
      <c r="H147" t="s">
        <v>131</v>
      </c>
      <c r="I147" s="60">
        <v>200</v>
      </c>
      <c r="J147" s="33"/>
      <c r="L147" s="33"/>
      <c r="M147" s="33"/>
      <c r="N147" s="33"/>
      <c r="O147" s="35"/>
      <c r="P147" s="35"/>
      <c r="Q147" s="35"/>
    </row>
    <row r="148" spans="1:17" x14ac:dyDescent="0.35">
      <c r="A148" s="6" t="s">
        <v>269</v>
      </c>
      <c r="B148" s="1" t="s">
        <v>15</v>
      </c>
      <c r="C148" s="48">
        <v>22530001100015</v>
      </c>
      <c r="D148" s="35"/>
      <c r="E148" s="35">
        <v>45001</v>
      </c>
      <c r="F148" t="s">
        <v>137</v>
      </c>
      <c r="G148" s="48">
        <v>19530077700016</v>
      </c>
      <c r="H148" t="s">
        <v>131</v>
      </c>
      <c r="I148" s="60">
        <v>100</v>
      </c>
      <c r="J148" s="33"/>
      <c r="L148" s="33"/>
      <c r="M148" s="33"/>
      <c r="N148" s="33"/>
      <c r="O148" s="35"/>
      <c r="P148" s="35"/>
      <c r="Q148" s="35"/>
    </row>
    <row r="149" spans="1:17" x14ac:dyDescent="0.35">
      <c r="A149" s="6" t="s">
        <v>270</v>
      </c>
      <c r="B149" s="1" t="s">
        <v>15</v>
      </c>
      <c r="C149" s="48">
        <v>22530001100015</v>
      </c>
      <c r="D149" s="35">
        <v>42607</v>
      </c>
      <c r="E149" s="50">
        <v>44539</v>
      </c>
      <c r="F149" t="s">
        <v>16</v>
      </c>
      <c r="G149" s="54"/>
      <c r="H149" t="s">
        <v>17</v>
      </c>
      <c r="I149" s="61"/>
      <c r="J149" s="33"/>
      <c r="L149" s="33"/>
      <c r="M149" s="33"/>
      <c r="N149" s="33"/>
      <c r="O149" s="35"/>
      <c r="P149" s="35"/>
      <c r="Q149" s="35"/>
    </row>
    <row r="150" spans="1:17" x14ac:dyDescent="0.35">
      <c r="A150" s="6" t="s">
        <v>270</v>
      </c>
      <c r="B150" s="1" t="s">
        <v>15</v>
      </c>
      <c r="C150" s="48">
        <v>22530001100015</v>
      </c>
      <c r="D150" s="35">
        <v>36906</v>
      </c>
      <c r="E150" s="50">
        <v>44539</v>
      </c>
      <c r="F150" t="s">
        <v>18</v>
      </c>
      <c r="G150" s="48">
        <v>52132186900013</v>
      </c>
      <c r="H150" t="s">
        <v>17</v>
      </c>
      <c r="I150" s="61"/>
      <c r="J150" s="33"/>
      <c r="L150" s="33"/>
      <c r="M150" s="33"/>
      <c r="N150" s="33"/>
      <c r="O150" s="35"/>
      <c r="P150" s="35"/>
      <c r="Q150" s="35"/>
    </row>
    <row r="151" spans="1:17" x14ac:dyDescent="0.35">
      <c r="A151" s="6" t="s">
        <v>270</v>
      </c>
      <c r="B151" s="1" t="s">
        <v>15</v>
      </c>
      <c r="C151" s="48">
        <v>22530001100015</v>
      </c>
      <c r="D151" s="35">
        <v>44032</v>
      </c>
      <c r="E151" s="50">
        <v>44175</v>
      </c>
      <c r="F151" t="s">
        <v>19</v>
      </c>
      <c r="G151" s="48">
        <v>19753472000010</v>
      </c>
      <c r="H151" t="s">
        <v>17</v>
      </c>
      <c r="I151" s="61"/>
      <c r="J151" s="33"/>
      <c r="L151" s="33"/>
      <c r="M151" s="33"/>
      <c r="N151" s="33"/>
      <c r="O151" s="35"/>
      <c r="P151" s="35"/>
      <c r="Q151" s="35"/>
    </row>
    <row r="152" spans="1:17" x14ac:dyDescent="0.35">
      <c r="A152" s="6" t="s">
        <v>270</v>
      </c>
      <c r="B152" s="1" t="s">
        <v>15</v>
      </c>
      <c r="C152" s="48">
        <v>22530001100015</v>
      </c>
      <c r="D152" s="35">
        <v>40981</v>
      </c>
      <c r="E152" s="50">
        <v>44539</v>
      </c>
      <c r="F152" t="s">
        <v>20</v>
      </c>
      <c r="G152" s="48">
        <v>44803276300014</v>
      </c>
      <c r="H152" t="s">
        <v>21</v>
      </c>
      <c r="I152" s="61"/>
      <c r="J152" s="33"/>
      <c r="L152" s="33"/>
      <c r="M152" s="33"/>
      <c r="N152" s="33"/>
      <c r="O152" s="35"/>
      <c r="P152" s="35"/>
      <c r="Q152" s="35"/>
    </row>
    <row r="153" spans="1:17" x14ac:dyDescent="0.35">
      <c r="A153" s="6" t="s">
        <v>270</v>
      </c>
      <c r="B153" s="1" t="s">
        <v>15</v>
      </c>
      <c r="C153" s="48">
        <v>22530001100015</v>
      </c>
      <c r="D153" s="35">
        <v>44537</v>
      </c>
      <c r="E153" s="50">
        <v>44539</v>
      </c>
      <c r="F153" t="s">
        <v>22</v>
      </c>
      <c r="G153" s="48">
        <v>82781682800012</v>
      </c>
      <c r="H153" t="s">
        <v>23</v>
      </c>
      <c r="I153" s="61"/>
      <c r="J153" s="33"/>
      <c r="K153" t="s">
        <v>24</v>
      </c>
      <c r="L153" s="33" t="s">
        <v>396</v>
      </c>
      <c r="M153" s="35">
        <v>44547</v>
      </c>
      <c r="N153" s="33"/>
      <c r="O153" s="33"/>
      <c r="P153" s="35"/>
      <c r="Q153" s="35"/>
    </row>
    <row r="154" spans="1:17" x14ac:dyDescent="0.35">
      <c r="A154" s="6" t="s">
        <v>270</v>
      </c>
      <c r="B154" s="1" t="s">
        <v>15</v>
      </c>
      <c r="C154" s="48">
        <v>22530001100015</v>
      </c>
      <c r="D154" s="35"/>
      <c r="E154" s="50"/>
      <c r="F154" t="s">
        <v>25</v>
      </c>
      <c r="G154" s="48">
        <v>31134913800017</v>
      </c>
      <c r="I154" s="61">
        <v>10000</v>
      </c>
      <c r="J154" s="33"/>
      <c r="K154" t="s">
        <v>24</v>
      </c>
      <c r="L154" s="33" t="s">
        <v>396</v>
      </c>
      <c r="M154" s="35">
        <v>45002</v>
      </c>
      <c r="N154" s="33"/>
      <c r="O154" s="33"/>
      <c r="P154" s="35"/>
      <c r="Q154" s="35"/>
    </row>
    <row r="155" spans="1:17" x14ac:dyDescent="0.35">
      <c r="A155" s="6" t="s">
        <v>270</v>
      </c>
      <c r="B155" s="1" t="s">
        <v>15</v>
      </c>
      <c r="C155" s="48">
        <v>22530001100015</v>
      </c>
      <c r="D155" s="35"/>
      <c r="E155" s="35"/>
      <c r="F155" t="s">
        <v>271</v>
      </c>
      <c r="G155" s="48">
        <v>50790641000026</v>
      </c>
      <c r="I155" s="62">
        <v>200000</v>
      </c>
      <c r="J155" s="33"/>
      <c r="K155" t="s">
        <v>26</v>
      </c>
      <c r="L155" s="33" t="s">
        <v>402</v>
      </c>
      <c r="M155" s="35">
        <v>45002</v>
      </c>
      <c r="N155" s="33"/>
      <c r="O155" s="33"/>
      <c r="P155" s="35"/>
      <c r="Q155" s="35"/>
    </row>
    <row r="156" spans="1:17" x14ac:dyDescent="0.35">
      <c r="A156" s="6" t="s">
        <v>270</v>
      </c>
      <c r="B156" s="1" t="s">
        <v>15</v>
      </c>
      <c r="C156" s="48">
        <v>22530001100015</v>
      </c>
      <c r="D156" s="35"/>
      <c r="E156" s="35"/>
      <c r="F156" t="s">
        <v>272</v>
      </c>
      <c r="G156" s="48">
        <v>50790641000026</v>
      </c>
      <c r="I156" s="62">
        <f>10000+34166</f>
        <v>44166</v>
      </c>
      <c r="J156" s="33"/>
      <c r="K156" t="s">
        <v>24</v>
      </c>
      <c r="L156" s="33" t="s">
        <v>396</v>
      </c>
      <c r="M156" s="35">
        <v>45002</v>
      </c>
      <c r="N156" s="33"/>
      <c r="O156" s="33"/>
      <c r="P156" s="35"/>
      <c r="Q156" s="35"/>
    </row>
    <row r="157" spans="1:17" x14ac:dyDescent="0.35">
      <c r="A157" s="6" t="s">
        <v>270</v>
      </c>
      <c r="B157" s="1" t="s">
        <v>15</v>
      </c>
      <c r="C157" s="48">
        <v>22530001100015</v>
      </c>
      <c r="D157" s="35"/>
      <c r="E157" s="35"/>
      <c r="F157" t="s">
        <v>273</v>
      </c>
      <c r="G157" s="48">
        <v>50790641000026</v>
      </c>
      <c r="I157" s="62">
        <v>32800</v>
      </c>
      <c r="J157" s="33"/>
      <c r="K157" t="s">
        <v>24</v>
      </c>
      <c r="L157" s="33" t="s">
        <v>396</v>
      </c>
      <c r="M157" s="35" t="s">
        <v>27</v>
      </c>
      <c r="N157" s="33"/>
      <c r="O157" s="33"/>
      <c r="P157" s="35"/>
      <c r="Q157" s="35"/>
    </row>
    <row r="158" spans="1:17" x14ac:dyDescent="0.35">
      <c r="A158" s="6" t="s">
        <v>270</v>
      </c>
      <c r="B158" s="1" t="s">
        <v>15</v>
      </c>
      <c r="C158" s="48">
        <v>22530001100015</v>
      </c>
      <c r="D158" s="35"/>
      <c r="E158" s="35"/>
      <c r="F158" t="s">
        <v>274</v>
      </c>
      <c r="G158" s="48">
        <v>50790641000026</v>
      </c>
      <c r="I158" s="62">
        <v>2300</v>
      </c>
      <c r="J158" s="33"/>
      <c r="K158" t="s">
        <v>24</v>
      </c>
      <c r="L158" s="33" t="s">
        <v>396</v>
      </c>
      <c r="M158" s="35" t="s">
        <v>28</v>
      </c>
      <c r="N158" s="33"/>
      <c r="O158" s="33"/>
      <c r="P158" s="35"/>
      <c r="Q158" s="35"/>
    </row>
    <row r="159" spans="1:17" x14ac:dyDescent="0.35">
      <c r="A159" s="6" t="s">
        <v>270</v>
      </c>
      <c r="B159" s="1" t="s">
        <v>15</v>
      </c>
      <c r="C159" s="48">
        <v>22530001100015</v>
      </c>
      <c r="D159" s="35"/>
      <c r="E159" s="35"/>
      <c r="F159" t="s">
        <v>275</v>
      </c>
      <c r="G159" s="48">
        <v>50790641000026</v>
      </c>
      <c r="I159" s="62">
        <v>20000</v>
      </c>
      <c r="J159" s="33"/>
      <c r="K159" t="s">
        <v>26</v>
      </c>
      <c r="L159" s="33" t="s">
        <v>402</v>
      </c>
      <c r="M159" s="35">
        <v>45002</v>
      </c>
      <c r="N159" s="33"/>
      <c r="O159" s="33"/>
      <c r="P159" s="35"/>
      <c r="Q159" s="35"/>
    </row>
    <row r="160" spans="1:17" x14ac:dyDescent="0.35">
      <c r="A160" s="6" t="s">
        <v>270</v>
      </c>
      <c r="B160" s="1" t="s">
        <v>15</v>
      </c>
      <c r="C160" s="48">
        <v>22530001100015</v>
      </c>
      <c r="D160" s="35"/>
      <c r="E160" s="35"/>
      <c r="F160" t="s">
        <v>276</v>
      </c>
      <c r="G160" s="48">
        <v>50790641000026</v>
      </c>
      <c r="I160" s="62">
        <v>42500</v>
      </c>
      <c r="J160" s="33"/>
      <c r="K160" t="s">
        <v>24</v>
      </c>
      <c r="L160" s="33" t="s">
        <v>396</v>
      </c>
      <c r="M160" s="35">
        <v>45002</v>
      </c>
      <c r="N160" s="33"/>
      <c r="O160" s="33"/>
      <c r="P160" s="35"/>
      <c r="Q160" s="35"/>
    </row>
    <row r="161" spans="1:17" x14ac:dyDescent="0.35">
      <c r="A161" s="6" t="s">
        <v>270</v>
      </c>
      <c r="B161" s="1" t="s">
        <v>15</v>
      </c>
      <c r="C161" s="48">
        <v>22530001100015</v>
      </c>
      <c r="D161" s="35"/>
      <c r="E161" s="35"/>
      <c r="F161" t="s">
        <v>277</v>
      </c>
      <c r="G161" s="48">
        <v>50790641000026</v>
      </c>
      <c r="I161" s="62">
        <v>21257.01</v>
      </c>
      <c r="J161" s="33"/>
      <c r="K161" t="s">
        <v>24</v>
      </c>
      <c r="L161" s="33" t="s">
        <v>396</v>
      </c>
      <c r="M161" s="35">
        <v>44952</v>
      </c>
      <c r="N161" s="33"/>
      <c r="O161" s="33"/>
      <c r="P161" s="35"/>
      <c r="Q161" s="35"/>
    </row>
    <row r="162" spans="1:17" x14ac:dyDescent="0.35">
      <c r="A162" s="6" t="s">
        <v>270</v>
      </c>
      <c r="B162" s="1" t="s">
        <v>15</v>
      </c>
      <c r="C162" s="48">
        <v>22530001100015</v>
      </c>
      <c r="D162" s="35"/>
      <c r="E162" s="35"/>
      <c r="F162" t="s">
        <v>278</v>
      </c>
      <c r="G162" s="48">
        <v>50790641000026</v>
      </c>
      <c r="I162" s="62">
        <v>16500</v>
      </c>
      <c r="J162" s="33"/>
      <c r="K162" t="s">
        <v>24</v>
      </c>
      <c r="L162" s="33" t="s">
        <v>396</v>
      </c>
      <c r="M162" s="35">
        <v>45008</v>
      </c>
      <c r="N162" s="33"/>
      <c r="O162" s="33"/>
      <c r="P162" s="35"/>
      <c r="Q162" s="35"/>
    </row>
    <row r="163" spans="1:17" x14ac:dyDescent="0.35">
      <c r="A163" s="6" t="s">
        <v>270</v>
      </c>
      <c r="B163" s="1" t="s">
        <v>15</v>
      </c>
      <c r="C163" s="48">
        <v>22530001100015</v>
      </c>
      <c r="D163" s="35"/>
      <c r="E163" s="35"/>
      <c r="F163" t="s">
        <v>279</v>
      </c>
      <c r="G163" s="48">
        <v>50790641000026</v>
      </c>
      <c r="I163" s="62">
        <v>944248.8</v>
      </c>
      <c r="J163" s="33"/>
      <c r="K163" t="s">
        <v>24</v>
      </c>
      <c r="L163" s="33" t="s">
        <v>396</v>
      </c>
      <c r="M163" s="35">
        <v>45044</v>
      </c>
      <c r="N163" s="33"/>
      <c r="O163" s="33"/>
      <c r="P163" s="35"/>
      <c r="Q163" s="35"/>
    </row>
    <row r="164" spans="1:17" x14ac:dyDescent="0.35">
      <c r="A164" s="6" t="s">
        <v>270</v>
      </c>
      <c r="B164" s="1" t="s">
        <v>15</v>
      </c>
      <c r="C164" s="48">
        <v>22530001100015</v>
      </c>
      <c r="D164" s="35"/>
      <c r="E164" s="35"/>
      <c r="F164" t="s">
        <v>280</v>
      </c>
      <c r="G164" s="48">
        <v>50790641000026</v>
      </c>
      <c r="I164" s="62">
        <v>40000</v>
      </c>
      <c r="J164" s="33"/>
      <c r="K164" t="s">
        <v>24</v>
      </c>
      <c r="L164" s="33" t="s">
        <v>396</v>
      </c>
      <c r="M164" s="35" t="s">
        <v>27</v>
      </c>
      <c r="N164" s="33"/>
      <c r="O164" s="33"/>
      <c r="P164" s="35"/>
      <c r="Q164" s="35"/>
    </row>
    <row r="165" spans="1:17" x14ac:dyDescent="0.35">
      <c r="A165" s="6" t="s">
        <v>270</v>
      </c>
      <c r="B165" s="1" t="s">
        <v>15</v>
      </c>
      <c r="C165" s="48">
        <v>22530001100015</v>
      </c>
      <c r="D165" s="35"/>
      <c r="E165" s="35"/>
      <c r="F165" t="s">
        <v>281</v>
      </c>
      <c r="G165" s="48">
        <v>50790641000026</v>
      </c>
      <c r="I165" s="62">
        <v>12000</v>
      </c>
      <c r="J165" s="33"/>
      <c r="K165" t="s">
        <v>24</v>
      </c>
      <c r="L165" s="33" t="s">
        <v>396</v>
      </c>
      <c r="M165" s="35">
        <v>45002</v>
      </c>
      <c r="N165" s="33"/>
      <c r="O165" s="33"/>
      <c r="P165" s="35"/>
      <c r="Q165" s="35"/>
    </row>
    <row r="166" spans="1:17" x14ac:dyDescent="0.35">
      <c r="A166" s="6" t="s">
        <v>270</v>
      </c>
      <c r="B166" s="1" t="s">
        <v>15</v>
      </c>
      <c r="C166" s="48">
        <v>22530001100015</v>
      </c>
      <c r="D166" s="35"/>
      <c r="E166" s="35"/>
      <c r="F166" t="s">
        <v>282</v>
      </c>
      <c r="G166" s="48">
        <v>50790641000026</v>
      </c>
      <c r="I166" s="61">
        <v>51080</v>
      </c>
      <c r="J166" s="33"/>
      <c r="L166" s="33"/>
      <c r="M166" s="33"/>
      <c r="N166" s="33"/>
      <c r="O166" s="35"/>
      <c r="P166" s="35"/>
      <c r="Q166" s="35"/>
    </row>
    <row r="167" spans="1:17" x14ac:dyDescent="0.35">
      <c r="A167" s="6" t="s">
        <v>270</v>
      </c>
      <c r="B167" s="1" t="s">
        <v>15</v>
      </c>
      <c r="C167" s="48">
        <v>22530001100015</v>
      </c>
      <c r="D167" s="35"/>
      <c r="E167" s="35"/>
      <c r="F167" t="s">
        <v>283</v>
      </c>
      <c r="G167" s="48">
        <v>50790641000026</v>
      </c>
      <c r="I167" s="61">
        <v>76875</v>
      </c>
      <c r="J167" s="33"/>
      <c r="L167" s="33"/>
      <c r="M167" s="33"/>
      <c r="N167" s="33"/>
      <c r="O167" s="35"/>
      <c r="P167" s="35"/>
      <c r="Q167" s="35"/>
    </row>
    <row r="168" spans="1:17" x14ac:dyDescent="0.35">
      <c r="A168" s="6" t="s">
        <v>270</v>
      </c>
      <c r="B168" s="1" t="s">
        <v>15</v>
      </c>
      <c r="C168" s="48">
        <v>22530001100015</v>
      </c>
      <c r="D168" s="35"/>
      <c r="E168" s="35"/>
      <c r="F168" t="s">
        <v>284</v>
      </c>
      <c r="G168" s="48">
        <v>50790641000026</v>
      </c>
      <c r="I168" s="61">
        <v>12000</v>
      </c>
      <c r="J168" s="33"/>
      <c r="L168" s="33"/>
      <c r="M168" s="33"/>
      <c r="N168" s="33"/>
      <c r="O168" s="35"/>
      <c r="P168" s="35"/>
      <c r="Q168" s="35"/>
    </row>
    <row r="169" spans="1:17" x14ac:dyDescent="0.35">
      <c r="A169" s="6" t="s">
        <v>270</v>
      </c>
      <c r="B169" s="1" t="s">
        <v>15</v>
      </c>
      <c r="C169" s="48">
        <v>22530001100015</v>
      </c>
      <c r="D169" s="35"/>
      <c r="E169" s="35"/>
      <c r="F169" t="s">
        <v>285</v>
      </c>
      <c r="G169" s="48">
        <v>50790641000026</v>
      </c>
      <c r="I169" s="61">
        <v>137000</v>
      </c>
      <c r="J169" s="33"/>
      <c r="L169" s="33"/>
      <c r="M169" s="33"/>
      <c r="N169" s="33"/>
      <c r="O169" s="35"/>
      <c r="P169" s="35"/>
      <c r="Q169" s="35"/>
    </row>
    <row r="170" spans="1:17" x14ac:dyDescent="0.35">
      <c r="A170" s="6" t="s">
        <v>270</v>
      </c>
      <c r="B170" s="1" t="s">
        <v>15</v>
      </c>
      <c r="C170" s="48">
        <v>22530001100015</v>
      </c>
      <c r="D170" s="35"/>
      <c r="E170" s="35"/>
      <c r="F170" t="s">
        <v>286</v>
      </c>
      <c r="G170" s="48">
        <v>50790641000026</v>
      </c>
      <c r="I170" s="61">
        <v>18183.330000000002</v>
      </c>
      <c r="J170" s="33"/>
      <c r="L170" s="33"/>
      <c r="M170" s="33"/>
      <c r="N170" s="33"/>
      <c r="O170" s="35"/>
      <c r="P170" s="35"/>
      <c r="Q170" s="35"/>
    </row>
    <row r="171" spans="1:17" x14ac:dyDescent="0.35">
      <c r="A171" s="6" t="s">
        <v>270</v>
      </c>
      <c r="B171" s="1" t="s">
        <v>15</v>
      </c>
      <c r="C171" s="48">
        <v>22530001100015</v>
      </c>
      <c r="D171" s="35"/>
      <c r="E171" s="35"/>
      <c r="F171" t="s">
        <v>287</v>
      </c>
      <c r="G171" s="48">
        <v>50790641000026</v>
      </c>
      <c r="I171" s="61">
        <v>64625</v>
      </c>
      <c r="J171" s="33"/>
      <c r="L171" s="33"/>
      <c r="M171" s="33"/>
      <c r="N171" s="33"/>
      <c r="O171" s="35"/>
      <c r="P171" s="35"/>
      <c r="Q171" s="35"/>
    </row>
    <row r="172" spans="1:17" x14ac:dyDescent="0.35">
      <c r="A172" s="6" t="s">
        <v>270</v>
      </c>
      <c r="B172" s="1" t="s">
        <v>15</v>
      </c>
      <c r="C172" s="48">
        <v>22530001100015</v>
      </c>
      <c r="D172" s="35"/>
      <c r="E172" s="35"/>
      <c r="F172" t="s">
        <v>288</v>
      </c>
      <c r="G172" s="48">
        <v>50790641000026</v>
      </c>
      <c r="I172" s="61">
        <v>50492</v>
      </c>
      <c r="J172" s="33"/>
      <c r="L172" s="33"/>
      <c r="M172" s="33"/>
      <c r="N172" s="33"/>
      <c r="O172" s="35"/>
      <c r="P172" s="35"/>
      <c r="Q172" s="35"/>
    </row>
    <row r="173" spans="1:17" x14ac:dyDescent="0.35">
      <c r="A173" s="6" t="s">
        <v>392</v>
      </c>
      <c r="B173" s="1" t="s">
        <v>15</v>
      </c>
      <c r="C173" s="43">
        <v>22530001100015</v>
      </c>
      <c r="D173" s="35"/>
      <c r="E173" s="35" t="s">
        <v>289</v>
      </c>
      <c r="F173" t="s">
        <v>290</v>
      </c>
      <c r="G173" s="43">
        <v>32982428800024</v>
      </c>
      <c r="H173" t="s">
        <v>291</v>
      </c>
      <c r="I173" s="56">
        <v>1000</v>
      </c>
      <c r="J173" s="33" t="s">
        <v>31</v>
      </c>
      <c r="L173" s="33"/>
      <c r="M173" s="35">
        <v>45218</v>
      </c>
      <c r="N173" s="33"/>
      <c r="O173" s="33"/>
      <c r="P173" s="35"/>
      <c r="Q173" s="35"/>
    </row>
    <row r="174" spans="1:17" x14ac:dyDescent="0.35">
      <c r="A174" s="6" t="s">
        <v>392</v>
      </c>
      <c r="B174" s="1" t="s">
        <v>15</v>
      </c>
      <c r="C174" s="43">
        <v>22530001100015</v>
      </c>
      <c r="D174" s="35"/>
      <c r="E174" s="35" t="s">
        <v>289</v>
      </c>
      <c r="F174" s="3" t="s">
        <v>292</v>
      </c>
      <c r="G174" s="43">
        <v>0</v>
      </c>
      <c r="H174" t="s">
        <v>291</v>
      </c>
      <c r="I174" s="56">
        <v>1000</v>
      </c>
      <c r="J174" s="33" t="s">
        <v>31</v>
      </c>
      <c r="L174" s="33"/>
      <c r="M174" s="35">
        <v>45218</v>
      </c>
      <c r="N174" s="33"/>
      <c r="O174" s="33"/>
      <c r="P174" s="35"/>
      <c r="Q174" s="35"/>
    </row>
    <row r="175" spans="1:17" x14ac:dyDescent="0.35">
      <c r="A175" s="6" t="s">
        <v>392</v>
      </c>
      <c r="B175" s="1" t="s">
        <v>15</v>
      </c>
      <c r="C175" s="43">
        <v>22530001100015</v>
      </c>
      <c r="D175" s="35"/>
      <c r="E175" s="35" t="s">
        <v>289</v>
      </c>
      <c r="F175" t="s">
        <v>293</v>
      </c>
      <c r="G175" s="43">
        <v>0</v>
      </c>
      <c r="H175" t="s">
        <v>291</v>
      </c>
      <c r="I175" s="56">
        <v>1000</v>
      </c>
      <c r="J175" s="33" t="s">
        <v>31</v>
      </c>
      <c r="L175" s="33"/>
      <c r="M175" s="35">
        <v>45218</v>
      </c>
      <c r="N175" s="33"/>
      <c r="O175" s="33"/>
      <c r="P175" s="35"/>
      <c r="Q175" s="35"/>
    </row>
    <row r="176" spans="1:17" x14ac:dyDescent="0.35">
      <c r="A176" s="6" t="s">
        <v>392</v>
      </c>
      <c r="B176" s="1" t="s">
        <v>15</v>
      </c>
      <c r="C176" s="43">
        <v>22530001100015</v>
      </c>
      <c r="D176" s="35"/>
      <c r="E176" s="35" t="s">
        <v>289</v>
      </c>
      <c r="F176" t="s">
        <v>294</v>
      </c>
      <c r="G176" s="43">
        <v>50013271700017</v>
      </c>
      <c r="H176" t="s">
        <v>291</v>
      </c>
      <c r="I176" s="56">
        <v>1000</v>
      </c>
      <c r="J176" s="33" t="s">
        <v>31</v>
      </c>
      <c r="L176" s="33"/>
      <c r="M176" s="35">
        <v>45218</v>
      </c>
      <c r="N176" s="33"/>
      <c r="O176" s="33"/>
      <c r="P176" s="35"/>
      <c r="Q176" s="35"/>
    </row>
    <row r="177" spans="1:17" x14ac:dyDescent="0.35">
      <c r="A177" s="6" t="s">
        <v>392</v>
      </c>
      <c r="B177" s="1" t="s">
        <v>15</v>
      </c>
      <c r="C177" s="43">
        <v>22530001100015</v>
      </c>
      <c r="D177" s="35"/>
      <c r="E177" s="35" t="s">
        <v>289</v>
      </c>
      <c r="F177" t="s">
        <v>295</v>
      </c>
      <c r="G177" s="43">
        <v>0</v>
      </c>
      <c r="H177" t="s">
        <v>291</v>
      </c>
      <c r="I177" s="56">
        <v>1000</v>
      </c>
      <c r="J177" s="33" t="s">
        <v>31</v>
      </c>
      <c r="L177" s="33"/>
      <c r="M177" s="35">
        <v>45218</v>
      </c>
      <c r="N177" s="33"/>
      <c r="O177" s="33"/>
      <c r="P177" s="35"/>
      <c r="Q177" s="35"/>
    </row>
    <row r="178" spans="1:17" x14ac:dyDescent="0.35">
      <c r="A178" s="6" t="s">
        <v>392</v>
      </c>
      <c r="B178" s="1" t="s">
        <v>15</v>
      </c>
      <c r="C178" s="43">
        <v>22530001100015</v>
      </c>
      <c r="D178" s="35"/>
      <c r="E178" s="35" t="s">
        <v>289</v>
      </c>
      <c r="F178" t="s">
        <v>296</v>
      </c>
      <c r="G178" s="43">
        <v>0</v>
      </c>
      <c r="H178" t="s">
        <v>291</v>
      </c>
      <c r="I178" s="56">
        <v>1000</v>
      </c>
      <c r="J178" s="33" t="s">
        <v>31</v>
      </c>
      <c r="L178" s="33"/>
      <c r="M178" s="35">
        <v>45218</v>
      </c>
      <c r="N178" s="33"/>
      <c r="O178" s="33"/>
      <c r="P178" s="35"/>
      <c r="Q178" s="35"/>
    </row>
    <row r="179" spans="1:17" x14ac:dyDescent="0.35">
      <c r="A179" s="6" t="s">
        <v>392</v>
      </c>
      <c r="B179" s="1" t="s">
        <v>15</v>
      </c>
      <c r="C179" s="43">
        <v>22530001100015</v>
      </c>
      <c r="D179" s="35"/>
      <c r="E179" s="35" t="s">
        <v>289</v>
      </c>
      <c r="F179" t="s">
        <v>297</v>
      </c>
      <c r="G179" s="43">
        <v>0</v>
      </c>
      <c r="H179" t="s">
        <v>291</v>
      </c>
      <c r="I179" s="56">
        <v>1000</v>
      </c>
      <c r="J179" s="33" t="s">
        <v>31</v>
      </c>
      <c r="L179" s="33"/>
      <c r="M179" s="35">
        <v>45218</v>
      </c>
      <c r="N179" s="33"/>
      <c r="O179" s="33"/>
      <c r="P179" s="35"/>
      <c r="Q179" s="35"/>
    </row>
    <row r="180" spans="1:17" x14ac:dyDescent="0.35">
      <c r="A180" s="6" t="s">
        <v>392</v>
      </c>
      <c r="B180" s="1" t="s">
        <v>15</v>
      </c>
      <c r="C180" s="43">
        <v>22530001100015</v>
      </c>
      <c r="D180" s="35"/>
      <c r="E180" s="35" t="s">
        <v>289</v>
      </c>
      <c r="F180" t="s">
        <v>298</v>
      </c>
      <c r="G180" s="43">
        <v>0</v>
      </c>
      <c r="H180" t="s">
        <v>291</v>
      </c>
      <c r="I180" s="56">
        <v>1000</v>
      </c>
      <c r="J180" s="33" t="s">
        <v>31</v>
      </c>
      <c r="L180" s="33"/>
      <c r="M180" s="35">
        <v>45218</v>
      </c>
      <c r="N180" s="33"/>
      <c r="O180" s="33"/>
      <c r="P180" s="35"/>
      <c r="Q180" s="35"/>
    </row>
    <row r="181" spans="1:17" x14ac:dyDescent="0.35">
      <c r="A181" s="6" t="s">
        <v>392</v>
      </c>
      <c r="B181" s="1" t="s">
        <v>15</v>
      </c>
      <c r="C181" s="43">
        <v>22530001100015</v>
      </c>
      <c r="D181" s="35"/>
      <c r="E181" s="35" t="s">
        <v>289</v>
      </c>
      <c r="F181" t="s">
        <v>299</v>
      </c>
      <c r="G181" s="43">
        <v>0</v>
      </c>
      <c r="H181" t="s">
        <v>291</v>
      </c>
      <c r="I181" s="56">
        <v>600</v>
      </c>
      <c r="J181" s="33" t="s">
        <v>31</v>
      </c>
      <c r="L181" s="33"/>
      <c r="M181" s="35">
        <v>45218</v>
      </c>
      <c r="N181" s="33"/>
      <c r="O181" s="33"/>
      <c r="P181" s="35"/>
      <c r="Q181" s="35"/>
    </row>
    <row r="182" spans="1:17" x14ac:dyDescent="0.35">
      <c r="A182" s="6" t="s">
        <v>392</v>
      </c>
      <c r="B182" s="1" t="s">
        <v>15</v>
      </c>
      <c r="C182" s="43">
        <v>22530001100015</v>
      </c>
      <c r="D182" s="35"/>
      <c r="E182" s="35" t="s">
        <v>300</v>
      </c>
      <c r="F182" t="s">
        <v>301</v>
      </c>
      <c r="G182" s="43">
        <v>0</v>
      </c>
      <c r="H182" t="s">
        <v>291</v>
      </c>
      <c r="I182" s="56">
        <v>600</v>
      </c>
      <c r="J182" s="33" t="s">
        <v>31</v>
      </c>
      <c r="L182" s="33"/>
      <c r="M182" s="35">
        <v>45244</v>
      </c>
      <c r="N182" s="33"/>
      <c r="O182" s="33"/>
      <c r="P182" s="35"/>
      <c r="Q182" s="35"/>
    </row>
    <row r="183" spans="1:17" x14ac:dyDescent="0.35">
      <c r="A183" s="6" t="s">
        <v>392</v>
      </c>
      <c r="B183" s="1" t="s">
        <v>15</v>
      </c>
      <c r="C183" s="43">
        <v>22530001100015</v>
      </c>
      <c r="D183" s="35"/>
      <c r="E183" s="35" t="s">
        <v>302</v>
      </c>
      <c r="F183" t="s">
        <v>303</v>
      </c>
      <c r="G183" s="43">
        <v>49136997100016</v>
      </c>
      <c r="H183" t="s">
        <v>291</v>
      </c>
      <c r="I183" s="56">
        <v>600</v>
      </c>
      <c r="J183" s="33" t="s">
        <v>31</v>
      </c>
      <c r="L183" s="33"/>
      <c r="M183" s="35">
        <v>45244</v>
      </c>
      <c r="N183" s="33"/>
      <c r="O183" s="33"/>
      <c r="P183" s="35"/>
      <c r="Q183" s="35"/>
    </row>
    <row r="184" spans="1:17" x14ac:dyDescent="0.35">
      <c r="A184" s="6" t="s">
        <v>392</v>
      </c>
      <c r="B184" s="1" t="s">
        <v>15</v>
      </c>
      <c r="C184" s="43">
        <v>22530001100015</v>
      </c>
      <c r="D184" s="35"/>
      <c r="E184" s="35" t="s">
        <v>304</v>
      </c>
      <c r="F184" t="s">
        <v>305</v>
      </c>
      <c r="G184" s="43">
        <v>0</v>
      </c>
      <c r="H184" t="s">
        <v>291</v>
      </c>
      <c r="I184" s="56">
        <v>600</v>
      </c>
      <c r="J184" s="33" t="s">
        <v>31</v>
      </c>
      <c r="L184" s="33"/>
      <c r="M184" s="35">
        <v>45244</v>
      </c>
      <c r="N184" s="33"/>
      <c r="O184" s="33"/>
      <c r="P184" s="35"/>
      <c r="Q184" s="35"/>
    </row>
    <row r="185" spans="1:17" x14ac:dyDescent="0.35">
      <c r="A185" s="6" t="s">
        <v>392</v>
      </c>
      <c r="B185" s="1" t="s">
        <v>15</v>
      </c>
      <c r="C185" s="43">
        <v>22530001100015</v>
      </c>
      <c r="D185" s="35"/>
      <c r="E185" s="35" t="s">
        <v>306</v>
      </c>
      <c r="F185" t="s">
        <v>307</v>
      </c>
      <c r="G185" s="43">
        <v>87802163300010</v>
      </c>
      <c r="H185" t="s">
        <v>291</v>
      </c>
      <c r="I185" s="56">
        <v>600</v>
      </c>
      <c r="J185" s="33" t="s">
        <v>31</v>
      </c>
      <c r="L185" s="33"/>
      <c r="M185" s="35">
        <v>45244</v>
      </c>
      <c r="N185" s="33"/>
      <c r="O185" s="33"/>
      <c r="P185" s="35"/>
      <c r="Q185" s="35"/>
    </row>
    <row r="186" spans="1:17" x14ac:dyDescent="0.35">
      <c r="A186" s="6" t="s">
        <v>392</v>
      </c>
      <c r="B186" s="1" t="s">
        <v>15</v>
      </c>
      <c r="C186" s="43">
        <v>22530001100015</v>
      </c>
      <c r="D186" s="35"/>
      <c r="E186" s="35" t="s">
        <v>308</v>
      </c>
      <c r="F186" t="s">
        <v>309</v>
      </c>
      <c r="G186" s="43">
        <v>0</v>
      </c>
      <c r="H186" t="s">
        <v>291</v>
      </c>
      <c r="I186" s="56">
        <v>600</v>
      </c>
      <c r="J186" s="33" t="s">
        <v>31</v>
      </c>
      <c r="L186" s="33"/>
      <c r="M186" s="35">
        <v>45268</v>
      </c>
      <c r="N186" s="33"/>
      <c r="O186" s="33"/>
      <c r="P186" s="35"/>
      <c r="Q186" s="35"/>
    </row>
    <row r="187" spans="1:17" x14ac:dyDescent="0.35">
      <c r="A187" s="6" t="s">
        <v>392</v>
      </c>
      <c r="B187" s="1" t="s">
        <v>15</v>
      </c>
      <c r="C187" s="43">
        <v>22530001100015</v>
      </c>
      <c r="D187" s="35"/>
      <c r="E187" s="35" t="s">
        <v>300</v>
      </c>
      <c r="F187" t="s">
        <v>310</v>
      </c>
      <c r="G187" s="43">
        <v>19530078500019</v>
      </c>
      <c r="H187" t="s">
        <v>311</v>
      </c>
      <c r="I187" s="56">
        <v>10000</v>
      </c>
      <c r="J187" s="33" t="s">
        <v>31</v>
      </c>
      <c r="L187" s="33"/>
      <c r="M187" s="35">
        <v>45246</v>
      </c>
      <c r="N187" s="33"/>
      <c r="O187" s="33"/>
      <c r="P187" s="35"/>
      <c r="Q187" s="35"/>
    </row>
    <row r="188" spans="1:17" x14ac:dyDescent="0.35">
      <c r="A188" s="6" t="s">
        <v>392</v>
      </c>
      <c r="B188" s="1" t="s">
        <v>15</v>
      </c>
      <c r="C188" s="43">
        <v>22530001100015</v>
      </c>
      <c r="D188" s="35"/>
      <c r="E188" s="35" t="s">
        <v>300</v>
      </c>
      <c r="F188" t="s">
        <v>312</v>
      </c>
      <c r="G188" s="43">
        <v>19530077700016</v>
      </c>
      <c r="H188" t="s">
        <v>311</v>
      </c>
      <c r="I188" s="56">
        <v>4000</v>
      </c>
      <c r="J188" s="33" t="s">
        <v>31</v>
      </c>
      <c r="L188" s="33"/>
      <c r="M188" s="35">
        <v>45246</v>
      </c>
      <c r="N188" s="33"/>
      <c r="O188" s="33"/>
      <c r="P188" s="35"/>
      <c r="Q188" s="35"/>
    </row>
    <row r="189" spans="1:17" x14ac:dyDescent="0.35">
      <c r="A189" s="6" t="s">
        <v>392</v>
      </c>
      <c r="B189" s="1" t="s">
        <v>15</v>
      </c>
      <c r="C189" s="43">
        <v>22530001100015</v>
      </c>
      <c r="D189" s="35"/>
      <c r="E189" s="35" t="s">
        <v>300</v>
      </c>
      <c r="F189" t="s">
        <v>313</v>
      </c>
      <c r="G189" s="43">
        <v>19530779800015</v>
      </c>
      <c r="H189" t="s">
        <v>311</v>
      </c>
      <c r="I189" s="56">
        <v>5000</v>
      </c>
      <c r="J189" s="33" t="s">
        <v>31</v>
      </c>
      <c r="L189" s="33"/>
      <c r="M189" s="35">
        <v>45246</v>
      </c>
      <c r="N189" s="33"/>
      <c r="O189" s="33"/>
      <c r="P189" s="35"/>
      <c r="Q189" s="35"/>
    </row>
    <row r="190" spans="1:17" x14ac:dyDescent="0.35">
      <c r="A190" s="6" t="s">
        <v>392</v>
      </c>
      <c r="B190" s="1" t="s">
        <v>15</v>
      </c>
      <c r="C190" s="43">
        <v>22530001100015</v>
      </c>
      <c r="D190" s="35"/>
      <c r="E190" s="35" t="s">
        <v>300</v>
      </c>
      <c r="F190" t="s">
        <v>314</v>
      </c>
      <c r="G190" s="43">
        <v>19530793900015</v>
      </c>
      <c r="H190" t="s">
        <v>311</v>
      </c>
      <c r="I190" s="56">
        <v>6000</v>
      </c>
      <c r="J190" s="33" t="s">
        <v>31</v>
      </c>
      <c r="L190" s="33"/>
      <c r="M190" s="35">
        <v>45246</v>
      </c>
      <c r="N190" s="33"/>
      <c r="O190" s="33"/>
      <c r="P190" s="35"/>
      <c r="Q190" s="35"/>
    </row>
    <row r="191" spans="1:17" x14ac:dyDescent="0.35">
      <c r="A191" s="6" t="s">
        <v>392</v>
      </c>
      <c r="B191" s="1" t="s">
        <v>15</v>
      </c>
      <c r="C191" s="43">
        <v>22530001100015</v>
      </c>
      <c r="D191" s="35"/>
      <c r="E191" s="35" t="s">
        <v>300</v>
      </c>
      <c r="F191" t="s">
        <v>315</v>
      </c>
      <c r="G191" s="43">
        <v>19530007400018</v>
      </c>
      <c r="H191" t="s">
        <v>311</v>
      </c>
      <c r="I191" s="56">
        <v>22000</v>
      </c>
      <c r="J191" s="33" t="s">
        <v>31</v>
      </c>
      <c r="L191" s="33"/>
      <c r="M191" s="35">
        <v>45246</v>
      </c>
      <c r="N191" s="33"/>
      <c r="O191" s="33"/>
      <c r="P191" s="35"/>
      <c r="Q191" s="35"/>
    </row>
    <row r="192" spans="1:17" x14ac:dyDescent="0.35">
      <c r="A192" s="6" t="s">
        <v>392</v>
      </c>
      <c r="B192" s="1" t="s">
        <v>15</v>
      </c>
      <c r="C192" s="43">
        <v>22530001100015</v>
      </c>
      <c r="D192" s="35"/>
      <c r="E192" s="35" t="s">
        <v>300</v>
      </c>
      <c r="F192" t="s">
        <v>316</v>
      </c>
      <c r="G192" s="43">
        <v>19530078500019</v>
      </c>
      <c r="H192" t="s">
        <v>311</v>
      </c>
      <c r="I192" s="56">
        <v>10000</v>
      </c>
      <c r="J192" s="33" t="s">
        <v>31</v>
      </c>
      <c r="L192" s="33"/>
      <c r="M192" s="35">
        <v>45246</v>
      </c>
      <c r="N192" s="33"/>
      <c r="O192" s="33"/>
      <c r="P192" s="35"/>
      <c r="Q192" s="35"/>
    </row>
    <row r="193" spans="1:17" x14ac:dyDescent="0.35">
      <c r="A193" s="6" t="s">
        <v>392</v>
      </c>
      <c r="B193" s="1" t="s">
        <v>15</v>
      </c>
      <c r="C193" s="43">
        <v>22530001100015</v>
      </c>
      <c r="D193" s="35"/>
      <c r="E193" s="35" t="s">
        <v>300</v>
      </c>
      <c r="F193" t="s">
        <v>317</v>
      </c>
      <c r="G193" s="43">
        <v>19530005800011</v>
      </c>
      <c r="H193" t="s">
        <v>311</v>
      </c>
      <c r="I193" s="56">
        <v>7000</v>
      </c>
      <c r="J193" s="33" t="s">
        <v>31</v>
      </c>
      <c r="L193" s="33"/>
      <c r="M193" s="35">
        <v>45246</v>
      </c>
      <c r="N193" s="33"/>
      <c r="O193" s="33"/>
      <c r="P193" s="35"/>
      <c r="Q193" s="35"/>
    </row>
    <row r="194" spans="1:17" x14ac:dyDescent="0.35">
      <c r="A194" s="6" t="s">
        <v>392</v>
      </c>
      <c r="B194" s="1" t="s">
        <v>15</v>
      </c>
      <c r="C194" s="43">
        <v>22530001100015</v>
      </c>
      <c r="D194" s="35"/>
      <c r="E194" s="35" t="s">
        <v>300</v>
      </c>
      <c r="F194" t="s">
        <v>318</v>
      </c>
      <c r="G194" s="43">
        <v>78627883800044</v>
      </c>
      <c r="H194" t="s">
        <v>311</v>
      </c>
      <c r="I194" s="56">
        <v>6000</v>
      </c>
      <c r="J194" s="33" t="s">
        <v>31</v>
      </c>
      <c r="L194" s="33"/>
      <c r="M194" s="35">
        <v>45246</v>
      </c>
      <c r="N194" s="33"/>
      <c r="O194" s="33"/>
      <c r="P194" s="35"/>
      <c r="Q194" s="35"/>
    </row>
    <row r="195" spans="1:17" x14ac:dyDescent="0.35">
      <c r="A195" s="6" t="s">
        <v>392</v>
      </c>
      <c r="B195" s="1" t="s">
        <v>15</v>
      </c>
      <c r="C195" s="43">
        <v>22530001100015</v>
      </c>
      <c r="D195" s="35"/>
      <c r="E195" s="35" t="s">
        <v>300</v>
      </c>
      <c r="F195" t="s">
        <v>319</v>
      </c>
      <c r="G195" s="43">
        <v>19530791300010</v>
      </c>
      <c r="H195" t="s">
        <v>311</v>
      </c>
      <c r="I195" s="56">
        <v>6000</v>
      </c>
      <c r="J195" s="33" t="s">
        <v>31</v>
      </c>
      <c r="L195" s="33"/>
      <c r="M195" s="35">
        <v>45246</v>
      </c>
      <c r="N195" s="33"/>
      <c r="O195" s="33"/>
      <c r="P195" s="35"/>
      <c r="Q195" s="35"/>
    </row>
    <row r="196" spans="1:17" x14ac:dyDescent="0.35">
      <c r="A196" s="6" t="s">
        <v>392</v>
      </c>
      <c r="B196" s="1" t="s">
        <v>15</v>
      </c>
      <c r="C196" s="43">
        <v>22530001100015</v>
      </c>
      <c r="D196" s="35"/>
      <c r="E196" s="35" t="s">
        <v>300</v>
      </c>
      <c r="F196" t="s">
        <v>320</v>
      </c>
      <c r="G196" s="43">
        <v>19530041300018</v>
      </c>
      <c r="H196" t="s">
        <v>311</v>
      </c>
      <c r="I196" s="56">
        <v>5000</v>
      </c>
      <c r="J196" s="33" t="s">
        <v>31</v>
      </c>
      <c r="L196" s="33"/>
      <c r="M196" s="35">
        <v>45246</v>
      </c>
      <c r="N196" s="33"/>
      <c r="O196" s="33"/>
      <c r="P196" s="35"/>
      <c r="Q196" s="35"/>
    </row>
    <row r="197" spans="1:17" x14ac:dyDescent="0.35">
      <c r="A197" s="6" t="s">
        <v>392</v>
      </c>
      <c r="B197" s="1" t="s">
        <v>15</v>
      </c>
      <c r="C197" s="43">
        <v>22530001100015</v>
      </c>
      <c r="D197" s="35"/>
      <c r="E197" s="35" t="s">
        <v>300</v>
      </c>
      <c r="F197" t="s">
        <v>321</v>
      </c>
      <c r="G197" s="43">
        <v>19530031400018</v>
      </c>
      <c r="H197" t="s">
        <v>311</v>
      </c>
      <c r="I197" s="56">
        <v>13000</v>
      </c>
      <c r="J197" s="33" t="s">
        <v>31</v>
      </c>
      <c r="L197" s="33"/>
      <c r="M197" s="35">
        <v>45246</v>
      </c>
      <c r="N197" s="33"/>
      <c r="O197" s="33"/>
      <c r="P197" s="35"/>
      <c r="Q197" s="35"/>
    </row>
    <row r="198" spans="1:17" x14ac:dyDescent="0.35">
      <c r="A198" s="6" t="s">
        <v>392</v>
      </c>
      <c r="B198" s="1" t="s">
        <v>15</v>
      </c>
      <c r="C198" s="43">
        <v>22530001100015</v>
      </c>
      <c r="D198" s="35"/>
      <c r="E198" s="35" t="s">
        <v>300</v>
      </c>
      <c r="F198" t="s">
        <v>322</v>
      </c>
      <c r="G198" s="43">
        <v>19530078500019</v>
      </c>
      <c r="H198" t="s">
        <v>311</v>
      </c>
      <c r="I198" s="56">
        <v>10000</v>
      </c>
      <c r="J198" s="33" t="s">
        <v>31</v>
      </c>
      <c r="L198" s="33"/>
      <c r="M198" s="35">
        <v>45246</v>
      </c>
      <c r="N198" s="33"/>
      <c r="O198" s="33"/>
      <c r="P198" s="35"/>
      <c r="Q198" s="35"/>
    </row>
    <row r="199" spans="1:17" x14ac:dyDescent="0.35">
      <c r="A199" s="6" t="s">
        <v>392</v>
      </c>
      <c r="B199" s="1" t="s">
        <v>15</v>
      </c>
      <c r="C199" s="43">
        <v>22530001100015</v>
      </c>
      <c r="D199" s="35"/>
      <c r="E199" s="35" t="s">
        <v>300</v>
      </c>
      <c r="F199" t="s">
        <v>323</v>
      </c>
      <c r="G199" s="43">
        <v>19530826700010</v>
      </c>
      <c r="H199" t="s">
        <v>311</v>
      </c>
      <c r="I199" s="56">
        <v>9000</v>
      </c>
      <c r="J199" s="33" t="s">
        <v>31</v>
      </c>
      <c r="L199" s="33"/>
      <c r="M199" s="35">
        <v>45246</v>
      </c>
      <c r="N199" s="33"/>
      <c r="O199" s="33"/>
      <c r="P199" s="35"/>
      <c r="Q199" s="35"/>
    </row>
    <row r="200" spans="1:17" x14ac:dyDescent="0.35">
      <c r="A200" s="6" t="s">
        <v>392</v>
      </c>
      <c r="B200" s="1" t="s">
        <v>15</v>
      </c>
      <c r="C200" s="43">
        <v>22530001100015</v>
      </c>
      <c r="D200" s="35"/>
      <c r="E200" s="35" t="s">
        <v>300</v>
      </c>
      <c r="F200" t="s">
        <v>324</v>
      </c>
      <c r="G200" s="43">
        <v>19530791300010</v>
      </c>
      <c r="H200" t="s">
        <v>311</v>
      </c>
      <c r="I200" s="56">
        <v>7000</v>
      </c>
      <c r="J200" s="33" t="s">
        <v>31</v>
      </c>
      <c r="L200" s="33"/>
      <c r="M200" s="35">
        <v>45246</v>
      </c>
      <c r="N200" s="33"/>
      <c r="O200" s="33"/>
      <c r="P200" s="35"/>
      <c r="Q200" s="35"/>
    </row>
    <row r="201" spans="1:17" x14ac:dyDescent="0.35">
      <c r="A201" s="6" t="s">
        <v>392</v>
      </c>
      <c r="B201" s="1" t="s">
        <v>15</v>
      </c>
      <c r="C201" s="43">
        <v>22530001100015</v>
      </c>
      <c r="D201" s="35"/>
      <c r="E201" s="35" t="s">
        <v>300</v>
      </c>
      <c r="F201" t="s">
        <v>325</v>
      </c>
      <c r="G201" s="43">
        <v>19530793900015</v>
      </c>
      <c r="H201" t="s">
        <v>311</v>
      </c>
      <c r="I201" s="56">
        <v>13000</v>
      </c>
      <c r="J201" s="33" t="s">
        <v>31</v>
      </c>
      <c r="L201" s="33"/>
      <c r="M201" s="35">
        <v>45246</v>
      </c>
      <c r="N201" s="33"/>
      <c r="O201" s="33"/>
      <c r="P201" s="35"/>
      <c r="Q201" s="35"/>
    </row>
    <row r="202" spans="1:17" x14ac:dyDescent="0.35">
      <c r="A202" s="6" t="s">
        <v>392</v>
      </c>
      <c r="B202" s="1" t="s">
        <v>15</v>
      </c>
      <c r="C202" s="43">
        <v>22530001100015</v>
      </c>
      <c r="D202" s="35"/>
      <c r="E202" s="35" t="s">
        <v>300</v>
      </c>
      <c r="F202" t="s">
        <v>326</v>
      </c>
      <c r="G202" s="43">
        <v>19530002500010</v>
      </c>
      <c r="H202" t="s">
        <v>311</v>
      </c>
      <c r="I202" s="56">
        <v>30000</v>
      </c>
      <c r="J202" s="33" t="s">
        <v>31</v>
      </c>
      <c r="L202" s="33"/>
      <c r="M202" s="35">
        <v>45246</v>
      </c>
      <c r="N202" s="33"/>
      <c r="O202" s="33"/>
      <c r="P202" s="35"/>
      <c r="Q202" s="35"/>
    </row>
    <row r="203" spans="1:17" x14ac:dyDescent="0.35">
      <c r="A203" s="6" t="s">
        <v>392</v>
      </c>
      <c r="B203" s="1" t="s">
        <v>15</v>
      </c>
      <c r="C203" s="43">
        <v>22530001100015</v>
      </c>
      <c r="D203" s="35"/>
      <c r="E203" s="35" t="s">
        <v>300</v>
      </c>
      <c r="F203" t="s">
        <v>327</v>
      </c>
      <c r="G203" s="43">
        <v>19530793900015</v>
      </c>
      <c r="H203" t="s">
        <v>311</v>
      </c>
      <c r="I203" s="56">
        <v>7000</v>
      </c>
      <c r="J203" s="33" t="s">
        <v>31</v>
      </c>
      <c r="L203" s="33"/>
      <c r="M203" s="35">
        <v>45246</v>
      </c>
      <c r="N203" s="33"/>
      <c r="O203" s="33"/>
      <c r="P203" s="35"/>
      <c r="Q203" s="35"/>
    </row>
    <row r="204" spans="1:17" x14ac:dyDescent="0.35">
      <c r="A204" s="6" t="s">
        <v>392</v>
      </c>
      <c r="B204" s="1" t="s">
        <v>15</v>
      </c>
      <c r="C204" s="43">
        <v>22530001100015</v>
      </c>
      <c r="D204" s="35"/>
      <c r="E204" s="35" t="s">
        <v>300</v>
      </c>
      <c r="F204" t="s">
        <v>328</v>
      </c>
      <c r="G204" s="43">
        <v>19530041300018</v>
      </c>
      <c r="H204" t="s">
        <v>311</v>
      </c>
      <c r="I204" s="56">
        <v>22000</v>
      </c>
      <c r="J204" s="33" t="s">
        <v>31</v>
      </c>
      <c r="L204" s="33"/>
      <c r="M204" s="35">
        <v>45246</v>
      </c>
      <c r="N204" s="33"/>
      <c r="O204" s="33"/>
      <c r="P204" s="35"/>
      <c r="Q204" s="35"/>
    </row>
    <row r="205" spans="1:17" x14ac:dyDescent="0.35">
      <c r="A205" s="6" t="s">
        <v>392</v>
      </c>
      <c r="B205" s="1" t="s">
        <v>15</v>
      </c>
      <c r="C205" s="43">
        <v>22530001100015</v>
      </c>
      <c r="D205" s="35"/>
      <c r="E205" s="35" t="s">
        <v>300</v>
      </c>
      <c r="F205" t="s">
        <v>329</v>
      </c>
      <c r="G205" s="43">
        <v>21971123100072</v>
      </c>
      <c r="H205" t="s">
        <v>311</v>
      </c>
      <c r="I205" s="56">
        <v>7000</v>
      </c>
      <c r="J205" s="33" t="s">
        <v>31</v>
      </c>
      <c r="L205" s="33"/>
      <c r="M205" s="35">
        <v>45246</v>
      </c>
      <c r="N205" s="33"/>
      <c r="O205" s="33"/>
      <c r="P205" s="35"/>
      <c r="Q205" s="35"/>
    </row>
    <row r="206" spans="1:17" x14ac:dyDescent="0.35">
      <c r="A206" s="6" t="s">
        <v>392</v>
      </c>
      <c r="B206" s="1" t="s">
        <v>15</v>
      </c>
      <c r="C206" s="43">
        <v>22530001100015</v>
      </c>
      <c r="D206" s="35"/>
      <c r="E206" s="35" t="s">
        <v>300</v>
      </c>
      <c r="F206" t="s">
        <v>330</v>
      </c>
      <c r="G206" s="43">
        <v>19530793900015</v>
      </c>
      <c r="H206" t="s">
        <v>311</v>
      </c>
      <c r="I206" s="56">
        <v>44000</v>
      </c>
      <c r="J206" s="33" t="s">
        <v>31</v>
      </c>
      <c r="L206" s="33"/>
      <c r="M206" s="35">
        <v>45246</v>
      </c>
      <c r="N206" s="33"/>
      <c r="O206" s="33"/>
      <c r="P206" s="35"/>
      <c r="Q206" s="35"/>
    </row>
    <row r="207" spans="1:17" x14ac:dyDescent="0.35">
      <c r="A207" s="6" t="s">
        <v>392</v>
      </c>
      <c r="B207" s="1" t="s">
        <v>15</v>
      </c>
      <c r="C207" s="43">
        <v>22530001100015</v>
      </c>
      <c r="D207" s="35"/>
      <c r="E207" s="35" t="s">
        <v>300</v>
      </c>
      <c r="F207" t="s">
        <v>331</v>
      </c>
      <c r="G207" s="43">
        <v>19530826700010</v>
      </c>
      <c r="H207" t="s">
        <v>311</v>
      </c>
      <c r="I207" s="56">
        <v>5000</v>
      </c>
      <c r="J207" s="33" t="s">
        <v>31</v>
      </c>
      <c r="L207" s="33"/>
      <c r="M207" s="35">
        <v>45246</v>
      </c>
      <c r="N207" s="33"/>
      <c r="O207" s="33"/>
      <c r="P207" s="35"/>
      <c r="Q207" s="35"/>
    </row>
    <row r="208" spans="1:17" x14ac:dyDescent="0.35">
      <c r="A208" s="6" t="s">
        <v>392</v>
      </c>
      <c r="B208" s="1" t="s">
        <v>15</v>
      </c>
      <c r="C208" s="43">
        <v>22530001100015</v>
      </c>
      <c r="D208" s="35"/>
      <c r="E208" s="35" t="s">
        <v>300</v>
      </c>
      <c r="F208" t="s">
        <v>332</v>
      </c>
      <c r="G208" s="43">
        <v>19530804400013</v>
      </c>
      <c r="H208" t="s">
        <v>311</v>
      </c>
      <c r="I208" s="56">
        <v>5000</v>
      </c>
      <c r="J208" s="33" t="s">
        <v>31</v>
      </c>
      <c r="L208" s="33"/>
      <c r="M208" s="35">
        <v>45246</v>
      </c>
      <c r="N208" s="33"/>
      <c r="O208" s="33"/>
      <c r="P208" s="35"/>
      <c r="Q208" s="35"/>
    </row>
    <row r="209" spans="1:17" x14ac:dyDescent="0.35">
      <c r="A209" s="6" t="s">
        <v>392</v>
      </c>
      <c r="B209" s="1" t="s">
        <v>15</v>
      </c>
      <c r="C209" s="43">
        <v>22530001100015</v>
      </c>
      <c r="D209" s="35"/>
      <c r="E209" s="35" t="s">
        <v>300</v>
      </c>
      <c r="F209" t="s">
        <v>333</v>
      </c>
      <c r="G209" s="43">
        <v>19530792100021</v>
      </c>
      <c r="H209" t="s">
        <v>311</v>
      </c>
      <c r="I209" s="56">
        <v>21000</v>
      </c>
      <c r="J209" s="33" t="s">
        <v>31</v>
      </c>
      <c r="L209" s="33"/>
      <c r="M209" s="35">
        <v>45246</v>
      </c>
      <c r="N209" s="33"/>
      <c r="O209" s="33"/>
      <c r="P209" s="35"/>
      <c r="Q209" s="35"/>
    </row>
    <row r="210" spans="1:17" x14ac:dyDescent="0.35">
      <c r="A210" s="6" t="s">
        <v>392</v>
      </c>
      <c r="B210" s="1" t="s">
        <v>15</v>
      </c>
      <c r="C210" s="43">
        <v>22530001100015</v>
      </c>
      <c r="D210" s="35"/>
      <c r="E210" s="35" t="s">
        <v>300</v>
      </c>
      <c r="F210" t="s">
        <v>334</v>
      </c>
      <c r="G210" s="43">
        <v>19530030600014</v>
      </c>
      <c r="H210" t="s">
        <v>311</v>
      </c>
      <c r="I210" s="56">
        <v>4000</v>
      </c>
      <c r="J210" s="33" t="s">
        <v>31</v>
      </c>
      <c r="L210" s="33"/>
      <c r="M210" s="35">
        <v>45246</v>
      </c>
      <c r="N210" s="33"/>
      <c r="O210" s="33"/>
      <c r="P210" s="35"/>
      <c r="Q210" s="35"/>
    </row>
    <row r="211" spans="1:17" x14ac:dyDescent="0.35">
      <c r="A211" s="6" t="s">
        <v>392</v>
      </c>
      <c r="B211" s="1" t="s">
        <v>15</v>
      </c>
      <c r="C211" s="43">
        <v>22530001100015</v>
      </c>
      <c r="D211" s="35"/>
      <c r="E211" s="35" t="s">
        <v>300</v>
      </c>
      <c r="F211" t="s">
        <v>335</v>
      </c>
      <c r="G211" s="43">
        <v>19530001700017</v>
      </c>
      <c r="H211" t="s">
        <v>311</v>
      </c>
      <c r="I211" s="56">
        <v>5000</v>
      </c>
      <c r="J211" s="33" t="s">
        <v>31</v>
      </c>
      <c r="L211" s="33"/>
      <c r="M211" s="35">
        <v>45246</v>
      </c>
      <c r="N211" s="33"/>
      <c r="O211" s="33"/>
      <c r="P211" s="35"/>
      <c r="Q211" s="35"/>
    </row>
    <row r="212" spans="1:17" x14ac:dyDescent="0.35">
      <c r="A212" s="6" t="s">
        <v>392</v>
      </c>
      <c r="B212" s="1" t="s">
        <v>15</v>
      </c>
      <c r="C212" s="43">
        <v>22530001100015</v>
      </c>
      <c r="D212" s="35"/>
      <c r="E212" s="35" t="s">
        <v>300</v>
      </c>
      <c r="F212" t="s">
        <v>336</v>
      </c>
      <c r="G212" s="43">
        <v>21971123100072</v>
      </c>
      <c r="H212" t="s">
        <v>311</v>
      </c>
      <c r="I212" s="56">
        <v>4000</v>
      </c>
      <c r="J212" s="33" t="s">
        <v>31</v>
      </c>
      <c r="L212" s="33"/>
      <c r="M212" s="35">
        <v>45246</v>
      </c>
      <c r="N212" s="33"/>
      <c r="O212" s="33"/>
      <c r="P212" s="35"/>
      <c r="Q212" s="35"/>
    </row>
    <row r="213" spans="1:17" x14ac:dyDescent="0.35">
      <c r="A213" s="6" t="s">
        <v>392</v>
      </c>
      <c r="B213" s="1" t="s">
        <v>15</v>
      </c>
      <c r="C213" s="43">
        <v>22530001100015</v>
      </c>
      <c r="D213" s="35"/>
      <c r="E213" s="35" t="s">
        <v>300</v>
      </c>
      <c r="F213" t="s">
        <v>337</v>
      </c>
      <c r="G213" s="43">
        <v>19530025600011</v>
      </c>
      <c r="H213" t="s">
        <v>311</v>
      </c>
      <c r="I213" s="56">
        <v>12000</v>
      </c>
      <c r="J213" s="33" t="s">
        <v>31</v>
      </c>
      <c r="L213" s="33"/>
      <c r="M213" s="35">
        <v>45246</v>
      </c>
      <c r="N213" s="33"/>
      <c r="O213" s="33"/>
      <c r="P213" s="35"/>
      <c r="Q213" s="35"/>
    </row>
    <row r="214" spans="1:17" x14ac:dyDescent="0.35">
      <c r="A214" s="6" t="s">
        <v>392</v>
      </c>
      <c r="B214" s="1" t="s">
        <v>15</v>
      </c>
      <c r="C214" s="43">
        <v>22530001100015</v>
      </c>
      <c r="D214" s="35"/>
      <c r="E214" s="35" t="s">
        <v>300</v>
      </c>
      <c r="F214" t="s">
        <v>310</v>
      </c>
      <c r="G214" s="43">
        <v>19530078500019</v>
      </c>
      <c r="H214" t="s">
        <v>338</v>
      </c>
      <c r="I214" s="56">
        <v>2500</v>
      </c>
      <c r="J214" s="33" t="s">
        <v>31</v>
      </c>
      <c r="L214" s="33"/>
      <c r="M214" s="35">
        <v>45245</v>
      </c>
      <c r="N214" s="33"/>
      <c r="O214" s="33"/>
      <c r="P214" s="35"/>
      <c r="Q214" s="35"/>
    </row>
    <row r="215" spans="1:17" x14ac:dyDescent="0.35">
      <c r="A215" s="6" t="s">
        <v>392</v>
      </c>
      <c r="B215" s="1" t="s">
        <v>15</v>
      </c>
      <c r="C215" s="43">
        <v>22530001100015</v>
      </c>
      <c r="D215" s="35"/>
      <c r="E215" s="35" t="s">
        <v>300</v>
      </c>
      <c r="F215" t="s">
        <v>313</v>
      </c>
      <c r="G215" s="43">
        <v>19530779800015</v>
      </c>
      <c r="H215" t="s">
        <v>338</v>
      </c>
      <c r="I215" s="56">
        <v>500</v>
      </c>
      <c r="J215" s="33" t="s">
        <v>31</v>
      </c>
      <c r="L215" s="33"/>
      <c r="M215" s="35">
        <v>45245</v>
      </c>
      <c r="N215" s="33"/>
      <c r="O215" s="33"/>
      <c r="P215" s="35"/>
      <c r="Q215" s="35"/>
    </row>
    <row r="216" spans="1:17" x14ac:dyDescent="0.35">
      <c r="A216" s="6" t="s">
        <v>392</v>
      </c>
      <c r="B216" s="1" t="s">
        <v>15</v>
      </c>
      <c r="C216" s="43">
        <v>22530001100015</v>
      </c>
      <c r="D216" s="35"/>
      <c r="E216" s="35" t="s">
        <v>300</v>
      </c>
      <c r="F216" t="s">
        <v>314</v>
      </c>
      <c r="G216" s="43">
        <v>19530793900015</v>
      </c>
      <c r="H216" t="s">
        <v>338</v>
      </c>
      <c r="I216" s="56">
        <v>2000</v>
      </c>
      <c r="J216" s="33" t="s">
        <v>31</v>
      </c>
      <c r="L216" s="33"/>
      <c r="M216" s="35">
        <v>45245</v>
      </c>
      <c r="N216" s="33"/>
      <c r="O216" s="33"/>
      <c r="P216" s="35"/>
      <c r="Q216" s="35"/>
    </row>
    <row r="217" spans="1:17" x14ac:dyDescent="0.35">
      <c r="A217" s="6" t="s">
        <v>392</v>
      </c>
      <c r="B217" s="1" t="s">
        <v>15</v>
      </c>
      <c r="C217" s="43">
        <v>22530001100015</v>
      </c>
      <c r="D217" s="35"/>
      <c r="E217" s="35" t="s">
        <v>300</v>
      </c>
      <c r="F217" t="s">
        <v>323</v>
      </c>
      <c r="G217" s="43">
        <v>19530826700010</v>
      </c>
      <c r="H217" t="s">
        <v>338</v>
      </c>
      <c r="I217" s="56">
        <v>2500</v>
      </c>
      <c r="J217" s="33" t="s">
        <v>31</v>
      </c>
      <c r="L217" s="33"/>
      <c r="M217" s="35">
        <v>45245</v>
      </c>
      <c r="N217" s="33"/>
      <c r="O217" s="33"/>
      <c r="P217" s="35"/>
      <c r="Q217" s="35"/>
    </row>
    <row r="218" spans="1:17" x14ac:dyDescent="0.35">
      <c r="A218" s="6" t="s">
        <v>392</v>
      </c>
      <c r="B218" s="1" t="s">
        <v>15</v>
      </c>
      <c r="C218" s="43">
        <v>22530001100015</v>
      </c>
      <c r="D218" s="35"/>
      <c r="E218" s="35" t="s">
        <v>300</v>
      </c>
      <c r="F218" t="s">
        <v>336</v>
      </c>
      <c r="G218" s="43">
        <v>21971123100072</v>
      </c>
      <c r="H218" t="s">
        <v>338</v>
      </c>
      <c r="I218" s="56">
        <v>1000</v>
      </c>
      <c r="J218" s="33" t="s">
        <v>31</v>
      </c>
      <c r="L218" s="33"/>
      <c r="M218" s="35">
        <v>45245</v>
      </c>
      <c r="N218" s="33"/>
      <c r="O218" s="33"/>
      <c r="P218" s="35"/>
      <c r="Q218" s="35"/>
    </row>
    <row r="219" spans="1:17" x14ac:dyDescent="0.35">
      <c r="A219" s="6" t="s">
        <v>392</v>
      </c>
      <c r="B219" s="1" t="s">
        <v>15</v>
      </c>
      <c r="C219" s="43">
        <v>22530001100015</v>
      </c>
      <c r="D219" s="35"/>
      <c r="E219" s="35" t="s">
        <v>300</v>
      </c>
      <c r="F219" t="s">
        <v>336</v>
      </c>
      <c r="G219" s="43">
        <v>21971123100072</v>
      </c>
      <c r="H219" t="s">
        <v>338</v>
      </c>
      <c r="I219" s="56">
        <v>1500</v>
      </c>
      <c r="J219" s="33" t="s">
        <v>31</v>
      </c>
      <c r="L219" s="33"/>
      <c r="M219" s="35">
        <v>45245</v>
      </c>
      <c r="N219" s="33"/>
      <c r="O219" s="33"/>
      <c r="P219" s="35"/>
      <c r="Q219" s="35"/>
    </row>
    <row r="220" spans="1:17" x14ac:dyDescent="0.35">
      <c r="A220" s="6" t="s">
        <v>392</v>
      </c>
      <c r="B220" s="1" t="s">
        <v>15</v>
      </c>
      <c r="C220" s="43">
        <v>22530001100015</v>
      </c>
      <c r="D220" s="35"/>
      <c r="E220" s="35" t="s">
        <v>300</v>
      </c>
      <c r="F220" t="s">
        <v>337</v>
      </c>
      <c r="G220" s="43">
        <v>19530025600011</v>
      </c>
      <c r="H220" t="s">
        <v>338</v>
      </c>
      <c r="I220" s="56">
        <v>1500</v>
      </c>
      <c r="J220" s="33" t="s">
        <v>31</v>
      </c>
      <c r="L220" s="33"/>
      <c r="M220" s="35">
        <v>45245</v>
      </c>
      <c r="N220" s="33"/>
      <c r="O220" s="33"/>
      <c r="P220" s="35"/>
      <c r="Q220" s="35"/>
    </row>
    <row r="221" spans="1:17" x14ac:dyDescent="0.35">
      <c r="A221" s="6" t="s">
        <v>392</v>
      </c>
      <c r="B221" s="1" t="s">
        <v>15</v>
      </c>
      <c r="C221" s="43">
        <v>22530001100015</v>
      </c>
      <c r="D221" s="35"/>
      <c r="E221" s="35" t="s">
        <v>300</v>
      </c>
      <c r="F221" t="s">
        <v>320</v>
      </c>
      <c r="G221" s="43">
        <v>19530041300018</v>
      </c>
      <c r="H221" t="s">
        <v>339</v>
      </c>
      <c r="I221" s="56">
        <v>1500</v>
      </c>
      <c r="J221" s="33" t="s">
        <v>31</v>
      </c>
      <c r="L221" s="33"/>
      <c r="M221" s="35">
        <v>45244</v>
      </c>
      <c r="N221" s="33"/>
      <c r="O221" s="33"/>
      <c r="P221" s="35"/>
      <c r="Q221" s="35"/>
    </row>
    <row r="222" spans="1:17" x14ac:dyDescent="0.35">
      <c r="A222" s="6" t="s">
        <v>392</v>
      </c>
      <c r="B222" s="1" t="s">
        <v>15</v>
      </c>
      <c r="C222" s="43">
        <v>22530001100015</v>
      </c>
      <c r="D222" s="35"/>
      <c r="E222" s="35" t="s">
        <v>300</v>
      </c>
      <c r="F222" t="s">
        <v>322</v>
      </c>
      <c r="G222" s="43">
        <v>19530078500019</v>
      </c>
      <c r="H222" t="s">
        <v>339</v>
      </c>
      <c r="I222" s="56">
        <v>500</v>
      </c>
      <c r="J222" s="33" t="s">
        <v>31</v>
      </c>
      <c r="L222" s="33"/>
      <c r="M222" s="35">
        <v>45244</v>
      </c>
      <c r="N222" s="33"/>
      <c r="O222" s="33"/>
      <c r="P222" s="35"/>
      <c r="Q222" s="35"/>
    </row>
    <row r="223" spans="1:17" x14ac:dyDescent="0.35">
      <c r="A223" s="6" t="s">
        <v>392</v>
      </c>
      <c r="B223" s="1" t="s">
        <v>15</v>
      </c>
      <c r="C223" s="43">
        <v>22530001100015</v>
      </c>
      <c r="D223" s="35"/>
      <c r="E223" s="35" t="s">
        <v>300</v>
      </c>
      <c r="F223" t="s">
        <v>314</v>
      </c>
      <c r="G223" s="43">
        <v>19530793900015</v>
      </c>
      <c r="H223" t="s">
        <v>339</v>
      </c>
      <c r="I223" s="56">
        <v>1000</v>
      </c>
      <c r="J223" s="33" t="s">
        <v>31</v>
      </c>
      <c r="L223" s="33"/>
      <c r="M223" s="35">
        <v>45244</v>
      </c>
      <c r="N223" s="33"/>
      <c r="O223" s="33"/>
      <c r="P223" s="35"/>
      <c r="Q223" s="35"/>
    </row>
    <row r="224" spans="1:17" x14ac:dyDescent="0.35">
      <c r="A224" s="6" t="s">
        <v>392</v>
      </c>
      <c r="B224" s="1" t="s">
        <v>15</v>
      </c>
      <c r="C224" s="43">
        <v>22530001100015</v>
      </c>
      <c r="D224" s="35"/>
      <c r="E224" s="35" t="s">
        <v>340</v>
      </c>
      <c r="F224" t="s">
        <v>313</v>
      </c>
      <c r="G224" s="43">
        <v>19530779800015</v>
      </c>
      <c r="H224" t="s">
        <v>341</v>
      </c>
      <c r="I224" s="56">
        <v>592.5</v>
      </c>
      <c r="J224" s="33" t="s">
        <v>31</v>
      </c>
      <c r="L224" s="33"/>
      <c r="M224" s="35">
        <v>45198</v>
      </c>
      <c r="N224" s="33"/>
      <c r="O224" s="33"/>
      <c r="P224" s="35"/>
      <c r="Q224" s="35"/>
    </row>
    <row r="225" spans="1:17" x14ac:dyDescent="0.35">
      <c r="A225" s="6" t="s">
        <v>392</v>
      </c>
      <c r="B225" s="1" t="s">
        <v>15</v>
      </c>
      <c r="C225" s="43">
        <v>22530001100015</v>
      </c>
      <c r="D225" s="35"/>
      <c r="E225" s="35" t="s">
        <v>340</v>
      </c>
      <c r="F225" t="s">
        <v>322</v>
      </c>
      <c r="G225" s="43">
        <v>19530078500019</v>
      </c>
      <c r="H225" t="s">
        <v>341</v>
      </c>
      <c r="I225" s="56">
        <v>800</v>
      </c>
      <c r="J225" s="33" t="s">
        <v>31</v>
      </c>
      <c r="L225" s="33"/>
      <c r="M225" s="35">
        <v>45177</v>
      </c>
      <c r="N225" s="33"/>
      <c r="O225" s="33"/>
      <c r="P225" s="35"/>
      <c r="Q225" s="35"/>
    </row>
    <row r="226" spans="1:17" x14ac:dyDescent="0.35">
      <c r="A226" s="6" t="s">
        <v>392</v>
      </c>
      <c r="B226" s="1" t="s">
        <v>15</v>
      </c>
      <c r="C226" s="43">
        <v>22530001100015</v>
      </c>
      <c r="D226" s="35"/>
      <c r="E226" s="35" t="s">
        <v>340</v>
      </c>
      <c r="F226" t="s">
        <v>310</v>
      </c>
      <c r="G226" s="43">
        <v>19530078500019</v>
      </c>
      <c r="H226" t="s">
        <v>341</v>
      </c>
      <c r="I226" s="56">
        <v>253</v>
      </c>
      <c r="J226" s="33" t="s">
        <v>31</v>
      </c>
      <c r="L226" s="33"/>
      <c r="M226" s="35">
        <v>45177</v>
      </c>
      <c r="N226" s="33"/>
      <c r="O226" s="33"/>
      <c r="P226" s="35"/>
      <c r="Q226" s="35"/>
    </row>
    <row r="227" spans="1:17" x14ac:dyDescent="0.35">
      <c r="A227" s="6" t="s">
        <v>392</v>
      </c>
      <c r="B227" s="1" t="s">
        <v>15</v>
      </c>
      <c r="C227" s="43">
        <v>22530001100015</v>
      </c>
      <c r="D227" s="35"/>
      <c r="E227" s="35" t="s">
        <v>340</v>
      </c>
      <c r="F227" t="s">
        <v>320</v>
      </c>
      <c r="G227" s="43">
        <v>19530041300018</v>
      </c>
      <c r="H227" t="s">
        <v>341</v>
      </c>
      <c r="I227" s="56">
        <v>3075</v>
      </c>
      <c r="J227" s="33" t="s">
        <v>31</v>
      </c>
      <c r="L227" s="33"/>
      <c r="M227" s="35">
        <v>45142</v>
      </c>
      <c r="N227" s="33"/>
      <c r="O227" s="33"/>
      <c r="P227" s="35"/>
      <c r="Q227" s="35"/>
    </row>
    <row r="228" spans="1:17" x14ac:dyDescent="0.35">
      <c r="A228" s="6" t="s">
        <v>392</v>
      </c>
      <c r="B228" s="1" t="s">
        <v>15</v>
      </c>
      <c r="C228" s="43">
        <v>22530001100015</v>
      </c>
      <c r="D228" s="35"/>
      <c r="E228" s="35" t="s">
        <v>342</v>
      </c>
      <c r="F228" t="s">
        <v>313</v>
      </c>
      <c r="G228" s="43">
        <v>19530779800015</v>
      </c>
      <c r="H228" t="s">
        <v>343</v>
      </c>
      <c r="I228" s="56">
        <v>160</v>
      </c>
      <c r="J228" s="33" t="s">
        <v>31</v>
      </c>
      <c r="L228" s="33"/>
      <c r="M228" s="35">
        <v>45183</v>
      </c>
      <c r="N228" s="33"/>
      <c r="O228" s="33"/>
      <c r="P228" s="35"/>
      <c r="Q228" s="35"/>
    </row>
    <row r="229" spans="1:17" x14ac:dyDescent="0.35">
      <c r="A229" s="6" t="s">
        <v>392</v>
      </c>
      <c r="B229" s="1" t="s">
        <v>15</v>
      </c>
      <c r="C229" s="43">
        <v>22530001100015</v>
      </c>
      <c r="D229" s="35"/>
      <c r="E229" s="35" t="s">
        <v>342</v>
      </c>
      <c r="F229" t="s">
        <v>316</v>
      </c>
      <c r="G229" s="43">
        <v>19530078500019</v>
      </c>
      <c r="H229" t="s">
        <v>343</v>
      </c>
      <c r="I229" s="56">
        <v>1044.8</v>
      </c>
      <c r="J229" s="33" t="s">
        <v>31</v>
      </c>
      <c r="L229" s="33"/>
      <c r="M229" s="35">
        <v>45183</v>
      </c>
      <c r="N229" s="33"/>
      <c r="O229" s="33"/>
      <c r="P229" s="35"/>
      <c r="Q229" s="35"/>
    </row>
    <row r="230" spans="1:17" x14ac:dyDescent="0.35">
      <c r="A230" s="6" t="s">
        <v>392</v>
      </c>
      <c r="B230" s="1" t="s">
        <v>15</v>
      </c>
      <c r="C230" s="43">
        <v>22530001100015</v>
      </c>
      <c r="D230" s="35"/>
      <c r="E230" s="35" t="s">
        <v>342</v>
      </c>
      <c r="F230" t="s">
        <v>337</v>
      </c>
      <c r="G230" s="43">
        <v>19530025600011</v>
      </c>
      <c r="H230" t="s">
        <v>343</v>
      </c>
      <c r="I230" s="56">
        <v>3193.6</v>
      </c>
      <c r="J230" s="33" t="s">
        <v>31</v>
      </c>
      <c r="L230" s="33"/>
      <c r="M230" s="35">
        <v>45183</v>
      </c>
      <c r="N230" s="33"/>
      <c r="O230" s="33"/>
      <c r="P230" s="35"/>
      <c r="Q230" s="35"/>
    </row>
    <row r="231" spans="1:17" x14ac:dyDescent="0.35">
      <c r="A231" s="6" t="s">
        <v>392</v>
      </c>
      <c r="B231" s="1" t="s">
        <v>15</v>
      </c>
      <c r="C231" s="43">
        <v>22530001100015</v>
      </c>
      <c r="D231" s="35"/>
      <c r="E231" s="35" t="s">
        <v>342</v>
      </c>
      <c r="F231" t="s">
        <v>325</v>
      </c>
      <c r="G231" s="43">
        <v>19530793900015</v>
      </c>
      <c r="H231" t="s">
        <v>344</v>
      </c>
      <c r="I231" s="56">
        <v>3000</v>
      </c>
      <c r="J231" s="33" t="s">
        <v>31</v>
      </c>
      <c r="L231" s="33"/>
      <c r="M231" s="35">
        <v>45181</v>
      </c>
      <c r="N231" s="33"/>
      <c r="O231" s="33"/>
      <c r="P231" s="35"/>
      <c r="Q231" s="35"/>
    </row>
    <row r="232" spans="1:17" x14ac:dyDescent="0.35">
      <c r="A232" s="6" t="s">
        <v>392</v>
      </c>
      <c r="B232" s="1" t="s">
        <v>15</v>
      </c>
      <c r="C232" s="43">
        <v>22530001100015</v>
      </c>
      <c r="D232" s="35"/>
      <c r="E232" s="35" t="s">
        <v>342</v>
      </c>
      <c r="F232" t="s">
        <v>345</v>
      </c>
      <c r="G232" s="43">
        <v>38291662500025</v>
      </c>
      <c r="H232" t="s">
        <v>346</v>
      </c>
      <c r="I232" s="56">
        <v>2500</v>
      </c>
      <c r="J232" s="33" t="s">
        <v>31</v>
      </c>
      <c r="L232" s="33"/>
      <c r="M232" s="35">
        <v>45181</v>
      </c>
      <c r="N232" s="33"/>
      <c r="O232" s="33"/>
      <c r="P232" s="35"/>
      <c r="Q232" s="35"/>
    </row>
    <row r="233" spans="1:17" x14ac:dyDescent="0.35">
      <c r="A233" s="6" t="s">
        <v>392</v>
      </c>
      <c r="B233" s="1" t="s">
        <v>15</v>
      </c>
      <c r="C233" s="43">
        <v>22530001100015</v>
      </c>
      <c r="D233" s="35"/>
      <c r="E233" s="35" t="s">
        <v>342</v>
      </c>
      <c r="F233" t="s">
        <v>320</v>
      </c>
      <c r="G233" s="43">
        <v>19530041300018</v>
      </c>
      <c r="H233" t="s">
        <v>347</v>
      </c>
      <c r="I233" s="56">
        <v>1242</v>
      </c>
      <c r="J233" s="33" t="s">
        <v>31</v>
      </c>
      <c r="L233" s="33"/>
      <c r="M233" s="35">
        <v>45181</v>
      </c>
      <c r="N233" s="33"/>
      <c r="O233" s="33"/>
      <c r="P233" s="35"/>
      <c r="Q233" s="35"/>
    </row>
    <row r="234" spans="1:17" x14ac:dyDescent="0.35">
      <c r="A234" s="6" t="s">
        <v>392</v>
      </c>
      <c r="B234" s="1" t="s">
        <v>15</v>
      </c>
      <c r="C234" s="43">
        <v>22530001100015</v>
      </c>
      <c r="D234" s="35"/>
      <c r="E234" s="35" t="s">
        <v>300</v>
      </c>
      <c r="F234" t="s">
        <v>348</v>
      </c>
      <c r="G234" s="43">
        <v>19530826700010</v>
      </c>
      <c r="H234" t="s">
        <v>311</v>
      </c>
      <c r="I234" s="56">
        <v>17854</v>
      </c>
      <c r="J234" s="33" t="s">
        <v>31</v>
      </c>
      <c r="L234" s="33"/>
      <c r="M234" s="35">
        <v>45246</v>
      </c>
      <c r="N234" s="33"/>
      <c r="O234" s="33"/>
      <c r="P234" s="35"/>
      <c r="Q234" s="35"/>
    </row>
    <row r="235" spans="1:17" x14ac:dyDescent="0.35">
      <c r="A235" s="6" t="s">
        <v>392</v>
      </c>
      <c r="B235" s="1" t="s">
        <v>15</v>
      </c>
      <c r="C235" s="43">
        <v>22530001100015</v>
      </c>
      <c r="D235" s="35"/>
      <c r="E235" s="35" t="s">
        <v>300</v>
      </c>
      <c r="F235" t="s">
        <v>349</v>
      </c>
      <c r="G235" s="43">
        <v>19530826700010</v>
      </c>
      <c r="H235" t="s">
        <v>311</v>
      </c>
      <c r="I235" s="56">
        <v>13739</v>
      </c>
      <c r="J235" s="33" t="s">
        <v>31</v>
      </c>
      <c r="L235" s="33"/>
      <c r="M235" s="35">
        <v>45246</v>
      </c>
      <c r="N235" s="33"/>
      <c r="O235" s="33"/>
      <c r="P235" s="35"/>
      <c r="Q235" s="35"/>
    </row>
    <row r="236" spans="1:17" x14ac:dyDescent="0.35">
      <c r="A236" s="6" t="s">
        <v>392</v>
      </c>
      <c r="B236" s="1" t="s">
        <v>15</v>
      </c>
      <c r="C236" s="43">
        <v>22530001100015</v>
      </c>
      <c r="D236" s="35"/>
      <c r="E236" s="35" t="s">
        <v>300</v>
      </c>
      <c r="F236" t="s">
        <v>350</v>
      </c>
      <c r="G236" s="43">
        <v>19530031400018</v>
      </c>
      <c r="H236" t="s">
        <v>311</v>
      </c>
      <c r="I236" s="56">
        <v>12627</v>
      </c>
      <c r="J236" s="33" t="s">
        <v>31</v>
      </c>
      <c r="L236" s="33"/>
      <c r="M236" s="35">
        <v>45246</v>
      </c>
      <c r="N236" s="33"/>
      <c r="O236" s="33"/>
      <c r="P236" s="35"/>
      <c r="Q236" s="35"/>
    </row>
    <row r="237" spans="1:17" x14ac:dyDescent="0.35">
      <c r="A237" s="6" t="s">
        <v>392</v>
      </c>
      <c r="B237" s="1" t="s">
        <v>15</v>
      </c>
      <c r="C237" s="43">
        <v>22530001100015</v>
      </c>
      <c r="D237" s="35"/>
      <c r="E237" s="35" t="s">
        <v>300</v>
      </c>
      <c r="F237" t="s">
        <v>351</v>
      </c>
      <c r="G237" s="43">
        <v>19530826700010</v>
      </c>
      <c r="H237" t="s">
        <v>311</v>
      </c>
      <c r="I237" s="56">
        <v>16725</v>
      </c>
      <c r="J237" s="33" t="s">
        <v>31</v>
      </c>
      <c r="L237" s="33"/>
      <c r="M237" s="35">
        <v>45246</v>
      </c>
      <c r="N237" s="33"/>
      <c r="O237" s="33"/>
      <c r="P237" s="35"/>
      <c r="Q237" s="35"/>
    </row>
    <row r="238" spans="1:17" x14ac:dyDescent="0.35">
      <c r="A238" s="6" t="s">
        <v>392</v>
      </c>
      <c r="B238" s="1" t="s">
        <v>15</v>
      </c>
      <c r="C238" s="43">
        <v>22530001100015</v>
      </c>
      <c r="D238" s="35"/>
      <c r="E238" s="35" t="s">
        <v>300</v>
      </c>
      <c r="F238" t="s">
        <v>129</v>
      </c>
      <c r="G238" s="43">
        <v>19530077700016</v>
      </c>
      <c r="H238" t="s">
        <v>311</v>
      </c>
      <c r="I238" s="56">
        <v>15912</v>
      </c>
      <c r="J238" s="33" t="s">
        <v>31</v>
      </c>
      <c r="L238" s="33"/>
      <c r="M238" s="35">
        <v>45246</v>
      </c>
      <c r="N238" s="33"/>
      <c r="O238" s="33"/>
      <c r="P238" s="35"/>
      <c r="Q238" s="35"/>
    </row>
    <row r="239" spans="1:17" x14ac:dyDescent="0.35">
      <c r="A239" s="6" t="s">
        <v>392</v>
      </c>
      <c r="B239" s="1" t="s">
        <v>15</v>
      </c>
      <c r="C239" s="43">
        <v>22530001100015</v>
      </c>
      <c r="D239" s="35"/>
      <c r="E239" s="35" t="s">
        <v>300</v>
      </c>
      <c r="F239" t="s">
        <v>352</v>
      </c>
      <c r="G239" s="43">
        <v>19530826700010</v>
      </c>
      <c r="H239" t="s">
        <v>311</v>
      </c>
      <c r="I239" s="56">
        <v>3252</v>
      </c>
      <c r="J239" s="33" t="s">
        <v>31</v>
      </c>
      <c r="L239" s="33"/>
      <c r="M239" s="35">
        <v>45246</v>
      </c>
      <c r="N239" s="33"/>
      <c r="O239" s="33"/>
      <c r="P239" s="35"/>
      <c r="Q239" s="35"/>
    </row>
    <row r="240" spans="1:17" x14ac:dyDescent="0.35">
      <c r="A240" s="6" t="s">
        <v>392</v>
      </c>
      <c r="B240" s="1" t="s">
        <v>15</v>
      </c>
      <c r="C240" s="43">
        <v>22530001100015</v>
      </c>
      <c r="D240" s="35"/>
      <c r="E240" s="35" t="s">
        <v>300</v>
      </c>
      <c r="F240" t="s">
        <v>353</v>
      </c>
      <c r="G240" s="43">
        <v>19530793900015</v>
      </c>
      <c r="H240" t="s">
        <v>311</v>
      </c>
      <c r="I240" s="56">
        <v>29950</v>
      </c>
      <c r="J240" s="33" t="s">
        <v>31</v>
      </c>
      <c r="L240" s="33"/>
      <c r="M240" s="35">
        <v>45246</v>
      </c>
      <c r="N240" s="33"/>
      <c r="O240" s="33"/>
      <c r="P240" s="35"/>
      <c r="Q240" s="35"/>
    </row>
    <row r="241" spans="1:17" x14ac:dyDescent="0.35">
      <c r="A241" s="6" t="s">
        <v>392</v>
      </c>
      <c r="B241" s="1" t="s">
        <v>15</v>
      </c>
      <c r="C241" s="43">
        <v>22530001100015</v>
      </c>
      <c r="D241" s="35"/>
      <c r="E241" s="35" t="s">
        <v>300</v>
      </c>
      <c r="F241" t="s">
        <v>354</v>
      </c>
      <c r="G241" s="43">
        <v>19530826700010</v>
      </c>
      <c r="H241" t="s">
        <v>311</v>
      </c>
      <c r="I241" s="56">
        <v>28357</v>
      </c>
      <c r="J241" s="33" t="s">
        <v>31</v>
      </c>
      <c r="L241" s="33"/>
      <c r="M241" s="35">
        <v>45246</v>
      </c>
      <c r="N241" s="33"/>
      <c r="O241" s="33"/>
      <c r="P241" s="35"/>
      <c r="Q241" s="35"/>
    </row>
    <row r="242" spans="1:17" x14ac:dyDescent="0.35">
      <c r="A242" s="6" t="s">
        <v>392</v>
      </c>
      <c r="B242" s="1" t="s">
        <v>15</v>
      </c>
      <c r="C242" s="43">
        <v>22530001100015</v>
      </c>
      <c r="D242" s="35"/>
      <c r="E242" s="35" t="s">
        <v>300</v>
      </c>
      <c r="F242" t="s">
        <v>355</v>
      </c>
      <c r="G242" s="43">
        <v>19530826700010</v>
      </c>
      <c r="H242" t="s">
        <v>311</v>
      </c>
      <c r="I242" s="56">
        <v>26100</v>
      </c>
      <c r="J242" s="33" t="s">
        <v>31</v>
      </c>
      <c r="L242" s="33"/>
      <c r="M242" s="35">
        <v>45246</v>
      </c>
      <c r="N242" s="33"/>
      <c r="O242" s="33"/>
      <c r="P242" s="35"/>
      <c r="Q242" s="35"/>
    </row>
    <row r="243" spans="1:17" x14ac:dyDescent="0.35">
      <c r="A243" s="6" t="s">
        <v>392</v>
      </c>
      <c r="B243" s="1" t="s">
        <v>15</v>
      </c>
      <c r="C243" s="43">
        <v>22530001100015</v>
      </c>
      <c r="D243" s="35"/>
      <c r="E243" s="35" t="s">
        <v>300</v>
      </c>
      <c r="F243" t="s">
        <v>356</v>
      </c>
      <c r="G243" s="43">
        <v>19530002500010</v>
      </c>
      <c r="H243" t="s">
        <v>311</v>
      </c>
      <c r="I243" s="56">
        <v>22052</v>
      </c>
      <c r="J243" s="33" t="s">
        <v>31</v>
      </c>
      <c r="L243" s="33"/>
      <c r="M243" s="35">
        <v>45246</v>
      </c>
      <c r="N243" s="33"/>
      <c r="O243" s="33"/>
      <c r="P243" s="35"/>
      <c r="Q243" s="35"/>
    </row>
    <row r="244" spans="1:17" x14ac:dyDescent="0.35">
      <c r="A244" s="6" t="s">
        <v>392</v>
      </c>
      <c r="B244" s="1" t="s">
        <v>15</v>
      </c>
      <c r="C244" s="48">
        <v>22530001100015</v>
      </c>
      <c r="D244" s="35"/>
      <c r="E244" s="35" t="s">
        <v>300</v>
      </c>
      <c r="F244" t="s">
        <v>357</v>
      </c>
      <c r="G244" s="43">
        <v>19530791300010</v>
      </c>
      <c r="H244" t="s">
        <v>311</v>
      </c>
      <c r="I244" s="56">
        <v>9508</v>
      </c>
      <c r="J244" s="33" t="s">
        <v>31</v>
      </c>
      <c r="L244" s="33"/>
      <c r="M244" s="35">
        <v>45246</v>
      </c>
      <c r="N244" s="33"/>
      <c r="O244" s="33"/>
      <c r="P244" s="35"/>
      <c r="Q244" s="35"/>
    </row>
    <row r="245" spans="1:17" x14ac:dyDescent="0.35">
      <c r="A245" s="6" t="s">
        <v>392</v>
      </c>
      <c r="B245" s="1" t="s">
        <v>15</v>
      </c>
      <c r="C245" s="48">
        <v>22530001100015</v>
      </c>
      <c r="D245" s="35"/>
      <c r="E245" s="35" t="s">
        <v>300</v>
      </c>
      <c r="F245" t="s">
        <v>358</v>
      </c>
      <c r="G245" s="43">
        <v>19530826700010</v>
      </c>
      <c r="H245" t="s">
        <v>311</v>
      </c>
      <c r="I245" s="56">
        <v>4546</v>
      </c>
      <c r="J245" s="33" t="s">
        <v>31</v>
      </c>
      <c r="L245" s="33"/>
      <c r="M245" s="35">
        <v>45246</v>
      </c>
      <c r="N245" s="33"/>
      <c r="O245" s="33"/>
      <c r="P245" s="35"/>
      <c r="Q245" s="35"/>
    </row>
    <row r="246" spans="1:17" x14ac:dyDescent="0.35">
      <c r="A246" s="6" t="s">
        <v>392</v>
      </c>
      <c r="B246" s="1" t="s">
        <v>15</v>
      </c>
      <c r="C246" s="48">
        <v>22530001100015</v>
      </c>
      <c r="D246" s="35"/>
      <c r="E246" s="35" t="s">
        <v>300</v>
      </c>
      <c r="F246" t="s">
        <v>359</v>
      </c>
      <c r="G246" s="43">
        <v>19530791300010</v>
      </c>
      <c r="H246" t="s">
        <v>311</v>
      </c>
      <c r="I246" s="56">
        <v>11731</v>
      </c>
      <c r="J246" s="33" t="s">
        <v>31</v>
      </c>
      <c r="L246" s="33"/>
      <c r="M246" s="35">
        <v>45246</v>
      </c>
      <c r="N246" s="33"/>
      <c r="O246" s="33"/>
      <c r="P246" s="35"/>
      <c r="Q246" s="35"/>
    </row>
    <row r="247" spans="1:17" x14ac:dyDescent="0.35">
      <c r="A247" s="6" t="s">
        <v>392</v>
      </c>
      <c r="B247" s="1" t="s">
        <v>15</v>
      </c>
      <c r="C247" s="48">
        <v>22530001100015</v>
      </c>
      <c r="D247" s="35"/>
      <c r="E247" s="35" t="s">
        <v>300</v>
      </c>
      <c r="F247" t="s">
        <v>360</v>
      </c>
      <c r="G247" s="43">
        <v>19530826700010</v>
      </c>
      <c r="H247" t="s">
        <v>311</v>
      </c>
      <c r="I247" s="56">
        <v>6222</v>
      </c>
      <c r="J247" s="33" t="s">
        <v>31</v>
      </c>
      <c r="L247" s="33"/>
      <c r="M247" s="35">
        <v>45246</v>
      </c>
      <c r="N247" s="33"/>
      <c r="O247" s="33"/>
      <c r="P247" s="35"/>
      <c r="Q247" s="35"/>
    </row>
    <row r="248" spans="1:17" x14ac:dyDescent="0.35">
      <c r="A248" s="6" t="s">
        <v>392</v>
      </c>
      <c r="B248" s="1" t="s">
        <v>15</v>
      </c>
      <c r="C248" s="48">
        <v>22530001100015</v>
      </c>
      <c r="D248" s="35"/>
      <c r="E248" s="35" t="s">
        <v>289</v>
      </c>
      <c r="F248" t="s">
        <v>326</v>
      </c>
      <c r="G248" s="43">
        <v>19530002500010</v>
      </c>
      <c r="H248" t="s">
        <v>361</v>
      </c>
      <c r="I248" s="56">
        <v>189</v>
      </c>
      <c r="J248" s="33" t="s">
        <v>31</v>
      </c>
      <c r="L248" s="33"/>
      <c r="M248" s="35">
        <v>45218</v>
      </c>
      <c r="N248" s="33"/>
      <c r="O248" s="33"/>
      <c r="P248" s="35"/>
      <c r="Q248" s="35"/>
    </row>
    <row r="249" spans="1:17" x14ac:dyDescent="0.35">
      <c r="A249" s="6" t="s">
        <v>392</v>
      </c>
      <c r="B249" s="1" t="s">
        <v>15</v>
      </c>
      <c r="C249" s="48">
        <v>22530001100015</v>
      </c>
      <c r="D249" s="35"/>
      <c r="E249" s="35" t="s">
        <v>289</v>
      </c>
      <c r="F249" t="s">
        <v>330</v>
      </c>
      <c r="G249" s="43">
        <v>19530793900015</v>
      </c>
      <c r="H249" t="s">
        <v>361</v>
      </c>
      <c r="I249" s="56">
        <v>3132</v>
      </c>
      <c r="J249" s="33" t="s">
        <v>31</v>
      </c>
      <c r="L249" s="33"/>
      <c r="M249" s="35">
        <v>45218</v>
      </c>
      <c r="N249" s="33"/>
      <c r="O249" s="33"/>
      <c r="P249" s="35"/>
      <c r="Q249" s="35"/>
    </row>
    <row r="250" spans="1:17" x14ac:dyDescent="0.35">
      <c r="A250" s="6" t="s">
        <v>392</v>
      </c>
      <c r="B250" s="1" t="s">
        <v>15</v>
      </c>
      <c r="C250" s="48">
        <v>22530001100015</v>
      </c>
      <c r="D250" s="35"/>
      <c r="E250" s="35" t="s">
        <v>289</v>
      </c>
      <c r="F250" t="s">
        <v>348</v>
      </c>
      <c r="G250" s="43">
        <v>19530826700010</v>
      </c>
      <c r="H250" t="s">
        <v>361</v>
      </c>
      <c r="I250" s="56">
        <v>2916</v>
      </c>
      <c r="J250" s="33" t="s">
        <v>31</v>
      </c>
      <c r="L250" s="33"/>
      <c r="M250" s="35">
        <v>45218</v>
      </c>
      <c r="N250" s="33"/>
      <c r="O250" s="33"/>
      <c r="P250" s="35"/>
      <c r="Q250" s="35"/>
    </row>
    <row r="251" spans="1:17" x14ac:dyDescent="0.35">
      <c r="A251" s="6" t="s">
        <v>392</v>
      </c>
      <c r="B251" s="1" t="s">
        <v>15</v>
      </c>
      <c r="C251" s="48">
        <v>22530001100015</v>
      </c>
      <c r="D251" s="35"/>
      <c r="E251" s="35" t="s">
        <v>289</v>
      </c>
      <c r="F251" t="s">
        <v>349</v>
      </c>
      <c r="G251" s="43">
        <v>19530826700010</v>
      </c>
      <c r="H251" t="s">
        <v>361</v>
      </c>
      <c r="I251" s="56">
        <v>432</v>
      </c>
      <c r="J251" s="33" t="s">
        <v>31</v>
      </c>
      <c r="L251" s="33"/>
      <c r="M251" s="35">
        <v>45218</v>
      </c>
      <c r="N251" s="33"/>
      <c r="O251" s="33"/>
      <c r="P251" s="35"/>
      <c r="Q251" s="35"/>
    </row>
    <row r="252" spans="1:17" x14ac:dyDescent="0.35">
      <c r="A252" s="6" t="s">
        <v>392</v>
      </c>
      <c r="B252" s="1" t="s">
        <v>15</v>
      </c>
      <c r="C252" s="48">
        <v>22530001100015</v>
      </c>
      <c r="D252" s="35"/>
      <c r="E252" s="35" t="s">
        <v>289</v>
      </c>
      <c r="F252" t="s">
        <v>351</v>
      </c>
      <c r="G252" s="43">
        <v>19530826700010</v>
      </c>
      <c r="H252" t="s">
        <v>361</v>
      </c>
      <c r="I252" s="56">
        <v>6264</v>
      </c>
      <c r="J252" s="33" t="s">
        <v>31</v>
      </c>
      <c r="L252" s="33"/>
      <c r="M252" s="35">
        <v>45218</v>
      </c>
      <c r="N252" s="33"/>
      <c r="O252" s="33"/>
      <c r="P252" s="35"/>
      <c r="Q252" s="35"/>
    </row>
    <row r="253" spans="1:17" x14ac:dyDescent="0.35">
      <c r="A253" s="6" t="s">
        <v>392</v>
      </c>
      <c r="B253" s="1" t="s">
        <v>15</v>
      </c>
      <c r="C253" s="48">
        <v>22530001100015</v>
      </c>
      <c r="D253" s="35"/>
      <c r="E253" s="35" t="s">
        <v>289</v>
      </c>
      <c r="F253" t="s">
        <v>355</v>
      </c>
      <c r="G253" s="43">
        <v>19530826700010</v>
      </c>
      <c r="H253" t="s">
        <v>361</v>
      </c>
      <c r="I253" s="56">
        <v>4401</v>
      </c>
      <c r="J253" s="33" t="s">
        <v>31</v>
      </c>
      <c r="L253" s="33"/>
      <c r="M253" s="35">
        <v>45218</v>
      </c>
      <c r="N253" s="33"/>
      <c r="O253" s="33"/>
      <c r="P253" s="35"/>
      <c r="Q253" s="35"/>
    </row>
    <row r="254" spans="1:17" x14ac:dyDescent="0.35">
      <c r="A254" s="6" t="s">
        <v>392</v>
      </c>
      <c r="B254" s="1" t="s">
        <v>15</v>
      </c>
      <c r="C254" s="48">
        <v>22530001100015</v>
      </c>
      <c r="D254" s="35"/>
      <c r="E254" s="35" t="s">
        <v>289</v>
      </c>
      <c r="F254" t="s">
        <v>357</v>
      </c>
      <c r="G254" s="43">
        <v>19530791300010</v>
      </c>
      <c r="H254" t="s">
        <v>361</v>
      </c>
      <c r="I254" s="56">
        <v>1539</v>
      </c>
      <c r="J254" s="33" t="s">
        <v>31</v>
      </c>
      <c r="L254" s="33"/>
      <c r="M254" s="35">
        <v>45218</v>
      </c>
      <c r="N254" s="33"/>
      <c r="O254" s="33"/>
      <c r="P254" s="35"/>
      <c r="Q254" s="35"/>
    </row>
    <row r="255" spans="1:17" x14ac:dyDescent="0.35">
      <c r="A255" s="6" t="s">
        <v>392</v>
      </c>
      <c r="B255" s="1" t="s">
        <v>15</v>
      </c>
      <c r="C255" s="48">
        <v>22530001100015</v>
      </c>
      <c r="D255" s="35"/>
      <c r="E255" s="35" t="s">
        <v>300</v>
      </c>
      <c r="F255" t="s">
        <v>330</v>
      </c>
      <c r="G255" s="43">
        <v>19530793900015</v>
      </c>
      <c r="H255" t="s">
        <v>362</v>
      </c>
      <c r="I255" s="56">
        <v>10924</v>
      </c>
      <c r="J255" s="33" t="s">
        <v>31</v>
      </c>
      <c r="L255" s="33"/>
      <c r="M255" s="35">
        <v>45244</v>
      </c>
      <c r="N255" s="33"/>
      <c r="O255" s="33"/>
      <c r="P255" s="35"/>
      <c r="Q255" s="35"/>
    </row>
    <row r="256" spans="1:17" x14ac:dyDescent="0.35">
      <c r="A256" s="6" t="s">
        <v>392</v>
      </c>
      <c r="B256" s="1" t="s">
        <v>15</v>
      </c>
      <c r="C256" s="48">
        <v>22530001100015</v>
      </c>
      <c r="D256" s="35"/>
      <c r="E256" s="35" t="s">
        <v>300</v>
      </c>
      <c r="F256" t="s">
        <v>315</v>
      </c>
      <c r="G256" s="43">
        <v>19530007400018</v>
      </c>
      <c r="H256" t="s">
        <v>362</v>
      </c>
      <c r="I256" s="56">
        <v>4488</v>
      </c>
      <c r="J256" s="33" t="s">
        <v>31</v>
      </c>
      <c r="L256" s="33"/>
      <c r="M256" s="35">
        <v>45244</v>
      </c>
      <c r="N256" s="33"/>
      <c r="O256" s="33"/>
      <c r="P256" s="35"/>
      <c r="Q256" s="35"/>
    </row>
    <row r="257" spans="1:17" x14ac:dyDescent="0.35">
      <c r="A257" s="6" t="s">
        <v>392</v>
      </c>
      <c r="B257" s="1" t="s">
        <v>15</v>
      </c>
      <c r="C257" s="48">
        <v>22530001100015</v>
      </c>
      <c r="D257" s="35"/>
      <c r="E257" s="35" t="s">
        <v>300</v>
      </c>
      <c r="F257" t="s">
        <v>314</v>
      </c>
      <c r="G257" s="43">
        <v>19530793900015</v>
      </c>
      <c r="H257" t="s">
        <v>362</v>
      </c>
      <c r="I257" s="56">
        <v>11993</v>
      </c>
      <c r="J257" s="33" t="s">
        <v>31</v>
      </c>
      <c r="L257" s="33"/>
      <c r="M257" s="35">
        <v>45244</v>
      </c>
      <c r="N257" s="33"/>
      <c r="O257" s="33"/>
      <c r="P257" s="35"/>
      <c r="Q257" s="35"/>
    </row>
    <row r="258" spans="1:17" x14ac:dyDescent="0.35">
      <c r="A258" s="6" t="s">
        <v>392</v>
      </c>
      <c r="B258" s="1" t="s">
        <v>15</v>
      </c>
      <c r="C258" s="48">
        <v>22530001100015</v>
      </c>
      <c r="D258" s="35"/>
      <c r="E258" s="35" t="s">
        <v>300</v>
      </c>
      <c r="F258" t="s">
        <v>322</v>
      </c>
      <c r="G258" s="43">
        <v>19530078500019</v>
      </c>
      <c r="H258" t="s">
        <v>362</v>
      </c>
      <c r="I258" s="56">
        <v>3987</v>
      </c>
      <c r="J258" s="33" t="s">
        <v>31</v>
      </c>
      <c r="L258" s="33"/>
      <c r="M258" s="35">
        <v>45244</v>
      </c>
      <c r="N258" s="33"/>
      <c r="O258" s="33"/>
      <c r="P258" s="35"/>
      <c r="Q258" s="35"/>
    </row>
    <row r="259" spans="1:17" x14ac:dyDescent="0.35">
      <c r="A259" s="6" t="s">
        <v>392</v>
      </c>
      <c r="B259" s="1" t="s">
        <v>15</v>
      </c>
      <c r="C259" s="48">
        <v>22530001100015</v>
      </c>
      <c r="D259" s="35"/>
      <c r="E259" s="35" t="s">
        <v>300</v>
      </c>
      <c r="F259" t="s">
        <v>332</v>
      </c>
      <c r="G259" s="43">
        <v>19530804400013</v>
      </c>
      <c r="H259" t="s">
        <v>362</v>
      </c>
      <c r="I259" s="56">
        <v>9376</v>
      </c>
      <c r="J259" s="33" t="s">
        <v>31</v>
      </c>
      <c r="L259" s="33"/>
      <c r="M259" s="35">
        <v>45244</v>
      </c>
      <c r="N259" s="33"/>
      <c r="O259" s="33"/>
      <c r="P259" s="35"/>
      <c r="Q259" s="35"/>
    </row>
    <row r="260" spans="1:17" x14ac:dyDescent="0.35">
      <c r="A260" s="6" t="s">
        <v>392</v>
      </c>
      <c r="B260" s="1" t="s">
        <v>15</v>
      </c>
      <c r="C260" s="48">
        <v>22530001100015</v>
      </c>
      <c r="D260" s="35"/>
      <c r="E260" s="35" t="s">
        <v>300</v>
      </c>
      <c r="F260" t="s">
        <v>323</v>
      </c>
      <c r="G260" s="43">
        <v>19530826700010</v>
      </c>
      <c r="H260" t="s">
        <v>362</v>
      </c>
      <c r="I260" s="56">
        <v>11163</v>
      </c>
      <c r="J260" s="33" t="s">
        <v>31</v>
      </c>
      <c r="L260" s="33"/>
      <c r="M260" s="35">
        <v>45244</v>
      </c>
      <c r="N260" s="33"/>
      <c r="O260" s="33"/>
      <c r="P260" s="35"/>
      <c r="Q260" s="35"/>
    </row>
    <row r="261" spans="1:17" x14ac:dyDescent="0.35">
      <c r="A261" s="6" t="s">
        <v>392</v>
      </c>
      <c r="B261" s="1" t="s">
        <v>15</v>
      </c>
      <c r="C261" s="48">
        <v>22530001100015</v>
      </c>
      <c r="D261" s="35"/>
      <c r="E261" s="35" t="s">
        <v>300</v>
      </c>
      <c r="F261" t="s">
        <v>321</v>
      </c>
      <c r="G261" s="43">
        <v>19530031400018</v>
      </c>
      <c r="H261" t="s">
        <v>362</v>
      </c>
      <c r="I261" s="56">
        <v>10363</v>
      </c>
      <c r="J261" s="33" t="s">
        <v>31</v>
      </c>
      <c r="L261" s="33"/>
      <c r="M261" s="35">
        <v>45244</v>
      </c>
      <c r="N261" s="33"/>
      <c r="O261" s="33"/>
      <c r="P261" s="35"/>
      <c r="Q261" s="35"/>
    </row>
    <row r="262" spans="1:17" x14ac:dyDescent="0.35">
      <c r="A262" s="6" t="s">
        <v>392</v>
      </c>
      <c r="B262" s="1" t="s">
        <v>15</v>
      </c>
      <c r="C262" s="48">
        <v>22530001100015</v>
      </c>
      <c r="D262" s="35"/>
      <c r="E262" s="35" t="s">
        <v>363</v>
      </c>
      <c r="F262" t="s">
        <v>352</v>
      </c>
      <c r="G262" s="43">
        <v>19530826700010</v>
      </c>
      <c r="H262" t="s">
        <v>364</v>
      </c>
      <c r="I262" s="56">
        <v>2288</v>
      </c>
      <c r="J262" s="33" t="s">
        <v>31</v>
      </c>
      <c r="L262" s="33"/>
      <c r="M262" s="35">
        <v>45198</v>
      </c>
      <c r="N262" s="33"/>
      <c r="O262" s="33"/>
      <c r="P262" s="35"/>
      <c r="Q262" s="35"/>
    </row>
    <row r="263" spans="1:17" x14ac:dyDescent="0.35">
      <c r="A263" s="6" t="s">
        <v>392</v>
      </c>
      <c r="B263" s="1" t="s">
        <v>15</v>
      </c>
      <c r="C263" s="48">
        <v>22530001100015</v>
      </c>
      <c r="D263" s="35"/>
      <c r="E263" s="35" t="s">
        <v>363</v>
      </c>
      <c r="F263" t="s">
        <v>350</v>
      </c>
      <c r="G263" s="43">
        <v>19530031400018</v>
      </c>
      <c r="H263" t="s">
        <v>364</v>
      </c>
      <c r="I263" s="56">
        <v>19490</v>
      </c>
      <c r="J263" s="33" t="s">
        <v>31</v>
      </c>
      <c r="L263" s="33"/>
      <c r="M263" s="35">
        <v>45198</v>
      </c>
      <c r="N263" s="33"/>
      <c r="O263" s="33"/>
      <c r="P263" s="35"/>
      <c r="Q263" s="35"/>
    </row>
    <row r="264" spans="1:17" x14ac:dyDescent="0.35">
      <c r="A264" s="6" t="s">
        <v>392</v>
      </c>
      <c r="B264" s="1" t="s">
        <v>15</v>
      </c>
      <c r="C264" s="48">
        <v>22530001100015</v>
      </c>
      <c r="D264" s="35"/>
      <c r="E264" s="35" t="s">
        <v>363</v>
      </c>
      <c r="F264" t="s">
        <v>354</v>
      </c>
      <c r="G264" s="43">
        <v>19530826700010</v>
      </c>
      <c r="H264" t="s">
        <v>364</v>
      </c>
      <c r="I264" s="56">
        <v>4482</v>
      </c>
      <c r="J264" s="33" t="s">
        <v>31</v>
      </c>
      <c r="L264" s="33"/>
      <c r="M264" s="35">
        <v>45195</v>
      </c>
      <c r="N264" s="33"/>
      <c r="O264" s="33"/>
      <c r="P264" s="35"/>
      <c r="Q264" s="35"/>
    </row>
    <row r="265" spans="1:17" x14ac:dyDescent="0.35">
      <c r="A265" s="6" t="s">
        <v>392</v>
      </c>
      <c r="B265" s="1" t="s">
        <v>15</v>
      </c>
      <c r="C265" s="48">
        <v>22530001100015</v>
      </c>
      <c r="D265" s="35"/>
      <c r="E265" s="35" t="s">
        <v>363</v>
      </c>
      <c r="F265" t="s">
        <v>357</v>
      </c>
      <c r="G265" s="43">
        <v>19530791300010</v>
      </c>
      <c r="H265" t="s">
        <v>364</v>
      </c>
      <c r="I265" s="56">
        <v>5890</v>
      </c>
      <c r="J265" s="33" t="s">
        <v>31</v>
      </c>
      <c r="L265" s="33"/>
      <c r="M265" s="35">
        <v>45183</v>
      </c>
      <c r="N265" s="33"/>
      <c r="O265" s="33"/>
      <c r="P265" s="35"/>
      <c r="Q265" s="35"/>
    </row>
    <row r="266" spans="1:17" x14ac:dyDescent="0.35">
      <c r="A266" s="6" t="s">
        <v>392</v>
      </c>
      <c r="B266" s="1" t="s">
        <v>15</v>
      </c>
      <c r="C266" s="48">
        <v>22530001100015</v>
      </c>
      <c r="D266" s="35"/>
      <c r="E266" s="35" t="s">
        <v>363</v>
      </c>
      <c r="F266" t="s">
        <v>359</v>
      </c>
      <c r="G266" s="43">
        <v>19530791300010</v>
      </c>
      <c r="H266" t="s">
        <v>364</v>
      </c>
      <c r="I266" s="56">
        <v>6116</v>
      </c>
      <c r="J266" s="33" t="s">
        <v>31</v>
      </c>
      <c r="L266" s="33"/>
      <c r="M266" s="35">
        <v>45181</v>
      </c>
      <c r="N266" s="33"/>
      <c r="O266" s="33"/>
      <c r="P266" s="35"/>
      <c r="Q266" s="35"/>
    </row>
    <row r="267" spans="1:17" x14ac:dyDescent="0.35">
      <c r="A267" s="6" t="s">
        <v>392</v>
      </c>
      <c r="B267" s="1" t="s">
        <v>15</v>
      </c>
      <c r="C267" s="48">
        <v>22530001100015</v>
      </c>
      <c r="D267" s="35"/>
      <c r="E267" s="35" t="s">
        <v>363</v>
      </c>
      <c r="F267" t="s">
        <v>360</v>
      </c>
      <c r="G267" s="43">
        <v>19530826700010</v>
      </c>
      <c r="H267" t="s">
        <v>364</v>
      </c>
      <c r="I267" s="56">
        <v>16176</v>
      </c>
      <c r="J267" s="33" t="s">
        <v>31</v>
      </c>
      <c r="L267" s="33"/>
      <c r="M267" s="35">
        <v>45174</v>
      </c>
      <c r="N267" s="33"/>
      <c r="O267" s="33"/>
      <c r="P267" s="35"/>
      <c r="Q267" s="35"/>
    </row>
    <row r="268" spans="1:17" x14ac:dyDescent="0.35">
      <c r="A268" s="6" t="s">
        <v>392</v>
      </c>
      <c r="B268" s="1" t="s">
        <v>15</v>
      </c>
      <c r="C268" s="48">
        <v>22530001100015</v>
      </c>
      <c r="D268" s="35"/>
      <c r="E268" s="35" t="s">
        <v>363</v>
      </c>
      <c r="F268" t="s">
        <v>349</v>
      </c>
      <c r="G268" s="43">
        <v>19530826700010</v>
      </c>
      <c r="H268" t="s">
        <v>364</v>
      </c>
      <c r="I268" s="56">
        <v>15521</v>
      </c>
      <c r="J268" s="33" t="s">
        <v>31</v>
      </c>
      <c r="L268" s="33"/>
      <c r="M268" s="35">
        <v>45139</v>
      </c>
      <c r="N268" s="33"/>
      <c r="O268" s="33"/>
      <c r="P268" s="35"/>
      <c r="Q268" s="35"/>
    </row>
    <row r="269" spans="1:17" x14ac:dyDescent="0.35">
      <c r="A269" s="6" t="s">
        <v>392</v>
      </c>
      <c r="B269" s="1" t="s">
        <v>15</v>
      </c>
      <c r="C269" s="48">
        <v>22530001100015</v>
      </c>
      <c r="D269" s="35"/>
      <c r="E269" s="35" t="s">
        <v>363</v>
      </c>
      <c r="F269" t="s">
        <v>351</v>
      </c>
      <c r="G269" s="43">
        <v>19530826700010</v>
      </c>
      <c r="H269" t="s">
        <v>364</v>
      </c>
      <c r="I269" s="56">
        <v>11721</v>
      </c>
      <c r="J269" s="33" t="s">
        <v>31</v>
      </c>
      <c r="L269" s="33"/>
      <c r="M269" s="35">
        <v>45139</v>
      </c>
      <c r="N269" s="33"/>
      <c r="O269" s="33"/>
      <c r="P269" s="35"/>
      <c r="Q269" s="35"/>
    </row>
    <row r="270" spans="1:17" x14ac:dyDescent="0.35">
      <c r="A270" s="6" t="s">
        <v>392</v>
      </c>
      <c r="B270" s="1" t="s">
        <v>15</v>
      </c>
      <c r="C270" s="48">
        <v>22530001100015</v>
      </c>
      <c r="D270" s="35"/>
      <c r="E270" s="35" t="s">
        <v>363</v>
      </c>
      <c r="F270" t="s">
        <v>355</v>
      </c>
      <c r="G270" s="43">
        <v>19530826700010</v>
      </c>
      <c r="H270" t="s">
        <v>364</v>
      </c>
      <c r="I270" s="56">
        <v>4441</v>
      </c>
      <c r="J270" s="33" t="s">
        <v>31</v>
      </c>
      <c r="L270" s="33"/>
      <c r="M270" s="35">
        <v>45139</v>
      </c>
      <c r="N270" s="33"/>
      <c r="O270" s="33"/>
      <c r="P270" s="35"/>
      <c r="Q270" s="35"/>
    </row>
    <row r="271" spans="1:17" x14ac:dyDescent="0.35">
      <c r="A271" s="6" t="s">
        <v>392</v>
      </c>
      <c r="B271" s="1" t="s">
        <v>15</v>
      </c>
      <c r="C271" s="48">
        <v>22530001100015</v>
      </c>
      <c r="D271" s="35"/>
      <c r="E271" s="35" t="s">
        <v>363</v>
      </c>
      <c r="F271" t="s">
        <v>356</v>
      </c>
      <c r="G271" s="43">
        <v>19530002500010</v>
      </c>
      <c r="H271" t="s">
        <v>364</v>
      </c>
      <c r="I271" s="56">
        <v>11923</v>
      </c>
      <c r="J271" s="33" t="s">
        <v>31</v>
      </c>
      <c r="L271" s="33"/>
      <c r="M271" s="35">
        <v>45139</v>
      </c>
      <c r="N271" s="33"/>
      <c r="O271" s="33"/>
      <c r="P271" s="35"/>
      <c r="Q271" s="35"/>
    </row>
    <row r="272" spans="1:17" x14ac:dyDescent="0.35">
      <c r="A272" s="6" t="s">
        <v>392</v>
      </c>
      <c r="B272" s="1" t="s">
        <v>15</v>
      </c>
      <c r="C272" s="48">
        <v>22530001100015</v>
      </c>
      <c r="D272" s="35"/>
      <c r="E272" s="35" t="s">
        <v>363</v>
      </c>
      <c r="F272" t="s">
        <v>358</v>
      </c>
      <c r="G272" s="43">
        <v>19530826700010</v>
      </c>
      <c r="H272" t="s">
        <v>364</v>
      </c>
      <c r="I272" s="56">
        <v>1952</v>
      </c>
      <c r="J272" s="33" t="s">
        <v>31</v>
      </c>
      <c r="L272" s="33"/>
      <c r="M272" s="35">
        <v>45139</v>
      </c>
      <c r="N272" s="33"/>
      <c r="O272" s="33"/>
      <c r="P272" s="35"/>
      <c r="Q272" s="35"/>
    </row>
    <row r="273" spans="1:17" x14ac:dyDescent="0.35">
      <c r="A273" s="6" t="s">
        <v>392</v>
      </c>
      <c r="B273" s="1" t="s">
        <v>15</v>
      </c>
      <c r="C273" s="48">
        <v>22530001100015</v>
      </c>
      <c r="D273" s="35"/>
      <c r="E273" s="35" t="s">
        <v>363</v>
      </c>
      <c r="F273" t="s">
        <v>351</v>
      </c>
      <c r="G273" s="43">
        <v>19530826700010</v>
      </c>
      <c r="H273" t="s">
        <v>365</v>
      </c>
      <c r="I273" s="56">
        <v>23194.89</v>
      </c>
      <c r="J273" s="33" t="s">
        <v>31</v>
      </c>
      <c r="L273" s="33"/>
      <c r="M273" s="35">
        <v>45174</v>
      </c>
      <c r="N273" s="33"/>
      <c r="O273" s="33"/>
      <c r="P273" s="35"/>
      <c r="Q273" s="35"/>
    </row>
    <row r="274" spans="1:17" x14ac:dyDescent="0.35">
      <c r="A274" s="6" t="s">
        <v>392</v>
      </c>
      <c r="B274" s="1" t="s">
        <v>15</v>
      </c>
      <c r="C274" s="48">
        <v>22530001100015</v>
      </c>
      <c r="D274" s="35"/>
      <c r="E274" s="35" t="s">
        <v>363</v>
      </c>
      <c r="F274" t="s">
        <v>353</v>
      </c>
      <c r="G274" s="43">
        <v>19530793900015</v>
      </c>
      <c r="H274" t="s">
        <v>365</v>
      </c>
      <c r="I274" s="56">
        <v>35010.720000000001</v>
      </c>
      <c r="J274" s="33" t="s">
        <v>31</v>
      </c>
      <c r="L274" s="33"/>
      <c r="M274" s="35">
        <v>45148</v>
      </c>
      <c r="N274" s="33"/>
      <c r="O274" s="33"/>
      <c r="P274" s="35"/>
      <c r="Q274" s="35"/>
    </row>
    <row r="275" spans="1:17" x14ac:dyDescent="0.35">
      <c r="A275" s="6" t="s">
        <v>392</v>
      </c>
      <c r="B275" s="1" t="s">
        <v>15</v>
      </c>
      <c r="C275" s="48">
        <v>22530001100015</v>
      </c>
      <c r="D275" s="35"/>
      <c r="E275" s="35" t="s">
        <v>363</v>
      </c>
      <c r="F275" t="s">
        <v>354</v>
      </c>
      <c r="G275" s="43">
        <v>19530826700010</v>
      </c>
      <c r="H275" t="s">
        <v>365</v>
      </c>
      <c r="I275" s="56">
        <v>33761</v>
      </c>
      <c r="J275" s="33" t="s">
        <v>31</v>
      </c>
      <c r="L275" s="33"/>
      <c r="M275" s="35">
        <v>45148</v>
      </c>
      <c r="N275" s="33"/>
      <c r="O275" s="33"/>
      <c r="P275" s="35"/>
      <c r="Q275" s="35"/>
    </row>
    <row r="276" spans="1:17" x14ac:dyDescent="0.35">
      <c r="A276" s="6" t="s">
        <v>392</v>
      </c>
      <c r="B276" s="1" t="s">
        <v>15</v>
      </c>
      <c r="C276" s="48">
        <v>22530001100015</v>
      </c>
      <c r="D276" s="35"/>
      <c r="E276" s="35" t="s">
        <v>363</v>
      </c>
      <c r="F276" t="s">
        <v>355</v>
      </c>
      <c r="G276" s="43">
        <v>19530826700010</v>
      </c>
      <c r="H276" t="s">
        <v>365</v>
      </c>
      <c r="I276" s="56">
        <v>31470</v>
      </c>
      <c r="J276" s="33" t="s">
        <v>31</v>
      </c>
      <c r="L276" s="33"/>
      <c r="M276" s="35">
        <v>45148</v>
      </c>
      <c r="N276" s="33"/>
      <c r="O276" s="33"/>
      <c r="P276" s="35"/>
      <c r="Q276" s="35"/>
    </row>
    <row r="277" spans="1:17" x14ac:dyDescent="0.35">
      <c r="A277" s="6" t="s">
        <v>392</v>
      </c>
      <c r="B277" s="1" t="s">
        <v>15</v>
      </c>
      <c r="C277" s="48">
        <v>22530001100015</v>
      </c>
      <c r="D277" s="35"/>
      <c r="E277" s="35" t="s">
        <v>363</v>
      </c>
      <c r="F277" t="s">
        <v>348</v>
      </c>
      <c r="G277" s="43">
        <v>19530826700010</v>
      </c>
      <c r="H277" t="s">
        <v>365</v>
      </c>
      <c r="I277" s="56">
        <v>24318</v>
      </c>
      <c r="J277" s="33" t="s">
        <v>31</v>
      </c>
      <c r="L277" s="33"/>
      <c r="M277" s="35">
        <v>45139</v>
      </c>
      <c r="N277" s="33"/>
      <c r="O277" s="33"/>
      <c r="P277" s="35"/>
      <c r="Q277" s="35"/>
    </row>
    <row r="278" spans="1:17" x14ac:dyDescent="0.35">
      <c r="A278" s="6" t="s">
        <v>392</v>
      </c>
      <c r="B278" s="1" t="s">
        <v>15</v>
      </c>
      <c r="C278" s="48">
        <v>22530001100015</v>
      </c>
      <c r="D278" s="35"/>
      <c r="E278" s="35" t="s">
        <v>363</v>
      </c>
      <c r="F278" t="s">
        <v>349</v>
      </c>
      <c r="G278" s="43">
        <v>19530826700010</v>
      </c>
      <c r="H278" t="s">
        <v>365</v>
      </c>
      <c r="I278" s="56">
        <v>21303</v>
      </c>
      <c r="J278" s="33" t="s">
        <v>31</v>
      </c>
      <c r="L278" s="33"/>
      <c r="M278" s="35">
        <v>45139</v>
      </c>
      <c r="N278" s="33"/>
      <c r="O278" s="33"/>
      <c r="P278" s="35"/>
      <c r="Q278" s="35"/>
    </row>
    <row r="279" spans="1:17" x14ac:dyDescent="0.35">
      <c r="A279" s="6" t="s">
        <v>392</v>
      </c>
      <c r="B279" s="1" t="s">
        <v>15</v>
      </c>
      <c r="C279" s="48">
        <v>22530001100015</v>
      </c>
      <c r="D279" s="35"/>
      <c r="E279" s="35" t="s">
        <v>363</v>
      </c>
      <c r="F279" t="s">
        <v>350</v>
      </c>
      <c r="G279" s="43">
        <v>19530031400018</v>
      </c>
      <c r="H279" t="s">
        <v>365</v>
      </c>
      <c r="I279" s="56">
        <v>20310</v>
      </c>
      <c r="J279" s="33" t="s">
        <v>31</v>
      </c>
      <c r="L279" s="33"/>
      <c r="M279" s="35">
        <v>45139</v>
      </c>
      <c r="N279" s="33"/>
      <c r="O279" s="33"/>
      <c r="P279" s="35"/>
      <c r="Q279" s="35"/>
    </row>
    <row r="280" spans="1:17" x14ac:dyDescent="0.35">
      <c r="A280" s="6" t="s">
        <v>392</v>
      </c>
      <c r="B280" s="1" t="s">
        <v>15</v>
      </c>
      <c r="C280" s="48">
        <v>22530001100015</v>
      </c>
      <c r="D280" s="35"/>
      <c r="E280" s="35" t="s">
        <v>363</v>
      </c>
      <c r="F280" t="s">
        <v>129</v>
      </c>
      <c r="G280" s="43">
        <v>19530077700016</v>
      </c>
      <c r="H280" t="s">
        <v>365</v>
      </c>
      <c r="I280" s="56">
        <v>22843.200000000001</v>
      </c>
      <c r="J280" s="33" t="s">
        <v>31</v>
      </c>
      <c r="L280" s="33"/>
      <c r="M280" s="35">
        <v>45139</v>
      </c>
      <c r="N280" s="33"/>
      <c r="O280" s="33"/>
      <c r="P280" s="35"/>
      <c r="Q280" s="35"/>
    </row>
    <row r="281" spans="1:17" x14ac:dyDescent="0.35">
      <c r="A281" s="6" t="s">
        <v>392</v>
      </c>
      <c r="B281" s="1" t="s">
        <v>15</v>
      </c>
      <c r="C281" s="48">
        <v>22530001100015</v>
      </c>
      <c r="D281" s="35"/>
      <c r="E281" s="35" t="s">
        <v>363</v>
      </c>
      <c r="F281" t="s">
        <v>352</v>
      </c>
      <c r="G281" s="43">
        <v>19530826700010</v>
      </c>
      <c r="H281" t="s">
        <v>365</v>
      </c>
      <c r="I281" s="56">
        <v>10945</v>
      </c>
      <c r="J281" s="33" t="s">
        <v>31</v>
      </c>
      <c r="L281" s="33"/>
      <c r="M281" s="35">
        <v>45139</v>
      </c>
      <c r="N281" s="33"/>
      <c r="O281" s="33"/>
      <c r="P281" s="35"/>
      <c r="Q281" s="35"/>
    </row>
    <row r="282" spans="1:17" x14ac:dyDescent="0.35">
      <c r="A282" s="6" t="s">
        <v>392</v>
      </c>
      <c r="B282" s="1" t="s">
        <v>15</v>
      </c>
      <c r="C282" s="48">
        <v>22530001100015</v>
      </c>
      <c r="D282" s="35"/>
      <c r="E282" s="35" t="s">
        <v>363</v>
      </c>
      <c r="F282" t="s">
        <v>356</v>
      </c>
      <c r="G282" s="43">
        <v>19530002500010</v>
      </c>
      <c r="H282" t="s">
        <v>365</v>
      </c>
      <c r="I282" s="56">
        <v>28240.87</v>
      </c>
      <c r="J282" s="33" t="s">
        <v>31</v>
      </c>
      <c r="L282" s="33"/>
      <c r="M282" s="35">
        <v>45139</v>
      </c>
      <c r="N282" s="33"/>
      <c r="O282" s="33"/>
      <c r="P282" s="35"/>
      <c r="Q282" s="35"/>
    </row>
    <row r="283" spans="1:17" x14ac:dyDescent="0.35">
      <c r="A283" s="6" t="s">
        <v>392</v>
      </c>
      <c r="B283" s="1" t="s">
        <v>15</v>
      </c>
      <c r="C283" s="48">
        <v>22530001100015</v>
      </c>
      <c r="D283" s="35"/>
      <c r="E283" s="35" t="s">
        <v>363</v>
      </c>
      <c r="F283" t="s">
        <v>357</v>
      </c>
      <c r="G283" s="43">
        <v>19530791300010</v>
      </c>
      <c r="H283" t="s">
        <v>365</v>
      </c>
      <c r="I283" s="56">
        <v>16599.93</v>
      </c>
      <c r="J283" s="33" t="s">
        <v>31</v>
      </c>
      <c r="L283" s="33"/>
      <c r="M283" s="35">
        <v>45139</v>
      </c>
      <c r="N283" s="33"/>
      <c r="O283" s="33"/>
      <c r="P283" s="35"/>
      <c r="Q283" s="35"/>
    </row>
    <row r="284" spans="1:17" x14ac:dyDescent="0.35">
      <c r="A284" s="6" t="s">
        <v>392</v>
      </c>
      <c r="B284" s="1" t="s">
        <v>15</v>
      </c>
      <c r="C284" s="48">
        <v>22530001100015</v>
      </c>
      <c r="D284" s="35"/>
      <c r="E284" s="35" t="s">
        <v>363</v>
      </c>
      <c r="F284" t="s">
        <v>358</v>
      </c>
      <c r="G284" s="43">
        <v>19530826700010</v>
      </c>
      <c r="H284" t="s">
        <v>365</v>
      </c>
      <c r="I284" s="56">
        <v>11975</v>
      </c>
      <c r="J284" s="33" t="s">
        <v>31</v>
      </c>
      <c r="L284" s="33"/>
      <c r="M284" s="35">
        <v>45139</v>
      </c>
      <c r="N284" s="33"/>
      <c r="O284" s="33"/>
      <c r="P284" s="35"/>
      <c r="Q284" s="35"/>
    </row>
    <row r="285" spans="1:17" x14ac:dyDescent="0.35">
      <c r="A285" s="6" t="s">
        <v>392</v>
      </c>
      <c r="B285" s="1" t="s">
        <v>15</v>
      </c>
      <c r="C285" s="48">
        <v>22530001100015</v>
      </c>
      <c r="D285" s="35"/>
      <c r="E285" s="35" t="s">
        <v>363</v>
      </c>
      <c r="F285" t="s">
        <v>359</v>
      </c>
      <c r="G285" s="43">
        <v>19530791300010</v>
      </c>
      <c r="H285" t="s">
        <v>365</v>
      </c>
      <c r="I285" s="56">
        <v>18725</v>
      </c>
      <c r="J285" s="33" t="s">
        <v>31</v>
      </c>
      <c r="L285" s="33"/>
      <c r="M285" s="35">
        <v>45139</v>
      </c>
      <c r="N285" s="33"/>
      <c r="O285" s="33"/>
      <c r="P285" s="35"/>
      <c r="Q285" s="35"/>
    </row>
    <row r="286" spans="1:17" x14ac:dyDescent="0.35">
      <c r="A286" s="6" t="s">
        <v>392</v>
      </c>
      <c r="B286" s="1" t="s">
        <v>15</v>
      </c>
      <c r="C286" s="48">
        <v>22530001100015</v>
      </c>
      <c r="D286" s="35"/>
      <c r="E286" s="35" t="s">
        <v>363</v>
      </c>
      <c r="F286" t="s">
        <v>360</v>
      </c>
      <c r="G286" s="43">
        <v>19530826700010</v>
      </c>
      <c r="H286" t="s">
        <v>365</v>
      </c>
      <c r="I286" s="56">
        <v>13452</v>
      </c>
      <c r="J286" s="33" t="s">
        <v>31</v>
      </c>
      <c r="L286" s="33"/>
      <c r="M286" s="35">
        <v>45139</v>
      </c>
      <c r="N286" s="33"/>
      <c r="O286" s="33"/>
      <c r="P286" s="35"/>
      <c r="Q286" s="35"/>
    </row>
    <row r="287" spans="1:17" x14ac:dyDescent="0.35">
      <c r="A287" s="6" t="s">
        <v>392</v>
      </c>
      <c r="B287" s="1" t="s">
        <v>15</v>
      </c>
      <c r="C287" s="48">
        <v>22530001100015</v>
      </c>
      <c r="D287" s="35"/>
      <c r="E287" s="35" t="s">
        <v>340</v>
      </c>
      <c r="F287" t="s">
        <v>310</v>
      </c>
      <c r="G287" s="43">
        <v>19530078500019</v>
      </c>
      <c r="H287" t="s">
        <v>366</v>
      </c>
      <c r="I287" s="56">
        <v>12657.8</v>
      </c>
      <c r="J287" s="33" t="s">
        <v>31</v>
      </c>
      <c r="L287" s="33"/>
      <c r="M287" s="35">
        <v>45189</v>
      </c>
      <c r="N287" s="33"/>
      <c r="O287" s="33"/>
      <c r="P287" s="35"/>
      <c r="Q287" s="35"/>
    </row>
    <row r="288" spans="1:17" x14ac:dyDescent="0.35">
      <c r="A288" s="6" t="s">
        <v>392</v>
      </c>
      <c r="B288" s="1" t="s">
        <v>15</v>
      </c>
      <c r="C288" s="48">
        <v>22530001100015</v>
      </c>
      <c r="D288" s="35"/>
      <c r="E288" s="35" t="s">
        <v>340</v>
      </c>
      <c r="F288" t="s">
        <v>312</v>
      </c>
      <c r="G288" s="43">
        <v>19530077700016</v>
      </c>
      <c r="H288" t="s">
        <v>366</v>
      </c>
      <c r="I288" s="56">
        <v>12073.62</v>
      </c>
      <c r="J288" s="33" t="s">
        <v>31</v>
      </c>
      <c r="L288" s="33"/>
      <c r="M288" s="35">
        <v>45247</v>
      </c>
      <c r="N288" s="33"/>
      <c r="O288" s="33"/>
      <c r="P288" s="35"/>
      <c r="Q288" s="35"/>
    </row>
    <row r="289" spans="1:17" x14ac:dyDescent="0.35">
      <c r="A289" s="6" t="s">
        <v>392</v>
      </c>
      <c r="B289" s="1" t="s">
        <v>15</v>
      </c>
      <c r="C289" s="48">
        <v>22530001100015</v>
      </c>
      <c r="D289" s="35"/>
      <c r="E289" s="35" t="s">
        <v>340</v>
      </c>
      <c r="F289" t="s">
        <v>313</v>
      </c>
      <c r="G289" s="43">
        <v>19530779800015</v>
      </c>
      <c r="H289" t="s">
        <v>366</v>
      </c>
      <c r="I289" s="56">
        <v>950</v>
      </c>
      <c r="J289" s="33" t="s">
        <v>31</v>
      </c>
      <c r="L289" s="33"/>
      <c r="M289" s="35">
        <v>45177</v>
      </c>
      <c r="N289" s="33"/>
      <c r="O289" s="33"/>
      <c r="P289" s="35"/>
      <c r="Q289" s="35"/>
    </row>
    <row r="290" spans="1:17" x14ac:dyDescent="0.35">
      <c r="A290" s="6" t="s">
        <v>392</v>
      </c>
      <c r="B290" s="1" t="s">
        <v>15</v>
      </c>
      <c r="C290" s="48">
        <v>22530001100015</v>
      </c>
      <c r="D290" s="35"/>
      <c r="E290" s="35" t="s">
        <v>340</v>
      </c>
      <c r="F290" t="s">
        <v>313</v>
      </c>
      <c r="G290" s="43">
        <v>19530779800015</v>
      </c>
      <c r="H290" t="s">
        <v>366</v>
      </c>
      <c r="I290" s="56">
        <v>9165.9599999999991</v>
      </c>
      <c r="J290" s="33" t="s">
        <v>31</v>
      </c>
      <c r="L290" s="33"/>
      <c r="M290" s="35">
        <v>45190</v>
      </c>
      <c r="N290" s="33"/>
      <c r="O290" s="33"/>
      <c r="P290" s="35"/>
      <c r="Q290" s="35"/>
    </row>
    <row r="291" spans="1:17" x14ac:dyDescent="0.35">
      <c r="A291" s="6" t="s">
        <v>392</v>
      </c>
      <c r="B291" s="1" t="s">
        <v>15</v>
      </c>
      <c r="C291" s="48">
        <v>22530001100015</v>
      </c>
      <c r="D291" s="35"/>
      <c r="E291" s="35" t="s">
        <v>340</v>
      </c>
      <c r="F291" t="s">
        <v>314</v>
      </c>
      <c r="G291" s="43">
        <v>19530793900015</v>
      </c>
      <c r="H291" t="s">
        <v>366</v>
      </c>
      <c r="I291" s="56">
        <v>3010.19</v>
      </c>
      <c r="J291" s="33" t="s">
        <v>31</v>
      </c>
      <c r="L291" s="33"/>
      <c r="M291" s="35">
        <v>45177</v>
      </c>
      <c r="N291" s="33"/>
      <c r="O291" s="33"/>
      <c r="P291" s="35"/>
      <c r="Q291" s="35"/>
    </row>
    <row r="292" spans="1:17" x14ac:dyDescent="0.35">
      <c r="A292" s="6" t="s">
        <v>392</v>
      </c>
      <c r="B292" s="1" t="s">
        <v>15</v>
      </c>
      <c r="C292" s="48">
        <v>22530001100015</v>
      </c>
      <c r="D292" s="35"/>
      <c r="E292" s="35" t="s">
        <v>340</v>
      </c>
      <c r="F292" t="s">
        <v>314</v>
      </c>
      <c r="G292" s="43">
        <v>19530793900015</v>
      </c>
      <c r="H292" t="s">
        <v>366</v>
      </c>
      <c r="I292" s="56">
        <v>24583.43</v>
      </c>
      <c r="J292" s="33" t="s">
        <v>31</v>
      </c>
      <c r="L292" s="33"/>
      <c r="M292" s="35">
        <v>45189</v>
      </c>
      <c r="N292" s="33"/>
      <c r="O292" s="33"/>
      <c r="P292" s="35"/>
      <c r="Q292" s="35"/>
    </row>
    <row r="293" spans="1:17" x14ac:dyDescent="0.35">
      <c r="A293" s="6" t="s">
        <v>392</v>
      </c>
      <c r="B293" s="1" t="s">
        <v>15</v>
      </c>
      <c r="C293" s="48">
        <v>22530001100015</v>
      </c>
      <c r="D293" s="35"/>
      <c r="E293" s="35" t="s">
        <v>340</v>
      </c>
      <c r="F293" t="s">
        <v>315</v>
      </c>
      <c r="G293" s="43">
        <v>19530007400018</v>
      </c>
      <c r="H293" t="s">
        <v>366</v>
      </c>
      <c r="I293" s="56">
        <v>25460.16</v>
      </c>
      <c r="J293" s="33" t="s">
        <v>31</v>
      </c>
      <c r="L293" s="33"/>
      <c r="M293" s="35">
        <v>45189</v>
      </c>
      <c r="N293" s="33"/>
      <c r="O293" s="33"/>
      <c r="P293" s="35"/>
      <c r="Q293" s="35"/>
    </row>
    <row r="294" spans="1:17" x14ac:dyDescent="0.35">
      <c r="A294" s="6" t="s">
        <v>392</v>
      </c>
      <c r="B294" s="1" t="s">
        <v>15</v>
      </c>
      <c r="C294" s="48">
        <v>22530001100015</v>
      </c>
      <c r="D294" s="35"/>
      <c r="E294" s="35" t="s">
        <v>340</v>
      </c>
      <c r="F294" t="s">
        <v>316</v>
      </c>
      <c r="G294" s="43">
        <v>19530078500019</v>
      </c>
      <c r="H294" t="s">
        <v>366</v>
      </c>
      <c r="I294" s="56">
        <v>8255.66</v>
      </c>
      <c r="J294" s="33" t="s">
        <v>31</v>
      </c>
      <c r="L294" s="33"/>
      <c r="M294" s="35">
        <v>45189</v>
      </c>
      <c r="N294" s="33"/>
      <c r="O294" s="33"/>
      <c r="P294" s="35"/>
      <c r="Q294" s="35"/>
    </row>
    <row r="295" spans="1:17" x14ac:dyDescent="0.35">
      <c r="A295" s="6" t="s">
        <v>392</v>
      </c>
      <c r="B295" s="1" t="s">
        <v>15</v>
      </c>
      <c r="C295" s="48">
        <v>22530001100015</v>
      </c>
      <c r="D295" s="35"/>
      <c r="E295" s="35" t="s">
        <v>340</v>
      </c>
      <c r="F295" t="s">
        <v>317</v>
      </c>
      <c r="G295" s="43">
        <v>19530005800011</v>
      </c>
      <c r="H295" t="s">
        <v>366</v>
      </c>
      <c r="I295" s="56">
        <v>16257.59</v>
      </c>
      <c r="J295" s="33" t="s">
        <v>31</v>
      </c>
      <c r="L295" s="33"/>
      <c r="M295" s="35">
        <v>45189</v>
      </c>
      <c r="N295" s="33"/>
      <c r="O295" s="33"/>
      <c r="P295" s="35"/>
      <c r="Q295" s="35"/>
    </row>
    <row r="296" spans="1:17" x14ac:dyDescent="0.35">
      <c r="A296" s="6" t="s">
        <v>392</v>
      </c>
      <c r="B296" s="1" t="s">
        <v>15</v>
      </c>
      <c r="C296" s="48">
        <v>22530001100015</v>
      </c>
      <c r="D296" s="35"/>
      <c r="E296" s="35" t="s">
        <v>340</v>
      </c>
      <c r="F296" t="s">
        <v>318</v>
      </c>
      <c r="G296" s="43">
        <v>78627883800044</v>
      </c>
      <c r="H296" t="s">
        <v>366</v>
      </c>
      <c r="I296" s="56">
        <v>14356.9</v>
      </c>
      <c r="J296" s="33" t="s">
        <v>31</v>
      </c>
      <c r="L296" s="33"/>
      <c r="M296" s="35">
        <v>45247</v>
      </c>
      <c r="N296" s="33"/>
      <c r="O296" s="33"/>
      <c r="P296" s="35"/>
      <c r="Q296" s="35"/>
    </row>
    <row r="297" spans="1:17" x14ac:dyDescent="0.35">
      <c r="A297" s="6" t="s">
        <v>392</v>
      </c>
      <c r="B297" s="1" t="s">
        <v>15</v>
      </c>
      <c r="C297" s="48">
        <v>22530001100015</v>
      </c>
      <c r="D297" s="35"/>
      <c r="E297" s="35" t="s">
        <v>340</v>
      </c>
      <c r="F297" t="s">
        <v>319</v>
      </c>
      <c r="G297" s="43">
        <v>19530791300010</v>
      </c>
      <c r="H297" t="s">
        <v>366</v>
      </c>
      <c r="I297" s="56">
        <v>12694.92</v>
      </c>
      <c r="J297" s="33" t="s">
        <v>31</v>
      </c>
      <c r="L297" s="33"/>
      <c r="M297" s="35">
        <v>45189</v>
      </c>
      <c r="N297" s="33"/>
      <c r="O297" s="33"/>
      <c r="P297" s="35"/>
      <c r="Q297" s="35"/>
    </row>
    <row r="298" spans="1:17" x14ac:dyDescent="0.35">
      <c r="A298" s="6" t="s">
        <v>392</v>
      </c>
      <c r="B298" s="1" t="s">
        <v>15</v>
      </c>
      <c r="C298" s="48">
        <v>22530001100015</v>
      </c>
      <c r="D298" s="35"/>
      <c r="E298" s="35" t="s">
        <v>340</v>
      </c>
      <c r="F298" t="s">
        <v>320</v>
      </c>
      <c r="G298" s="43">
        <v>19530041300018</v>
      </c>
      <c r="H298" t="s">
        <v>366</v>
      </c>
      <c r="I298" s="56">
        <v>9496.7199999999993</v>
      </c>
      <c r="J298" s="33" t="s">
        <v>31</v>
      </c>
      <c r="L298" s="33"/>
      <c r="M298" s="35">
        <v>45189</v>
      </c>
      <c r="N298" s="33"/>
      <c r="O298" s="33"/>
      <c r="P298" s="35"/>
      <c r="Q298" s="35"/>
    </row>
    <row r="299" spans="1:17" x14ac:dyDescent="0.35">
      <c r="A299" s="6" t="s">
        <v>392</v>
      </c>
      <c r="B299" s="1" t="s">
        <v>15</v>
      </c>
      <c r="C299" s="48">
        <v>22530001100015</v>
      </c>
      <c r="D299" s="35"/>
      <c r="E299" s="35" t="s">
        <v>340</v>
      </c>
      <c r="F299" t="s">
        <v>321</v>
      </c>
      <c r="G299" s="43">
        <v>19530031400018</v>
      </c>
      <c r="H299" t="s">
        <v>366</v>
      </c>
      <c r="I299" s="56">
        <v>800.53</v>
      </c>
      <c r="J299" s="33" t="s">
        <v>31</v>
      </c>
      <c r="L299" s="33"/>
      <c r="M299" s="35">
        <v>45189</v>
      </c>
      <c r="N299" s="33"/>
      <c r="O299" s="33"/>
      <c r="P299" s="35"/>
      <c r="Q299" s="35"/>
    </row>
    <row r="300" spans="1:17" x14ac:dyDescent="0.35">
      <c r="A300" s="6" t="s">
        <v>392</v>
      </c>
      <c r="B300" s="1" t="s">
        <v>15</v>
      </c>
      <c r="C300" s="48">
        <v>22530001100015</v>
      </c>
      <c r="D300" s="35"/>
      <c r="E300" s="35" t="s">
        <v>340</v>
      </c>
      <c r="F300" t="s">
        <v>321</v>
      </c>
      <c r="G300" s="43">
        <v>19530031400018</v>
      </c>
      <c r="H300" t="s">
        <v>366</v>
      </c>
      <c r="I300" s="56">
        <v>1682.28</v>
      </c>
      <c r="J300" s="33" t="s">
        <v>31</v>
      </c>
      <c r="L300" s="33"/>
      <c r="M300" s="35">
        <v>45247</v>
      </c>
      <c r="N300" s="33"/>
      <c r="O300" s="33"/>
      <c r="P300" s="35"/>
      <c r="Q300" s="35"/>
    </row>
    <row r="301" spans="1:17" x14ac:dyDescent="0.35">
      <c r="A301" s="6" t="s">
        <v>392</v>
      </c>
      <c r="B301" s="1" t="s">
        <v>15</v>
      </c>
      <c r="C301" s="48">
        <v>22530001100015</v>
      </c>
      <c r="D301" s="35"/>
      <c r="E301" s="35" t="s">
        <v>340</v>
      </c>
      <c r="F301" t="s">
        <v>321</v>
      </c>
      <c r="G301" s="43">
        <v>19530031400018</v>
      </c>
      <c r="H301" t="s">
        <v>366</v>
      </c>
      <c r="I301" s="56">
        <v>1371.99</v>
      </c>
      <c r="J301" s="33" t="s">
        <v>31</v>
      </c>
      <c r="L301" s="33"/>
      <c r="M301" s="35">
        <v>45177</v>
      </c>
      <c r="N301" s="33"/>
      <c r="O301" s="33"/>
      <c r="P301" s="35"/>
      <c r="Q301" s="35"/>
    </row>
    <row r="302" spans="1:17" x14ac:dyDescent="0.35">
      <c r="A302" s="6" t="s">
        <v>392</v>
      </c>
      <c r="B302" s="1" t="s">
        <v>15</v>
      </c>
      <c r="C302" s="48">
        <v>22530001100015</v>
      </c>
      <c r="D302" s="35"/>
      <c r="E302" s="35" t="s">
        <v>340</v>
      </c>
      <c r="F302" t="s">
        <v>322</v>
      </c>
      <c r="G302" s="43">
        <v>19530078500019</v>
      </c>
      <c r="H302" t="s">
        <v>366</v>
      </c>
      <c r="I302" s="56">
        <v>9768.5400000000009</v>
      </c>
      <c r="J302" s="33" t="s">
        <v>31</v>
      </c>
      <c r="L302" s="33"/>
      <c r="M302" s="35">
        <v>45189</v>
      </c>
      <c r="N302" s="33"/>
      <c r="O302" s="33"/>
      <c r="P302" s="35"/>
      <c r="Q302" s="35"/>
    </row>
    <row r="303" spans="1:17" x14ac:dyDescent="0.35">
      <c r="A303" s="6" t="s">
        <v>392</v>
      </c>
      <c r="B303" s="1" t="s">
        <v>15</v>
      </c>
      <c r="C303" s="48">
        <v>22530001100015</v>
      </c>
      <c r="D303" s="35"/>
      <c r="E303" s="35" t="s">
        <v>340</v>
      </c>
      <c r="F303" t="s">
        <v>323</v>
      </c>
      <c r="G303" s="43">
        <v>19530826700010</v>
      </c>
      <c r="H303" t="s">
        <v>366</v>
      </c>
      <c r="I303" s="56">
        <v>12878.82</v>
      </c>
      <c r="J303" s="33" t="s">
        <v>31</v>
      </c>
      <c r="L303" s="33"/>
      <c r="M303" s="35">
        <v>45189</v>
      </c>
      <c r="N303" s="33"/>
      <c r="O303" s="33"/>
      <c r="P303" s="35"/>
      <c r="Q303" s="35"/>
    </row>
    <row r="304" spans="1:17" x14ac:dyDescent="0.35">
      <c r="A304" s="6" t="s">
        <v>392</v>
      </c>
      <c r="B304" s="1" t="s">
        <v>15</v>
      </c>
      <c r="C304" s="48">
        <v>22530001100015</v>
      </c>
      <c r="D304" s="35"/>
      <c r="E304" s="35" t="s">
        <v>340</v>
      </c>
      <c r="F304" t="s">
        <v>329</v>
      </c>
      <c r="G304" s="43">
        <v>21971123100072</v>
      </c>
      <c r="H304" t="s">
        <v>366</v>
      </c>
      <c r="I304" s="56">
        <v>12746.2</v>
      </c>
      <c r="J304" s="33" t="s">
        <v>31</v>
      </c>
      <c r="L304" s="33"/>
      <c r="M304" s="35">
        <v>45189</v>
      </c>
      <c r="N304" s="33"/>
      <c r="O304" s="33"/>
      <c r="P304" s="35"/>
      <c r="Q304" s="35"/>
    </row>
    <row r="305" spans="1:17" x14ac:dyDescent="0.35">
      <c r="A305" s="6" t="s">
        <v>392</v>
      </c>
      <c r="B305" s="1" t="s">
        <v>15</v>
      </c>
      <c r="C305" s="48">
        <v>22530001100015</v>
      </c>
      <c r="D305" s="35"/>
      <c r="E305" s="35" t="s">
        <v>340</v>
      </c>
      <c r="F305" t="s">
        <v>326</v>
      </c>
      <c r="G305" s="43">
        <v>19530002500010</v>
      </c>
      <c r="H305" t="s">
        <v>366</v>
      </c>
      <c r="I305" s="56">
        <v>510</v>
      </c>
      <c r="J305" s="33" t="s">
        <v>31</v>
      </c>
      <c r="L305" s="33"/>
      <c r="M305" s="35">
        <v>45177</v>
      </c>
      <c r="N305" s="33"/>
      <c r="O305" s="33"/>
      <c r="P305" s="35"/>
      <c r="Q305" s="35"/>
    </row>
    <row r="306" spans="1:17" x14ac:dyDescent="0.35">
      <c r="A306" s="6" t="s">
        <v>392</v>
      </c>
      <c r="B306" s="1" t="s">
        <v>15</v>
      </c>
      <c r="C306" s="48">
        <v>22530001100015</v>
      </c>
      <c r="D306" s="35"/>
      <c r="E306" s="35" t="s">
        <v>340</v>
      </c>
      <c r="F306" t="s">
        <v>328</v>
      </c>
      <c r="G306" s="43">
        <v>19530041300018</v>
      </c>
      <c r="H306" t="s">
        <v>366</v>
      </c>
      <c r="I306" s="56">
        <v>1199.97</v>
      </c>
      <c r="J306" s="33" t="s">
        <v>31</v>
      </c>
      <c r="L306" s="33"/>
      <c r="M306" s="35">
        <v>45177</v>
      </c>
      <c r="N306" s="33"/>
      <c r="O306" s="33"/>
      <c r="P306" s="35"/>
      <c r="Q306" s="35"/>
    </row>
    <row r="307" spans="1:17" x14ac:dyDescent="0.35">
      <c r="A307" s="6" t="s">
        <v>392</v>
      </c>
      <c r="B307" s="1" t="s">
        <v>15</v>
      </c>
      <c r="C307" s="48">
        <v>22530001100015</v>
      </c>
      <c r="D307" s="35"/>
      <c r="E307" s="35" t="s">
        <v>340</v>
      </c>
      <c r="F307" t="s">
        <v>328</v>
      </c>
      <c r="G307" s="43">
        <v>19530041300018</v>
      </c>
      <c r="H307" t="s">
        <v>366</v>
      </c>
      <c r="I307" s="56">
        <v>10769.73</v>
      </c>
      <c r="J307" s="33" t="s">
        <v>31</v>
      </c>
      <c r="L307" s="33"/>
      <c r="M307" s="35">
        <v>45189</v>
      </c>
      <c r="N307" s="33"/>
      <c r="O307" s="33"/>
      <c r="P307" s="35"/>
      <c r="Q307" s="35"/>
    </row>
    <row r="308" spans="1:17" x14ac:dyDescent="0.35">
      <c r="A308" s="6" t="s">
        <v>392</v>
      </c>
      <c r="B308" s="1" t="s">
        <v>15</v>
      </c>
      <c r="C308" s="48">
        <v>22530001100015</v>
      </c>
      <c r="D308" s="35"/>
      <c r="E308" s="35" t="s">
        <v>340</v>
      </c>
      <c r="F308" t="s">
        <v>325</v>
      </c>
      <c r="G308" s="43">
        <v>19530793900015</v>
      </c>
      <c r="H308" t="s">
        <v>366</v>
      </c>
      <c r="I308" s="56">
        <v>16416.88</v>
      </c>
      <c r="J308" s="33" t="s">
        <v>31</v>
      </c>
      <c r="L308" s="33"/>
      <c r="M308" s="35">
        <v>45189</v>
      </c>
      <c r="N308" s="33"/>
      <c r="O308" s="33"/>
      <c r="P308" s="35"/>
      <c r="Q308" s="35"/>
    </row>
    <row r="309" spans="1:17" x14ac:dyDescent="0.35">
      <c r="A309" s="6" t="s">
        <v>392</v>
      </c>
      <c r="B309" s="1" t="s">
        <v>15</v>
      </c>
      <c r="C309" s="48">
        <v>22530001100015</v>
      </c>
      <c r="D309" s="35"/>
      <c r="E309" s="35" t="s">
        <v>340</v>
      </c>
      <c r="F309" t="s">
        <v>327</v>
      </c>
      <c r="G309" s="43">
        <v>19530793900015</v>
      </c>
      <c r="H309" t="s">
        <v>366</v>
      </c>
      <c r="I309" s="56">
        <v>150</v>
      </c>
      <c r="J309" s="33" t="s">
        <v>31</v>
      </c>
      <c r="L309" s="33"/>
      <c r="M309" s="35">
        <v>45197</v>
      </c>
      <c r="N309" s="33"/>
      <c r="O309" s="33"/>
      <c r="P309" s="35"/>
      <c r="Q309" s="35"/>
    </row>
    <row r="310" spans="1:17" x14ac:dyDescent="0.35">
      <c r="A310" s="6" t="s">
        <v>392</v>
      </c>
      <c r="B310" s="1" t="s">
        <v>15</v>
      </c>
      <c r="C310" s="48">
        <v>22530001100015</v>
      </c>
      <c r="D310" s="35"/>
      <c r="E310" s="35" t="s">
        <v>340</v>
      </c>
      <c r="F310" t="s">
        <v>327</v>
      </c>
      <c r="G310" s="43">
        <v>19530793900015</v>
      </c>
      <c r="H310" t="s">
        <v>366</v>
      </c>
      <c r="I310" s="56">
        <v>17647.48</v>
      </c>
      <c r="J310" s="33" t="s">
        <v>31</v>
      </c>
      <c r="L310" s="33"/>
      <c r="M310" s="35">
        <v>45247</v>
      </c>
      <c r="N310" s="33"/>
      <c r="O310" s="33"/>
      <c r="P310" s="35"/>
      <c r="Q310" s="35"/>
    </row>
    <row r="311" spans="1:17" x14ac:dyDescent="0.35">
      <c r="A311" s="6" t="s">
        <v>392</v>
      </c>
      <c r="B311" s="1" t="s">
        <v>15</v>
      </c>
      <c r="C311" s="48">
        <v>22530001100015</v>
      </c>
      <c r="D311" s="35"/>
      <c r="E311" s="35" t="s">
        <v>340</v>
      </c>
      <c r="F311" t="s">
        <v>326</v>
      </c>
      <c r="G311" s="43">
        <v>19530002500010</v>
      </c>
      <c r="H311" t="s">
        <v>366</v>
      </c>
      <c r="I311" s="56">
        <v>17071.36</v>
      </c>
      <c r="J311" s="33" t="s">
        <v>31</v>
      </c>
      <c r="L311" s="33"/>
      <c r="M311" s="35">
        <v>45189</v>
      </c>
      <c r="N311" s="33"/>
      <c r="O311" s="33"/>
      <c r="P311" s="35"/>
      <c r="Q311" s="35"/>
    </row>
    <row r="312" spans="1:17" x14ac:dyDescent="0.35">
      <c r="A312" s="6" t="s">
        <v>392</v>
      </c>
      <c r="B312" s="1" t="s">
        <v>15</v>
      </c>
      <c r="C312" s="48">
        <v>22530001100015</v>
      </c>
      <c r="D312" s="35"/>
      <c r="E312" s="35" t="s">
        <v>340</v>
      </c>
      <c r="F312" t="s">
        <v>324</v>
      </c>
      <c r="G312" s="43">
        <v>19530791300010</v>
      </c>
      <c r="H312" t="s">
        <v>366</v>
      </c>
      <c r="I312" s="56">
        <v>10671.2</v>
      </c>
      <c r="J312" s="33" t="s">
        <v>31</v>
      </c>
      <c r="L312" s="33"/>
      <c r="M312" s="35">
        <v>45247</v>
      </c>
      <c r="N312" s="33"/>
      <c r="O312" s="33"/>
      <c r="P312" s="35"/>
      <c r="Q312" s="35"/>
    </row>
    <row r="313" spans="1:17" x14ac:dyDescent="0.35">
      <c r="A313" s="6" t="s">
        <v>392</v>
      </c>
      <c r="B313" s="1" t="s">
        <v>15</v>
      </c>
      <c r="C313" s="48">
        <v>22530001100015</v>
      </c>
      <c r="D313" s="35"/>
      <c r="E313" s="35" t="s">
        <v>340</v>
      </c>
      <c r="F313" t="s">
        <v>330</v>
      </c>
      <c r="G313" s="43">
        <v>19530793900015</v>
      </c>
      <c r="H313" t="s">
        <v>366</v>
      </c>
      <c r="I313" s="56">
        <v>26340.79</v>
      </c>
      <c r="J313" s="33" t="s">
        <v>31</v>
      </c>
      <c r="L313" s="33"/>
      <c r="M313" s="35">
        <v>45247</v>
      </c>
      <c r="N313" s="33"/>
      <c r="O313" s="33"/>
      <c r="P313" s="35"/>
      <c r="Q313" s="35"/>
    </row>
    <row r="314" spans="1:17" x14ac:dyDescent="0.35">
      <c r="A314" s="6" t="s">
        <v>392</v>
      </c>
      <c r="B314" s="1" t="s">
        <v>15</v>
      </c>
      <c r="C314" s="48">
        <v>22530001100015</v>
      </c>
      <c r="D314" s="35"/>
      <c r="E314" s="35" t="s">
        <v>340</v>
      </c>
      <c r="F314" t="s">
        <v>331</v>
      </c>
      <c r="G314" s="43">
        <v>19530826700010</v>
      </c>
      <c r="H314" t="s">
        <v>366</v>
      </c>
      <c r="I314" s="56">
        <v>13811.04</v>
      </c>
      <c r="J314" s="33" t="s">
        <v>31</v>
      </c>
      <c r="L314" s="33"/>
      <c r="M314" s="35">
        <v>45189</v>
      </c>
      <c r="N314" s="33"/>
      <c r="O314" s="33"/>
      <c r="P314" s="35"/>
      <c r="Q314" s="35"/>
    </row>
    <row r="315" spans="1:17" x14ac:dyDescent="0.35">
      <c r="A315" s="6" t="s">
        <v>392</v>
      </c>
      <c r="B315" s="1" t="s">
        <v>15</v>
      </c>
      <c r="C315" s="48">
        <v>22530001100015</v>
      </c>
      <c r="D315" s="35"/>
      <c r="E315" s="35" t="s">
        <v>340</v>
      </c>
      <c r="F315" t="s">
        <v>332</v>
      </c>
      <c r="G315" s="43">
        <v>19530804400013</v>
      </c>
      <c r="H315" t="s">
        <v>366</v>
      </c>
      <c r="I315" s="56">
        <v>13127.89</v>
      </c>
      <c r="J315" s="33" t="s">
        <v>31</v>
      </c>
      <c r="L315" s="33"/>
      <c r="M315" s="35">
        <v>45195</v>
      </c>
      <c r="N315" s="33"/>
      <c r="O315" s="33"/>
      <c r="P315" s="35"/>
      <c r="Q315" s="35"/>
    </row>
    <row r="316" spans="1:17" x14ac:dyDescent="0.35">
      <c r="A316" s="6" t="s">
        <v>392</v>
      </c>
      <c r="B316" s="1" t="s">
        <v>15</v>
      </c>
      <c r="C316" s="48">
        <v>22530001100015</v>
      </c>
      <c r="D316" s="35"/>
      <c r="E316" s="35" t="s">
        <v>340</v>
      </c>
      <c r="F316" t="s">
        <v>333</v>
      </c>
      <c r="G316" s="43"/>
      <c r="H316" t="s">
        <v>366</v>
      </c>
      <c r="I316" s="56">
        <v>9325.15</v>
      </c>
      <c r="J316" s="33" t="s">
        <v>31</v>
      </c>
      <c r="L316" s="33"/>
      <c r="M316" s="35">
        <v>45189</v>
      </c>
      <c r="N316" s="33"/>
      <c r="O316" s="33"/>
      <c r="P316" s="35"/>
      <c r="Q316" s="35"/>
    </row>
    <row r="317" spans="1:17" x14ac:dyDescent="0.35">
      <c r="A317" s="6" t="s">
        <v>392</v>
      </c>
      <c r="B317" s="1" t="s">
        <v>15</v>
      </c>
      <c r="C317" s="48">
        <v>22530001100015</v>
      </c>
      <c r="D317" s="35"/>
      <c r="E317" s="35" t="s">
        <v>340</v>
      </c>
      <c r="F317" t="s">
        <v>333</v>
      </c>
      <c r="G317" s="43"/>
      <c r="H317" t="s">
        <v>366</v>
      </c>
      <c r="I317" s="56">
        <v>1700</v>
      </c>
      <c r="J317" s="33" t="s">
        <v>31</v>
      </c>
      <c r="L317" s="33"/>
      <c r="M317" s="35">
        <v>45177</v>
      </c>
      <c r="N317" s="33"/>
      <c r="O317" s="33"/>
      <c r="P317" s="35"/>
      <c r="Q317" s="35"/>
    </row>
    <row r="318" spans="1:17" x14ac:dyDescent="0.35">
      <c r="A318" s="6" t="s">
        <v>392</v>
      </c>
      <c r="B318" s="1" t="s">
        <v>15</v>
      </c>
      <c r="C318" s="48">
        <v>22530001100015</v>
      </c>
      <c r="D318" s="35"/>
      <c r="E318" s="35" t="s">
        <v>340</v>
      </c>
      <c r="F318" t="s">
        <v>334</v>
      </c>
      <c r="G318" s="43"/>
      <c r="H318" t="s">
        <v>366</v>
      </c>
      <c r="I318" s="56">
        <v>15510.76</v>
      </c>
      <c r="J318" s="33" t="s">
        <v>31</v>
      </c>
      <c r="L318" s="33"/>
      <c r="M318" s="35">
        <v>45189</v>
      </c>
      <c r="N318" s="33"/>
      <c r="O318" s="33"/>
      <c r="P318" s="35"/>
      <c r="Q318" s="35"/>
    </row>
    <row r="319" spans="1:17" x14ac:dyDescent="0.35">
      <c r="A319" s="6" t="s">
        <v>392</v>
      </c>
      <c r="B319" s="1" t="s">
        <v>15</v>
      </c>
      <c r="C319" s="48">
        <v>22530001100015</v>
      </c>
      <c r="D319" s="35"/>
      <c r="E319" s="35" t="s">
        <v>340</v>
      </c>
      <c r="F319" t="s">
        <v>335</v>
      </c>
      <c r="G319" s="43"/>
      <c r="H319" t="s">
        <v>366</v>
      </c>
      <c r="I319" s="56">
        <v>8834.48</v>
      </c>
      <c r="J319" s="33" t="s">
        <v>31</v>
      </c>
      <c r="L319" s="33"/>
      <c r="M319" s="35">
        <v>45189</v>
      </c>
      <c r="N319" s="33"/>
      <c r="O319" s="33"/>
      <c r="P319" s="35"/>
      <c r="Q319" s="35"/>
    </row>
    <row r="320" spans="1:17" x14ac:dyDescent="0.35">
      <c r="A320" s="6" t="s">
        <v>392</v>
      </c>
      <c r="B320" s="1" t="s">
        <v>15</v>
      </c>
      <c r="C320" s="48">
        <v>22530001100015</v>
      </c>
      <c r="D320" s="35"/>
      <c r="E320" s="35" t="s">
        <v>340</v>
      </c>
      <c r="F320" t="s">
        <v>336</v>
      </c>
      <c r="G320" s="43"/>
      <c r="H320" t="s">
        <v>366</v>
      </c>
      <c r="I320" s="56">
        <v>2318</v>
      </c>
      <c r="J320" s="33" t="s">
        <v>31</v>
      </c>
      <c r="L320" s="33"/>
      <c r="M320" s="35">
        <v>45177</v>
      </c>
      <c r="N320" s="33"/>
      <c r="O320" s="33"/>
      <c r="P320" s="35"/>
      <c r="Q320" s="35"/>
    </row>
    <row r="321" spans="1:17" x14ac:dyDescent="0.35">
      <c r="A321" s="6" t="s">
        <v>392</v>
      </c>
      <c r="B321" s="1" t="s">
        <v>15</v>
      </c>
      <c r="C321" s="48">
        <v>22530001100015</v>
      </c>
      <c r="D321" s="35"/>
      <c r="E321" s="35" t="s">
        <v>340</v>
      </c>
      <c r="F321" t="s">
        <v>336</v>
      </c>
      <c r="G321" s="43"/>
      <c r="H321" t="s">
        <v>366</v>
      </c>
      <c r="I321" s="56">
        <v>7714.35</v>
      </c>
      <c r="J321" s="33" t="s">
        <v>31</v>
      </c>
      <c r="L321" s="33"/>
      <c r="M321" s="35">
        <v>45189</v>
      </c>
      <c r="N321" s="33"/>
      <c r="O321" s="33"/>
      <c r="P321" s="35"/>
      <c r="Q321" s="35"/>
    </row>
    <row r="322" spans="1:17" x14ac:dyDescent="0.35">
      <c r="A322" s="6" t="s">
        <v>392</v>
      </c>
      <c r="B322" s="1" t="s">
        <v>15</v>
      </c>
      <c r="C322" s="48">
        <v>22530001100015</v>
      </c>
      <c r="D322" s="35"/>
      <c r="E322" s="35" t="s">
        <v>340</v>
      </c>
      <c r="F322" t="s">
        <v>337</v>
      </c>
      <c r="G322" s="43"/>
      <c r="H322" t="s">
        <v>366</v>
      </c>
      <c r="I322" s="56">
        <v>5955.62</v>
      </c>
      <c r="J322" s="33" t="s">
        <v>31</v>
      </c>
      <c r="L322" s="33"/>
      <c r="M322" s="35">
        <v>45189</v>
      </c>
      <c r="N322" s="33"/>
      <c r="O322" s="33"/>
      <c r="P322" s="35"/>
      <c r="Q322" s="35"/>
    </row>
    <row r="323" spans="1:17" x14ac:dyDescent="0.35">
      <c r="A323" s="6" t="s">
        <v>392</v>
      </c>
      <c r="B323" s="1" t="s">
        <v>15</v>
      </c>
      <c r="C323" s="48">
        <v>22530001100015</v>
      </c>
      <c r="D323" s="35"/>
      <c r="E323" s="35" t="s">
        <v>340</v>
      </c>
      <c r="F323" t="s">
        <v>348</v>
      </c>
      <c r="G323" s="43"/>
      <c r="H323" t="s">
        <v>366</v>
      </c>
      <c r="I323" s="56">
        <v>7113.57</v>
      </c>
      <c r="J323" s="33" t="s">
        <v>31</v>
      </c>
      <c r="L323" s="33"/>
      <c r="M323" s="35">
        <v>45189</v>
      </c>
      <c r="N323" s="33"/>
      <c r="O323" s="33"/>
      <c r="P323" s="35"/>
      <c r="Q323" s="35"/>
    </row>
    <row r="324" spans="1:17" x14ac:dyDescent="0.35">
      <c r="A324" s="6" t="s">
        <v>392</v>
      </c>
      <c r="B324" s="1" t="s">
        <v>15</v>
      </c>
      <c r="C324" s="48">
        <v>22530001100015</v>
      </c>
      <c r="D324" s="35"/>
      <c r="E324" s="35" t="s">
        <v>340</v>
      </c>
      <c r="F324" t="s">
        <v>349</v>
      </c>
      <c r="G324" s="43"/>
      <c r="H324" t="s">
        <v>366</v>
      </c>
      <c r="I324" s="56">
        <v>3690</v>
      </c>
      <c r="J324" s="33" t="s">
        <v>31</v>
      </c>
      <c r="L324" s="33"/>
      <c r="M324" s="35">
        <v>45177</v>
      </c>
      <c r="N324" s="33"/>
      <c r="O324" s="33"/>
      <c r="P324" s="35"/>
      <c r="Q324" s="35"/>
    </row>
    <row r="325" spans="1:17" x14ac:dyDescent="0.35">
      <c r="A325" s="6" t="s">
        <v>392</v>
      </c>
      <c r="B325" s="1" t="s">
        <v>15</v>
      </c>
      <c r="C325" s="48">
        <v>22530001100015</v>
      </c>
      <c r="D325" s="35"/>
      <c r="E325" s="35" t="s">
        <v>340</v>
      </c>
      <c r="F325" t="s">
        <v>349</v>
      </c>
      <c r="G325" s="43"/>
      <c r="H325" t="s">
        <v>366</v>
      </c>
      <c r="I325" s="56">
        <v>19363.84</v>
      </c>
      <c r="J325" s="33" t="s">
        <v>31</v>
      </c>
      <c r="L325" s="33"/>
      <c r="M325" s="35">
        <v>45189</v>
      </c>
      <c r="N325" s="33"/>
      <c r="O325" s="33"/>
      <c r="P325" s="35"/>
      <c r="Q325" s="35"/>
    </row>
    <row r="326" spans="1:17" x14ac:dyDescent="0.35">
      <c r="A326" s="6" t="s">
        <v>392</v>
      </c>
      <c r="B326" s="1" t="s">
        <v>15</v>
      </c>
      <c r="C326" s="48">
        <v>22530001100015</v>
      </c>
      <c r="D326" s="35"/>
      <c r="E326" s="35" t="s">
        <v>340</v>
      </c>
      <c r="F326" t="s">
        <v>350</v>
      </c>
      <c r="G326" s="43"/>
      <c r="H326" t="s">
        <v>366</v>
      </c>
      <c r="I326" s="56">
        <v>19807.759999999998</v>
      </c>
      <c r="J326" s="33" t="s">
        <v>31</v>
      </c>
      <c r="L326" s="33"/>
      <c r="M326" s="35">
        <v>45189</v>
      </c>
      <c r="N326" s="33"/>
      <c r="O326" s="33"/>
      <c r="P326" s="35"/>
      <c r="Q326" s="35"/>
    </row>
    <row r="327" spans="1:17" x14ac:dyDescent="0.35">
      <c r="A327" s="6" t="s">
        <v>392</v>
      </c>
      <c r="B327" s="1" t="s">
        <v>15</v>
      </c>
      <c r="C327" s="48">
        <v>22530001100015</v>
      </c>
      <c r="D327" s="35"/>
      <c r="E327" s="35" t="s">
        <v>340</v>
      </c>
      <c r="F327" t="s">
        <v>350</v>
      </c>
      <c r="G327" s="43"/>
      <c r="H327" t="s">
        <v>366</v>
      </c>
      <c r="I327" s="56">
        <v>1710</v>
      </c>
      <c r="J327" s="33" t="s">
        <v>31</v>
      </c>
      <c r="L327" s="33"/>
      <c r="M327" s="35">
        <v>45177</v>
      </c>
      <c r="N327" s="33"/>
      <c r="O327" s="33"/>
      <c r="P327" s="35"/>
      <c r="Q327" s="35"/>
    </row>
    <row r="328" spans="1:17" x14ac:dyDescent="0.35">
      <c r="A328" s="6" t="s">
        <v>392</v>
      </c>
      <c r="B328" s="1" t="s">
        <v>15</v>
      </c>
      <c r="C328" s="48">
        <v>22530001100015</v>
      </c>
      <c r="D328" s="35"/>
      <c r="E328" s="35" t="s">
        <v>340</v>
      </c>
      <c r="F328" t="s">
        <v>351</v>
      </c>
      <c r="G328" s="43"/>
      <c r="H328" t="s">
        <v>366</v>
      </c>
      <c r="I328" s="56">
        <v>4991.54</v>
      </c>
      <c r="J328" s="33" t="s">
        <v>31</v>
      </c>
      <c r="L328" s="33"/>
      <c r="M328" s="35">
        <v>45189</v>
      </c>
      <c r="N328" s="33"/>
      <c r="O328" s="33"/>
      <c r="P328" s="35"/>
      <c r="Q328" s="35"/>
    </row>
    <row r="329" spans="1:17" x14ac:dyDescent="0.35">
      <c r="A329" s="6" t="s">
        <v>392</v>
      </c>
      <c r="B329" s="1" t="s">
        <v>15</v>
      </c>
      <c r="C329" s="48">
        <v>22530001100015</v>
      </c>
      <c r="D329" s="35"/>
      <c r="E329" s="35" t="s">
        <v>340</v>
      </c>
      <c r="F329" t="s">
        <v>351</v>
      </c>
      <c r="G329" s="43"/>
      <c r="H329" t="s">
        <v>366</v>
      </c>
      <c r="I329" s="56">
        <v>1434.84</v>
      </c>
      <c r="J329" s="33" t="s">
        <v>31</v>
      </c>
      <c r="L329" s="33"/>
      <c r="M329" s="35">
        <v>45197</v>
      </c>
      <c r="N329" s="33"/>
      <c r="O329" s="33"/>
      <c r="P329" s="35"/>
      <c r="Q329" s="35"/>
    </row>
    <row r="330" spans="1:17" x14ac:dyDescent="0.35">
      <c r="A330" s="6" t="s">
        <v>392</v>
      </c>
      <c r="B330" s="1" t="s">
        <v>15</v>
      </c>
      <c r="C330" s="48">
        <v>22530001100015</v>
      </c>
      <c r="D330" s="35"/>
      <c r="E330" s="35" t="s">
        <v>340</v>
      </c>
      <c r="F330" t="s">
        <v>129</v>
      </c>
      <c r="G330" s="43"/>
      <c r="H330" t="s">
        <v>366</v>
      </c>
      <c r="I330" s="56">
        <v>13190.94</v>
      </c>
      <c r="J330" s="33" t="s">
        <v>31</v>
      </c>
      <c r="L330" s="33"/>
      <c r="M330" s="35">
        <v>45189</v>
      </c>
      <c r="N330" s="33"/>
      <c r="O330" s="33"/>
      <c r="P330" s="35"/>
      <c r="Q330" s="35"/>
    </row>
    <row r="331" spans="1:17" x14ac:dyDescent="0.35">
      <c r="A331" s="6" t="s">
        <v>392</v>
      </c>
      <c r="B331" s="1" t="s">
        <v>15</v>
      </c>
      <c r="C331" s="48">
        <v>22530001100015</v>
      </c>
      <c r="D331" s="35"/>
      <c r="E331" s="35" t="s">
        <v>340</v>
      </c>
      <c r="F331" t="s">
        <v>352</v>
      </c>
      <c r="G331" s="43"/>
      <c r="H331" t="s">
        <v>366</v>
      </c>
      <c r="I331" s="56">
        <v>5354.67</v>
      </c>
      <c r="J331" s="33" t="s">
        <v>31</v>
      </c>
      <c r="L331" s="33"/>
      <c r="M331" s="35">
        <v>45189</v>
      </c>
      <c r="N331" s="33"/>
      <c r="O331" s="33"/>
      <c r="P331" s="35"/>
      <c r="Q331" s="35"/>
    </row>
    <row r="332" spans="1:17" x14ac:dyDescent="0.35">
      <c r="A332" s="6" t="s">
        <v>392</v>
      </c>
      <c r="B332" s="1" t="s">
        <v>15</v>
      </c>
      <c r="C332" s="48">
        <v>22530001100015</v>
      </c>
      <c r="D332" s="35"/>
      <c r="E332" s="35" t="s">
        <v>340</v>
      </c>
      <c r="F332" t="s">
        <v>353</v>
      </c>
      <c r="G332" s="43"/>
      <c r="H332" t="s">
        <v>366</v>
      </c>
      <c r="I332" s="56">
        <v>819.58</v>
      </c>
      <c r="J332" s="33" t="s">
        <v>31</v>
      </c>
      <c r="L332" s="33"/>
      <c r="M332" s="35">
        <v>45189</v>
      </c>
      <c r="N332" s="33"/>
      <c r="O332" s="33"/>
      <c r="P332" s="35"/>
      <c r="Q332" s="35"/>
    </row>
    <row r="333" spans="1:17" x14ac:dyDescent="0.35">
      <c r="A333" s="6" t="s">
        <v>392</v>
      </c>
      <c r="B333" s="1" t="s">
        <v>15</v>
      </c>
      <c r="C333" s="48">
        <v>22530001100015</v>
      </c>
      <c r="D333" s="35"/>
      <c r="E333" s="35" t="s">
        <v>340</v>
      </c>
      <c r="F333" t="s">
        <v>355</v>
      </c>
      <c r="G333" s="43"/>
      <c r="H333" t="s">
        <v>366</v>
      </c>
      <c r="I333" s="56">
        <v>3511.43</v>
      </c>
      <c r="J333" s="33" t="s">
        <v>31</v>
      </c>
      <c r="L333" s="33"/>
      <c r="M333" s="35">
        <v>45189</v>
      </c>
      <c r="N333" s="33"/>
      <c r="O333" s="33"/>
      <c r="P333" s="35"/>
      <c r="Q333" s="35"/>
    </row>
    <row r="334" spans="1:17" x14ac:dyDescent="0.35">
      <c r="A334" s="6" t="s">
        <v>392</v>
      </c>
      <c r="B334" s="1" t="s">
        <v>15</v>
      </c>
      <c r="C334" s="48">
        <v>22530001100015</v>
      </c>
      <c r="D334" s="35"/>
      <c r="E334" s="35" t="s">
        <v>340</v>
      </c>
      <c r="F334" t="s">
        <v>354</v>
      </c>
      <c r="G334" s="43"/>
      <c r="H334" t="s">
        <v>366</v>
      </c>
      <c r="I334" s="56">
        <v>2295</v>
      </c>
      <c r="J334" s="33" t="s">
        <v>31</v>
      </c>
      <c r="L334" s="33"/>
      <c r="M334" s="35">
        <v>45197</v>
      </c>
      <c r="N334" s="33"/>
      <c r="O334" s="33"/>
      <c r="P334" s="35"/>
      <c r="Q334" s="35"/>
    </row>
    <row r="335" spans="1:17" x14ac:dyDescent="0.35">
      <c r="A335" s="6" t="s">
        <v>392</v>
      </c>
      <c r="B335" s="1" t="s">
        <v>15</v>
      </c>
      <c r="C335" s="48">
        <v>22530001100015</v>
      </c>
      <c r="D335" s="35"/>
      <c r="E335" s="35" t="s">
        <v>340</v>
      </c>
      <c r="F335" t="s">
        <v>354</v>
      </c>
      <c r="G335" s="43"/>
      <c r="H335" t="s">
        <v>366</v>
      </c>
      <c r="I335" s="56">
        <v>2000.87</v>
      </c>
      <c r="J335" s="33" t="s">
        <v>31</v>
      </c>
      <c r="L335" s="33"/>
      <c r="M335" s="35">
        <v>45197</v>
      </c>
      <c r="N335" s="33"/>
      <c r="O335" s="33"/>
      <c r="P335" s="35"/>
      <c r="Q335" s="35"/>
    </row>
    <row r="336" spans="1:17" x14ac:dyDescent="0.35">
      <c r="A336" s="6" t="s">
        <v>392</v>
      </c>
      <c r="B336" s="1" t="s">
        <v>15</v>
      </c>
      <c r="C336" s="48">
        <v>22530001100015</v>
      </c>
      <c r="D336" s="35"/>
      <c r="E336" s="35" t="s">
        <v>340</v>
      </c>
      <c r="F336" t="s">
        <v>356</v>
      </c>
      <c r="G336" s="43"/>
      <c r="H336" t="s">
        <v>366</v>
      </c>
      <c r="I336" s="56">
        <v>8950.4500000000007</v>
      </c>
      <c r="J336" s="33" t="s">
        <v>31</v>
      </c>
      <c r="L336" s="33"/>
      <c r="M336" s="35">
        <v>45189</v>
      </c>
      <c r="N336" s="33"/>
      <c r="O336" s="33"/>
      <c r="P336" s="35"/>
      <c r="Q336" s="35"/>
    </row>
    <row r="337" spans="1:17" x14ac:dyDescent="0.35">
      <c r="A337" s="6" t="s">
        <v>392</v>
      </c>
      <c r="B337" s="1" t="s">
        <v>15</v>
      </c>
      <c r="C337" s="48">
        <v>22530001100015</v>
      </c>
      <c r="D337" s="35"/>
      <c r="E337" s="35" t="s">
        <v>340</v>
      </c>
      <c r="F337" t="s">
        <v>357</v>
      </c>
      <c r="G337" s="43"/>
      <c r="H337" t="s">
        <v>366</v>
      </c>
      <c r="I337" s="56">
        <v>11039</v>
      </c>
      <c r="J337" s="33" t="s">
        <v>31</v>
      </c>
      <c r="L337" s="33"/>
      <c r="M337" s="35">
        <v>45189</v>
      </c>
      <c r="N337" s="33"/>
      <c r="O337" s="33"/>
      <c r="P337" s="35"/>
      <c r="Q337" s="35"/>
    </row>
    <row r="338" spans="1:17" x14ac:dyDescent="0.35">
      <c r="A338" s="6" t="s">
        <v>392</v>
      </c>
      <c r="B338" s="1" t="s">
        <v>15</v>
      </c>
      <c r="C338" s="48">
        <v>22530001100015</v>
      </c>
      <c r="D338" s="35"/>
      <c r="E338" s="35" t="s">
        <v>340</v>
      </c>
      <c r="F338" t="s">
        <v>358</v>
      </c>
      <c r="G338" s="43"/>
      <c r="H338" t="s">
        <v>366</v>
      </c>
      <c r="I338" s="56">
        <v>7496.04</v>
      </c>
      <c r="J338" s="33" t="s">
        <v>31</v>
      </c>
      <c r="L338" s="33"/>
      <c r="M338" s="35">
        <v>45189</v>
      </c>
      <c r="N338" s="33"/>
      <c r="O338" s="33"/>
      <c r="P338" s="35"/>
      <c r="Q338" s="35"/>
    </row>
    <row r="339" spans="1:17" x14ac:dyDescent="0.35">
      <c r="A339" s="6" t="s">
        <v>392</v>
      </c>
      <c r="B339" s="1" t="s">
        <v>15</v>
      </c>
      <c r="C339" s="48">
        <v>22530001100015</v>
      </c>
      <c r="D339" s="35"/>
      <c r="E339" s="35" t="s">
        <v>340</v>
      </c>
      <c r="F339" t="s">
        <v>359</v>
      </c>
      <c r="G339" s="43"/>
      <c r="H339" t="s">
        <v>366</v>
      </c>
      <c r="I339" s="56">
        <v>13654.48</v>
      </c>
      <c r="J339" s="33" t="s">
        <v>31</v>
      </c>
      <c r="L339" s="33"/>
      <c r="M339" s="35">
        <v>45189</v>
      </c>
      <c r="N339" s="33"/>
      <c r="O339" s="33"/>
      <c r="P339" s="35"/>
      <c r="Q339" s="35"/>
    </row>
    <row r="340" spans="1:17" x14ac:dyDescent="0.35">
      <c r="A340" s="6" t="s">
        <v>392</v>
      </c>
      <c r="B340" s="1" t="s">
        <v>15</v>
      </c>
      <c r="C340" s="48">
        <v>22530001100015</v>
      </c>
      <c r="D340" s="35"/>
      <c r="E340" s="35" t="s">
        <v>340</v>
      </c>
      <c r="F340" t="s">
        <v>360</v>
      </c>
      <c r="G340" s="43"/>
      <c r="H340" t="s">
        <v>366</v>
      </c>
      <c r="I340" s="56">
        <v>3833.43</v>
      </c>
      <c r="J340" s="33" t="s">
        <v>31</v>
      </c>
      <c r="L340" s="33"/>
      <c r="M340" s="35">
        <v>45189</v>
      </c>
      <c r="N340" s="33"/>
      <c r="O340" s="33"/>
      <c r="P340" s="35"/>
      <c r="Q340" s="35"/>
    </row>
    <row r="341" spans="1:17" x14ac:dyDescent="0.35">
      <c r="A341" s="6" t="s">
        <v>392</v>
      </c>
      <c r="B341" s="1" t="s">
        <v>15</v>
      </c>
      <c r="C341" s="48">
        <v>22530001100015</v>
      </c>
      <c r="D341" s="35"/>
      <c r="E341" s="35" t="s">
        <v>340</v>
      </c>
      <c r="F341" t="s">
        <v>310</v>
      </c>
      <c r="G341" s="43"/>
      <c r="H341" t="s">
        <v>366</v>
      </c>
      <c r="I341" s="56">
        <v>1755</v>
      </c>
      <c r="J341" s="33" t="s">
        <v>31</v>
      </c>
      <c r="L341" s="33"/>
      <c r="M341" s="35">
        <v>45274</v>
      </c>
      <c r="N341" s="33"/>
      <c r="O341" s="33"/>
      <c r="P341" s="35"/>
      <c r="Q341" s="35"/>
    </row>
    <row r="342" spans="1:17" x14ac:dyDescent="0.35">
      <c r="A342" s="6" t="s">
        <v>392</v>
      </c>
      <c r="B342" s="1" t="s">
        <v>15</v>
      </c>
      <c r="C342" s="48">
        <v>22530001100015</v>
      </c>
      <c r="D342" s="35"/>
      <c r="E342" s="35" t="s">
        <v>340</v>
      </c>
      <c r="F342" t="s">
        <v>335</v>
      </c>
      <c r="G342" s="43"/>
      <c r="H342" t="s">
        <v>366</v>
      </c>
      <c r="I342" s="56">
        <v>2820</v>
      </c>
      <c r="J342" s="33" t="s">
        <v>31</v>
      </c>
      <c r="L342" s="33"/>
      <c r="M342" s="35">
        <v>45274</v>
      </c>
      <c r="N342" s="33"/>
      <c r="O342" s="33"/>
      <c r="P342" s="35"/>
      <c r="Q342" s="35"/>
    </row>
    <row r="343" spans="1:17" x14ac:dyDescent="0.35">
      <c r="A343" s="6" t="s">
        <v>392</v>
      </c>
      <c r="B343" s="1" t="s">
        <v>15</v>
      </c>
      <c r="C343" s="48">
        <v>22530001100015</v>
      </c>
      <c r="D343" s="35"/>
      <c r="E343" s="35" t="s">
        <v>340</v>
      </c>
      <c r="F343" t="s">
        <v>367</v>
      </c>
      <c r="G343" s="43"/>
      <c r="H343" t="s">
        <v>368</v>
      </c>
      <c r="I343" s="56">
        <v>50492</v>
      </c>
      <c r="J343" s="33" t="s">
        <v>31</v>
      </c>
      <c r="L343" s="33"/>
      <c r="M343" s="33"/>
      <c r="N343" s="33"/>
      <c r="O343" s="35"/>
      <c r="P343" s="35"/>
      <c r="Q343" s="35"/>
    </row>
    <row r="344" spans="1:17" x14ac:dyDescent="0.35">
      <c r="A344" s="6" t="s">
        <v>392</v>
      </c>
      <c r="B344" s="1" t="s">
        <v>15</v>
      </c>
      <c r="C344" s="48">
        <v>22530001100015</v>
      </c>
      <c r="D344" s="35"/>
      <c r="E344" s="35" t="s">
        <v>342</v>
      </c>
      <c r="F344" t="s">
        <v>369</v>
      </c>
      <c r="G344" s="43"/>
      <c r="H344" t="s">
        <v>370</v>
      </c>
      <c r="I344" s="56">
        <v>2500</v>
      </c>
      <c r="J344" s="33" t="s">
        <v>31</v>
      </c>
      <c r="L344" s="33"/>
      <c r="M344" s="33"/>
      <c r="N344" s="33"/>
      <c r="O344" s="35"/>
      <c r="P344" s="35"/>
      <c r="Q344" s="35"/>
    </row>
    <row r="345" spans="1:17" x14ac:dyDescent="0.35">
      <c r="A345" s="6" t="s">
        <v>392</v>
      </c>
      <c r="B345" s="1" t="s">
        <v>15</v>
      </c>
      <c r="C345" s="48">
        <v>22530001100015</v>
      </c>
      <c r="D345" s="35"/>
      <c r="E345" s="35" t="s">
        <v>340</v>
      </c>
      <c r="F345" t="s">
        <v>371</v>
      </c>
      <c r="G345" s="43"/>
      <c r="H345" t="s">
        <v>372</v>
      </c>
      <c r="I345" s="56">
        <v>10000</v>
      </c>
      <c r="J345" s="33" t="s">
        <v>31</v>
      </c>
      <c r="L345" s="33"/>
      <c r="M345" s="33"/>
      <c r="N345" s="33"/>
      <c r="O345" s="35"/>
      <c r="P345" s="35"/>
      <c r="Q345" s="35"/>
    </row>
    <row r="346" spans="1:17" x14ac:dyDescent="0.35">
      <c r="A346" s="6" t="s">
        <v>392</v>
      </c>
      <c r="B346" s="1" t="s">
        <v>15</v>
      </c>
      <c r="C346" s="48">
        <v>22530001100015</v>
      </c>
      <c r="D346" s="35"/>
      <c r="E346" s="35" t="s">
        <v>340</v>
      </c>
      <c r="F346" t="s">
        <v>373</v>
      </c>
      <c r="G346" s="43"/>
      <c r="H346" t="s">
        <v>374</v>
      </c>
      <c r="I346" s="56">
        <v>15000</v>
      </c>
      <c r="J346" s="33" t="s">
        <v>31</v>
      </c>
      <c r="L346" s="33"/>
      <c r="M346" s="33"/>
      <c r="N346" s="33"/>
      <c r="O346" s="35"/>
      <c r="P346" s="35"/>
      <c r="Q346" s="35"/>
    </row>
    <row r="347" spans="1:17" x14ac:dyDescent="0.35">
      <c r="A347" s="6" t="s">
        <v>392</v>
      </c>
      <c r="B347" s="1" t="s">
        <v>15</v>
      </c>
      <c r="C347" s="48">
        <v>22530001100015</v>
      </c>
      <c r="D347" s="35"/>
      <c r="E347" s="35" t="s">
        <v>340</v>
      </c>
      <c r="F347" t="s">
        <v>375</v>
      </c>
      <c r="G347" s="43"/>
      <c r="H347" t="s">
        <v>376</v>
      </c>
      <c r="I347" s="56">
        <v>137000</v>
      </c>
      <c r="J347" s="33" t="s">
        <v>31</v>
      </c>
      <c r="L347" s="33"/>
      <c r="M347" s="33"/>
      <c r="N347" s="33"/>
      <c r="O347" s="35"/>
      <c r="P347" s="35"/>
      <c r="Q347" s="35"/>
    </row>
    <row r="348" spans="1:17" x14ac:dyDescent="0.35">
      <c r="A348" s="6" t="s">
        <v>392</v>
      </c>
      <c r="B348" s="1" t="s">
        <v>15</v>
      </c>
      <c r="C348" s="48">
        <v>22530001100015</v>
      </c>
      <c r="D348" s="35"/>
      <c r="E348" s="35" t="s">
        <v>340</v>
      </c>
      <c r="F348" t="s">
        <v>377</v>
      </c>
      <c r="G348" s="43"/>
      <c r="H348" t="s">
        <v>378</v>
      </c>
      <c r="I348" s="56">
        <v>2500</v>
      </c>
      <c r="J348" s="33" t="s">
        <v>31</v>
      </c>
      <c r="L348" s="33"/>
      <c r="M348" s="33"/>
      <c r="N348" s="33"/>
      <c r="O348" s="35"/>
      <c r="P348" s="35"/>
      <c r="Q348" s="35"/>
    </row>
    <row r="349" spans="1:17" x14ac:dyDescent="0.35">
      <c r="A349" s="6" t="s">
        <v>392</v>
      </c>
      <c r="B349" s="1" t="s">
        <v>15</v>
      </c>
      <c r="C349" s="48">
        <v>22530001100015</v>
      </c>
      <c r="D349" s="35"/>
      <c r="E349" s="35" t="s">
        <v>340</v>
      </c>
      <c r="F349" t="s">
        <v>379</v>
      </c>
      <c r="G349" s="43"/>
      <c r="H349" t="s">
        <v>380</v>
      </c>
      <c r="I349" s="56">
        <v>29500</v>
      </c>
      <c r="J349" s="33" t="s">
        <v>31</v>
      </c>
      <c r="L349" s="33"/>
      <c r="M349" s="33"/>
      <c r="N349" s="33"/>
      <c r="O349" s="35"/>
      <c r="P349" s="35"/>
      <c r="Q349" s="35"/>
    </row>
    <row r="350" spans="1:17" x14ac:dyDescent="0.35">
      <c r="A350" s="6" t="s">
        <v>392</v>
      </c>
      <c r="B350" s="1" t="s">
        <v>15</v>
      </c>
      <c r="C350" s="48">
        <v>22530001100015</v>
      </c>
      <c r="D350" s="35"/>
      <c r="E350" s="35" t="s">
        <v>340</v>
      </c>
      <c r="F350" t="s">
        <v>379</v>
      </c>
      <c r="G350" s="43"/>
      <c r="H350" t="s">
        <v>381</v>
      </c>
      <c r="I350" s="33">
        <v>33120</v>
      </c>
      <c r="J350" s="33" t="s">
        <v>31</v>
      </c>
      <c r="L350" s="33"/>
      <c r="M350" s="33"/>
      <c r="N350" s="33"/>
      <c r="O350" s="35"/>
      <c r="P350" s="35"/>
      <c r="Q350" s="35"/>
    </row>
    <row r="351" spans="1:17" x14ac:dyDescent="0.35">
      <c r="A351" s="6" t="s">
        <v>392</v>
      </c>
      <c r="B351" s="1" t="s">
        <v>15</v>
      </c>
      <c r="C351" s="48">
        <v>22530001100015</v>
      </c>
      <c r="D351" s="35"/>
      <c r="E351" s="35" t="s">
        <v>340</v>
      </c>
      <c r="F351" t="s">
        <v>379</v>
      </c>
      <c r="G351" s="43"/>
      <c r="H351" t="s">
        <v>382</v>
      </c>
      <c r="I351" s="33">
        <v>45000</v>
      </c>
      <c r="J351" s="33" t="s">
        <v>31</v>
      </c>
      <c r="L351" s="33"/>
      <c r="M351" s="33"/>
      <c r="N351" s="33"/>
      <c r="O351" s="35"/>
      <c r="P351" s="35"/>
      <c r="Q351" s="35"/>
    </row>
    <row r="352" spans="1:17" x14ac:dyDescent="0.35">
      <c r="A352" s="6" t="s">
        <v>392</v>
      </c>
      <c r="B352" s="1" t="s">
        <v>15</v>
      </c>
      <c r="C352" s="48">
        <v>22530001100015</v>
      </c>
      <c r="D352" s="35"/>
      <c r="E352" s="35" t="s">
        <v>340</v>
      </c>
      <c r="F352" t="s">
        <v>373</v>
      </c>
      <c r="G352" s="43"/>
      <c r="H352" t="s">
        <v>383</v>
      </c>
      <c r="I352" s="33">
        <v>65259</v>
      </c>
      <c r="J352" s="33" t="s">
        <v>31</v>
      </c>
      <c r="L352" s="33"/>
      <c r="M352" s="33"/>
      <c r="N352" s="33"/>
      <c r="O352" s="35"/>
      <c r="P352" s="35"/>
      <c r="Q352" s="35"/>
    </row>
    <row r="353" spans="1:17" x14ac:dyDescent="0.35">
      <c r="A353" s="6" t="s">
        <v>392</v>
      </c>
      <c r="B353" s="1" t="s">
        <v>15</v>
      </c>
      <c r="C353" s="48">
        <v>22530001100015</v>
      </c>
      <c r="D353" s="35"/>
      <c r="E353" s="35" t="s">
        <v>340</v>
      </c>
      <c r="F353" t="s">
        <v>373</v>
      </c>
      <c r="G353" s="43"/>
      <c r="H353" t="s">
        <v>384</v>
      </c>
      <c r="I353" s="33">
        <v>12500</v>
      </c>
      <c r="J353" s="33" t="s">
        <v>31</v>
      </c>
      <c r="L353" s="33"/>
      <c r="M353" s="33"/>
      <c r="N353" s="33"/>
      <c r="O353" s="35"/>
      <c r="P353" s="35"/>
      <c r="Q353" s="35"/>
    </row>
    <row r="354" spans="1:17" x14ac:dyDescent="0.35">
      <c r="A354" s="6" t="s">
        <v>392</v>
      </c>
      <c r="B354" s="1" t="s">
        <v>15</v>
      </c>
      <c r="C354" s="48">
        <v>22530001100015</v>
      </c>
      <c r="D354" s="35"/>
      <c r="E354" s="35" t="s">
        <v>340</v>
      </c>
      <c r="F354" t="s">
        <v>385</v>
      </c>
      <c r="G354" s="43"/>
      <c r="H354" t="s">
        <v>386</v>
      </c>
      <c r="I354" s="33">
        <v>62500</v>
      </c>
      <c r="J354" s="33" t="s">
        <v>31</v>
      </c>
      <c r="L354" s="33"/>
      <c r="M354" s="33"/>
      <c r="N354" s="33"/>
      <c r="O354" s="35"/>
      <c r="P354" s="35"/>
      <c r="Q354" s="35"/>
    </row>
    <row r="355" spans="1:17" x14ac:dyDescent="0.35">
      <c r="A355" s="6" t="s">
        <v>392</v>
      </c>
      <c r="B355" s="1" t="s">
        <v>15</v>
      </c>
      <c r="C355" s="48">
        <v>22530001100015</v>
      </c>
      <c r="D355" s="35"/>
      <c r="E355" s="35" t="s">
        <v>340</v>
      </c>
      <c r="F355" t="s">
        <v>387</v>
      </c>
      <c r="G355" s="43"/>
      <c r="H355" t="s">
        <v>388</v>
      </c>
      <c r="I355" s="33">
        <v>35000</v>
      </c>
      <c r="J355" s="33" t="s">
        <v>31</v>
      </c>
      <c r="L355" s="33"/>
      <c r="M355" s="33"/>
      <c r="N355" s="33"/>
      <c r="O355" s="35"/>
      <c r="P355" s="35"/>
      <c r="Q355" s="35"/>
    </row>
    <row r="356" spans="1:17" x14ac:dyDescent="0.35">
      <c r="A356" s="6" t="s">
        <v>392</v>
      </c>
      <c r="B356" s="1" t="s">
        <v>15</v>
      </c>
      <c r="C356" s="48">
        <v>22530001100015</v>
      </c>
      <c r="D356" s="35"/>
      <c r="E356" s="35" t="s">
        <v>340</v>
      </c>
      <c r="F356" t="s">
        <v>387</v>
      </c>
      <c r="G356" s="43"/>
      <c r="H356" t="s">
        <v>389</v>
      </c>
      <c r="I356" s="33">
        <v>15000</v>
      </c>
      <c r="J356" s="33" t="s">
        <v>31</v>
      </c>
      <c r="L356" s="33"/>
      <c r="M356" s="33"/>
      <c r="N356" s="33"/>
      <c r="O356" s="35"/>
      <c r="P356" s="35"/>
      <c r="Q356" s="35"/>
    </row>
    <row r="357" spans="1:17" x14ac:dyDescent="0.35">
      <c r="A357" s="6" t="s">
        <v>392</v>
      </c>
      <c r="B357" s="1" t="s">
        <v>15</v>
      </c>
      <c r="C357" s="48">
        <v>22530001100015</v>
      </c>
      <c r="D357" s="35"/>
      <c r="E357" s="35" t="s">
        <v>340</v>
      </c>
      <c r="F357" t="s">
        <v>385</v>
      </c>
      <c r="G357" s="43"/>
      <c r="H357" t="s">
        <v>390</v>
      </c>
      <c r="I357" s="33">
        <v>12500</v>
      </c>
      <c r="J357" s="33" t="s">
        <v>31</v>
      </c>
      <c r="L357" s="33"/>
      <c r="M357" s="33"/>
      <c r="N357" s="33"/>
      <c r="O357" s="35"/>
      <c r="P357" s="35"/>
      <c r="Q357" s="35"/>
    </row>
    <row r="358" spans="1:17" x14ac:dyDescent="0.35">
      <c r="A358" s="6" t="s">
        <v>392</v>
      </c>
      <c r="B358" s="1" t="s">
        <v>15</v>
      </c>
      <c r="C358" s="48">
        <v>22530001100015</v>
      </c>
      <c r="D358" s="35"/>
      <c r="E358" s="35" t="s">
        <v>340</v>
      </c>
      <c r="F358" t="s">
        <v>387</v>
      </c>
      <c r="G358" s="43"/>
      <c r="H358" t="s">
        <v>391</v>
      </c>
      <c r="I358" s="33">
        <v>40000</v>
      </c>
      <c r="J358" s="33" t="s">
        <v>31</v>
      </c>
      <c r="L358" s="33"/>
      <c r="M358" s="33"/>
      <c r="N358" s="33"/>
      <c r="O358" s="35"/>
      <c r="P358" s="35"/>
      <c r="Q358" s="35"/>
    </row>
  </sheetData>
  <protectedRanges>
    <protectedRange sqref="D1" name="DATE CONVENTION_2_2"/>
    <protectedRange sqref="E1" name="rréférence convention_2_2"/>
    <protectedRange sqref="D2" name="DATE CONVENTION_1_3"/>
    <protectedRange sqref="E2" name="rréférence convention_1_3"/>
    <protectedRange sqref="I2" name="condition_1_3"/>
    <protectedRange sqref="K2:L2" name="UE_1_3"/>
    <protectedRange sqref="M153:M165 P149:Q172 O149:O152 O166:O172" name="versement_5"/>
    <protectedRange sqref="N166:N172 K149:L165" name="condition_6"/>
    <protectedRange sqref="M149:M152 M166:M172" name="nature_5"/>
    <protectedRange sqref="D149:D172" name="DATE CONVENTION_6"/>
    <protectedRange sqref="E149:E172" name="rréférence convention_6"/>
    <protectedRange sqref="F149:F172" name="nom beneficiiare_5"/>
    <protectedRange sqref="H149:H172" name="objet_5"/>
    <protectedRange sqref="I149:I172" name="montant_5"/>
    <protectedRange sqref="M173:M342 P173:Q358 O343:O358" name="versement_6"/>
    <protectedRange sqref="N173:N358" name="condition_7"/>
    <protectedRange sqref="J173:J358" name="nature_6"/>
    <protectedRange sqref="D173:D358" name="DATE CONVENTION_7"/>
    <protectedRange sqref="E173:E358" name="rréférence convention_7"/>
    <protectedRange sqref="F173:F358" name="nom beneficiiare_6"/>
    <protectedRange sqref="H173:H358" name="objet_6"/>
    <protectedRange sqref="I173:I358" name="montant_6"/>
  </protectedRanges>
  <dataValidations count="1">
    <dataValidation type="list" allowBlank="1" showInputMessage="1" showErrorMessage="1" sqref="F1:F76 F149:F240" xr:uid="{53E5FAC9-C560-4121-86E5-8C2EBFB235F2}">
      <formula1>OFFSET(HB,MATCH(F1&amp;"*",HB,0)-1,0,COUNTIF(HB,F1&amp;"*"))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Données-subventions-2023</vt:lpstr>
      <vt:lpstr>ERSI avant modification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Corentin</dc:creator>
  <cp:lastModifiedBy>JOLY Corentin</cp:lastModifiedBy>
  <dcterms:created xsi:type="dcterms:W3CDTF">2015-06-05T18:19:34Z</dcterms:created>
  <dcterms:modified xsi:type="dcterms:W3CDTF">2024-02-27T09:04:00Z</dcterms:modified>
</cp:coreProperties>
</file>