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FCG\SBF\EXERCICE 2019\BP 2019\BP 2019 MAQUETTES\"/>
    </mc:Choice>
  </mc:AlternateContent>
  <bookViews>
    <workbookView xWindow="0" yWindow="0" windowWidth="23040" windowHeight="9168" firstSheet="13" activeTab="20"/>
  </bookViews>
  <sheets>
    <sheet name="Page711" sheetId="51" r:id="rId1"/>
    <sheet name="Page712" sheetId="50" r:id="rId2"/>
    <sheet name="Page713" sheetId="49" r:id="rId3"/>
    <sheet name="page715" sheetId="46" r:id="rId4"/>
    <sheet name="page716" sheetId="45" r:id="rId5"/>
    <sheet name="page717" sheetId="44" r:id="rId6"/>
    <sheet name="page718" sheetId="43" r:id="rId7"/>
    <sheet name="page719" sheetId="42" r:id="rId8"/>
    <sheet name="Page7110" sheetId="41" r:id="rId9"/>
    <sheet name="page7111" sheetId="40" r:id="rId10"/>
    <sheet name="page7112" sheetId="39" r:id="rId11"/>
    <sheet name="page7113" sheetId="38" r:id="rId12"/>
    <sheet name="page7114" sheetId="37" r:id="rId13"/>
    <sheet name="page7115" sheetId="36" r:id="rId14"/>
    <sheet name="page7116" sheetId="35" r:id="rId15"/>
    <sheet name="page7117" sheetId="34" r:id="rId16"/>
    <sheet name="page7118" sheetId="33" r:id="rId17"/>
    <sheet name="page7119" sheetId="32" r:id="rId18"/>
    <sheet name="page7120" sheetId="31" r:id="rId19"/>
    <sheet name="page7121" sheetId="30" r:id="rId20"/>
    <sheet name="page7122" sheetId="29" r:id="rId21"/>
    <sheet name="page7123" sheetId="28" r:id="rId22"/>
  </sheets>
  <definedNames>
    <definedName name="__________________________________________________sto1">#REF!</definedName>
    <definedName name="__________________________________________________sto2">#REF!</definedName>
    <definedName name="__________________________________________________sto3">#REF!</definedName>
    <definedName name="__________________________________________________val1">#REF!</definedName>
    <definedName name="__________________________________________________val10">#REF!</definedName>
    <definedName name="__________________________________________________val1001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001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001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sto1">#REF!</definedName>
    <definedName name="_________________________________________________sto2">#REF!</definedName>
    <definedName name="_________________________________________________sto3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001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001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001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sto1">#REF!</definedName>
    <definedName name="________________________________________________sto2">#REF!</definedName>
    <definedName name="________________________________________________sto3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001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001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001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sto1">#REF!</definedName>
    <definedName name="_______________________________________________sto2">#REF!</definedName>
    <definedName name="_______________________________________________sto3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001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001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001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sto1">#REF!</definedName>
    <definedName name="______________________________________________sto2">#REF!</definedName>
    <definedName name="______________________________________________sto3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001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001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001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sto1">#REF!</definedName>
    <definedName name="_____________________________________________sto2">#REF!</definedName>
    <definedName name="_____________________________________________sto3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001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001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001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sto1">#REF!</definedName>
    <definedName name="____________________________________________sto2">#REF!</definedName>
    <definedName name="____________________________________________sto3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001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001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001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sto1">#REF!</definedName>
    <definedName name="___________________________________________sto2">#REF!</definedName>
    <definedName name="___________________________________________sto3">#REF!</definedName>
    <definedName name="___________________________________________val1">#REF!</definedName>
    <definedName name="___________________________________________val10">#REF!</definedName>
    <definedName name="___________________________________________val1001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001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001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sto1">#REF!</definedName>
    <definedName name="__________________________________________sto2">#REF!</definedName>
    <definedName name="__________________________________________sto3">#REF!</definedName>
    <definedName name="__________________________________________val1">#REF!</definedName>
    <definedName name="__________________________________________val10">#REF!</definedName>
    <definedName name="__________________________________________val1001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001">#REF!</definedName>
    <definedName name="__________________________________________val22763">#REF!</definedName>
    <definedName name="__________________________________________val3">#REF!</definedName>
    <definedName name="__________________________________________val3001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sto1">#REF!</definedName>
    <definedName name="_________________________________________sto2">#REF!</definedName>
    <definedName name="_________________________________________sto3">#REF!</definedName>
    <definedName name="_________________________________________val1">#REF!</definedName>
    <definedName name="_________________________________________val10">#REF!</definedName>
    <definedName name="_________________________________________val1001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001">#REF!</definedName>
    <definedName name="_________________________________________val22763">#REF!</definedName>
    <definedName name="_________________________________________val3">#REF!</definedName>
    <definedName name="_________________________________________val3001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sto1">#REF!</definedName>
    <definedName name="________________________________________sto2">#REF!</definedName>
    <definedName name="________________________________________sto3">#REF!</definedName>
    <definedName name="________________________________________val1">#REF!</definedName>
    <definedName name="________________________________________val10">#REF!</definedName>
    <definedName name="________________________________________val1001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001">#REF!</definedName>
    <definedName name="________________________________________val22763">#REF!</definedName>
    <definedName name="________________________________________val3">#REF!</definedName>
    <definedName name="________________________________________val3001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sto1">#REF!</definedName>
    <definedName name="_______________________________________sto2">#REF!</definedName>
    <definedName name="_______________________________________sto3">#REF!</definedName>
    <definedName name="_______________________________________val1">#REF!</definedName>
    <definedName name="_______________________________________val10">#REF!</definedName>
    <definedName name="_______________________________________val1001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001">#REF!</definedName>
    <definedName name="_______________________________________val22763">#REF!</definedName>
    <definedName name="_______________________________________val3">#REF!</definedName>
    <definedName name="_______________________________________val3001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sto1">#REF!</definedName>
    <definedName name="______________________________________sto2">#REF!</definedName>
    <definedName name="______________________________________sto3">#REF!</definedName>
    <definedName name="______________________________________val1">#REF!</definedName>
    <definedName name="______________________________________val10">#REF!</definedName>
    <definedName name="______________________________________val1001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001">#REF!</definedName>
    <definedName name="______________________________________val22763">#REF!</definedName>
    <definedName name="______________________________________val3">#REF!</definedName>
    <definedName name="______________________________________val3001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sto1">#REF!</definedName>
    <definedName name="_____________________________________sto2">#REF!</definedName>
    <definedName name="_____________________________________sto3">#REF!</definedName>
    <definedName name="_____________________________________val1">#REF!</definedName>
    <definedName name="_____________________________________val10">#REF!</definedName>
    <definedName name="_____________________________________val1001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001">#REF!</definedName>
    <definedName name="_____________________________________val22763">#REF!</definedName>
    <definedName name="_____________________________________val3">#REF!</definedName>
    <definedName name="_____________________________________val3001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sto1">#REF!</definedName>
    <definedName name="____________________________________sto2">#REF!</definedName>
    <definedName name="____________________________________sto3">#REF!</definedName>
    <definedName name="____________________________________val1">#REF!</definedName>
    <definedName name="____________________________________val10">#REF!</definedName>
    <definedName name="____________________________________val1001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001">#REF!</definedName>
    <definedName name="____________________________________val22763">#REF!</definedName>
    <definedName name="____________________________________val3">#REF!</definedName>
    <definedName name="____________________________________val3001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sto1">#REF!</definedName>
    <definedName name="___________________________________sto2">#REF!</definedName>
    <definedName name="___________________________________sto3">#REF!</definedName>
    <definedName name="___________________________________val1">#REF!</definedName>
    <definedName name="___________________________________val10">#REF!</definedName>
    <definedName name="___________________________________val1001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001">#REF!</definedName>
    <definedName name="___________________________________val22763">#REF!</definedName>
    <definedName name="___________________________________val3">#REF!</definedName>
    <definedName name="___________________________________val3001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sto1">#REF!</definedName>
    <definedName name="__________________________________sto2">#REF!</definedName>
    <definedName name="__________________________________sto3">#REF!</definedName>
    <definedName name="__________________________________val1">#REF!</definedName>
    <definedName name="__________________________________val10">#REF!</definedName>
    <definedName name="__________________________________val1001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001">#REF!</definedName>
    <definedName name="__________________________________val22763">#REF!</definedName>
    <definedName name="__________________________________val3">#REF!</definedName>
    <definedName name="__________________________________val3001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sto1">#REF!</definedName>
    <definedName name="_________________________________sto2">#REF!</definedName>
    <definedName name="_________________________________sto3">#REF!</definedName>
    <definedName name="_________________________________val1">#REF!</definedName>
    <definedName name="_________________________________val10">#REF!</definedName>
    <definedName name="_________________________________val1001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001">#REF!</definedName>
    <definedName name="_________________________________val22763">#REF!</definedName>
    <definedName name="_________________________________val3">#REF!</definedName>
    <definedName name="_________________________________val3001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sto1">#REF!</definedName>
    <definedName name="________________________________sto2">#REF!</definedName>
    <definedName name="________________________________sto3">#REF!</definedName>
    <definedName name="________________________________val1">#REF!</definedName>
    <definedName name="________________________________val10">#REF!</definedName>
    <definedName name="________________________________val1001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001">#REF!</definedName>
    <definedName name="________________________________val22763">#REF!</definedName>
    <definedName name="________________________________val3">#REF!</definedName>
    <definedName name="________________________________val3001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sto1">#REF!</definedName>
    <definedName name="_______________________________sto2">#REF!</definedName>
    <definedName name="_______________________________sto3">#REF!</definedName>
    <definedName name="_______________________________val1">#REF!</definedName>
    <definedName name="_______________________________val10">#REF!</definedName>
    <definedName name="_______________________________val1001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001">#REF!</definedName>
    <definedName name="_______________________________val22763">#REF!</definedName>
    <definedName name="_______________________________val3">#REF!</definedName>
    <definedName name="_______________________________val3001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sto1">#REF!</definedName>
    <definedName name="______________________________sto2">#REF!</definedName>
    <definedName name="______________________________sto3">#REF!</definedName>
    <definedName name="______________________________val1">#REF!</definedName>
    <definedName name="______________________________val10">#REF!</definedName>
    <definedName name="______________________________val1001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001">#REF!</definedName>
    <definedName name="______________________________val22763">#REF!</definedName>
    <definedName name="______________________________val3">#REF!</definedName>
    <definedName name="______________________________val3001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sto1">#REF!</definedName>
    <definedName name="_____________________________sto2">#REF!</definedName>
    <definedName name="_____________________________sto3">#REF!</definedName>
    <definedName name="_____________________________val1">#REF!</definedName>
    <definedName name="_____________________________val10">#REF!</definedName>
    <definedName name="_____________________________val1001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001">#REF!</definedName>
    <definedName name="_____________________________val22763">#REF!</definedName>
    <definedName name="_____________________________val3">#REF!</definedName>
    <definedName name="_____________________________val3001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sto1">#REF!</definedName>
    <definedName name="____________________________sto2">#REF!</definedName>
    <definedName name="____________________________sto3">#REF!</definedName>
    <definedName name="____________________________val1">#REF!</definedName>
    <definedName name="____________________________val10">#REF!</definedName>
    <definedName name="____________________________val1001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001">#REF!</definedName>
    <definedName name="____________________________val22763">#REF!</definedName>
    <definedName name="____________________________val3">#REF!</definedName>
    <definedName name="____________________________val3001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sto1">#REF!</definedName>
    <definedName name="___________________________sto2">#REF!</definedName>
    <definedName name="___________________________sto3">#REF!</definedName>
    <definedName name="___________________________val1">#REF!</definedName>
    <definedName name="___________________________val10">#REF!</definedName>
    <definedName name="___________________________val1001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001">#REF!</definedName>
    <definedName name="___________________________val22763">#REF!</definedName>
    <definedName name="___________________________val3">#REF!</definedName>
    <definedName name="___________________________val3001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sto1">#REF!</definedName>
    <definedName name="__________________________sto2">#REF!</definedName>
    <definedName name="__________________________sto3">#REF!</definedName>
    <definedName name="__________________________val1">#REF!</definedName>
    <definedName name="__________________________val10">#REF!</definedName>
    <definedName name="__________________________val1001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001">#REF!</definedName>
    <definedName name="__________________________val22763">#REF!</definedName>
    <definedName name="__________________________val3">#REF!</definedName>
    <definedName name="__________________________val3001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sto1">#REF!</definedName>
    <definedName name="_________________________sto2">#REF!</definedName>
    <definedName name="_________________________sto3">#REF!</definedName>
    <definedName name="_________________________val1">#REF!</definedName>
    <definedName name="_________________________val10">#REF!</definedName>
    <definedName name="_________________________val1001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001">#REF!</definedName>
    <definedName name="_________________________val22763">#REF!</definedName>
    <definedName name="_________________________val3">#REF!</definedName>
    <definedName name="_________________________val3001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sto1">#REF!</definedName>
    <definedName name="________________________sto2">#REF!</definedName>
    <definedName name="________________________sto3">#REF!</definedName>
    <definedName name="________________________val1">#REF!</definedName>
    <definedName name="________________________val10">#REF!</definedName>
    <definedName name="________________________val1001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001">#REF!</definedName>
    <definedName name="________________________val22763">#REF!</definedName>
    <definedName name="________________________val3">#REF!</definedName>
    <definedName name="________________________val3001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sto1">#REF!</definedName>
    <definedName name="_______________________sto2">#REF!</definedName>
    <definedName name="_______________________sto3">#REF!</definedName>
    <definedName name="_______________________val1">#REF!</definedName>
    <definedName name="_______________________val10">#REF!</definedName>
    <definedName name="_______________________val1001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001">#REF!</definedName>
    <definedName name="_______________________val22763">#REF!</definedName>
    <definedName name="_______________________val3">#REF!</definedName>
    <definedName name="_______________________val3001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sto1">#REF!</definedName>
    <definedName name="______________________sto2">#REF!</definedName>
    <definedName name="______________________sto3">#REF!</definedName>
    <definedName name="______________________val1">#REF!</definedName>
    <definedName name="______________________val10">#REF!</definedName>
    <definedName name="______________________val1001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001">#REF!</definedName>
    <definedName name="______________________val22763">#REF!</definedName>
    <definedName name="______________________val3">#REF!</definedName>
    <definedName name="______________________val3001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sto1">#REF!</definedName>
    <definedName name="_____________________sto2">#REF!</definedName>
    <definedName name="_____________________sto3">#REF!</definedName>
    <definedName name="_____________________val1">#REF!</definedName>
    <definedName name="_____________________val10">#REF!</definedName>
    <definedName name="_____________________val1001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001">#REF!</definedName>
    <definedName name="_____________________val22763">#REF!</definedName>
    <definedName name="_____________________val3">#REF!</definedName>
    <definedName name="_____________________val3001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sto1">#REF!</definedName>
    <definedName name="____________________sto2">#REF!</definedName>
    <definedName name="____________________sto3">#REF!</definedName>
    <definedName name="____________________val1">#REF!</definedName>
    <definedName name="____________________val10">#REF!</definedName>
    <definedName name="____________________val1001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001">#REF!</definedName>
    <definedName name="____________________val22763">#REF!</definedName>
    <definedName name="____________________val3">#REF!</definedName>
    <definedName name="____________________val3001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sto1">#REF!</definedName>
    <definedName name="___________________sto2">#REF!</definedName>
    <definedName name="___________________sto3">#REF!</definedName>
    <definedName name="___________________val1">#REF!</definedName>
    <definedName name="___________________val10">#REF!</definedName>
    <definedName name="___________________val1001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001">#REF!</definedName>
    <definedName name="___________________val22763">#REF!</definedName>
    <definedName name="___________________val3">#REF!</definedName>
    <definedName name="___________________val3001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sto1">#REF!</definedName>
    <definedName name="__________________sto2">#REF!</definedName>
    <definedName name="__________________sto3">#REF!</definedName>
    <definedName name="__________________val1">#REF!</definedName>
    <definedName name="__________________val10">#REF!</definedName>
    <definedName name="__________________val1001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001">#REF!</definedName>
    <definedName name="__________________val22763">#REF!</definedName>
    <definedName name="__________________val3">#REF!</definedName>
    <definedName name="__________________val3001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sto1">#REF!</definedName>
    <definedName name="_________________sto2">#REF!</definedName>
    <definedName name="_________________sto3">#REF!</definedName>
    <definedName name="_________________val1">#REF!</definedName>
    <definedName name="_________________val10">#REF!</definedName>
    <definedName name="_________________val1001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001">#REF!</definedName>
    <definedName name="_________________val22763">#REF!</definedName>
    <definedName name="_________________val3">#REF!</definedName>
    <definedName name="_________________val3001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sto1">#REF!</definedName>
    <definedName name="________________sto2">#REF!</definedName>
    <definedName name="________________sto3">#REF!</definedName>
    <definedName name="________________val1">#REF!</definedName>
    <definedName name="________________val10">#REF!</definedName>
    <definedName name="________________val1001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001">#REF!</definedName>
    <definedName name="________________val22763">#REF!</definedName>
    <definedName name="________________val3">#REF!</definedName>
    <definedName name="________________val3001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sto1">#REF!</definedName>
    <definedName name="_______________sto2">#REF!</definedName>
    <definedName name="_______________sto3">#REF!</definedName>
    <definedName name="_______________val1">#REF!</definedName>
    <definedName name="_______________val10">#REF!</definedName>
    <definedName name="_______________val1001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001">#REF!</definedName>
    <definedName name="_______________val22763">#REF!</definedName>
    <definedName name="_______________val3">#REF!</definedName>
    <definedName name="_______________val3001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sto1">#REF!</definedName>
    <definedName name="______________sto2">#REF!</definedName>
    <definedName name="______________sto3">#REF!</definedName>
    <definedName name="______________val1">#REF!</definedName>
    <definedName name="______________val10">#REF!</definedName>
    <definedName name="______________val1001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001">#REF!</definedName>
    <definedName name="______________val22763">#REF!</definedName>
    <definedName name="______________val3">#REF!</definedName>
    <definedName name="______________val3001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sto1">#REF!</definedName>
    <definedName name="_____________sto2">#REF!</definedName>
    <definedName name="_____________sto3">#REF!</definedName>
    <definedName name="_____________val1">#REF!</definedName>
    <definedName name="_____________val10">#REF!</definedName>
    <definedName name="_____________val1001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001">#REF!</definedName>
    <definedName name="_____________val22763">#REF!</definedName>
    <definedName name="_____________val3">#REF!</definedName>
    <definedName name="_____________val3001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sto1">#REF!</definedName>
    <definedName name="____________sto2">#REF!</definedName>
    <definedName name="____________sto3">#REF!</definedName>
    <definedName name="____________val1">#REF!</definedName>
    <definedName name="____________val10">#REF!</definedName>
    <definedName name="____________val1001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001">#REF!</definedName>
    <definedName name="____________val22763">#REF!</definedName>
    <definedName name="____________val3">#REF!</definedName>
    <definedName name="____________val3001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sto1">#REF!</definedName>
    <definedName name="___________sto2">#REF!</definedName>
    <definedName name="___________sto3">#REF!</definedName>
    <definedName name="___________val1">#REF!</definedName>
    <definedName name="___________val10">#REF!</definedName>
    <definedName name="___________val1001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001">#REF!</definedName>
    <definedName name="___________val22763">#REF!</definedName>
    <definedName name="___________val3">#REF!</definedName>
    <definedName name="___________val3001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sto1">#REF!</definedName>
    <definedName name="__________sto2">#REF!</definedName>
    <definedName name="__________sto3">#REF!</definedName>
    <definedName name="__________val1">#REF!</definedName>
    <definedName name="__________val10">#REF!</definedName>
    <definedName name="__________val1001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001">#REF!</definedName>
    <definedName name="__________val22763">#REF!</definedName>
    <definedName name="__________val3">#REF!</definedName>
    <definedName name="__________val3001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sto1">#REF!</definedName>
    <definedName name="_________sto2">#REF!</definedName>
    <definedName name="_________sto3">#REF!</definedName>
    <definedName name="_________val1">#REF!</definedName>
    <definedName name="_________val10">#REF!</definedName>
    <definedName name="_________val1001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001">#REF!</definedName>
    <definedName name="_________val22763">#REF!</definedName>
    <definedName name="_________val3">#REF!</definedName>
    <definedName name="_________val3001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sto1">#REF!</definedName>
    <definedName name="________sto2">#REF!</definedName>
    <definedName name="________sto3">#REF!</definedName>
    <definedName name="________val1">#REF!</definedName>
    <definedName name="________val10">#REF!</definedName>
    <definedName name="________val1001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001">#REF!</definedName>
    <definedName name="________val22763">#REF!</definedName>
    <definedName name="________val3">#REF!</definedName>
    <definedName name="________val3001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sto1">#REF!</definedName>
    <definedName name="_______sto2">#REF!</definedName>
    <definedName name="_______sto3">#REF!</definedName>
    <definedName name="_______val1">#REF!</definedName>
    <definedName name="_______val10">#REF!</definedName>
    <definedName name="_______val1001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001">#REF!</definedName>
    <definedName name="_______val22763">#REF!</definedName>
    <definedName name="_______val3">#REF!</definedName>
    <definedName name="_______val3001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sto1">#REF!</definedName>
    <definedName name="______sto2">#REF!</definedName>
    <definedName name="______sto3">#REF!</definedName>
    <definedName name="______val1">#REF!</definedName>
    <definedName name="______val10">#REF!</definedName>
    <definedName name="______val1001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001">#REF!</definedName>
    <definedName name="______val22763">#REF!</definedName>
    <definedName name="______val3">#REF!</definedName>
    <definedName name="______val3001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sto1">#REF!</definedName>
    <definedName name="_____sto2">#REF!</definedName>
    <definedName name="_____sto3">#REF!</definedName>
    <definedName name="_____val1">#REF!</definedName>
    <definedName name="_____val10">#REF!</definedName>
    <definedName name="_____val1001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001">#REF!</definedName>
    <definedName name="_____val22763">#REF!</definedName>
    <definedName name="_____val3">#REF!</definedName>
    <definedName name="_____val3001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sto1">#REF!</definedName>
    <definedName name="____sto2">#REF!</definedName>
    <definedName name="____sto3">#REF!</definedName>
    <definedName name="____val1">#REF!</definedName>
    <definedName name="____val10">#REF!</definedName>
    <definedName name="____val1001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001">#REF!</definedName>
    <definedName name="____val22763">#REF!</definedName>
    <definedName name="____val3">#REF!</definedName>
    <definedName name="____val3001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sto1">#REF!</definedName>
    <definedName name="___sto2">#REF!</definedName>
    <definedName name="___sto3">#REF!</definedName>
    <definedName name="___val1">#REF!</definedName>
    <definedName name="___val10">#REF!</definedName>
    <definedName name="___val1001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001">#REF!</definedName>
    <definedName name="___val22763">#REF!</definedName>
    <definedName name="___val3">#REF!</definedName>
    <definedName name="___val3001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sto1">#REF!</definedName>
    <definedName name="__sto2">#REF!</definedName>
    <definedName name="__sto3">#REF!</definedName>
    <definedName name="__val1">#REF!</definedName>
    <definedName name="__val10">#REF!</definedName>
    <definedName name="__val1001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001">#REF!</definedName>
    <definedName name="__val22763">#REF!</definedName>
    <definedName name="__val3">#REF!</definedName>
    <definedName name="__val3001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sto1">#REF!</definedName>
    <definedName name="_sto2">#REF!</definedName>
    <definedName name="_sto3">#REF!</definedName>
    <definedName name="_val1">#REF!</definedName>
    <definedName name="_val10">#REF!</definedName>
    <definedName name="_val1001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001">#REF!</definedName>
    <definedName name="_val22763">#REF!</definedName>
    <definedName name="_val3">#REF!</definedName>
    <definedName name="_val3001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9">page7111!$1:$2</definedName>
    <definedName name="_xlnm.Print_Titles" localSheetId="10">page7112!$1:$10</definedName>
    <definedName name="_xlnm.Print_Titles" localSheetId="11">page7113!$1:$3</definedName>
    <definedName name="_xlnm.Print_Titles" localSheetId="12">page7114!$1:$2</definedName>
    <definedName name="_xlnm.Print_Titles" localSheetId="13">page7115!$1:$2</definedName>
    <definedName name="_xlnm.Print_Titles" localSheetId="14">page7116!$1:$6</definedName>
    <definedName name="_xlnm.Print_Titles" localSheetId="15">page7117!$1:$6</definedName>
    <definedName name="_xlnm.Print_Titles" localSheetId="16">page7118!$1:$2</definedName>
    <definedName name="_xlnm.Print_Titles" localSheetId="17">page7119!$1:$2</definedName>
    <definedName name="_xlnm.Print_Titles" localSheetId="18">page7120!$1:$7</definedName>
    <definedName name="_xlnm.Print_Titles" localSheetId="19">page7121!$1:$7</definedName>
    <definedName name="_xlnm.Print_Titles" localSheetId="20">page7122!$1:$7</definedName>
    <definedName name="_xlnm.Print_Titles" localSheetId="21">page7123!$1:$7</definedName>
    <definedName name="_xlnm.Print_Titles" localSheetId="3">page715!$1:$3</definedName>
    <definedName name="_xlnm.Print_Titles" localSheetId="4">page716!$1:$2</definedName>
    <definedName name="_xlnm.Print_Titles" localSheetId="5">page717!$1:$2</definedName>
    <definedName name="_xlnm.Print_Titles" localSheetId="6">page718!$1:$2</definedName>
    <definedName name="_xlnm.Print_Titles" localSheetId="7">page719!$1:$2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  <definedName name="vall1001">#REF!</definedName>
    <definedName name="wrn.edM52." localSheetId="0" hidden="1">{#N/A,#N/A,TRUE,"menu";#N/A,#N/A,TRUE,"Page521";#N/A,#N/A,TRUE,"Page522";#N/A,#N/A,TRUE,"Page523"}</definedName>
    <definedName name="wrn.edM52." localSheetId="8" hidden="1">{#N/A,#N/A,TRUE,"menu";#N/A,#N/A,TRUE,"Page521";#N/A,#N/A,TRUE,"Page522";#N/A,#N/A,TRUE,"Page523"}</definedName>
    <definedName name="wrn.edM52." localSheetId="9" hidden="1">{#N/A,#N/A,TRUE,"menu";#N/A,#N/A,TRUE,"Page521";#N/A,#N/A,TRUE,"Page522";#N/A,#N/A,TRUE,"Page523"}</definedName>
    <definedName name="wrn.edM52." localSheetId="10" hidden="1">{#N/A,#N/A,TRUE,"menu";#N/A,#N/A,TRUE,"Page521";#N/A,#N/A,TRUE,"Page522";#N/A,#N/A,TRUE,"Page523"}</definedName>
    <definedName name="wrn.edM52." localSheetId="11" hidden="1">{#N/A,#N/A,TRUE,"menu";#N/A,#N/A,TRUE,"Page521";#N/A,#N/A,TRUE,"Page522";#N/A,#N/A,TRUE,"Page523"}</definedName>
    <definedName name="wrn.edM52." localSheetId="12" hidden="1">{#N/A,#N/A,TRUE,"menu";#N/A,#N/A,TRUE,"Page521";#N/A,#N/A,TRUE,"Page522";#N/A,#N/A,TRUE,"Page523"}</definedName>
    <definedName name="wrn.edM52." localSheetId="13" hidden="1">{#N/A,#N/A,TRUE,"menu";#N/A,#N/A,TRUE,"Page521";#N/A,#N/A,TRUE,"Page522";#N/A,#N/A,TRUE,"Page523"}</definedName>
    <definedName name="wrn.edM52." localSheetId="14" hidden="1">{#N/A,#N/A,TRUE,"menu";#N/A,#N/A,TRUE,"Page521";#N/A,#N/A,TRUE,"Page522";#N/A,#N/A,TRUE,"Page523"}</definedName>
    <definedName name="wrn.edM52." localSheetId="15" hidden="1">{#N/A,#N/A,TRUE,"menu";#N/A,#N/A,TRUE,"Page521";#N/A,#N/A,TRUE,"Page522";#N/A,#N/A,TRUE,"Page523"}</definedName>
    <definedName name="wrn.edM52." localSheetId="16" hidden="1">{#N/A,#N/A,TRUE,"menu";#N/A,#N/A,TRUE,"Page521";#N/A,#N/A,TRUE,"Page522";#N/A,#N/A,TRUE,"Page523"}</definedName>
    <definedName name="wrn.edM52." localSheetId="17" hidden="1">{#N/A,#N/A,TRUE,"menu";#N/A,#N/A,TRUE,"Page521";#N/A,#N/A,TRUE,"Page522";#N/A,#N/A,TRUE,"Page523"}</definedName>
    <definedName name="wrn.edM52." localSheetId="1" hidden="1">{#N/A,#N/A,TRUE,"menu";#N/A,#N/A,TRUE,"Page521";#N/A,#N/A,TRUE,"Page522";#N/A,#N/A,TRUE,"Page523"}</definedName>
    <definedName name="wrn.edM52." localSheetId="18" hidden="1">{#N/A,#N/A,TRUE,"menu";#N/A,#N/A,TRUE,"Page521";#N/A,#N/A,TRUE,"Page522";#N/A,#N/A,TRUE,"Page523"}</definedName>
    <definedName name="wrn.edM52." localSheetId="19" hidden="1">{#N/A,#N/A,TRUE,"menu";#N/A,#N/A,TRUE,"Page521";#N/A,#N/A,TRUE,"Page522";#N/A,#N/A,TRUE,"Page523"}</definedName>
    <definedName name="wrn.edM52." localSheetId="20" hidden="1">{#N/A,#N/A,TRUE,"menu";#N/A,#N/A,TRUE,"Page521";#N/A,#N/A,TRUE,"Page522";#N/A,#N/A,TRUE,"Page523"}</definedName>
    <definedName name="wrn.edM52." localSheetId="21" hidden="1">{#N/A,#N/A,TRUE,"menu";#N/A,#N/A,TRUE,"Page521";#N/A,#N/A,TRUE,"Page522";#N/A,#N/A,TRUE,"Page523"}</definedName>
    <definedName name="wrn.edM52." localSheetId="2" hidden="1">{#N/A,#N/A,TRUE,"menu";#N/A,#N/A,TRUE,"Page521";#N/A,#N/A,TRUE,"Page522";#N/A,#N/A,TRUE,"Page523"}</definedName>
    <definedName name="wrn.edM52." localSheetId="3" hidden="1">{#N/A,#N/A,TRUE,"menu";#N/A,#N/A,TRUE,"Page521";#N/A,#N/A,TRUE,"Page522";#N/A,#N/A,TRUE,"Page523"}</definedName>
    <definedName name="wrn.edM52." localSheetId="4" hidden="1">{#N/A,#N/A,TRUE,"menu";#N/A,#N/A,TRUE,"Page521";#N/A,#N/A,TRUE,"Page522";#N/A,#N/A,TRUE,"Page523"}</definedName>
    <definedName name="wrn.edM52." localSheetId="5" hidden="1">{#N/A,#N/A,TRUE,"menu";#N/A,#N/A,TRUE,"Page521";#N/A,#N/A,TRUE,"Page522";#N/A,#N/A,TRUE,"Page523"}</definedName>
    <definedName name="wrn.edM52." localSheetId="6" hidden="1">{#N/A,#N/A,TRUE,"menu";#N/A,#N/A,TRUE,"Page521";#N/A,#N/A,TRUE,"Page522";#N/A,#N/A,TRUE,"Page523"}</definedName>
    <definedName name="wrn.edM52." localSheetId="7" hidden="1">{#N/A,#N/A,TRUE,"menu";#N/A,#N/A,TRUE,"Page521";#N/A,#N/A,TRUE,"Page522";#N/A,#N/A,TRUE,"Page523"}</definedName>
    <definedName name="wrn.edM52." hidden="1">{#N/A,#N/A,TRUE,"menu";#N/A,#N/A,TRUE,"Page521";#N/A,#N/A,TRUE,"Page522";#N/A,#N/A,TRUE,"Page523"}</definedName>
    <definedName name="_xlnm.Print_Area" localSheetId="20">page7122!$A$1:$C$51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9" l="1"/>
  <c r="C22" i="29"/>
  <c r="D24" i="32"/>
  <c r="E19" i="40"/>
  <c r="D16" i="40"/>
  <c r="E16" i="40"/>
  <c r="C16" i="40"/>
  <c r="B9" i="46" l="1"/>
  <c r="D9" i="46"/>
  <c r="B17" i="46"/>
  <c r="C17" i="46"/>
  <c r="D17" i="46"/>
  <c r="E17" i="46"/>
  <c r="B22" i="45"/>
  <c r="E23" i="45" s="1"/>
  <c r="E22" i="45"/>
  <c r="B30" i="45"/>
  <c r="B34" i="45" s="1"/>
  <c r="E30" i="45"/>
  <c r="E31" i="45"/>
  <c r="E34" i="45"/>
  <c r="B14" i="44"/>
  <c r="E14" i="44"/>
  <c r="B18" i="44"/>
  <c r="E18" i="44"/>
  <c r="E19" i="44" s="1"/>
  <c r="B24" i="44"/>
  <c r="B28" i="44" s="1"/>
  <c r="E24" i="44"/>
  <c r="E28" i="44" s="1"/>
  <c r="E25" i="44"/>
  <c r="C21" i="43"/>
  <c r="D21" i="43"/>
  <c r="E21" i="43"/>
  <c r="F21" i="43"/>
  <c r="F25" i="43" s="1"/>
  <c r="G21" i="43"/>
  <c r="C24" i="43"/>
  <c r="D24" i="43"/>
  <c r="E24" i="43"/>
  <c r="E25" i="43" s="1"/>
  <c r="F24" i="43"/>
  <c r="G24" i="43"/>
  <c r="C25" i="43"/>
  <c r="D25" i="43"/>
  <c r="G25" i="43"/>
  <c r="C39" i="43"/>
  <c r="C43" i="43" s="1"/>
  <c r="D39" i="43"/>
  <c r="E39" i="43"/>
  <c r="F39" i="43"/>
  <c r="G39" i="43"/>
  <c r="G43" i="43" s="1"/>
  <c r="C42" i="43"/>
  <c r="D42" i="43"/>
  <c r="E42" i="43"/>
  <c r="F42" i="43"/>
  <c r="G42" i="43"/>
  <c r="D43" i="43"/>
  <c r="E43" i="43"/>
  <c r="C20" i="42"/>
  <c r="D20" i="42"/>
  <c r="E20" i="42"/>
  <c r="C24" i="42"/>
  <c r="C25" i="42" s="1"/>
  <c r="D24" i="42"/>
  <c r="E24" i="42"/>
  <c r="E25" i="42" s="1"/>
  <c r="D25" i="42"/>
  <c r="C40" i="42"/>
  <c r="D40" i="42"/>
  <c r="E40" i="42"/>
  <c r="C42" i="42"/>
  <c r="D42" i="42"/>
  <c r="E42" i="42"/>
  <c r="E43" i="42" s="1"/>
  <c r="C43" i="42"/>
  <c r="B9" i="40"/>
  <c r="C9" i="40"/>
  <c r="D9" i="40"/>
  <c r="E9" i="40"/>
  <c r="C25" i="40"/>
  <c r="C46" i="35"/>
  <c r="E46" i="35"/>
  <c r="C52" i="35"/>
  <c r="D52" i="35"/>
  <c r="E52" i="35"/>
  <c r="F52" i="35"/>
  <c r="C74" i="34"/>
  <c r="F74" i="34"/>
  <c r="C79" i="34"/>
  <c r="C87" i="34"/>
  <c r="D87" i="34"/>
  <c r="E87" i="34"/>
  <c r="F87" i="34"/>
  <c r="C8" i="32"/>
  <c r="D8" i="32"/>
  <c r="E8" i="32"/>
  <c r="F8" i="32"/>
  <c r="D21" i="32"/>
  <c r="D43" i="42" l="1"/>
  <c r="F43" i="43"/>
</calcChain>
</file>

<file path=xl/sharedStrings.xml><?xml version="1.0" encoding="utf-8"?>
<sst xmlns="http://schemas.openxmlformats.org/spreadsheetml/2006/main" count="1671" uniqueCount="1223">
  <si>
    <t>(5) Indiquer le signe algébrique.</t>
  </si>
  <si>
    <t>Montant</t>
  </si>
  <si>
    <t>021</t>
  </si>
  <si>
    <t>024</t>
  </si>
  <si>
    <t>AUTRES IMMOBILISATIONS CORPORELLES - AUTRES</t>
  </si>
  <si>
    <t>28188</t>
  </si>
  <si>
    <t>AUTRES IMMOBILISATIONS CORPORELLES - MATERIEL DE TELEPHONIE</t>
  </si>
  <si>
    <t>28185</t>
  </si>
  <si>
    <t>AUTRES IMMOBILISATIONS CORPORELLES - AUTRES MATERIELS DE BUREAU ET MOBILIERS</t>
  </si>
  <si>
    <t>281848</t>
  </si>
  <si>
    <t>AUTRES IMMOBILISATIONS CORPORELLES - MATERIEL DE BUREAU ET MOBILIER SCOLAIRES</t>
  </si>
  <si>
    <t>281841</t>
  </si>
  <si>
    <t>AUTRES IMMOBILISATIONS CORPORELLES - AUTRE MATERIEL INFORMATIQUE</t>
  </si>
  <si>
    <t>281838</t>
  </si>
  <si>
    <t>AUTRES IMMOBILISATIONS CORPORELLES - MATERIEL INFORMATIQUE SCOLAIRE</t>
  </si>
  <si>
    <t>281831</t>
  </si>
  <si>
    <t>AUTRES IMMOBILISATIONS CORPORELLES - AUTRES MATERIELS DE TRANSPORT</t>
  </si>
  <si>
    <t>281828</t>
  </si>
  <si>
    <t>AUTRES IMMOBILISATIONS CORPORELLES -  MATERIEL TRANSPORT FERROVIAIRE</t>
  </si>
  <si>
    <t>281821</t>
  </si>
  <si>
    <t>AUTRES IMMO CORPORELLES - INSTAL GENERALES, AGENCEMENTS ET AMENAGEMENTS DIVERS</t>
  </si>
  <si>
    <t>28181</t>
  </si>
  <si>
    <t>AMORT IMMO CORPORELLES - AUTRES INSTALLATIONS, MATERIEL ET OUTILLAGE TECHNIQUES</t>
  </si>
  <si>
    <t>28158</t>
  </si>
  <si>
    <t>AMORTISSEMENT DES IMMOBILISATIONS CORPORELLES - AUTRE MATERIEL TECHNIQUE</t>
  </si>
  <si>
    <t>281578</t>
  </si>
  <si>
    <t>AMORTISSEMENTS IMMO CORPORELLES - MATERIEL TECHNIQUE SCOLAIRE</t>
  </si>
  <si>
    <t>281572</t>
  </si>
  <si>
    <t>AMORTISSEMENTS IMMOBILISATIONS CORPORELLES-INST TECH, MATERIEL FERROVIAIRE</t>
  </si>
  <si>
    <t>281571</t>
  </si>
  <si>
    <t>AMORTIS DES IMMOS CORPORELLES-INST TECH, MAT &amp; OUTIL INDUSTRIEL- RESEAUX DIVERS</t>
  </si>
  <si>
    <t>28153</t>
  </si>
  <si>
    <t>AMORTISSEMENT IMMOBILISATIONS CORPORELLES - INSTALLATIONS DE VOIRIE</t>
  </si>
  <si>
    <t>28152</t>
  </si>
  <si>
    <t>AMORTISSEMENT DES BATIMENTS PUBLICS</t>
  </si>
  <si>
    <t>281351</t>
  </si>
  <si>
    <t>AMORTISSEMENTS DES  BATIMENTS PRIVES</t>
  </si>
  <si>
    <t>28132</t>
  </si>
  <si>
    <t>AMORTISSEMENT DES AUTRES BATIMENTS PUBLICS</t>
  </si>
  <si>
    <t>281318</t>
  </si>
  <si>
    <t>AMORTISSEMENTS DES BATIMENTS CULTURELS ET SPORTIFS</t>
  </si>
  <si>
    <t>281314</t>
  </si>
  <si>
    <t>AMORT IMMO CORPORELLES - CONSTRUCTIONS - BATIMENTS SCOLAIRES</t>
  </si>
  <si>
    <t>281312</t>
  </si>
  <si>
    <t>AMORT IMMO CORPORELLES - CONSTRUCTIONS - BATIMENTS ADMINISTRATIFS</t>
  </si>
  <si>
    <t>281311</t>
  </si>
  <si>
    <t>AMORTISSEMENT DES IMMOS CORPO AUTRES AGENCEMENTS ET AMENAGEMENTS DE TERRAINS</t>
  </si>
  <si>
    <t>28128</t>
  </si>
  <si>
    <t>AUTRES IMMOBILISATIONS INCORPORELLES</t>
  </si>
  <si>
    <t>2808</t>
  </si>
  <si>
    <t>CONCES ET DROITS SIMILAIRES, BREVETS, LICENCES, DROITS ET VAL SIMILAIRES</t>
  </si>
  <si>
    <t>28051</t>
  </si>
  <si>
    <t>CONCESSIONS ET DROITS SIMILAIRES BREVETS LICENCES DROITS ET VALEURS SIMILAIRES</t>
  </si>
  <si>
    <t>2805</t>
  </si>
  <si>
    <t>SUBVENTIONS D'EQUIPEMENT VERSEES AUX TIERS (FONDS EUROPEENS)</t>
  </si>
  <si>
    <t>28045</t>
  </si>
  <si>
    <t>SUBVENTIONS D'EQUIPEMENT EN NATURE - ORGA PUBLICS - BATIMENTS ET INSTALLATIONS</t>
  </si>
  <si>
    <t>2804412</t>
  </si>
  <si>
    <t>SUBVENTIONS ETS SCOLAIRES PUBLICS DEPENSES EQUIP - BATIMENTS ET INSTALLATIONS</t>
  </si>
  <si>
    <t>280432</t>
  </si>
  <si>
    <t>SUBV  ETS SCOLAIRES PUBLICS DEPENSES EQUIP- BIENS MOBILIERS, MATERIEL ET ETUDES</t>
  </si>
  <si>
    <t>280431</t>
  </si>
  <si>
    <t>SUBV EQUIP VERSEES AUX PERS DE DROIT PRIVE - PROJETS INFRA D'INTERET NATIONAL</t>
  </si>
  <si>
    <t>280423</t>
  </si>
  <si>
    <t>SUBV EQUIP VERSEES PERS DE DROIT PRIVE - BATIMENTS ET INSTALLATIONS</t>
  </si>
  <si>
    <t>280422</t>
  </si>
  <si>
    <t>SUBV EQUIP VERSEES PERS DE DROIT PRIVE - BIENS MOBILIERS, MAT &amp; ETUDES</t>
  </si>
  <si>
    <t>280421</t>
  </si>
  <si>
    <t>SUBV EQUIP VERSEES ORG PUBLICS DIVERS - PROJETS INFRA D'INTERET NATIONAL</t>
  </si>
  <si>
    <t>2804183</t>
  </si>
  <si>
    <t>SUBV EQUIP VERSEES ORG PUBLICS DIVERS - BATIMENTS ET INSTALLATIONS</t>
  </si>
  <si>
    <t>2804182</t>
  </si>
  <si>
    <t>SUBV EQUIP VERSEES ORG PUBLICS DIVERS - BIENS MOBILIERS, MAT &amp; ETUDES</t>
  </si>
  <si>
    <t>2804181</t>
  </si>
  <si>
    <t>SUBV EQUIP VERSEES ORG PUBLICS - RFF - PROJETS INFRA D'INTERET NATIONAL</t>
  </si>
  <si>
    <t>28041723</t>
  </si>
  <si>
    <t>SUBV EQUIP VERSEES AUX ORG PUBLICS - RFF - BATIMENTS ET INSTALLATIONS</t>
  </si>
  <si>
    <t>28041722</t>
  </si>
  <si>
    <t>SUBV EQUIP VERSEES AUX ORG PUBLICS- RFF - BIENS MOBILIERS, MAT ET ETUDES</t>
  </si>
  <si>
    <t>28041721</t>
  </si>
  <si>
    <t>SUBV EQUIP VERSEES SNCF - BATIMENTS ET INSTALLATIONS</t>
  </si>
  <si>
    <t>28041712</t>
  </si>
  <si>
    <t>SUBV EQUIP VERSEES SNCF - BIENS MOBILIERS, MATERIEL ET ETUDES</t>
  </si>
  <si>
    <t>28041711</t>
  </si>
  <si>
    <t>SUBV EQUIP VERSEES AUX ORGANISMES PUBLICS - SPIC - BATIMENTS ET INSTALLATIONS</t>
  </si>
  <si>
    <t>2804162</t>
  </si>
  <si>
    <t>SUBV EQUIP VERSEES AUTRES GROUP &amp; EPL - PROJETS INFRA D'INTERET NATIONAL</t>
  </si>
  <si>
    <t>2804153</t>
  </si>
  <si>
    <t>SUBV EQUIP VERSEES AUTRES GROUP COLLECT &amp; EPL - BATIMENTS ET INSTALLATIONS</t>
  </si>
  <si>
    <t>2804152</t>
  </si>
  <si>
    <t>SUBV EQUIP VERSEES AUTRES GROUP COLLECT .  EPL. BIENS MOBILIERS ,MAT.  ETUDES</t>
  </si>
  <si>
    <t>2804151</t>
  </si>
  <si>
    <t>SUBV EQUIP VERSEES COMMUNES &amp; INTERCOM - BATIMENTS ET INSTALLATIONS</t>
  </si>
  <si>
    <t>2804142</t>
  </si>
  <si>
    <t>SUBV EQUIP VERSEES COMMUNES &amp; INTERCOM - BIENS MOBILIERS, MATERIEL ET ETUDES</t>
  </si>
  <si>
    <t>2804141</t>
  </si>
  <si>
    <t>SUBV EQUIP VERSEES DEPARTEMENTS - BATIMENTS ET INSTALLATIONS</t>
  </si>
  <si>
    <t>2804132</t>
  </si>
  <si>
    <t>SUBV EQUIP VERSEES DEPARTEMENTS - BIENS MOBILIERS, MATERIEL ET ETUDES</t>
  </si>
  <si>
    <t>2804131</t>
  </si>
  <si>
    <t>SUBVENTIONS D'EQUIPEMENT VERSEES REGIONS - BATIMENTS ET INSTALLATIONS</t>
  </si>
  <si>
    <t>2804122</t>
  </si>
  <si>
    <t>SUBV EQUIPEMENT VERSEES ETAT - PROJETS INFRASTRUCTURE D'INTERET NATIONAL</t>
  </si>
  <si>
    <t>2804113</t>
  </si>
  <si>
    <t>SUBV EQUIPEMENT VERSEES ETAT - BATIMENTS ET INSTALLATIONS</t>
  </si>
  <si>
    <t>2804112</t>
  </si>
  <si>
    <t>SUBVENTIONS D'EQUIPEMENT VERSEES ETAT - BIENS MOBILIERS, MATERIEL ET ETUDES</t>
  </si>
  <si>
    <t>2804111</t>
  </si>
  <si>
    <t>AMORTISSEMENT DES IMMOBILISATIONS - FRAIS D'INSERTION</t>
  </si>
  <si>
    <t>28033</t>
  </si>
  <si>
    <t>AMORTISSEMENTS DES IMMOBILISATIONS - FRAIS D'ETUDES</t>
  </si>
  <si>
    <t>28031</t>
  </si>
  <si>
    <t>CREANCES SUR DES PARTICULIERS ET AUTRES PERSONNES DE DROIT PRIVE</t>
  </si>
  <si>
    <t>2764</t>
  </si>
  <si>
    <t>AVANCES REMBOURSABLES</t>
  </si>
  <si>
    <t>2745</t>
  </si>
  <si>
    <t>FONDS D'INVESTISSEMENT -  F.C.T.V.A.</t>
  </si>
  <si>
    <t>10222</t>
  </si>
  <si>
    <t>Propositions nouvelles</t>
  </si>
  <si>
    <t>Libellé (1)</t>
  </si>
  <si>
    <t>EQUILIBRE DES OPERATIONS FINANCIERES - RECETTES</t>
  </si>
  <si>
    <t>SUB INV TRANSF AU COMPTE DE RESULTAT - DOTATION REGIONALE D'EQUIPEMENT SCOLAIRE</t>
  </si>
  <si>
    <t>13932</t>
  </si>
  <si>
    <t>SUBV D'EQUIP TRANSFEREES AU COMPTE DE RESULTAT - AUTRES</t>
  </si>
  <si>
    <t>13918</t>
  </si>
  <si>
    <t>139178</t>
  </si>
  <si>
    <t>SUBV D'EQUIP TRANSFEREES AU COMPTE DE RESULTAT - FEDER</t>
  </si>
  <si>
    <t>139172</t>
  </si>
  <si>
    <t>SUBV D'EQUIP TRANSFEREES AU COMPTE DE RESULTAT - COMMUNES ET STRUCTURES INTERCO</t>
  </si>
  <si>
    <t>13914</t>
  </si>
  <si>
    <t>SUBV D'EQUIP TRANFEREES AU COMPTE DE RESULTAT - DEPARTEMENTS</t>
  </si>
  <si>
    <t>13913</t>
  </si>
  <si>
    <t>SUBV D'EQUIP TRANSFEREES AU COMPTE DE RESULTAT - REGIONS</t>
  </si>
  <si>
    <t>13912</t>
  </si>
  <si>
    <t>SUBVENTIONS D'EQUIPEMENT ETAT ET ETABLISSEMENTS NATIONAUX</t>
  </si>
  <si>
    <t>13911</t>
  </si>
  <si>
    <t>EMPRUNTS AUPRES DES ETS DE CREDIT -OPERATIONS AFFÉRENTES À L'EMPRUNT</t>
  </si>
  <si>
    <t>16441</t>
  </si>
  <si>
    <t>EMPRUNTS AUPRES DES ETS DE CREDIT -EMPRUNTS EN EUROS</t>
  </si>
  <si>
    <t>1641</t>
  </si>
  <si>
    <t>AUTRES EMPRUNTS OBLIGATAIRES</t>
  </si>
  <si>
    <t>16318</t>
  </si>
  <si>
    <t>EMPRUNTS OBLIGATAIRES REMBOURSABLES IN FINE</t>
  </si>
  <si>
    <t>16311</t>
  </si>
  <si>
    <t>EQUILIBRE DES OPERATIONS FINANCIERES - DEPENSES</t>
  </si>
  <si>
    <t>RECETTES</t>
  </si>
  <si>
    <t>ETUDES ET RECHERCHES</t>
  </si>
  <si>
    <t>617</t>
  </si>
  <si>
    <t>CONTRATS DE PRESTATIONS DE SERVICES</t>
  </si>
  <si>
    <t>611</t>
  </si>
  <si>
    <t>DEPENSES</t>
  </si>
  <si>
    <t>TOTAL</t>
  </si>
  <si>
    <t>Libellé</t>
  </si>
  <si>
    <t>FONCTIONNEMENT</t>
  </si>
  <si>
    <t>SUBVENTIONS D'EQUIPEMENT VERSEES</t>
  </si>
  <si>
    <t>204</t>
  </si>
  <si>
    <t>AVANCES VERSES SUR COMMANDES D' IMMOBILISATIONS INCORPORELLES</t>
  </si>
  <si>
    <t>237</t>
  </si>
  <si>
    <t>INVESTISSEMENT</t>
  </si>
  <si>
    <t>PRODUITS DE PARTICIPATIONS</t>
  </si>
  <si>
    <t>761</t>
  </si>
  <si>
    <t>REVENUS DES IMMEUBLES</t>
  </si>
  <si>
    <t>752</t>
  </si>
  <si>
    <t>AVANCES VERSEES SUR COMMANDES D'IMMOBILISATIONS CORPORELLES</t>
  </si>
  <si>
    <t>238</t>
  </si>
  <si>
    <t>A 4</t>
  </si>
  <si>
    <t>AUTRES CHARGES DE PERSONNEL</t>
  </si>
  <si>
    <t>A 1</t>
  </si>
  <si>
    <t>QUOTE PART DES SUBVENTIONS D INVESTISSEMENT TRANSFEREES AU COMPTE DE RESULTAT</t>
  </si>
  <si>
    <t>777</t>
  </si>
  <si>
    <t>AUTRES PRODUITS FINANCIERS</t>
  </si>
  <si>
    <t>FCTVA</t>
  </si>
  <si>
    <t>744</t>
  </si>
  <si>
    <t>FRACTION DE TVA</t>
  </si>
  <si>
    <t>733</t>
  </si>
  <si>
    <t>731</t>
  </si>
  <si>
    <t>AUTRES CHARGES EXCEPTIONNELLES</t>
  </si>
  <si>
    <t>678</t>
  </si>
  <si>
    <t>TITRES ANNULES (SUR EXERCICES ANTERIEURS)</t>
  </si>
  <si>
    <t>673</t>
  </si>
  <si>
    <t>AUTRES CHARGES FINANCIERES</t>
  </si>
  <si>
    <t>AUTRES IMPOTS TAXES ET VERSEMENTS ASSIMILES (AUTRES ORGANISMES)</t>
  </si>
  <si>
    <t>637</t>
  </si>
  <si>
    <t>SERVICES BANCAIRES ET ASSIMILES</t>
  </si>
  <si>
    <t>627</t>
  </si>
  <si>
    <t>CHARGES LOCATIVES ET DE COPROPRIETE</t>
  </si>
  <si>
    <t>614</t>
  </si>
  <si>
    <t>ACHATS DE MARCHANDISES</t>
  </si>
  <si>
    <t>607</t>
  </si>
  <si>
    <t>VIREMENT A LA SECTION D'INVESTISSEMENT</t>
  </si>
  <si>
    <t>023</t>
  </si>
  <si>
    <t>AUTRES ORGANISMES</t>
  </si>
  <si>
    <t>AVANCES VERSES SUR COMMANDES D 'IMMOBILISATIONS INCORPORELLES</t>
  </si>
  <si>
    <t>REFINANCEMENT DE DETTE</t>
  </si>
  <si>
    <t>166</t>
  </si>
  <si>
    <t>PRODUITS CESSION IMMOBILISATION</t>
  </si>
  <si>
    <t>VIREMENT DE LA SECTION DE FONCTIONNEMENT</t>
  </si>
  <si>
    <t>COLLECTIONS ET OEUVRES D'ART</t>
  </si>
  <si>
    <t>216</t>
  </si>
  <si>
    <t/>
  </si>
  <si>
    <t>AUTRES IMMOBILISATIONS FINANCIERES DEPOTS ET CAUTIONNEMENTS VERSES</t>
  </si>
  <si>
    <t>275</t>
  </si>
  <si>
    <t>TITRES DE PARTICIPATION</t>
  </si>
  <si>
    <t>261</t>
  </si>
  <si>
    <t>DIFF SUR REALISATIONS D'IMMOBILISATIONS - NEUTRALISATION DES AMORTISSEMENTS</t>
  </si>
  <si>
    <t>198</t>
  </si>
  <si>
    <t>contre-passés sur prêts</t>
  </si>
  <si>
    <t>(2) En ordre, le c/6611 correspond aux ICNE de l'exercice N-1 sur emprunt et le c/762 correspond aux ICNE N-1</t>
  </si>
  <si>
    <t>(1) Détailler les articles utilisés conformément au plan de comptes</t>
  </si>
  <si>
    <t>TOTAL DES RECETTES DE FONCTIONNEMENT (=Total des opérations réelles et ordres)</t>
  </si>
  <si>
    <t>TOTAL OPERATIONS D'ORDRE</t>
  </si>
  <si>
    <t>REPRISES SUR AMORTISSEMENTS DES IMMOBILISATIONS INCORPORELLES ET CORPORELLES</t>
  </si>
  <si>
    <t>7811</t>
  </si>
  <si>
    <t>NEUTRALISATION DES AMORTISSEMENTS</t>
  </si>
  <si>
    <t>7768</t>
  </si>
  <si>
    <t>OPERATIONS D'ORDRE DE TRANSFERT ENTRE SECTIONS (F)</t>
  </si>
  <si>
    <t>042</t>
  </si>
  <si>
    <t>TOTAL OPERATIONS REELLES ET MIXTES = A+B+C+D</t>
  </si>
  <si>
    <t>REPRISES SUR DEPRECIATIONS DES ELEMENTS FINANCIERS</t>
  </si>
  <si>
    <t>7866</t>
  </si>
  <si>
    <t>REPRISES SUR AMORTISSEMENTS ET PROVISIONS (D)</t>
  </si>
  <si>
    <t>78</t>
  </si>
  <si>
    <t>PRODUITS EXCEPTIONNELS DIVERS</t>
  </si>
  <si>
    <t>7788</t>
  </si>
  <si>
    <t>AUTRES PRODUITS EXCEPTIONNELS SUR OPERATIONS DE GESTION</t>
  </si>
  <si>
    <t>7718</t>
  </si>
  <si>
    <t>DEDITS ET PENALITES PERCUS</t>
  </si>
  <si>
    <t>7711</t>
  </si>
  <si>
    <t>PRODUITS EXCEPTIONNELS (C)</t>
  </si>
  <si>
    <t>77</t>
  </si>
  <si>
    <t xml:space="preserve">    Montant de l'exercice N-1 = ..........</t>
  </si>
  <si>
    <t xml:space="preserve">    Montant des ICNE de l'exercice = ..........</t>
  </si>
  <si>
    <t>Calcul du 7622</t>
  </si>
  <si>
    <t>Intérêts - Rattachement des ICNE</t>
  </si>
  <si>
    <t>7622</t>
  </si>
  <si>
    <t>Intérêts encaissés à l'échéance</t>
  </si>
  <si>
    <t>7621</t>
  </si>
  <si>
    <t>7688</t>
  </si>
  <si>
    <t>PRODUITS FINANCIERS (B)</t>
  </si>
  <si>
    <t>76</t>
  </si>
  <si>
    <t>crédits de l'exercice</t>
  </si>
  <si>
    <t>régional sur les</t>
  </si>
  <si>
    <t>Vote du Conseil</t>
  </si>
  <si>
    <t>Art.(1)</t>
  </si>
  <si>
    <t>PRODUITS FINANCIERS ET EXCEPTIONNELS - OPERATIONS D'ORDRE</t>
  </si>
  <si>
    <t>DETAIL PAR ARTICLE DES CHAPITRES</t>
  </si>
  <si>
    <t>B2</t>
  </si>
  <si>
    <t>B2 - SECTION DE FONCTIONNEMENT - RECETTES</t>
  </si>
  <si>
    <t>III</t>
  </si>
  <si>
    <t>III - VOTE DU BUDGET</t>
  </si>
  <si>
    <t>TOTAL GESTION DES SERVICES (A) = 70+731+73+74+75+013</t>
  </si>
  <si>
    <t>REMBOURSEMENTS SUR AUTRES CHARGES SOCIALES</t>
  </si>
  <si>
    <t>6479</t>
  </si>
  <si>
    <t>REMBOURSEMENTS SUR CHARGES DE SECURITE SOCIALE ET DE PREVOYANCE</t>
  </si>
  <si>
    <t>6459</t>
  </si>
  <si>
    <t>REMBOURSEMENTS SUR REMUNERATIONS DU PERSONNEL</t>
  </si>
  <si>
    <t>6419</t>
  </si>
  <si>
    <t>ATTENUATIONS DE CHARGES</t>
  </si>
  <si>
    <t>013</t>
  </si>
  <si>
    <t>AUTRES PRODUITS DIVERS DE GESTION COURANTE</t>
  </si>
  <si>
    <t>7588</t>
  </si>
  <si>
    <t>REGIES DOTEES DE LA PERSONNALITE MORALE</t>
  </si>
  <si>
    <t>75862</t>
  </si>
  <si>
    <t>AUTRES PRODUITS DE GESTION COURANTE</t>
  </si>
  <si>
    <t>75</t>
  </si>
  <si>
    <t>PARTICIPATION DES FAMILLES AU TITRE RESTAURATION ET DE L'HEBERGEMENT SCOLAIRES</t>
  </si>
  <si>
    <t>74881</t>
  </si>
  <si>
    <t>AUTRES ATTRIBUTIONS DE PEREQUATION ET DE COMPENSATION</t>
  </si>
  <si>
    <t>74838</t>
  </si>
  <si>
    <t>DOTATION POUR TRANSFERT DE COMPENS D'EXONERATIONS  DE FISCALITE DIRECTE LOCALE</t>
  </si>
  <si>
    <t>74835</t>
  </si>
  <si>
    <t>ETAT - COMPENSATION AU TITRE DE LA CONTRIB ECONOMIQUE TERRITORIALE (CVAE ET CFE)</t>
  </si>
  <si>
    <t>74833</t>
  </si>
  <si>
    <t>DCRTP</t>
  </si>
  <si>
    <t>74832</t>
  </si>
  <si>
    <t>7478</t>
  </si>
  <si>
    <t>AUTRES FONDS EUROPEENS</t>
  </si>
  <si>
    <t>74778</t>
  </si>
  <si>
    <t>FEDER - FONDS EUROPEENS - DOTATIONS ET  PARTICIPATIONS</t>
  </si>
  <si>
    <t>74772</t>
  </si>
  <si>
    <t>FONDS SOCIAL EUROPEEN - DOTATIONS ET  PARTICIPATIONS</t>
  </si>
  <si>
    <t>74771</t>
  </si>
  <si>
    <t>DEPARTEMENTS - DOTATIONS ET PARTICIPATIONS</t>
  </si>
  <si>
    <t>7473</t>
  </si>
  <si>
    <t>REGIONS - DOTATIONS ET PARTICIPATIONS</t>
  </si>
  <si>
    <t>7472</t>
  </si>
  <si>
    <t>AUTRES  - PARTICIPATIONS ETAT</t>
  </si>
  <si>
    <t>74718</t>
  </si>
  <si>
    <t>DOTATION GENERALE DE DECENTRALISATION DGD</t>
  </si>
  <si>
    <t>7461</t>
  </si>
  <si>
    <t>DOTATIONS, SUBVENTIONS ET PARTICIPATIONS</t>
  </si>
  <si>
    <t>74</t>
  </si>
  <si>
    <t>ATTRIBUTION DE COMPENSATION CVAE</t>
  </si>
  <si>
    <t>73123</t>
  </si>
  <si>
    <t>FONDS DEPEREQUATION DES RESSOURCES PERCUES PAR LA REGION</t>
  </si>
  <si>
    <t>73122</t>
  </si>
  <si>
    <t>FNGIR</t>
  </si>
  <si>
    <t>73121</t>
  </si>
  <si>
    <t>IFER (IMPOSITION FORFAITAIRE SUR LES ENTREPRISES DE RESEAU</t>
  </si>
  <si>
    <t>73114</t>
  </si>
  <si>
    <t>CVAE (COTISATION SUR LA VALEUR AJOUTEE DES ENTREPRISES</t>
  </si>
  <si>
    <t>73112</t>
  </si>
  <si>
    <t>IMPOSITIONS DIRECTES</t>
  </si>
  <si>
    <t>TICPE PRIMES EMPLOYEURS APPRENTIS</t>
  </si>
  <si>
    <t>7385</t>
  </si>
  <si>
    <t>TICPE FPA</t>
  </si>
  <si>
    <t>73842</t>
  </si>
  <si>
    <t>FRAIS DE GESTION</t>
  </si>
  <si>
    <t>73841</t>
  </si>
  <si>
    <t>TICPE - RESSOURCE REG IONALE DE L'APPRENTISSAGE</t>
  </si>
  <si>
    <t>73822</t>
  </si>
  <si>
    <t>TAXE D'APPRENTISSAGE</t>
  </si>
  <si>
    <t>73821</t>
  </si>
  <si>
    <t>TAXE SUR LES CERTIFICATS D'IMMATRICULATION DES VEHICULES</t>
  </si>
  <si>
    <t>7344</t>
  </si>
  <si>
    <t>TICPE 2e PART-MODULATION GRENELLE(TAXE INTERIEURE CONSO PRODUITS ENERGETIQUES)</t>
  </si>
  <si>
    <t>7322</t>
  </si>
  <si>
    <t>TICPE 1ère PART-MODULATION LRL(TAXE INTERIEURE CONSO PRODUITS ENERGETIQUES)</t>
  </si>
  <si>
    <t>7321</t>
  </si>
  <si>
    <t>IMPOTS ET TAXES (sauf c/731 impôts locaux)</t>
  </si>
  <si>
    <t>73</t>
  </si>
  <si>
    <t>LOCATIONS DIVERSES (AUTRES QU'IMMEUBLES)</t>
  </si>
  <si>
    <t>7083</t>
  </si>
  <si>
    <t>AUTRES REDEVANCES ET DROITS</t>
  </si>
  <si>
    <t>7068</t>
  </si>
  <si>
    <t>PRODUITS DES SERVICES, DU DOMAINE ET VENTES DIVERSES</t>
  </si>
  <si>
    <t>70</t>
  </si>
  <si>
    <t>Art.</t>
  </si>
  <si>
    <t>RECETTES DE GESTION DES SERVICES REGIONAUX</t>
  </si>
  <si>
    <t>(4) En ordre, le c/6611 correspond aux ICNE de l'exercice sur emprunt et le c/762 correspondant aux ICNE N-1 contre-passés sur prêts</t>
  </si>
  <si>
    <t>(3) Variations négatives des stocks</t>
  </si>
  <si>
    <t>(2) Cf. définitions du chapitre des opérations mixtes et du chapitre des opérations d'ordre</t>
  </si>
  <si>
    <t>TOTAL DES DEPENSES DE FONCTIONNEMENT (=Total des opérations réelles et ordres)</t>
  </si>
  <si>
    <t>TOTAL DES OPERATIONS D'ORDRE = F+G</t>
  </si>
  <si>
    <t>DOTATIONS AUX AMORTISSEMENTS DES IMMOBILISATIONS INCORPORELLES ET CORPORELLES</t>
  </si>
  <si>
    <t>6811</t>
  </si>
  <si>
    <t>INTERETS REGLES A L'ECHEANCE</t>
  </si>
  <si>
    <t>66111</t>
  </si>
  <si>
    <t>OPERATIONS D'ORDRE DE TRANSFERT ENTRE SECTIONS (F)(2)</t>
  </si>
  <si>
    <t>DOTATIONS AUX PROVISIONS POUR RISQUES ET CHARGES EXCEPTIONNELS</t>
  </si>
  <si>
    <t>6875</t>
  </si>
  <si>
    <t>DOTATIONS AUX PROVISIONS POUR DEPRECIATION DES ELEMENTS FINANCIERS</t>
  </si>
  <si>
    <t>6866</t>
  </si>
  <si>
    <t>DOTATIONS AUX PROVISIONS POUR RISQUES ET CHARGES FINANCIERS</t>
  </si>
  <si>
    <t>6865</t>
  </si>
  <si>
    <t>DOTATIONS AUX DEPRECIATIONS DES ACTIFS CIRCULANTS</t>
  </si>
  <si>
    <t>6817</t>
  </si>
  <si>
    <t>DOTATIONS AUX DEPRECIATIONS DES IMMOBILISATIONS INCORPORELLES ET CORPORELLES</t>
  </si>
  <si>
    <t>6816</t>
  </si>
  <si>
    <t>DOTATIONS AUX AMORTISSEMENTS ET PROVISIONS (D)</t>
  </si>
  <si>
    <t>68</t>
  </si>
  <si>
    <t>AUTRES SUBVENTIONS EXCEPTIONNELLES</t>
  </si>
  <si>
    <t>6748</t>
  </si>
  <si>
    <t>AUTRES CHARGES EXCEPTIONNELLES SUR OPERATIONS DE GESTION</t>
  </si>
  <si>
    <t>6718</t>
  </si>
  <si>
    <t>CHARGES EXCEPTIONNELLES - SECOURS ET DOTS</t>
  </si>
  <si>
    <t>6713</t>
  </si>
  <si>
    <t>CHARGES EXCEPTIONNELLES POUR AMENDES FISCALES ET PENALES</t>
  </si>
  <si>
    <t>6712</t>
  </si>
  <si>
    <t>CHARGES EXCEPTIONNELLES POUR INTERETS MORATOIRES ET PENALITES SUR MARCHES</t>
  </si>
  <si>
    <t>6711</t>
  </si>
  <si>
    <t>CHARGES EXCEPTIONNELLES (C)</t>
  </si>
  <si>
    <t>67</t>
  </si>
  <si>
    <t>Calcul du 66112 (2)</t>
  </si>
  <si>
    <t>...</t>
  </si>
  <si>
    <t>6688</t>
  </si>
  <si>
    <t>INTERETS-RATTACHEMENT DES ICNE (4)</t>
  </si>
  <si>
    <t>66112</t>
  </si>
  <si>
    <t>INTERETS REGLES A L'ECHEANCE (4)</t>
  </si>
  <si>
    <t>CHARGES FINANCIERES (B)</t>
  </si>
  <si>
    <t>66</t>
  </si>
  <si>
    <t>lors de la séance budgétaire</t>
  </si>
  <si>
    <t>régional sur les AE</t>
  </si>
  <si>
    <t>FINANCIERS ET EXCEPTIONNELS-OPERATIONS D'ORDRE</t>
  </si>
  <si>
    <t>B1</t>
  </si>
  <si>
    <t>B1 - SECTION DE FONCTIONNEMENT - DEPENSES</t>
  </si>
  <si>
    <t>(2) Cf. définition des chapitres globalisés</t>
  </si>
  <si>
    <t>TOTAL DES DEPENSES DE GESTION DES SERVICES (A) = (011+012+014+65+6586)</t>
  </si>
  <si>
    <t>FRAIS DE FONCT GPES ELUS -FRAIS DE PERSONNEL</t>
  </si>
  <si>
    <t>65861</t>
  </si>
  <si>
    <t>FRAIS DE FONCTIONNEMENT DES GROUPES D'ELUS</t>
  </si>
  <si>
    <t>6586</t>
  </si>
  <si>
    <t>SUBVENTIONS DE FONCTIONNEMENT AUX PERSONNES DE DROIT PRIVÉ</t>
  </si>
  <si>
    <t>6574</t>
  </si>
  <si>
    <t>SUBVENTIONS DE FONCTIONNEMENT AUX ORGANISMES PUBLICS DIVERS</t>
  </si>
  <si>
    <t>65738</t>
  </si>
  <si>
    <t>SUBVENTIONS DE FONCTIONNEMENT SNCF</t>
  </si>
  <si>
    <t>65737</t>
  </si>
  <si>
    <t>SUBVENTIONS DE FONCTIONNEMENT AUX ORGANISMES PUBLICS SPIC</t>
  </si>
  <si>
    <t>65736</t>
  </si>
  <si>
    <t>SUBVENTIONS DE FONCTIONNEMENT AUTRES GROUPEMENTS DE COLLECTIVITES ET EPL</t>
  </si>
  <si>
    <t>65735</t>
  </si>
  <si>
    <t>SUBVENTIONS DE FONCTIONNEMENT AUX COMMUNES &amp; STRUCTURES INTERCOMMUNALES</t>
  </si>
  <si>
    <t>65734</t>
  </si>
  <si>
    <t>SUBVENTIONS DE FONCTIONNEMENT AUX DEPARTEMENTS</t>
  </si>
  <si>
    <t>65733</t>
  </si>
  <si>
    <t>SUBVENTIONS DE FONCTIONNEMENT A LA REGION</t>
  </si>
  <si>
    <t>65732</t>
  </si>
  <si>
    <t>SUBVENTIONS DE FONCTIONNEMENT A L'ETAT</t>
  </si>
  <si>
    <t>65731</t>
  </si>
  <si>
    <t>AUTRES PARTICIPATIONS</t>
  </si>
  <si>
    <t>6568</t>
  </si>
  <si>
    <t>PARTICIPATIONS AUX ORGANISMES DE TRANSPORT - SNCF</t>
  </si>
  <si>
    <t>65641</t>
  </si>
  <si>
    <t>PARTICIPATIONS AU TITRE DE LA COOPERATION DECENTRALISEE</t>
  </si>
  <si>
    <t>6562</t>
  </si>
  <si>
    <t>PARTICIPATIONS AUX ORGANISMES DE REGROUPEMENT (SYNDICATS MIXTES ET ENTENTES)</t>
  </si>
  <si>
    <t>6561</t>
  </si>
  <si>
    <t>AUTRES CONTRIBUTIONS OBLIGATOIRES</t>
  </si>
  <si>
    <t>6558</t>
  </si>
  <si>
    <t>PRIME EMPLOYEURS APPRENTIS</t>
  </si>
  <si>
    <t>6552</t>
  </si>
  <si>
    <t>DOTATION DE FONCTIONNEMENT DES LYCEES - ETABLISSEMENTS PRIVES</t>
  </si>
  <si>
    <t>65512</t>
  </si>
  <si>
    <t>DOTATION DE FONCTIONNEMENT DES LYCEES - ETABLISSEMENTS PUBLICS</t>
  </si>
  <si>
    <t>65511</t>
  </si>
  <si>
    <t>PERTES SUR CREANCES IRRECOUVRABLES - CREANCES ETEINTES</t>
  </si>
  <si>
    <t>6542</t>
  </si>
  <si>
    <t>PERTES SUR CREANCES IRRECOUVRABLES - CREANCES ADMISES EN NON VALEUR</t>
  </si>
  <si>
    <t>6541</t>
  </si>
  <si>
    <t>FORMATION DES ELUS REGIONAUX</t>
  </si>
  <si>
    <t>6535</t>
  </si>
  <si>
    <t>INDEMN &amp;FRAIS FORM ELUS REG -COTISATIONS DE SECURITE SOCIALE - PART PATRONALE</t>
  </si>
  <si>
    <t>6534</t>
  </si>
  <si>
    <t>INDEMN ET FRAIS FORM DES ELUS REG -COTISATIONS DE RETRAITE</t>
  </si>
  <si>
    <t>6533</t>
  </si>
  <si>
    <t>INDEMN ET FRAIS FORM DES ELUS REG -FRAIS DE MISSIONS ET DE DEPLACEMENT</t>
  </si>
  <si>
    <t>6532</t>
  </si>
  <si>
    <t>INDEMN ET FRAIS FORMATION DES ELUS REGIONAUX - INDEMNITES DE FONCTION</t>
  </si>
  <si>
    <t>6531</t>
  </si>
  <si>
    <t>INDEMNITES DE PRESENCE AUTRES ORGANISMES</t>
  </si>
  <si>
    <t>6528</t>
  </si>
  <si>
    <t>INDEMNITE DES MEMBRES DU CESR - FRAIS DE FORMATION</t>
  </si>
  <si>
    <t>65215</t>
  </si>
  <si>
    <t>INDEMNITE DES MEMBRES DU CESR - FRAIS DE MISSION ET DEPLACEMENT</t>
  </si>
  <si>
    <t>65212</t>
  </si>
  <si>
    <t>INDEMNITE DES MEMBRES DU CESR - INDEMNITES DE FONCTION</t>
  </si>
  <si>
    <t>65211</t>
  </si>
  <si>
    <t>AIDES A LA PERSONNE - AUTRES</t>
  </si>
  <si>
    <t>6518</t>
  </si>
  <si>
    <t>AIDES A LA PERSONNE - PRIX</t>
  </si>
  <si>
    <t>6514</t>
  </si>
  <si>
    <t>AIDES A LA PERSONNE - BOURSES</t>
  </si>
  <si>
    <t>6513</t>
  </si>
  <si>
    <t>STAGIAIRES DE LA FORMATION PROFESSIONNELLE - AUTRES REMBOURSEMENTS</t>
  </si>
  <si>
    <t>65114</t>
  </si>
  <si>
    <t>STAGIAIRES DE LA FORMATION PROFESSIONNELLE - REMBOURSEMENT CNASEA</t>
  </si>
  <si>
    <t>65113</t>
  </si>
  <si>
    <t>STAGIAIRES DE LA FORMATION PROFESSIONNELLE -  COTISATIONS SOCIALES</t>
  </si>
  <si>
    <t>65112</t>
  </si>
  <si>
    <t>STAGIAIRES DE LA FORMATION PROFESSIONNELLE - REMUNERATIONS</t>
  </si>
  <si>
    <t>65111</t>
  </si>
  <si>
    <t>AUTRES CHARGES DE GESTION COURANTE (sauf 6586)</t>
  </si>
  <si>
    <t>65</t>
  </si>
  <si>
    <t>REVERSEMENTS OBLIGATOIRES DE FISCALITE</t>
  </si>
  <si>
    <t>73981</t>
  </si>
  <si>
    <t>ATTRIBUTIONS DE COMPENSATION CVAE</t>
  </si>
  <si>
    <t>73913</t>
  </si>
  <si>
    <t>ATTENUATIONS DE PRODUITS (2)</t>
  </si>
  <si>
    <t>014</t>
  </si>
  <si>
    <t>6488</t>
  </si>
  <si>
    <t>AUTRES CHARGES SOCIALES DIVERSES</t>
  </si>
  <si>
    <t>6478</t>
  </si>
  <si>
    <t>AUTRES CHARGES SOCIALES - MEDECINE DU TRAVAIL, PHARMACIE</t>
  </si>
  <si>
    <t>6475</t>
  </si>
  <si>
    <t>AUTRES CHARGES SOCIALES - ALLOCATIONS DE CHOMAGE</t>
  </si>
  <si>
    <t>6473</t>
  </si>
  <si>
    <t>CHARGES DE SEC SOCIALE ET DE PREVOYANCE -  VERSEMENT AU F.N.C. DU SUPPL FAMILIAL</t>
  </si>
  <si>
    <t>6456</t>
  </si>
  <si>
    <t>CHARGES DE SEC SOCIALE ET DE PREVOYANCE - COTISATIONS AUX CAISSES DE RETRAITES</t>
  </si>
  <si>
    <t>6453</t>
  </si>
  <si>
    <t>CHARGES DE SECURITE SOCIALE ET DE PREVOYANCE - COTISATIONS A L'U.R.S.S.A.F.</t>
  </si>
  <si>
    <t>6451</t>
  </si>
  <si>
    <t>REMUNERATION DES APPRENTIS</t>
  </si>
  <si>
    <t>6417</t>
  </si>
  <si>
    <t>EMPLOIS D'INSERTION - AUTRES EMPLOIS AIDES</t>
  </si>
  <si>
    <t>64168</t>
  </si>
  <si>
    <t>PERSONNEL NON TITULAIRE - PRIMES ET AUTRES INDEMNITES</t>
  </si>
  <si>
    <t>64138</t>
  </si>
  <si>
    <t>PERSONNEL NON TITULAIRE - INDEMNITES LIEES A LA PERTE D'EMPLOI</t>
  </si>
  <si>
    <t>64136</t>
  </si>
  <si>
    <t>SUPPL FAMILIAL DE TRAITEMENT ET INDEMNITE DE RESIDENCE</t>
  </si>
  <si>
    <t>64132</t>
  </si>
  <si>
    <t>PERSONNEL NON TITULAIRE - REMUNERATION</t>
  </si>
  <si>
    <t>64131</t>
  </si>
  <si>
    <t>PERS TITULAIRE - AUTRES INDEMNITES</t>
  </si>
  <si>
    <t>64118</t>
  </si>
  <si>
    <t>PERS TITULAIRE - SUPPLEMENT FAMILIAL DE TRAITEMENT ET INDEMNITE DE RESIDENCE</t>
  </si>
  <si>
    <t>64112</t>
  </si>
  <si>
    <t>PERSONNEL TITULAIRE - TRAITEMENT</t>
  </si>
  <si>
    <t>64111</t>
  </si>
  <si>
    <t>COTISATIONS AU CNFPT ET AU CDG</t>
  </si>
  <si>
    <t>6336</t>
  </si>
  <si>
    <t>COTISATIONS VERSEES AU FNAL</t>
  </si>
  <si>
    <t>6332</t>
  </si>
  <si>
    <t>IMPOTS, TAXES ET VERSEMENTS ASSIMILES SUR REMUN -  VERSEMENT DE TRANSPORT</t>
  </si>
  <si>
    <t>6331</t>
  </si>
  <si>
    <t>AUTRE PERSONNEL EXTERIEUR</t>
  </si>
  <si>
    <t>6218</t>
  </si>
  <si>
    <t>CHARGES DE PERSONNEL ET FRAIS ASSIMILES (2)</t>
  </si>
  <si>
    <t>012</t>
  </si>
  <si>
    <t>TAXES ET IMPOTS SUR LES VEHICULES</t>
  </si>
  <si>
    <t>6355</t>
  </si>
  <si>
    <t>DROITS D'ENREGISTREMENT ET DE TIMBRE</t>
  </si>
  <si>
    <t>6354</t>
  </si>
  <si>
    <t>AUTRES IMPOTS LOCAUX</t>
  </si>
  <si>
    <t>63513</t>
  </si>
  <si>
    <t>TAXES FONCIERES</t>
  </si>
  <si>
    <t>63512</t>
  </si>
  <si>
    <t>DIVERS - AUTRES</t>
  </si>
  <si>
    <t>6288</t>
  </si>
  <si>
    <t>REMBOURSEMENT DE FRAIS A DES TIERS</t>
  </si>
  <si>
    <t>62878</t>
  </si>
  <si>
    <t>DIVERS - FRAIS DE NETTOYAGE DES LOCAUX</t>
  </si>
  <si>
    <t>6283</t>
  </si>
  <si>
    <t>DIVERS - FRAIS DE GARDIENNAGE</t>
  </si>
  <si>
    <t>6282</t>
  </si>
  <si>
    <t>CONCOURS DIVERS (COTISATIONS)</t>
  </si>
  <si>
    <t>6281</t>
  </si>
  <si>
    <t>FRAIS DE TELECOMMUNICATIONS</t>
  </si>
  <si>
    <t>6262</t>
  </si>
  <si>
    <t>FRAIS D'AFFRANCHISSEMENT</t>
  </si>
  <si>
    <t>6261</t>
  </si>
  <si>
    <t>FRAIS DE DEMENAGEMENT</t>
  </si>
  <si>
    <t>6255</t>
  </si>
  <si>
    <t>VOYAGES, DEPLACEMENTS ET MISSIONS</t>
  </si>
  <si>
    <t>6251</t>
  </si>
  <si>
    <t>TRANSPORTS COLLECTIFS DU PERSONNEL</t>
  </si>
  <si>
    <t>6247</t>
  </si>
  <si>
    <t>TRANSPORTS DE PERSONNES EXTERIEURES A LA COLLECTIVITE</t>
  </si>
  <si>
    <t>6245</t>
  </si>
  <si>
    <t>TRANSPORTS DE BIENS</t>
  </si>
  <si>
    <t>6241</t>
  </si>
  <si>
    <t>PUBLICITE, PUBLICATIONS, RELATIONS PUBLIQUES - DIVERS</t>
  </si>
  <si>
    <t>6238</t>
  </si>
  <si>
    <t>PUB, PUBLICATIONS, RELATIONS PUBLIQUES - CATALOGUES, IMPRIMES ET PUBLICATIONS</t>
  </si>
  <si>
    <t>6236</t>
  </si>
  <si>
    <t>PUBLICITES, PUBLICATIONS, RELATIONS PUBLIQUES - RECEPTIONS</t>
  </si>
  <si>
    <t>6234</t>
  </si>
  <si>
    <t>PUBLICITES, PUBLICATIONS, RELATIONS PUBLIQUES - FOIRES ET EXPOSITIONS</t>
  </si>
  <si>
    <t>6233</t>
  </si>
  <si>
    <t>PUBLICITES, PUBLICATIONS, RELATIONS PUBLIQUES - FETES ET CEREMONIES</t>
  </si>
  <si>
    <t>6232</t>
  </si>
  <si>
    <t>PUBLICITES, PUBLICATIONS, RELATIONS PUBLIQUES - ANNONCES ET INSERTIONS</t>
  </si>
  <si>
    <t>6231</t>
  </si>
  <si>
    <t>REMUNERATION D'INTERMEDIAIRES ET HONORAIRES -DIVERS</t>
  </si>
  <si>
    <t>6228</t>
  </si>
  <si>
    <t>FRAIS D'ACTE ET DE CONTENTIEUX</t>
  </si>
  <si>
    <t>6227</t>
  </si>
  <si>
    <t>HONORAIRES</t>
  </si>
  <si>
    <t>6226</t>
  </si>
  <si>
    <t>INDEMNITES AU COMPTABLE ET AUX REGISSEURS</t>
  </si>
  <si>
    <t>6225</t>
  </si>
  <si>
    <t>AUTRES FRAIS DIVERS</t>
  </si>
  <si>
    <t>6188</t>
  </si>
  <si>
    <t>FRAIS DE COLLOQUES ET SEMINAIRES</t>
  </si>
  <si>
    <t>6185</t>
  </si>
  <si>
    <t>FRAIS DE FORMATION</t>
  </si>
  <si>
    <t>6184</t>
  </si>
  <si>
    <t>DOCUMENTATION GENERALE ET TECHNIQUE</t>
  </si>
  <si>
    <t>6182</t>
  </si>
  <si>
    <t>PRIMES D ASSURANCES - AUTRES</t>
  </si>
  <si>
    <t>6168</t>
  </si>
  <si>
    <t>PRIMES D ASSURANCES MULTIRISQUES</t>
  </si>
  <si>
    <t>6161</t>
  </si>
  <si>
    <t>MAINTENANCE</t>
  </si>
  <si>
    <t>6156</t>
  </si>
  <si>
    <t>ENTRETIEN ET REPARATIONS AUTRES BIENS MOBILIERS</t>
  </si>
  <si>
    <t>61558</t>
  </si>
  <si>
    <t>ENTRETIEN ET REPARATIONS MATERIEL ROULANT</t>
  </si>
  <si>
    <t>61551</t>
  </si>
  <si>
    <t>ENTRETIEN ET REPARATIONS VOIRIES</t>
  </si>
  <si>
    <t>615231</t>
  </si>
  <si>
    <t>ENTRETIEN ET REPARATIONS AUTRES BATIMENTS</t>
  </si>
  <si>
    <t>615228</t>
  </si>
  <si>
    <t>ENTRETIEN ET REPARATIONS BATIMENTS PUBLICS</t>
  </si>
  <si>
    <t>615221</t>
  </si>
  <si>
    <t>ENTRETIEN ET REPARATIONS SUR TERRAINS</t>
  </si>
  <si>
    <t>61521</t>
  </si>
  <si>
    <t>LOCATIONS MOBILIERES - AUTRES</t>
  </si>
  <si>
    <t>61358</t>
  </si>
  <si>
    <t>MATERIEL ROULANT</t>
  </si>
  <si>
    <t>61351</t>
  </si>
  <si>
    <t>LOCATIONS IMMOBILIERES</t>
  </si>
  <si>
    <t>6132</t>
  </si>
  <si>
    <t>CREDIT BAIL MOBILIER - MATERIEL ROULANT</t>
  </si>
  <si>
    <t>61221</t>
  </si>
  <si>
    <t>AUTRES MATIERES ET FOURNITURES</t>
  </si>
  <si>
    <t>6068</t>
  </si>
  <si>
    <t>LIVRES DISQUES CASSETTES (BIBLIOTHEQUE &amp; MEDIATHEQUE)</t>
  </si>
  <si>
    <t>6065</t>
  </si>
  <si>
    <t>FOURNITURES ADMINISTRATIVES</t>
  </si>
  <si>
    <t>6064</t>
  </si>
  <si>
    <t>HABILLEMENT ET VETEMENTS DE TRAVAIL</t>
  </si>
  <si>
    <t>60636</t>
  </si>
  <si>
    <t>FOURNITURES DE PETIT EQUIPEMENT</t>
  </si>
  <si>
    <t>60632</t>
  </si>
  <si>
    <t>FOURNITURES D'ENTRETIEN</t>
  </si>
  <si>
    <t>60631</t>
  </si>
  <si>
    <t>AUTRES FOURNITURES NON STOCKEES</t>
  </si>
  <si>
    <t>60628</t>
  </si>
  <si>
    <t>FOURNITURES NON STOCKEES - ALIMENTATION</t>
  </si>
  <si>
    <t>60623</t>
  </si>
  <si>
    <t>FOURNITURES NON STOCKEES - CARBURANTS</t>
  </si>
  <si>
    <t>60622</t>
  </si>
  <si>
    <t>FOURNITURES NON STOCKABLES - ENERGIE ET ELECTRICITE</t>
  </si>
  <si>
    <t>60612</t>
  </si>
  <si>
    <t>FOURNITURES NON STOCKABLES - EAU ET ASSAINISSSEMENT</t>
  </si>
  <si>
    <t>60611</t>
  </si>
  <si>
    <t>ACHATS DE PRESTATIONS DE SERVICES</t>
  </si>
  <si>
    <t>6042</t>
  </si>
  <si>
    <t>FOURNITURES CONSOMMABLES - FOURNITURES TECHNIQUES</t>
  </si>
  <si>
    <t>60223</t>
  </si>
  <si>
    <t>CHARGES A CARACTERE GENERAL (2)</t>
  </si>
  <si>
    <t>011</t>
  </si>
  <si>
    <t>DEPENSES DE GESTION DES SERVICES</t>
  </si>
  <si>
    <t>(3) DF 042 = RI 040</t>
  </si>
  <si>
    <t>(2) RF 042 = DO 040</t>
  </si>
  <si>
    <t>(1) Il s'agit des crédits de paiements afférents à l'ensemble des autorisations d'engagement votéees antérieurement et lors de la séance budgétaire</t>
  </si>
  <si>
    <t>OPERATIONS D'ORDRE DE TRANSFERT ENTRE SECTIONS (3)</t>
  </si>
  <si>
    <t>REPRISES SUR AMORTISSEMENTS ET PROVISIONS</t>
  </si>
  <si>
    <t>PRODUITS EXCEPTIONNELS</t>
  </si>
  <si>
    <t>PRODUITS FINANCIERS</t>
  </si>
  <si>
    <t>IMPOTS ET TAXES</t>
  </si>
  <si>
    <t>RECETTES DE L'EXERCICE</t>
  </si>
  <si>
    <t>OPERATIONS D'ORDRE DE TRANSFERT ENTRE SECTIONS (2)</t>
  </si>
  <si>
    <t>DOTATIONS AUX AMORTISSEMENTS ET PROVISIONS</t>
  </si>
  <si>
    <t>CHARGES EXCEPTIONNELLES</t>
  </si>
  <si>
    <t>CHARGES FINANCIERES</t>
  </si>
  <si>
    <t>AUTRES CHARGES DE GESTION COURANTE (hors 6586)</t>
  </si>
  <si>
    <t>ATTENUATIONS DE PRODUITS</t>
  </si>
  <si>
    <t>CHARGES DE PERSONNEL ET FRAIS ASSIMILES</t>
  </si>
  <si>
    <t>CHARGES A CARACTERE GENERAL</t>
  </si>
  <si>
    <t>DEPENSES IMPREVUES (DANS LE CADRE D'UNE A.E)</t>
  </si>
  <si>
    <t>022</t>
  </si>
  <si>
    <t>DEPENSES DE L'EXERCICE</t>
  </si>
  <si>
    <t>d'une AE (1)</t>
  </si>
  <si>
    <t>l'exercice</t>
  </si>
  <si>
    <t>séance budgétaire</t>
  </si>
  <si>
    <t>gérées hors AE</t>
  </si>
  <si>
    <t>dans le cadre</t>
  </si>
  <si>
    <t>crédits de</t>
  </si>
  <si>
    <t>AE lors de la</t>
  </si>
  <si>
    <t>Dépenses</t>
  </si>
  <si>
    <t>Dépenses gérées</t>
  </si>
  <si>
    <t>Chapitres</t>
  </si>
  <si>
    <t>Pour information</t>
  </si>
  <si>
    <t>B</t>
  </si>
  <si>
    <t>B - SECTION DE FONCTIONNEMENT - VUE D'ENSEMBLE</t>
  </si>
  <si>
    <t>(2) Les dépenses sont égales aux recettes</t>
  </si>
  <si>
    <t>(1) A détailler conformément au plan de comptes</t>
  </si>
  <si>
    <t>OPERATIONS D'INVESTISSEMENT SOUS MANDAT - RECETTES</t>
  </si>
  <si>
    <t>4582</t>
  </si>
  <si>
    <t>AUTRES FORMES DE PARTICIPATION</t>
  </si>
  <si>
    <t>266</t>
  </si>
  <si>
    <t>CONSTRUCTIONS - BATIMENTS SCOLAIRES</t>
  </si>
  <si>
    <t>21312</t>
  </si>
  <si>
    <t>SUBVENTIONS D'EQUIPEMENT VERSEES - BATIMENTS ET INSTALLATIONS</t>
  </si>
  <si>
    <t>2041722</t>
  </si>
  <si>
    <t>2041712</t>
  </si>
  <si>
    <t>IMMOBILISATIONS INCORPORELLES - FRAIS D'INSERTION</t>
  </si>
  <si>
    <t>2033</t>
  </si>
  <si>
    <t>IMMOBILISATIONS INCORPORELLES - FRAIS D'ETUDES</t>
  </si>
  <si>
    <t>2031</t>
  </si>
  <si>
    <t>EMPRUNTS ETS CREDITS - OP AFFERENTES A L'OPTION TIRAGE SUR LIGNE TRESORERIE</t>
  </si>
  <si>
    <t>16449</t>
  </si>
  <si>
    <t>SUBVENTIONS D'INV ACTIFS AMORTISSABLES - FEDER</t>
  </si>
  <si>
    <t>13172</t>
  </si>
  <si>
    <t>SUBVENTIONS D'INV ACTIFS AMORTISSABLES - COMMUNES &amp; STRUCTURES INTERCOMMUNALES</t>
  </si>
  <si>
    <t>1314</t>
  </si>
  <si>
    <t>RECETTES (2)</t>
  </si>
  <si>
    <t>041</t>
  </si>
  <si>
    <t>IMMOBILISATIONS EN COURS - AUTRES IMMOBILISATIONS CORPORELLES</t>
  </si>
  <si>
    <t>2318</t>
  </si>
  <si>
    <t>IMMOBILISATIONS EN COURS - CONSTRUCTIONS</t>
  </si>
  <si>
    <t>2313</t>
  </si>
  <si>
    <t>21831</t>
  </si>
  <si>
    <t>MATERIEL ET OUTILLAGE TECHNIQUES - AUTRE MATERIEL TECHNIQUE</t>
  </si>
  <si>
    <t>21578</t>
  </si>
  <si>
    <t>INSTALLATIONS, MATERIEL ET OUTILLAGE TECHNIQUES - MATERIEL TECHNIQUE SCOLAIRE</t>
  </si>
  <si>
    <t>21572</t>
  </si>
  <si>
    <t>CONCESSIONS ET DROITS SIMILAIRES</t>
  </si>
  <si>
    <t>2051</t>
  </si>
  <si>
    <t>SUBVENTIONS D'EQUIPEMENT EN NATURE - BATIMENTS INSTALLATIONS</t>
  </si>
  <si>
    <t>204412</t>
  </si>
  <si>
    <t>SUBVENTIONS D'EQUIPEMENTS VERSEES - BIENS MOBILIERS MATERIEL ET ETUDES</t>
  </si>
  <si>
    <t>20421</t>
  </si>
  <si>
    <t>SUBVENTIONS D'EQUIPEMENT VERSEES - BIENS MOBILIERS, MATERIEL ET ETUDES</t>
  </si>
  <si>
    <t>2041721</t>
  </si>
  <si>
    <t>SUBV INV RATTACHEES AUX ACTIFS NON AMORTISSABLES - FEDER</t>
  </si>
  <si>
    <t>13272</t>
  </si>
  <si>
    <t>DEPENSES (2)</t>
  </si>
  <si>
    <t>Vote du conseil</t>
  </si>
  <si>
    <t>(opérations d'ordre à l'intérieur de la section d'investissement)</t>
  </si>
  <si>
    <t>A6</t>
  </si>
  <si>
    <t>A 6 - SECTION D'INVESTISSEMENT - OPERATIONS PATRIMONIALES</t>
  </si>
  <si>
    <t>(7) Il s’agit des dépenses réelles au compte 2763.</t>
  </si>
  <si>
    <t>(6) Ces créances et charges peuvent être financées par emprunt.</t>
  </si>
  <si>
    <t>(4) Ne compléter cette colonne qu’en cas de reprise anticipée du résultat lors du vote du budget primitif.</t>
  </si>
  <si>
    <t>(3) Hors comptes 10229, 10259 et 1068.</t>
  </si>
  <si>
    <t>(2) Crédits de l’exercice votés lors de la séance.</t>
  </si>
  <si>
    <t>(1) Détailler les chapitres budgétaires par article conformément au plan de comptes appliqué par la région.</t>
  </si>
  <si>
    <t>Total</t>
  </si>
  <si>
    <t>Vote (2)</t>
  </si>
  <si>
    <t>Restes à réaliser N-1 (4)</t>
  </si>
  <si>
    <t>Pour mémoire budget précédent</t>
  </si>
  <si>
    <t xml:space="preserve">Autres ressources financières ne faisant pas partie des ressources propres (c/16449 et c/166) </t>
  </si>
  <si>
    <t>Résultat hors charges transférées</t>
  </si>
  <si>
    <t>Solde net hors créances sur autres collectivités publiques (c/2763) et charges transférées (D) (6)(7)</t>
  </si>
  <si>
    <t>Solde (recettes - dépenses)</t>
  </si>
  <si>
    <t>Recettes financières</t>
  </si>
  <si>
    <t>Dépenses financières</t>
  </si>
  <si>
    <t>Recettes</t>
  </si>
  <si>
    <t>CUMUL V</t>
  </si>
  <si>
    <t>Affectation R1068 (4)</t>
  </si>
  <si>
    <t>Solde d'exécution R001 (4)</t>
  </si>
  <si>
    <t>Operations de l'exercice III</t>
  </si>
  <si>
    <t>VIREMENT DE LA SECTION DE FONCTIONNEMENT (d)</t>
  </si>
  <si>
    <t>Transferts entre sections (c)(1)</t>
  </si>
  <si>
    <t>Autres immobilisations financières (1)</t>
  </si>
  <si>
    <t>27</t>
  </si>
  <si>
    <t>Autres subventions d'investissement non transférables</t>
  </si>
  <si>
    <t>138</t>
  </si>
  <si>
    <t>Autres recettes financières (b)</t>
  </si>
  <si>
    <t>Ressources propres externes (a)</t>
  </si>
  <si>
    <t>RECETTES (RESSOURCES PROPRES) (III)= a+b+c+d</t>
  </si>
  <si>
    <t xml:space="preserve"> Vote (2)</t>
  </si>
  <si>
    <t>Libellé(1)</t>
  </si>
  <si>
    <t>DETAIL DES RECETTES</t>
  </si>
  <si>
    <t>A5</t>
  </si>
  <si>
    <t>SECTION D'INVESTISSEMENT</t>
  </si>
  <si>
    <t>(3) Ne compléter cette colonne qu’en cas de reprise anticipée du résultat lors du vote du budget primitif.</t>
  </si>
  <si>
    <t>Restes à réaliser N-1 (3)</t>
  </si>
  <si>
    <t>Détails des comptes 16449 et 166 en dépense</t>
  </si>
  <si>
    <t>CUMUL IV</t>
  </si>
  <si>
    <t>Solde d'éxecution D001 (3)</t>
  </si>
  <si>
    <t>Op. de l'exercice I</t>
  </si>
  <si>
    <t>Stocks et en-cours (G)</t>
  </si>
  <si>
    <t>Charges à repartir sur plusieurs exercices (F)</t>
  </si>
  <si>
    <t>SUBV EQUIP VERSEES AUTRES GROUP COLLECT . EPL . BIENS MOBILIERS ,MAT . ETUDES</t>
  </si>
  <si>
    <t>Travaux en régie (E)</t>
  </si>
  <si>
    <t>Charges transférées (D) = E+F+G (1)</t>
  </si>
  <si>
    <t>Reprise sur autofinancement antérieur (C)(1)</t>
  </si>
  <si>
    <t>Transferts entre sections = C+D</t>
  </si>
  <si>
    <t>Dépenses imprévues</t>
  </si>
  <si>
    <t>020</t>
  </si>
  <si>
    <t>PRETS AU PERSONNEL</t>
  </si>
  <si>
    <t>2743</t>
  </si>
  <si>
    <t>AUTRES IMMOBILISATIONS FINANCIERES</t>
  </si>
  <si>
    <t>PARTICIPATIONS ET CREANCES RATTACHEES A DES PARTICIPATIONS</t>
  </si>
  <si>
    <t>26</t>
  </si>
  <si>
    <t>SUBVENTIONS D'EQUIPEMENT NON TRANSFERABLES - DEPARTEMENTS</t>
  </si>
  <si>
    <t>1323</t>
  </si>
  <si>
    <t>SUBVENTIONS D'INV ACTIFS AMORTISSABLES- DEPARTEMENTS</t>
  </si>
  <si>
    <t>1313</t>
  </si>
  <si>
    <t>DOTATIONS, FONDS DIVERS ET RESERVES</t>
  </si>
  <si>
    <t>10</t>
  </si>
  <si>
    <t>Autres dépenses financières (sous-total) (B)</t>
  </si>
  <si>
    <t>EMPRUNTS ET DETTES ASSIMILEES (A)</t>
  </si>
  <si>
    <t>16</t>
  </si>
  <si>
    <t>HORS CHARGES TRANSFEREES (II)=A+B+C</t>
  </si>
  <si>
    <t>DEPENSES TOTALES (I)=A+B+C+D</t>
  </si>
  <si>
    <t>DETAIL DES DEPENSES</t>
  </si>
  <si>
    <t>(3) Les recettes sont égales aux dépenses de chaque opération sous mandat sauf cas exceptionnel</t>
  </si>
  <si>
    <t>(2) Ensemble des réalisations connues à la date de vote</t>
  </si>
  <si>
    <t>(1) Voir détail des opérations pour compte de tiers en annexes p.54</t>
  </si>
  <si>
    <t>CITES MIXTES BDR</t>
  </si>
  <si>
    <t>455213</t>
  </si>
  <si>
    <t>CITES MIXTES VAR</t>
  </si>
  <si>
    <t>455283</t>
  </si>
  <si>
    <t>CITES MIXTES VAUCLUSE</t>
  </si>
  <si>
    <t>455284</t>
  </si>
  <si>
    <t>CITES MIXTES ALPES HTE PROVENC</t>
  </si>
  <si>
    <t>455204</t>
  </si>
  <si>
    <t>CITES MIXTES ALPES MARITIMES</t>
  </si>
  <si>
    <t>455206</t>
  </si>
  <si>
    <t>CITES MIXTES HAUTES ALPES</t>
  </si>
  <si>
    <t>455205</t>
  </si>
  <si>
    <t>TOTAL RECETTES (3)</t>
  </si>
  <si>
    <t>TOTAL DEPENSES (3)</t>
  </si>
  <si>
    <t>budgétaire</t>
  </si>
  <si>
    <t>l'étape budgétaire (2)</t>
  </si>
  <si>
    <t>lors de la séance</t>
  </si>
  <si>
    <t>l'opération avant</t>
  </si>
  <si>
    <t>régional sur les AP</t>
  </si>
  <si>
    <t>Réalisations cumulées de</t>
  </si>
  <si>
    <t>Pour mémoire</t>
  </si>
  <si>
    <t>Chap</t>
  </si>
  <si>
    <t>A4 - OPERATIONS POUR LE COMPTE DE TIERS (1)</t>
  </si>
  <si>
    <t>OPERATIONS POUR LE COMPTE DE TIERS</t>
  </si>
  <si>
    <t>A4 - SECTION D'INVESTISSEMENT</t>
  </si>
  <si>
    <t>d'annulation de mandants donnant lieu à reversement</t>
  </si>
  <si>
    <t>(3) Exceptionnellement, les comptes 20, 21, 22 et 23 constituent des recettes réelles en cas de réduction ou</t>
  </si>
  <si>
    <t>1644-9.</t>
  </si>
  <si>
    <t>pour mémoire en recettes dans le tableau de l'équilibre des opérations financières (p.17) tout comme le compte</t>
  </si>
  <si>
    <t>(2) Le compte 166 retrace les crédits ouverts en recettes au titre du refinancement de la dette. Il est reporté</t>
  </si>
  <si>
    <t>(1) Détailler les articles conformément au plan de comptes.</t>
  </si>
  <si>
    <t>IMMOBILISATIONS EN COURS (3)</t>
  </si>
  <si>
    <t>23</t>
  </si>
  <si>
    <t>IMMOBILISATIONS RECUES EN AFFECTATION (3)</t>
  </si>
  <si>
    <t>22</t>
  </si>
  <si>
    <t>IMMOBILISATIONS CORPORELLES (3)</t>
  </si>
  <si>
    <t>21</t>
  </si>
  <si>
    <t>IMMOBILISATIONS INCORPORELLES (3)</t>
  </si>
  <si>
    <t>20</t>
  </si>
  <si>
    <t>EMPRUNTS ET DETTES ASSIMILEES</t>
  </si>
  <si>
    <t>FONDS AFFECTES A L'EQUIP AMORTISSABLE - DOTATION REGIONALE D'EQUIP SCOLAIRE</t>
  </si>
  <si>
    <t>1332</t>
  </si>
  <si>
    <t>SUBVENTIONS D'INVESTISSEMENT</t>
  </si>
  <si>
    <t>13</t>
  </si>
  <si>
    <t>sur les crédits de l'exercice</t>
  </si>
  <si>
    <t>/art</t>
  </si>
  <si>
    <t>Vote du Conseil régional</t>
  </si>
  <si>
    <t>Chap.</t>
  </si>
  <si>
    <t>FINANCEMENT DES EQUIPEMENTS</t>
  </si>
  <si>
    <t>A3 - RECETTES D'EQUIPEMENT - Détail des chapitres</t>
  </si>
  <si>
    <t>A3</t>
  </si>
  <si>
    <t>A3 - RECETTES D'EQUIPEMENT</t>
  </si>
  <si>
    <t>(5) Indiquer le signe algébrique</t>
  </si>
  <si>
    <t>(4) La production de cet état est facultative</t>
  </si>
  <si>
    <t>Si le budget est adopté avant le 1er janvier de l'exercice, le montant correspond à une estimation des opérations à la date du 1er janvier de l'exercice</t>
  </si>
  <si>
    <t>(3) Il s'agit du cumul des dépenses ou recettes de l'opération qui sont réalisées au 1er janvier de l'exercice.</t>
  </si>
  <si>
    <t>(2) Détailler les articles utilisés conformément au plan de comptes</t>
  </si>
  <si>
    <t>(1) A compléter si l'opération est gérée dans le cadre d'une AP/CP</t>
  </si>
  <si>
    <t>Autres recettes</t>
  </si>
  <si>
    <t>16...</t>
  </si>
  <si>
    <t>13...</t>
  </si>
  <si>
    <t>SUBVENTIONS D'INVESTISSEMENT (Sauf 138)</t>
  </si>
  <si>
    <t>TOTAL RECETTES AFFECTEES (B)</t>
  </si>
  <si>
    <t>A (5)</t>
  </si>
  <si>
    <t>1/1/2019(3)</t>
  </si>
  <si>
    <t>financement = B-</t>
  </si>
  <si>
    <t>de</t>
  </si>
  <si>
    <t>affectées à l'opération au</t>
  </si>
  <si>
    <t>Niveau de</t>
  </si>
  <si>
    <t>Prévisions</t>
  </si>
  <si>
    <t>Réalisations cumulées</t>
  </si>
  <si>
    <t>Pour information : Financement de l'opération (4)</t>
  </si>
  <si>
    <t>23...</t>
  </si>
  <si>
    <t>IMMOBILISATIONS EN COURS</t>
  </si>
  <si>
    <t>22...</t>
  </si>
  <si>
    <t>IMMOBILISATIONS RECUES EN AFFECTATION</t>
  </si>
  <si>
    <t>21...</t>
  </si>
  <si>
    <t>IMMOBILISATIONS CORPORELLES</t>
  </si>
  <si>
    <t>204...</t>
  </si>
  <si>
    <t>20...</t>
  </si>
  <si>
    <t>IMMOBILISATIONS INCORPORELLES(hors c/204)</t>
  </si>
  <si>
    <t>DEPENSES (A)</t>
  </si>
  <si>
    <t>Régional</t>
  </si>
  <si>
    <t>ajustement (1)</t>
  </si>
  <si>
    <t>Réalisations cumulées au</t>
  </si>
  <si>
    <t>AP votée y compris</t>
  </si>
  <si>
    <t>Libellé (2)</t>
  </si>
  <si>
    <t>Art (2)</t>
  </si>
  <si>
    <t>Crédits de l'exercice</t>
  </si>
  <si>
    <t>AFFERENTE A L'AUTORISATION DE PROGRAMME (1)</t>
  </si>
  <si>
    <t>LIBELLE :</t>
  </si>
  <si>
    <t>CHAPITRE D'OPERATIONS D'EQUIPEMENT N° :</t>
  </si>
  <si>
    <t>A1 - SECTION D'INVESTISSEMENT - EQUIPEMENTS REGIONAUX</t>
  </si>
  <si>
    <t>SUBVENTIONS D'EQUIPEMENT VERSEES - PROJETS D'INFRASTRUCTURES D'INTERET NATIONAL</t>
  </si>
  <si>
    <t>204113</t>
  </si>
  <si>
    <t>204153</t>
  </si>
  <si>
    <t>204151</t>
  </si>
  <si>
    <t>2041711</t>
  </si>
  <si>
    <t>204142</t>
  </si>
  <si>
    <t>SUBVENTIONS D'EQUIPEMENT VERSEES - BIENS MOBILIERS, MATERIELS ET ETUDES</t>
  </si>
  <si>
    <t>204181</t>
  </si>
  <si>
    <t>SUBVENTIONS D'EQUIPEMENT VERSEES -BATIMENTS ET INSTALLATIONS</t>
  </si>
  <si>
    <t>204112</t>
  </si>
  <si>
    <t>204133</t>
  </si>
  <si>
    <t>204152</t>
  </si>
  <si>
    <t>SUBVENTIONS D'EQUIPEMENT VERSEES DEPARTEMENT - BATIMENTS ET INSTALLATIONS</t>
  </si>
  <si>
    <t>204132</t>
  </si>
  <si>
    <t>SUB AUX ETS SCOLAIRES PUBLICS DEPENSES EQUIP BIENS MOBILIERS MATERIEL ET ETUDES</t>
  </si>
  <si>
    <t>20431</t>
  </si>
  <si>
    <t>204122</t>
  </si>
  <si>
    <t>SUBV D'EQUIPEMENT VERSEES - DEPARTEMENT - BIENS MOBILIERS, MATERIEL ET ETUDES</t>
  </si>
  <si>
    <t>204131</t>
  </si>
  <si>
    <t>SUBVENTIONS D' EQUIPEMENT VERSEES AUX TIERS (FONDS EUROPEENS)</t>
  </si>
  <si>
    <t>2045</t>
  </si>
  <si>
    <t>204182</t>
  </si>
  <si>
    <t>SUBV AUX ETS SCOLAIRES PUBLICS POUR LEURS DEPENSES  D'EQUIP- BAT INSTALLATIONS</t>
  </si>
  <si>
    <t>20432</t>
  </si>
  <si>
    <t>SUBVENTIONS D'EQUIPEMENT AUX PERS DE DROITS PRIVES -  BATIMENTS INSTALLATIONS</t>
  </si>
  <si>
    <t>20422</t>
  </si>
  <si>
    <t>204141</t>
  </si>
  <si>
    <t>SUBVENTIONS D'EQUIPEMENT VERSEES (1)</t>
  </si>
  <si>
    <t>A2-DEPENSES RELATIVES AUX SUBVENTIONS D'EQUIPEMENT A VERSER</t>
  </si>
  <si>
    <t>(1) Détailler les articles conformément au plan de comptes</t>
  </si>
  <si>
    <t xml:space="preserve"> </t>
  </si>
  <si>
    <t>N°</t>
  </si>
  <si>
    <t>A1-DEPENSES INDIVIDUALISEES EN CHAPITRES D'OPERATIONS</t>
  </si>
  <si>
    <t>IMMOBILISATIONS EN COURS - INSTALLATIONS, MATERIEL ET OUTILLAGE TECHNIQUES</t>
  </si>
  <si>
    <t>2315</t>
  </si>
  <si>
    <t>Travaux en cours (1)</t>
  </si>
  <si>
    <t>Immobilisations reçues en affectation (1)</t>
  </si>
  <si>
    <t>AUTRES IMMOBILISATIONS CORPORELLES - MATERIEL DE TRANSPORT</t>
  </si>
  <si>
    <t>2182</t>
  </si>
  <si>
    <t>INSTALLATIONS GENERALES AGENCEMENTS, AMENAGTS  CONSTRUCTIONS - BATIMENTS PUBLICS</t>
  </si>
  <si>
    <t>21351</t>
  </si>
  <si>
    <t>AUTRES IMMO CORPORELLES - AUTRES MATERIELS DE TRANSPORT</t>
  </si>
  <si>
    <t>21828</t>
  </si>
  <si>
    <t>AUTRES IMMOBILISATIONS CORPORELLES  - INSTAL GENERALE, AGENC/AMENAG  DIVERS</t>
  </si>
  <si>
    <t>2181</t>
  </si>
  <si>
    <t>21838</t>
  </si>
  <si>
    <t>AUTRES IMMOBILISATIONS CORPORELLES- MATERIEL DE BUREAU ET MOBILIER SCOLAIRES</t>
  </si>
  <si>
    <t>21841</t>
  </si>
  <si>
    <t>AUTRES IMMOBILISATIONS CORPORELLES- AUTRES MATERIELS DE BUREAU ET MOBILIERS</t>
  </si>
  <si>
    <t>21848</t>
  </si>
  <si>
    <t>2185</t>
  </si>
  <si>
    <t>AUTRES IMMO CORPORELLES - MATERIEL DE TRANSPORT FERROVIAIRE</t>
  </si>
  <si>
    <t>21821</t>
  </si>
  <si>
    <t>AUTRES IMMOBILISATIONS CORPORELLES</t>
  </si>
  <si>
    <t>2188</t>
  </si>
  <si>
    <t>Immobilisations corporelles (1)</t>
  </si>
  <si>
    <t>Immobilisations incorporelles (hors c/204) (1)</t>
  </si>
  <si>
    <t>Chap./</t>
  </si>
  <si>
    <t>A1-DEPENSES NON-INDIVIDUALISEES EN OPERATIONS D'EQUIPEMENT</t>
  </si>
  <si>
    <t>A2</t>
  </si>
  <si>
    <t>A1</t>
  </si>
  <si>
    <t>INDIVIDUALISEES DANS UN CHAPITRE D'OPERATIONS</t>
  </si>
  <si>
    <t>A1-DEPENSES D'EQUIPEMENT INDIVIDUALISEES ET NON</t>
  </si>
  <si>
    <t>III  VOTE DU BUDGET</t>
  </si>
  <si>
    <t>Opérations d'ordre à l'intérieur de la section (III A.6)</t>
  </si>
  <si>
    <t>024 Produit des cessions d'immobilisations</t>
  </si>
  <si>
    <t>- dont virement de la section de fonctionnement</t>
  </si>
  <si>
    <t>- dont opérations d'ordre de transferts entre section</t>
  </si>
  <si>
    <t>- dont opérations réelles</t>
  </si>
  <si>
    <t>Recettes financières (III A.5)</t>
  </si>
  <si>
    <t>Opérations pour compte de tiers (III A.4)</t>
  </si>
  <si>
    <t>Recettes d'équipement (III A.3)</t>
  </si>
  <si>
    <t>(1) Il s'agit des crédits de paiements afférents à l'ensemble des autorisations de programmes votées antérieurement et lors de la séance budgétaire.</t>
  </si>
  <si>
    <t>Dépenses financières (III A.5)</t>
  </si>
  <si>
    <t>Subventions d'équipement verser (c /204)(III A.2)</t>
  </si>
  <si>
    <t>-Individualisées en opérations d'équipement (III A.1)</t>
  </si>
  <si>
    <t>-Non individualisées en opérations d'équipement (III A.1)</t>
  </si>
  <si>
    <t>Dépenses d'équipements (total)</t>
  </si>
  <si>
    <t>AP</t>
  </si>
  <si>
    <t>cadre d'une AP (1)</t>
  </si>
  <si>
    <t>la séance budgétaire</t>
  </si>
  <si>
    <t>géréé hors</t>
  </si>
  <si>
    <t>gérées dans le</t>
  </si>
  <si>
    <t>les crédits de</t>
  </si>
  <si>
    <t>les AP lors de</t>
  </si>
  <si>
    <t>régional sur</t>
  </si>
  <si>
    <t>A</t>
  </si>
  <si>
    <t>A - 1 - SECTION D'INVESTISSEMENT - VUE D'ENSEMBLE</t>
  </si>
  <si>
    <t>(3) Dans la limite de 7,5% des dépenses réelles de la section.</t>
  </si>
  <si>
    <t>(2) Rayer la mention inutile</t>
  </si>
  <si>
    <t>(1) A compléter par &lt;&lt; du chapitre&gt;&gt; ou &lt;&lt;de l'article &gt;&gt;.</t>
  </si>
  <si>
    <t>- cumulé de l'exercice précédent (BP+BS+DM) (2)</t>
  </si>
  <si>
    <t>- primitif de l'exercice précédent</t>
  </si>
  <si>
    <t>V - La comparaison s'effectue par rapport au budget :</t>
  </si>
  <si>
    <t>l'assemblée délibérante de pratiquer des virements de crédits de paiement de chapitre à chapitre.</t>
  </si>
  <si>
    <t xml:space="preserve">IV -  En l'absence de mention au paragraphe III ci-dessus, le président est réputé ne pas avoir reçu l'autorisation de </t>
  </si>
  <si>
    <t>………………………………………………………………………………………………………………………………………………</t>
  </si>
  <si>
    <t>suivantes (3) :</t>
  </si>
  <si>
    <t xml:space="preserve">III - L'asemblée délibérante autorise le président à opérer des virements de crédits de chapitre à chapitre dans les limites </t>
  </si>
  <si>
    <t>d'investissement, sans chapitre d'opérations.</t>
  </si>
  <si>
    <t xml:space="preserve">II - En l'absence de mention au paragraphe I ci-dessus, le budget est réputé voté par chapitre, et, en section </t>
  </si>
  <si>
    <t>……………………………………………………………………………………………………………………………………………</t>
  </si>
  <si>
    <t>suivante:</t>
  </si>
  <si>
    <t xml:space="preserve">La liste des articles spécialisés sur lesquels l'ordonnateur ne peut procéder à des virements d'article à article est la </t>
  </si>
  <si>
    <t xml:space="preserve">     -   avec (sans) vote formel sur chacun des chapitres.(2)</t>
  </si>
  <si>
    <t xml:space="preserve">     -   avec les opérations listées en page 12 ;</t>
  </si>
  <si>
    <t>pour la section de fonctionnement ;</t>
  </si>
  <si>
    <t xml:space="preserve"> - au niveau ( 1 )</t>
  </si>
  <si>
    <t>pour la section d'investissement ;</t>
  </si>
  <si>
    <t>I - L'assemblée délibérante a  voté le présent buget ( crédit de paiement afférents à une AP/AE ou crédits hors AP/AE ) :</t>
  </si>
  <si>
    <t>(4) Il s'agit des crédits annuels</t>
  </si>
  <si>
    <t>(3) A servir uniquement lorsque la région ou l'établissement régional effectue une dotation initiale en espèces au profit d'un service public non personnalisé qu'elle ou qu'il crée</t>
  </si>
  <si>
    <t>(2) Voir page 10 pour la comparaison par rapport au budget précédent</t>
  </si>
  <si>
    <t>(1) Exceptionnellement, les comptes 20, 21 et 23 sont en recettes réelles en cas de déduction ou d'annulation de mandats donnant lieu à reversement.</t>
  </si>
  <si>
    <t>Recettes de fonctionnement - Total</t>
  </si>
  <si>
    <t>Sous total des opérations d'ordre</t>
  </si>
  <si>
    <t>OPERATIONS D'ORDRE DE TRANSFERT ENTRE SECTIONS</t>
  </si>
  <si>
    <t>Sous total des opérations réelles</t>
  </si>
  <si>
    <t>IMPOTS ET TAXES (hors c/731)</t>
  </si>
  <si>
    <t>précédent (2)</t>
  </si>
  <si>
    <t>Budget</t>
  </si>
  <si>
    <t>pour l'exercice (4)</t>
  </si>
  <si>
    <t>président (4)</t>
  </si>
  <si>
    <t>information</t>
  </si>
  <si>
    <t>Crédits votés</t>
  </si>
  <si>
    <t>Propositions du</t>
  </si>
  <si>
    <t>Pour</t>
  </si>
  <si>
    <t>Recettes d'investissement - Total</t>
  </si>
  <si>
    <t>OPERATIONS PATRIMONIALES</t>
  </si>
  <si>
    <t>040</t>
  </si>
  <si>
    <t>PRODUITS CESSIONS IMMOBILISATIONS</t>
  </si>
  <si>
    <t>OPERATIONS POUR COMPTE DE TIERS</t>
  </si>
  <si>
    <t>45</t>
  </si>
  <si>
    <t>IMMOBILISATIONS EN COURS (1)</t>
  </si>
  <si>
    <t>IMMOBILISATIONS RECUES EN AFFECTATION (1)</t>
  </si>
  <si>
    <t>IMMOBILISATIONS CORPORELLES (1)</t>
  </si>
  <si>
    <t>IMMOBILISATIONS INCORPORELLES (hors c/204)(1)</t>
  </si>
  <si>
    <t>pour l'exercice (3)</t>
  </si>
  <si>
    <t>président (3)</t>
  </si>
  <si>
    <t>2) BALANCE GENERALE DU BUDGET</t>
  </si>
  <si>
    <t>II</t>
  </si>
  <si>
    <t>II - PRESENTATION GENERALE DU BUDGET</t>
  </si>
  <si>
    <t>(3) A servir uniquement lorsque la région ou l'établissement effectue une dotation initiale en espèces au profit d'un service public non personnalisé qu'elle ou qu'il crée</t>
  </si>
  <si>
    <t>(2) Il s'agit des crédits annuels</t>
  </si>
  <si>
    <t>(1) Voir page 10 pour la comparaison par rapport au budget précédent</t>
  </si>
  <si>
    <t>Dépenses de fonctionnement - Total</t>
  </si>
  <si>
    <t>AUTRES CHARGES DE GESTION COURANTE</t>
  </si>
  <si>
    <t>précédent (1)</t>
  </si>
  <si>
    <t>l'exercice (2)</t>
  </si>
  <si>
    <t>séance</t>
  </si>
  <si>
    <t>sur les AE</t>
  </si>
  <si>
    <t>pour</t>
  </si>
  <si>
    <t>du président (2)</t>
  </si>
  <si>
    <t>lors de la</t>
  </si>
  <si>
    <t>du président</t>
  </si>
  <si>
    <t>Propositions</t>
  </si>
  <si>
    <t>AE votées</t>
  </si>
  <si>
    <t>Dépenses d'investissement - Total</t>
  </si>
  <si>
    <t>CHAPITRES OPERATIONS D'EQUIPEMENT (TOTAL)</t>
  </si>
  <si>
    <t>IMMOBILISATIONS EN COURS (hors opérations)</t>
  </si>
  <si>
    <t>IMMOBILISATIONS CORPORELLES (hors opérations)</t>
  </si>
  <si>
    <t>IMMOBILISATIONS INCORPORELLES (hors opérations et c/204)</t>
  </si>
  <si>
    <t>crédits (2)</t>
  </si>
  <si>
    <t>sur les</t>
  </si>
  <si>
    <t>sur les AP</t>
  </si>
  <si>
    <t>AP votées</t>
  </si>
  <si>
    <t>(1) DF 042 = RI 042 ; RF 042 = DI 040 ; Voir détails des opérations d'ordre de transferts p. 21 et 23</t>
  </si>
  <si>
    <t>TOTAL DES RECETTES DE LA SECTION DE FONCTIONNEMENT</t>
  </si>
  <si>
    <t>TOTAL DES DEPENSES DE LA SECTION DE FONCTIONNEMENT</t>
  </si>
  <si>
    <t>D023+D042-R042 (précédé du signe - si négatif)</t>
  </si>
  <si>
    <t>AUTOFINANCEMENT DEGAGE :</t>
  </si>
  <si>
    <t>TOTAL RECETTES D'ORDRE</t>
  </si>
  <si>
    <t>TOTAL DEPENSES D'ORDRE</t>
  </si>
  <si>
    <t>042 Opé.d'ordre de transferts entre sections (1)</t>
  </si>
  <si>
    <t>023 Virement complémentaire</t>
  </si>
  <si>
    <t>OPERATIONS D'ORDRE DE SECTION A SECTION</t>
  </si>
  <si>
    <t>SOLDE DES OPERATIONS REELLES :</t>
  </si>
  <si>
    <t>TOTAL DES RECETTES REELLES</t>
  </si>
  <si>
    <t>TOTAL DES DEPENSES REELLES</t>
  </si>
  <si>
    <t>78 Reprises sur dotations aux provisions</t>
  </si>
  <si>
    <t>68 Dotations aux provisions</t>
  </si>
  <si>
    <t>77 Produits exceptionnels</t>
  </si>
  <si>
    <t>67 Charges exceptionnelles</t>
  </si>
  <si>
    <t>76 Produits financiers</t>
  </si>
  <si>
    <t>66 Charges financières</t>
  </si>
  <si>
    <t>Total recettes de gestion des services</t>
  </si>
  <si>
    <t>Total dépenses de gestion des services</t>
  </si>
  <si>
    <t>013 Atténuation de charges</t>
  </si>
  <si>
    <t>75 Autres produits de gestion courante</t>
  </si>
  <si>
    <t>6586 Frais de fonctionnement des groupes d'élus</t>
  </si>
  <si>
    <t>74 Dotations,subventions et participations</t>
  </si>
  <si>
    <t>65 Autres charges de gestion courante</t>
  </si>
  <si>
    <t>73 Impôts et taxes (hors 731)</t>
  </si>
  <si>
    <t>014 Atténuation de produits</t>
  </si>
  <si>
    <t>731 Impôts locaux</t>
  </si>
  <si>
    <t>012 Charges de personnel et frais assimilés</t>
  </si>
  <si>
    <t>70 Prod.serv.,du dom.et ventes diverses</t>
  </si>
  <si>
    <t>011 Charges à caractère général</t>
  </si>
  <si>
    <t>Gestion des services</t>
  </si>
  <si>
    <t>OPERATIONS REELLES</t>
  </si>
  <si>
    <t>B - SECTION DE FONCTIONNEMENT</t>
  </si>
  <si>
    <t>1B</t>
  </si>
  <si>
    <t xml:space="preserve"> 1) EQUILIBRE FINANCIER DU BUDGET</t>
  </si>
  <si>
    <t>(3) Voir détails des opérations patrimoniales p.18</t>
  </si>
  <si>
    <t>(2) DI 040 = RF 042 ; DF 042 = DF 042 ; Voir détails des opérations d'ordre de transferts p. 16 et 17</t>
  </si>
  <si>
    <t>(1) Exceptionnellement, les comptes 20, 21, 22 et 23 sont en recettes réelles en cas de réduction ou d'annulation de mandats donnant lieu à reversement;</t>
  </si>
  <si>
    <t>TOTAL DES RECETTES DE LA SECTION D'INVESTISSEMENT</t>
  </si>
  <si>
    <t>TOTAL DES DEPENSES DE LA SECTION D'INVESTISSEMENT</t>
  </si>
  <si>
    <t>R021+R040-D040(précédé du signe - si négatif)</t>
  </si>
  <si>
    <t>AUTOFINANCEMENT PROPRE A L'EXERCICE:</t>
  </si>
  <si>
    <t>TOTAL DES RECETTES D'ORDRE</t>
  </si>
  <si>
    <t>TOTAL DES DEPENSES D'ORDRE</t>
  </si>
  <si>
    <t>041 Opérations patrimoniales (3)</t>
  </si>
  <si>
    <t>040 Opé.d'ordre de transferts entre sections (2)</t>
  </si>
  <si>
    <t>021 Virement de la section de fonctionnement</t>
  </si>
  <si>
    <t>OPERATIONS D'ORDRE</t>
  </si>
  <si>
    <t>(Dépenses réelles - Recettes réelles)</t>
  </si>
  <si>
    <t>BESOIN D'AUTOFINANCEMENT:</t>
  </si>
  <si>
    <t>(participations du tiers)</t>
  </si>
  <si>
    <t>45 Opérations pour le compte de tiers</t>
  </si>
  <si>
    <t>024 Produits de cessions d'immobilisations</t>
  </si>
  <si>
    <t>Emprunts et dettes assimilées (c/16)</t>
  </si>
  <si>
    <t>Subventions d'équipement reçues (c/13)</t>
  </si>
  <si>
    <t>Dépenses financières (c/16,18,26,27)</t>
  </si>
  <si>
    <t>27 Autres immobilisations financières</t>
  </si>
  <si>
    <t>participations</t>
  </si>
  <si>
    <t>204 Subventions d'équipement versées</t>
  </si>
  <si>
    <t>26 Participations et créances rattachées à des</t>
  </si>
  <si>
    <t>ou reçues en affectation (1)</t>
  </si>
  <si>
    <t>(y compris les opérations)</t>
  </si>
  <si>
    <t>20, 21, 22 et 23 immob. incorp. corp. en cours</t>
  </si>
  <si>
    <t>Dépenses d'équipement (c/20,21,23)</t>
  </si>
  <si>
    <t>18 Compte de liaison : affectation</t>
  </si>
  <si>
    <t>13 Subventions d'investissement</t>
  </si>
  <si>
    <t>Fonds propres d'origine externe (c/10)</t>
  </si>
  <si>
    <t>10 Dotations, fonds divers et réserves</t>
  </si>
  <si>
    <t>A - SECTION D'INVESTISSEMENT</t>
  </si>
  <si>
    <t>1A</t>
  </si>
  <si>
    <t>(1)Aux dépenses et recettes réelles sont assimilées les opérations mixtes, constituées principalement des provisions et reprises sur provisions</t>
  </si>
  <si>
    <t>BUDGET</t>
  </si>
  <si>
    <t>SECTION DE FONCTIONNEMENT</t>
  </si>
  <si>
    <t>ORDRE</t>
  </si>
  <si>
    <t>REELLES 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</si>
  <si>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</si>
  <si>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</si>
  <si>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</si>
  <si>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</si>
  <si>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</si>
  <si>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</si>
  <si>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</si>
  <si>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Dans l'ensemble des tableaux, les cases grisées ne doivent pas être remplies</t>
  </si>
  <si>
    <t>(3) Pour les syndicats mixtes, seules ces données sont à renseigner.</t>
  </si>
  <si>
    <t>(2) Les ratios s’appuyant sur l’encours de la dette se calculent à partir du montant de la dette au 01/01/N.</t>
  </si>
  <si>
    <t>Encours de la dette/recettes réelles de fonctionnement (2) (3)</t>
  </si>
  <si>
    <t>Dépenses d’équipement brut/recettes réelles de fonctionnement</t>
  </si>
  <si>
    <t>9</t>
  </si>
  <si>
    <t>Dépenses réelles de fonctionnement et remboursement annuel de la dette en capital/recettes réelles de fonctionnement (3)</t>
  </si>
  <si>
    <t>8</t>
  </si>
  <si>
    <t>Dépenses de personnel/dépenses réelles de fonctionnement (3)</t>
  </si>
  <si>
    <t>7</t>
  </si>
  <si>
    <t>DGF/population</t>
  </si>
  <si>
    <t>6</t>
  </si>
  <si>
    <t>Encours de dette/population (2)</t>
  </si>
  <si>
    <t>5</t>
  </si>
  <si>
    <t>Dépenses d'équipement brut/population</t>
  </si>
  <si>
    <t>4</t>
  </si>
  <si>
    <t>Recettes réelles de fonctionnement/population</t>
  </si>
  <si>
    <t>3</t>
  </si>
  <si>
    <t>Produit des impositions directes/population</t>
  </si>
  <si>
    <t>2</t>
  </si>
  <si>
    <t>Dépenses réelles de fonctionnement/population</t>
  </si>
  <si>
    <t>1</t>
  </si>
  <si>
    <t>Moyennes nationales</t>
  </si>
  <si>
    <t>Valeurs</t>
  </si>
  <si>
    <t>Informations financières - ratios -</t>
  </si>
  <si>
    <t>(1) Informations comprises dans la fiche de répartition de la DGF de l’exercice N-1, établie sur la base des informations N-2 (transmise par les services préfectoraux).</t>
  </si>
  <si>
    <t>Indicateur de ressources fiscales /habitant défini par l’article L. 4332-5 du CGCT (1)</t>
  </si>
  <si>
    <t>Pour mémoire, la moyenne nationale</t>
  </si>
  <si>
    <t>Région</t>
  </si>
  <si>
    <t>Informations fiscales (N-2)</t>
  </si>
  <si>
    <t>Nombre d’organismes de coopération auxquels participe la région</t>
  </si>
  <si>
    <t>Longueur de la voirie régionale (en km)</t>
  </si>
  <si>
    <t>Nombre de m2 de surface utile de bâtiments (3)</t>
  </si>
  <si>
    <t>Population totale</t>
  </si>
  <si>
    <t>Informations statistiques</t>
  </si>
  <si>
    <t>INFORMATIONS STATISTIQUES, FISCALES ET FINANCIERES</t>
  </si>
  <si>
    <t>I</t>
  </si>
  <si>
    <t>I  - INFORMATIONS GENERALES</t>
  </si>
  <si>
    <t>01</t>
  </si>
  <si>
    <t>E2 – Arrêté et signatures</t>
  </si>
  <si>
    <t>E1 – Décisions en matière de taux</t>
  </si>
  <si>
    <t>E – Décisions en matière de taux – Arrêté et signatures</t>
  </si>
  <si>
    <t>D3.5 – Services ferroviaires régionaux de voyageurs</t>
  </si>
  <si>
    <t>D3.4 – Liste des services assujettis à la TVA et non érigés en budget annexe</t>
  </si>
  <si>
    <t>D3.3 – Liste des services individualisés dans un budget annexe</t>
  </si>
  <si>
    <t>D3.2 – Liste des établissements publics créés</t>
  </si>
  <si>
    <t>D3.1 – Liste des organismes de regroupement</t>
  </si>
  <si>
    <t>D2 – Liste des organismes dans lesquels la région a pris un engagement financier</t>
  </si>
  <si>
    <t>D1 – État du personnel</t>
  </si>
  <si>
    <t>D – Autres éléments d’informations</t>
  </si>
  <si>
    <t>C2 – État des recettes grevées d’une affectation spéciale</t>
  </si>
  <si>
    <t xml:space="preserve">C1.7 – État des engagements reçus </t>
  </si>
  <si>
    <t>C1.6 – Subventions versées par la région dans le cadre du vote du budget</t>
  </si>
  <si>
    <t>C1.5 – État des engagements donnés</t>
  </si>
  <si>
    <t>C1.4 – État des contrats de partenariat public-privé</t>
  </si>
  <si>
    <t>C1.3 – État des contrats de crédit-bail</t>
  </si>
  <si>
    <t>C1.2 – Calcul du ratio d’endettement relatif aux garanties d’emprunt</t>
  </si>
  <si>
    <t>C1.1 – État des emprunts garantis</t>
  </si>
  <si>
    <t>C – Engagements hors bilan</t>
  </si>
  <si>
    <t>B7.2 – Équilibre des opérations financières (recettes)</t>
  </si>
  <si>
    <t>B7.1 – Équilibre des opérations financières (dépenses)</t>
  </si>
  <si>
    <t>B6 – Détail des chapitres d’opérations pour compte de tiers</t>
  </si>
  <si>
    <t>B5 – Méthodes utilisées pour les amortissements</t>
  </si>
  <si>
    <t>B4 – État des charges transférées</t>
  </si>
  <si>
    <t>B3 – Prêts</t>
  </si>
  <si>
    <t xml:space="preserve">B2.2 – État des provisions nouvelles </t>
  </si>
  <si>
    <t>B2.1 – État des provisions au 01/01/N</t>
  </si>
  <si>
    <t>B1.5 – État de la dette – Détail des opérations de couverture</t>
  </si>
  <si>
    <t>B1.4 – État de la dette – Typologie de la répartition de l’encours</t>
  </si>
  <si>
    <t>B1.3 – État de la dette – Répartition par structure de taux</t>
  </si>
  <si>
    <t xml:space="preserve">B1.2 – État de la dette – Répartition par nature de dette </t>
  </si>
  <si>
    <t>B1.1 – État de la dette – Détail des crédits de trésorerie</t>
  </si>
  <si>
    <t>B – Éléments du bilan</t>
  </si>
  <si>
    <t>A0 à A9 – Présentation croisée par fonction – Fonctions 0 à 9</t>
  </si>
  <si>
    <t>A – Vue d’ensemble générale</t>
  </si>
  <si>
    <r>
      <t>A – Présentation croisée par fonction</t>
    </r>
    <r>
      <rPr>
        <sz val="10"/>
        <rFont val="Times New Roman"/>
        <family val="1"/>
      </rPr>
      <t xml:space="preserve"> </t>
    </r>
  </si>
  <si>
    <t>sans objet</t>
  </si>
  <si>
    <t>joint</t>
  </si>
  <si>
    <t>IV - Annexes</t>
  </si>
  <si>
    <t>B2 – Recettes</t>
  </si>
  <si>
    <t>B1 – Dépenses</t>
  </si>
  <si>
    <r>
      <t>B – Section de fonctionnement</t>
    </r>
    <r>
      <rPr>
        <sz val="10"/>
        <rFont val="Times New Roman"/>
        <family val="1"/>
      </rPr>
      <t xml:space="preserve"> - Vue d’ensemble</t>
    </r>
  </si>
  <si>
    <t>A6 – Section d’investissement – Opérations patrimoniales</t>
  </si>
  <si>
    <t>A5 – Section d’investissement – Opérations financières – Dépenses/ Recettes</t>
  </si>
  <si>
    <t>A4 – Opérations pour le compte de tiers</t>
  </si>
  <si>
    <t>A3 – Recettes d’équipement – Financement des équipements régionaux et non régionaux</t>
  </si>
  <si>
    <t>A2 – Dépenses relatives aux subventions d’équipement versées</t>
  </si>
  <si>
    <t>A1 – Dépenses d'équipement individualisées (afférentes à une AP) et non individualisées dans un chapitre d'opération</t>
  </si>
  <si>
    <r>
      <t>A – Section d’investissement</t>
    </r>
    <r>
      <rPr>
        <sz val="10"/>
        <rFont val="Times New Roman"/>
        <family val="1"/>
      </rPr>
      <t xml:space="preserve"> - Vue d’ensemble</t>
    </r>
  </si>
  <si>
    <t>III - Vote du budget</t>
  </si>
  <si>
    <t>C – Balance générale du budget</t>
  </si>
  <si>
    <t>B – Équilibre financier du budget</t>
  </si>
  <si>
    <t>A – Vue d’ensemble du budget</t>
  </si>
  <si>
    <t>II - Présentation générale du budget</t>
  </si>
  <si>
    <t>B – Présentation consolidée par programme des AP et des AE votées</t>
  </si>
  <si>
    <t>A – Informations statistiques, fiscales et financières</t>
  </si>
  <si>
    <t>I - Informations générales</t>
  </si>
  <si>
    <t>SOMMAIRE</t>
  </si>
  <si>
    <t>Demande effectuée le 07/12/2018</t>
  </si>
  <si>
    <t xml:space="preserve">ANNEE </t>
  </si>
  <si>
    <t>Voté par nature</t>
  </si>
  <si>
    <t>BUDGET PRIMITIF</t>
  </si>
  <si>
    <t>M. 71</t>
  </si>
  <si>
    <t>Numéro INSEE : …………………………</t>
  </si>
  <si>
    <t>REPUBLIQUE FRANCAISE</t>
  </si>
  <si>
    <t xml:space="preserve">   Montant des ICNE de l'exercice = 26 700 000</t>
  </si>
  <si>
    <t xml:space="preserve">   Montant de l'exercice N-1 = 24 700 000</t>
  </si>
  <si>
    <t>REGION PROVENCE-ALPES-COTE D'AZUR</t>
  </si>
  <si>
    <t>Numéro SIRET : 231300202100012</t>
  </si>
  <si>
    <t>POSTE COMPTABLE : PAIERIE REGIONALE</t>
  </si>
  <si>
    <t>BUDGET : 01  BUDGET PRINCIPAL</t>
  </si>
  <si>
    <t>x</t>
  </si>
  <si>
    <t>REGION PROVENCE-ALPES-CÔTE D'AZUR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</si>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</sst>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#,##0.00;\-#,##0.00;"/>
    <numFmt numFmtId="165" formatCode="\+#,##0.00;\-#,##0.00;;"/>
    <numFmt numFmtId="166" formatCode="#,##0.00;\-#,##0.00;;"/>
    <numFmt numFmtId="167" formatCode="_-* #,##0\ _€_-;\-* #,##0\ _€_-;_-* &quot;-&quot;??\ _€_-;_-@_-"/>
    <numFmt numFmtId="168" formatCode="#,##0.0\ &quot;€&quot;;\-#,##0\ &quot;€&quot;"/>
    <numFmt numFmtId="169" formatCode="0.0%"/>
  </numFmts>
  <fonts count="2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name val="Arial"/>
      <family val="2"/>
    </font>
    <font>
      <b/>
      <sz val="10"/>
      <name val="Times New Roman"/>
      <family val="1"/>
    </font>
    <font>
      <strike/>
      <sz val="1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 applyProtection="0"/>
    <xf numFmtId="0" fontId="1" fillId="0" borderId="0" applyBorder="0"/>
    <xf numFmtId="43" fontId="27" fillId="0" borderId="0" applyFont="0" applyFill="0" applyBorder="0" applyAlignment="0" applyProtection="0"/>
  </cellStyleXfs>
  <cellXfs count="489">
    <xf numFmtId="0" fontId="0" fillId="0" borderId="0" xfId="0"/>
    <xf numFmtId="0" fontId="1" fillId="0" borderId="0" xfId="1" applyBorder="1"/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66" fontId="5" fillId="0" borderId="17" xfId="1" applyNumberFormat="1" applyFont="1" applyBorder="1" applyAlignment="1">
      <alignment vertical="center"/>
    </xf>
    <xf numFmtId="0" fontId="5" fillId="0" borderId="17" xfId="1" applyFont="1" applyBorder="1" applyAlignment="1">
      <alignment vertical="center" wrapText="1"/>
    </xf>
    <xf numFmtId="0" fontId="6" fillId="1" borderId="17" xfId="1" applyFont="1" applyFill="1" applyBorder="1" applyAlignment="1">
      <alignment horizontal="center" vertical="center" wrapText="1"/>
    </xf>
    <xf numFmtId="0" fontId="6" fillId="1" borderId="12" xfId="1" applyFont="1" applyFill="1" applyBorder="1" applyAlignment="1">
      <alignment horizontal="center" vertical="center"/>
    </xf>
    <xf numFmtId="166" fontId="6" fillId="0" borderId="12" xfId="1" applyNumberFormat="1" applyFont="1" applyBorder="1" applyAlignment="1">
      <alignment vertical="center"/>
    </xf>
    <xf numFmtId="49" fontId="5" fillId="0" borderId="17" xfId="1" applyNumberFormat="1" applyFont="1" applyBorder="1" applyAlignment="1">
      <alignment horizontal="left" vertical="center"/>
    </xf>
    <xf numFmtId="0" fontId="6" fillId="1" borderId="15" xfId="1" applyFont="1" applyFill="1" applyBorder="1" applyAlignment="1">
      <alignment horizontal="center" vertical="center" wrapText="1"/>
    </xf>
    <xf numFmtId="0" fontId="6" fillId="1" borderId="16" xfId="1" applyFont="1" applyFill="1" applyBorder="1" applyAlignment="1">
      <alignment horizontal="center" vertical="center" wrapText="1"/>
    </xf>
    <xf numFmtId="166" fontId="6" fillId="0" borderId="17" xfId="1" applyNumberFormat="1" applyFont="1" applyBorder="1" applyAlignment="1">
      <alignment vertical="center"/>
    </xf>
    <xf numFmtId="0" fontId="6" fillId="1" borderId="12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66" fontId="5" fillId="1" borderId="17" xfId="1" applyNumberFormat="1" applyFont="1" applyFill="1" applyBorder="1" applyAlignment="1">
      <alignment vertical="center"/>
    </xf>
    <xf numFmtId="49" fontId="5" fillId="0" borderId="17" xfId="1" applyNumberFormat="1" applyFont="1" applyBorder="1" applyAlignment="1">
      <alignment vertical="center"/>
    </xf>
    <xf numFmtId="166" fontId="6" fillId="1" borderId="12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6" fillId="1" borderId="12" xfId="1" applyFont="1" applyFill="1" applyBorder="1" applyAlignment="1">
      <alignment vertical="center" wrapText="1"/>
    </xf>
    <xf numFmtId="0" fontId="6" fillId="1" borderId="12" xfId="1" applyFont="1" applyFill="1" applyBorder="1" applyAlignment="1">
      <alignment horizontal="left" vertical="center"/>
    </xf>
    <xf numFmtId="166" fontId="5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166" fontId="8" fillId="0" borderId="12" xfId="1" applyNumberFormat="1" applyFont="1" applyBorder="1" applyAlignment="1">
      <alignment vertical="center"/>
    </xf>
    <xf numFmtId="0" fontId="8" fillId="1" borderId="12" xfId="1" applyFont="1" applyFill="1" applyBorder="1" applyAlignment="1">
      <alignment vertical="center" wrapText="1"/>
    </xf>
    <xf numFmtId="0" fontId="8" fillId="1" borderId="12" xfId="1" applyFont="1" applyFill="1" applyBorder="1" applyAlignment="1">
      <alignment horizontal="left" vertical="center"/>
    </xf>
    <xf numFmtId="166" fontId="5" fillId="0" borderId="15" xfId="1" applyNumberFormat="1" applyFont="1" applyBorder="1" applyAlignment="1">
      <alignment vertical="center"/>
    </xf>
    <xf numFmtId="0" fontId="5" fillId="0" borderId="15" xfId="1" applyFont="1" applyBorder="1" applyAlignment="1">
      <alignment vertical="center" wrapText="1"/>
    </xf>
    <xf numFmtId="49" fontId="5" fillId="0" borderId="15" xfId="1" applyNumberFormat="1" applyFont="1" applyBorder="1" applyAlignment="1">
      <alignment horizontal="left" vertical="center"/>
    </xf>
    <xf numFmtId="49" fontId="8" fillId="1" borderId="12" xfId="1" applyNumberFormat="1" applyFont="1" applyFill="1" applyBorder="1" applyAlignment="1">
      <alignment horizontal="left" vertical="center"/>
    </xf>
    <xf numFmtId="49" fontId="6" fillId="1" borderId="12" xfId="1" applyNumberFormat="1" applyFont="1" applyFill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6" fillId="1" borderId="17" xfId="1" applyFont="1" applyFill="1" applyBorder="1" applyAlignment="1">
      <alignment vertical="center" wrapText="1"/>
    </xf>
    <xf numFmtId="49" fontId="6" fillId="1" borderId="17" xfId="1" applyNumberFormat="1" applyFont="1" applyFill="1" applyBorder="1" applyAlignment="1">
      <alignment horizontal="left" vertical="center"/>
    </xf>
    <xf numFmtId="0" fontId="6" fillId="1" borderId="17" xfId="1" applyFont="1" applyFill="1" applyBorder="1" applyAlignment="1">
      <alignment horizontal="center" vertical="center"/>
    </xf>
    <xf numFmtId="0" fontId="6" fillId="1" borderId="15" xfId="1" applyFont="1" applyFill="1" applyBorder="1" applyAlignment="1">
      <alignment horizontal="center" vertical="center"/>
    </xf>
    <xf numFmtId="0" fontId="6" fillId="1" borderId="16" xfId="1" applyFont="1" applyFill="1" applyBorder="1" applyAlignment="1">
      <alignment horizontal="center" vertical="center"/>
    </xf>
    <xf numFmtId="49" fontId="6" fillId="1" borderId="16" xfId="1" applyNumberFormat="1" applyFont="1" applyFill="1" applyBorder="1" applyAlignment="1">
      <alignment horizontal="center" vertical="center"/>
    </xf>
    <xf numFmtId="166" fontId="6" fillId="0" borderId="12" xfId="1" applyNumberFormat="1" applyFont="1" applyBorder="1" applyAlignment="1">
      <alignment vertical="center" wrapText="1"/>
    </xf>
    <xf numFmtId="0" fontId="6" fillId="1" borderId="12" xfId="1" applyFont="1" applyFill="1" applyBorder="1" applyAlignment="1">
      <alignment horizontal="left" vertical="center" wrapText="1"/>
    </xf>
    <xf numFmtId="166" fontId="5" fillId="0" borderId="0" xfId="1" applyNumberFormat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166" fontId="8" fillId="0" borderId="17" xfId="1" applyNumberFormat="1" applyFont="1" applyBorder="1" applyAlignment="1">
      <alignment vertical="center" wrapText="1"/>
    </xf>
    <xf numFmtId="166" fontId="8" fillId="1" borderId="17" xfId="1" applyNumberFormat="1" applyFont="1" applyFill="1" applyBorder="1" applyAlignment="1">
      <alignment vertical="center" wrapText="1"/>
    </xf>
    <xf numFmtId="0" fontId="8" fillId="1" borderId="17" xfId="1" applyFont="1" applyFill="1" applyBorder="1" applyAlignment="1">
      <alignment vertical="center" wrapText="1"/>
    </xf>
    <xf numFmtId="0" fontId="8" fillId="1" borderId="17" xfId="1" applyFont="1" applyFill="1" applyBorder="1" applyAlignment="1">
      <alignment horizontal="left" vertical="center" wrapText="1"/>
    </xf>
    <xf numFmtId="166" fontId="8" fillId="0" borderId="12" xfId="1" applyNumberFormat="1" applyFont="1" applyBorder="1" applyAlignment="1">
      <alignment vertical="center" wrapText="1"/>
    </xf>
    <xf numFmtId="166" fontId="8" fillId="1" borderId="12" xfId="1" applyNumberFormat="1" applyFont="1" applyFill="1" applyBorder="1" applyAlignment="1">
      <alignment vertical="center" wrapText="1"/>
    </xf>
    <xf numFmtId="49" fontId="8" fillId="1" borderId="12" xfId="1" applyNumberFormat="1" applyFont="1" applyFill="1" applyBorder="1" applyAlignment="1">
      <alignment horizontal="left" vertical="center" wrapText="1"/>
    </xf>
    <xf numFmtId="166" fontId="5" fillId="0" borderId="15" xfId="1" applyNumberFormat="1" applyFont="1" applyBorder="1" applyAlignment="1">
      <alignment vertical="center" wrapText="1"/>
    </xf>
    <xf numFmtId="166" fontId="5" fillId="1" borderId="15" xfId="1" applyNumberFormat="1" applyFont="1" applyFill="1" applyBorder="1" applyAlignment="1">
      <alignment vertical="center" wrapText="1"/>
    </xf>
    <xf numFmtId="49" fontId="5" fillId="0" borderId="15" xfId="1" applyNumberFormat="1" applyFont="1" applyBorder="1" applyAlignment="1">
      <alignment horizontal="left" vertical="center" wrapText="1"/>
    </xf>
    <xf numFmtId="166" fontId="5" fillId="0" borderId="0" xfId="1" applyNumberFormat="1" applyFont="1" applyFill="1" applyAlignment="1">
      <alignment vertical="center" wrapText="1"/>
    </xf>
    <xf numFmtId="166" fontId="6" fillId="0" borderId="12" xfId="1" applyNumberFormat="1" applyFont="1" applyFill="1" applyBorder="1" applyAlignment="1">
      <alignment vertical="center" wrapText="1"/>
    </xf>
    <xf numFmtId="166" fontId="6" fillId="1" borderId="12" xfId="1" applyNumberFormat="1" applyFont="1" applyFill="1" applyBorder="1" applyAlignment="1">
      <alignment vertical="center" wrapText="1"/>
    </xf>
    <xf numFmtId="49" fontId="6" fillId="1" borderId="12" xfId="1" applyNumberFormat="1" applyFont="1" applyFill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166" fontId="6" fillId="0" borderId="17" xfId="1" applyNumberFormat="1" applyFont="1" applyBorder="1" applyAlignment="1">
      <alignment vertical="center" wrapText="1"/>
    </xf>
    <xf numFmtId="166" fontId="6" fillId="1" borderId="17" xfId="1" applyNumberFormat="1" applyFont="1" applyFill="1" applyBorder="1" applyAlignment="1">
      <alignment vertical="center" wrapText="1"/>
    </xf>
    <xf numFmtId="49" fontId="6" fillId="1" borderId="17" xfId="1" applyNumberFormat="1" applyFont="1" applyFill="1" applyBorder="1" applyAlignment="1">
      <alignment horizontal="left" vertical="center" wrapText="1"/>
    </xf>
    <xf numFmtId="49" fontId="6" fillId="1" borderId="16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166" fontId="7" fillId="0" borderId="17" xfId="1" applyNumberFormat="1" applyFont="1" applyBorder="1" applyAlignment="1">
      <alignment vertical="center"/>
    </xf>
    <xf numFmtId="49" fontId="7" fillId="0" borderId="17" xfId="1" applyNumberFormat="1" applyFont="1" applyBorder="1" applyAlignment="1">
      <alignment vertical="center"/>
    </xf>
    <xf numFmtId="49" fontId="5" fillId="0" borderId="15" xfId="1" applyNumberFormat="1" applyFont="1" applyBorder="1" applyAlignment="1">
      <alignment vertical="center"/>
    </xf>
    <xf numFmtId="166" fontId="7" fillId="1" borderId="17" xfId="1" applyNumberFormat="1" applyFont="1" applyFill="1" applyBorder="1" applyAlignment="1">
      <alignment vertical="center"/>
    </xf>
    <xf numFmtId="0" fontId="7" fillId="0" borderId="17" xfId="1" applyFont="1" applyBorder="1" applyAlignment="1">
      <alignment vertical="center"/>
    </xf>
    <xf numFmtId="166" fontId="7" fillId="0" borderId="15" xfId="1" applyNumberFormat="1" applyFont="1" applyBorder="1" applyAlignment="1">
      <alignment vertical="center"/>
    </xf>
    <xf numFmtId="166" fontId="7" fillId="1" borderId="15" xfId="1" applyNumberFormat="1" applyFont="1" applyFill="1" applyBorder="1" applyAlignment="1">
      <alignment vertical="center"/>
    </xf>
    <xf numFmtId="0" fontId="7" fillId="0" borderId="15" xfId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166" fontId="5" fillId="1" borderId="15" xfId="1" applyNumberFormat="1" applyFont="1" applyFill="1" applyBorder="1" applyAlignment="1">
      <alignment vertical="center"/>
    </xf>
    <xf numFmtId="0" fontId="5" fillId="0" borderId="15" xfId="1" applyFont="1" applyBorder="1" applyAlignment="1">
      <alignment vertical="center"/>
    </xf>
    <xf numFmtId="166" fontId="5" fillId="0" borderId="16" xfId="1" applyNumberFormat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49" fontId="5" fillId="0" borderId="16" xfId="1" applyNumberFormat="1" applyFont="1" applyBorder="1" applyAlignment="1">
      <alignment vertical="center"/>
    </xf>
    <xf numFmtId="166" fontId="5" fillId="1" borderId="12" xfId="1" applyNumberFormat="1" applyFont="1" applyFill="1" applyBorder="1" applyAlignment="1">
      <alignment vertical="center"/>
    </xf>
    <xf numFmtId="166" fontId="5" fillId="0" borderId="12" xfId="1" applyNumberFormat="1" applyFont="1" applyBorder="1" applyAlignment="1">
      <alignment vertical="center"/>
    </xf>
    <xf numFmtId="0" fontId="5" fillId="1" borderId="12" xfId="1" applyFont="1" applyFill="1" applyBorder="1" applyAlignment="1">
      <alignment vertical="center"/>
    </xf>
    <xf numFmtId="49" fontId="5" fillId="1" borderId="12" xfId="1" applyNumberFormat="1" applyFont="1" applyFill="1" applyBorder="1" applyAlignment="1">
      <alignment vertical="center"/>
    </xf>
    <xf numFmtId="0" fontId="6" fillId="1" borderId="8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left" vertical="center"/>
    </xf>
    <xf numFmtId="0" fontId="8" fillId="1" borderId="12" xfId="1" applyFont="1" applyFill="1" applyBorder="1" applyAlignment="1">
      <alignment horizontal="center" vertical="center"/>
    </xf>
    <xf numFmtId="49" fontId="8" fillId="1" borderId="12" xfId="1" applyNumberFormat="1" applyFont="1" applyFill="1" applyBorder="1" applyAlignment="1">
      <alignment horizontal="center" vertical="center"/>
    </xf>
    <xf numFmtId="166" fontId="8" fillId="0" borderId="17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164" fontId="5" fillId="0" borderId="12" xfId="1" applyNumberFormat="1" applyFont="1" applyBorder="1" applyAlignment="1">
      <alignment vertical="center"/>
    </xf>
    <xf numFmtId="164" fontId="5" fillId="0" borderId="15" xfId="1" applyNumberFormat="1" applyFont="1" applyBorder="1" applyAlignment="1">
      <alignment vertical="center"/>
    </xf>
    <xf numFmtId="164" fontId="5" fillId="0" borderId="16" xfId="1" applyNumberFormat="1" applyFont="1" applyBorder="1" applyAlignment="1">
      <alignment vertical="center"/>
    </xf>
    <xf numFmtId="0" fontId="5" fillId="0" borderId="16" xfId="1" applyFont="1" applyBorder="1" applyAlignment="1">
      <alignment vertical="center" wrapText="1"/>
    </xf>
    <xf numFmtId="0" fontId="6" fillId="0" borderId="16" xfId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vertical="center"/>
    </xf>
    <xf numFmtId="0" fontId="6" fillId="0" borderId="12" xfId="1" applyFont="1" applyBorder="1" applyAlignment="1">
      <alignment horizontal="left" vertical="center" wrapText="1"/>
    </xf>
    <xf numFmtId="165" fontId="6" fillId="0" borderId="12" xfId="1" applyNumberFormat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64" fontId="8" fillId="0" borderId="12" xfId="1" applyNumberFormat="1" applyFont="1" applyBorder="1" applyAlignment="1">
      <alignment vertical="center"/>
    </xf>
    <xf numFmtId="164" fontId="8" fillId="1" borderId="12" xfId="1" applyNumberFormat="1" applyFont="1" applyFill="1" applyBorder="1" applyAlignment="1">
      <alignment vertical="center"/>
    </xf>
    <xf numFmtId="0" fontId="8" fillId="0" borderId="12" xfId="1" applyFont="1" applyBorder="1" applyAlignment="1">
      <alignment vertical="center" wrapText="1"/>
    </xf>
    <xf numFmtId="49" fontId="8" fillId="0" borderId="12" xfId="1" applyNumberFormat="1" applyFont="1" applyBorder="1" applyAlignment="1">
      <alignment vertical="center"/>
    </xf>
    <xf numFmtId="164" fontId="7" fillId="0" borderId="15" xfId="1" applyNumberFormat="1" applyFont="1" applyBorder="1" applyAlignment="1">
      <alignment vertical="center"/>
    </xf>
    <xf numFmtId="164" fontId="7" fillId="1" borderId="15" xfId="1" applyNumberFormat="1" applyFont="1" applyFill="1" applyBorder="1" applyAlignment="1">
      <alignment vertical="center"/>
    </xf>
    <xf numFmtId="0" fontId="7" fillId="0" borderId="15" xfId="1" applyFont="1" applyBorder="1" applyAlignment="1">
      <alignment vertical="center" wrapText="1"/>
    </xf>
    <xf numFmtId="164" fontId="8" fillId="0" borderId="17" xfId="1" applyNumberFormat="1" applyFont="1" applyBorder="1" applyAlignment="1">
      <alignment vertical="center"/>
    </xf>
    <xf numFmtId="164" fontId="8" fillId="1" borderId="17" xfId="1" applyNumberFormat="1" applyFont="1" applyFill="1" applyBorder="1" applyAlignment="1">
      <alignment vertical="center"/>
    </xf>
    <xf numFmtId="0" fontId="5" fillId="0" borderId="12" xfId="1" applyFont="1" applyBorder="1" applyAlignment="1">
      <alignment vertical="center" wrapText="1"/>
    </xf>
    <xf numFmtId="49" fontId="5" fillId="0" borderId="12" xfId="1" applyNumberFormat="1" applyFont="1" applyBorder="1" applyAlignment="1">
      <alignment vertical="center"/>
    </xf>
    <xf numFmtId="164" fontId="5" fillId="0" borderId="17" xfId="1" applyNumberFormat="1" applyFont="1" applyBorder="1" applyAlignment="1">
      <alignment vertical="center"/>
    </xf>
    <xf numFmtId="164" fontId="6" fillId="0" borderId="17" xfId="1" applyNumberFormat="1" applyFont="1" applyBorder="1" applyAlignment="1">
      <alignment vertical="center"/>
    </xf>
    <xf numFmtId="0" fontId="6" fillId="0" borderId="17" xfId="1" applyFont="1" applyBorder="1" applyAlignment="1">
      <alignment horizontal="center" vertical="center" wrapText="1"/>
    </xf>
    <xf numFmtId="0" fontId="8" fillId="0" borderId="17" xfId="1" applyFont="1" applyBorder="1" applyAlignment="1">
      <alignment vertical="center" wrapText="1"/>
    </xf>
    <xf numFmtId="0" fontId="8" fillId="0" borderId="17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164" fontId="6" fillId="1" borderId="12" xfId="1" applyNumberFormat="1" applyFont="1" applyFill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49" fontId="6" fillId="0" borderId="12" xfId="1" applyNumberFormat="1" applyFont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49" fontId="6" fillId="0" borderId="17" xfId="1" applyNumberFormat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6" fillId="1" borderId="12" xfId="1" applyFont="1" applyFill="1" applyBorder="1" applyAlignment="1">
      <alignment vertical="center"/>
    </xf>
    <xf numFmtId="0" fontId="6" fillId="1" borderId="17" xfId="1" applyFont="1" applyFill="1" applyBorder="1" applyAlignment="1">
      <alignment vertical="center"/>
    </xf>
    <xf numFmtId="49" fontId="6" fillId="1" borderId="17" xfId="1" applyNumberFormat="1" applyFont="1" applyFill="1" applyBorder="1" applyAlignment="1">
      <alignment vertical="center"/>
    </xf>
    <xf numFmtId="49" fontId="6" fillId="1" borderId="17" xfId="1" applyNumberFormat="1" applyFont="1" applyFill="1" applyBorder="1" applyAlignment="1">
      <alignment horizontal="center" vertical="center"/>
    </xf>
    <xf numFmtId="165" fontId="5" fillId="0" borderId="17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5" fillId="0" borderId="12" xfId="1" applyFont="1" applyBorder="1" applyAlignment="1">
      <alignment vertical="center"/>
    </xf>
    <xf numFmtId="49" fontId="5" fillId="0" borderId="12" xfId="1" applyNumberFormat="1" applyFont="1" applyBorder="1" applyAlignment="1">
      <alignment horizontal="left" vertical="center"/>
    </xf>
    <xf numFmtId="49" fontId="6" fillId="1" borderId="12" xfId="1" applyNumberFormat="1" applyFont="1" applyFill="1" applyBorder="1" applyAlignment="1">
      <alignment horizontal="center" vertical="center"/>
    </xf>
    <xf numFmtId="49" fontId="6" fillId="1" borderId="15" xfId="1" applyNumberFormat="1" applyFont="1" applyFill="1" applyBorder="1" applyAlignment="1">
      <alignment horizontal="center" vertical="center"/>
    </xf>
    <xf numFmtId="166" fontId="6" fillId="0" borderId="12" xfId="1" applyNumberFormat="1" applyFont="1" applyBorder="1" applyAlignment="1">
      <alignment horizontal="right" vertical="center"/>
    </xf>
    <xf numFmtId="166" fontId="8" fillId="1" borderId="12" xfId="1" applyNumberFormat="1" applyFont="1" applyFill="1" applyBorder="1" applyAlignment="1">
      <alignment vertical="center"/>
    </xf>
    <xf numFmtId="49" fontId="8" fillId="1" borderId="12" xfId="1" applyNumberFormat="1" applyFont="1" applyFill="1" applyBorder="1" applyAlignment="1">
      <alignment vertical="center"/>
    </xf>
    <xf numFmtId="49" fontId="6" fillId="1" borderId="12" xfId="1" applyNumberFormat="1" applyFont="1" applyFill="1" applyBorder="1" applyAlignment="1">
      <alignment vertical="center"/>
    </xf>
    <xf numFmtId="0" fontId="1" fillId="0" borderId="20" xfId="1" applyBorder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5" fillId="0" borderId="0" xfId="1" applyFont="1" applyBorder="1"/>
    <xf numFmtId="0" fontId="1" fillId="0" borderId="24" xfId="1" applyBorder="1"/>
    <xf numFmtId="0" fontId="13" fillId="0" borderId="0" xfId="1" applyFont="1" applyBorder="1"/>
    <xf numFmtId="49" fontId="1" fillId="0" borderId="0" xfId="1" applyNumberFormat="1" applyBorder="1"/>
    <xf numFmtId="0" fontId="1" fillId="0" borderId="13" xfId="1" applyBorder="1"/>
    <xf numFmtId="0" fontId="1" fillId="0" borderId="25" xfId="1" applyBorder="1"/>
    <xf numFmtId="0" fontId="1" fillId="0" borderId="14" xfId="1" applyBorder="1"/>
    <xf numFmtId="166" fontId="7" fillId="0" borderId="12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horizontal="left" vertical="center"/>
    </xf>
    <xf numFmtId="166" fontId="7" fillId="1" borderId="12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166" fontId="8" fillId="0" borderId="15" xfId="1" applyNumberFormat="1" applyFont="1" applyBorder="1" applyAlignment="1">
      <alignment vertical="center"/>
    </xf>
    <xf numFmtId="0" fontId="8" fillId="1" borderId="12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vertical="center"/>
    </xf>
    <xf numFmtId="166" fontId="7" fillId="0" borderId="1" xfId="1" applyNumberFormat="1" applyFont="1" applyBorder="1" applyAlignment="1">
      <alignment vertical="center"/>
    </xf>
    <xf numFmtId="166" fontId="8" fillId="0" borderId="6" xfId="1" applyNumberFormat="1" applyFont="1" applyBorder="1" applyAlignment="1">
      <alignment vertical="center"/>
    </xf>
    <xf numFmtId="0" fontId="8" fillId="1" borderId="15" xfId="1" applyFont="1" applyFill="1" applyBorder="1" applyAlignment="1">
      <alignment horizontal="center" vertical="center"/>
    </xf>
    <xf numFmtId="166" fontId="8" fillId="1" borderId="12" xfId="1" applyNumberFormat="1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vertical="center"/>
    </xf>
    <xf numFmtId="166" fontId="6" fillId="0" borderId="6" xfId="1" applyNumberFormat="1" applyFont="1" applyBorder="1" applyAlignment="1">
      <alignment vertical="center"/>
    </xf>
    <xf numFmtId="166" fontId="6" fillId="0" borderId="16" xfId="1" applyNumberFormat="1" applyFont="1" applyBorder="1" applyAlignment="1">
      <alignment vertical="center"/>
    </xf>
    <xf numFmtId="164" fontId="5" fillId="0" borderId="12" xfId="1" applyNumberFormat="1" applyFont="1" applyBorder="1" applyAlignment="1">
      <alignment horizontal="right" vertical="center"/>
    </xf>
    <xf numFmtId="49" fontId="6" fillId="1" borderId="19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2" applyFont="1" applyAlignment="1">
      <alignment vertical="center" wrapText="1"/>
    </xf>
    <xf numFmtId="1" fontId="15" fillId="0" borderId="33" xfId="2" quotePrefix="1" applyNumberFormat="1" applyFont="1" applyBorder="1" applyAlignment="1">
      <alignment horizontal="center" vertical="center"/>
    </xf>
    <xf numFmtId="1" fontId="15" fillId="0" borderId="38" xfId="2" quotePrefix="1" applyNumberFormat="1" applyFont="1" applyBorder="1" applyAlignment="1">
      <alignment horizontal="center" vertical="center"/>
    </xf>
    <xf numFmtId="0" fontId="16" fillId="3" borderId="44" xfId="2" applyFont="1" applyFill="1" applyBorder="1" applyAlignment="1">
      <alignment vertical="center"/>
    </xf>
    <xf numFmtId="0" fontId="15" fillId="0" borderId="0" xfId="2" applyFont="1" applyFill="1" applyAlignment="1">
      <alignment vertical="center"/>
    </xf>
    <xf numFmtId="0" fontId="16" fillId="0" borderId="0" xfId="2" applyFont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2" fillId="0" borderId="56" xfId="2" applyBorder="1" applyAlignment="1">
      <alignment vertical="center"/>
    </xf>
    <xf numFmtId="0" fontId="15" fillId="0" borderId="58" xfId="2" applyFont="1" applyBorder="1" applyAlignment="1">
      <alignment vertical="center"/>
    </xf>
    <xf numFmtId="0" fontId="2" fillId="0" borderId="60" xfId="2" applyBorder="1" applyAlignment="1">
      <alignment vertical="center"/>
    </xf>
    <xf numFmtId="0" fontId="15" fillId="0" borderId="62" xfId="2" applyFont="1" applyBorder="1" applyAlignment="1">
      <alignment vertical="center"/>
    </xf>
    <xf numFmtId="0" fontId="15" fillId="0" borderId="39" xfId="2" applyFont="1" applyBorder="1" applyAlignment="1">
      <alignment vertical="center"/>
    </xf>
    <xf numFmtId="0" fontId="3" fillId="0" borderId="68" xfId="1" applyFont="1" applyBorder="1" applyAlignment="1">
      <alignment horizontal="center" vertical="center"/>
    </xf>
    <xf numFmtId="0" fontId="18" fillId="3" borderId="56" xfId="2" applyFont="1" applyFill="1" applyBorder="1" applyAlignment="1">
      <alignment vertical="center"/>
    </xf>
    <xf numFmtId="0" fontId="18" fillId="3" borderId="69" xfId="2" applyFont="1" applyFill="1" applyBorder="1" applyAlignment="1">
      <alignment vertical="center"/>
    </xf>
    <xf numFmtId="0" fontId="19" fillId="0" borderId="0" xfId="2" applyFont="1" applyAlignment="1">
      <alignment vertical="center"/>
    </xf>
    <xf numFmtId="0" fontId="16" fillId="3" borderId="20" xfId="2" applyFont="1" applyFill="1" applyBorder="1" applyAlignment="1">
      <alignment vertical="center"/>
    </xf>
    <xf numFmtId="0" fontId="16" fillId="3" borderId="21" xfId="2" applyFont="1" applyFill="1" applyBorder="1" applyAlignment="1">
      <alignment vertical="center"/>
    </xf>
    <xf numFmtId="0" fontId="16" fillId="3" borderId="22" xfId="2" applyFont="1" applyFill="1" applyBorder="1" applyAlignment="1">
      <alignment vertical="center"/>
    </xf>
    <xf numFmtId="0" fontId="16" fillId="3" borderId="23" xfId="2" applyFont="1" applyFill="1" applyBorder="1" applyAlignment="1">
      <alignment vertical="center"/>
    </xf>
    <xf numFmtId="0" fontId="16" fillId="3" borderId="0" xfId="2" applyFont="1" applyFill="1" applyBorder="1" applyAlignment="1">
      <alignment vertical="center"/>
    </xf>
    <xf numFmtId="0" fontId="16" fillId="3" borderId="0" xfId="2" applyFont="1" applyFill="1" applyBorder="1" applyAlignment="1">
      <alignment horizontal="center" vertical="center"/>
    </xf>
    <xf numFmtId="0" fontId="16" fillId="3" borderId="24" xfId="2" applyFont="1" applyFill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20" fillId="3" borderId="23" xfId="2" applyFont="1" applyFill="1" applyBorder="1" applyAlignment="1">
      <alignment horizontal="center" vertical="center"/>
    </xf>
    <xf numFmtId="0" fontId="20" fillId="3" borderId="71" xfId="2" applyFont="1" applyFill="1" applyBorder="1" applyAlignment="1">
      <alignment horizontal="center" vertical="center"/>
    </xf>
    <xf numFmtId="0" fontId="20" fillId="3" borderId="24" xfId="2" applyFont="1" applyFill="1" applyBorder="1" applyAlignment="1">
      <alignment horizontal="center" vertical="center"/>
    </xf>
    <xf numFmtId="0" fontId="20" fillId="3" borderId="13" xfId="2" applyFont="1" applyFill="1" applyBorder="1" applyAlignment="1">
      <alignment horizontal="center" vertical="center"/>
    </xf>
    <xf numFmtId="0" fontId="20" fillId="3" borderId="25" xfId="2" applyFont="1" applyFill="1" applyBorder="1" applyAlignment="1">
      <alignment horizontal="center" vertical="center"/>
    </xf>
    <xf numFmtId="0" fontId="20" fillId="3" borderId="14" xfId="2" applyFont="1" applyFill="1" applyBorder="1" applyAlignment="1">
      <alignment horizontal="center" vertical="center"/>
    </xf>
    <xf numFmtId="0" fontId="21" fillId="0" borderId="0" xfId="2" applyFont="1" applyBorder="1" applyAlignment="1">
      <alignment vertical="center"/>
    </xf>
    <xf numFmtId="0" fontId="1" fillId="0" borderId="0" xfId="1" applyFont="1" applyBorder="1"/>
    <xf numFmtId="0" fontId="2" fillId="0" borderId="0" xfId="1" applyFont="1" applyBorder="1"/>
    <xf numFmtId="0" fontId="2" fillId="0" borderId="10" xfId="1" applyFont="1" applyBorder="1"/>
    <xf numFmtId="0" fontId="2" fillId="0" borderId="21" xfId="1" applyFont="1" applyBorder="1"/>
    <xf numFmtId="0" fontId="22" fillId="0" borderId="22" xfId="1" applyFont="1" applyBorder="1"/>
    <xf numFmtId="0" fontId="2" fillId="0" borderId="73" xfId="1" applyFont="1" applyBorder="1"/>
    <xf numFmtId="0" fontId="2" fillId="0" borderId="51" xfId="1" applyFont="1" applyBorder="1"/>
    <xf numFmtId="0" fontId="22" fillId="0" borderId="24" xfId="1" applyFont="1" applyBorder="1" applyAlignment="1">
      <alignment horizontal="left"/>
    </xf>
    <xf numFmtId="0" fontId="23" fillId="0" borderId="24" xfId="1" applyFont="1" applyBorder="1" applyAlignment="1">
      <alignment horizontal="left"/>
    </xf>
    <xf numFmtId="0" fontId="22" fillId="0" borderId="24" xfId="1" applyFont="1" applyBorder="1"/>
    <xf numFmtId="0" fontId="23" fillId="0" borderId="24" xfId="1" applyFont="1" applyBorder="1"/>
    <xf numFmtId="0" fontId="24" fillId="0" borderId="0" xfId="1" applyFont="1" applyBorder="1"/>
    <xf numFmtId="0" fontId="3" fillId="0" borderId="74" xfId="1" applyFont="1" applyBorder="1" applyAlignment="1">
      <alignment horizontal="center"/>
    </xf>
    <xf numFmtId="0" fontId="3" fillId="0" borderId="75" xfId="1" applyFont="1" applyBorder="1" applyAlignment="1">
      <alignment horizontal="center"/>
    </xf>
    <xf numFmtId="0" fontId="2" fillId="0" borderId="25" xfId="1" applyFont="1" applyBorder="1"/>
    <xf numFmtId="0" fontId="24" fillId="0" borderId="14" xfId="1" applyFont="1" applyBorder="1"/>
    <xf numFmtId="0" fontId="2" fillId="0" borderId="20" xfId="1" applyFont="1" applyBorder="1"/>
    <xf numFmtId="0" fontId="2" fillId="0" borderId="23" xfId="1" applyFont="1" applyBorder="1"/>
    <xf numFmtId="0" fontId="25" fillId="0" borderId="24" xfId="1" applyFont="1" applyBorder="1"/>
    <xf numFmtId="0" fontId="24" fillId="0" borderId="24" xfId="1" applyFont="1" applyBorder="1"/>
    <xf numFmtId="0" fontId="2" fillId="0" borderId="13" xfId="1" applyFont="1" applyBorder="1"/>
    <xf numFmtId="0" fontId="2" fillId="0" borderId="0" xfId="1" applyFont="1" applyFill="1" applyBorder="1"/>
    <xf numFmtId="0" fontId="24" fillId="0" borderId="0" xfId="1" applyFont="1" applyFill="1" applyBorder="1"/>
    <xf numFmtId="0" fontId="1" fillId="4" borderId="0" xfId="1" applyFont="1" applyFill="1" applyBorder="1"/>
    <xf numFmtId="0" fontId="3" fillId="4" borderId="0" xfId="1" applyFont="1" applyFill="1" applyBorder="1" applyAlignment="1">
      <alignment horizontal="center"/>
    </xf>
    <xf numFmtId="0" fontId="1" fillId="0" borderId="0" xfId="3" applyAlignment="1">
      <alignment vertical="center"/>
    </xf>
    <xf numFmtId="0" fontId="9" fillId="0" borderId="0" xfId="3" applyFont="1" applyAlignment="1">
      <alignment vertical="center"/>
    </xf>
    <xf numFmtId="0" fontId="16" fillId="0" borderId="0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20" fillId="3" borderId="0" xfId="2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2" fillId="0" borderId="0" xfId="2" applyAlignment="1">
      <alignment vertical="center"/>
    </xf>
    <xf numFmtId="49" fontId="26" fillId="0" borderId="0" xfId="1" applyNumberFormat="1" applyFont="1" applyBorder="1"/>
    <xf numFmtId="0" fontId="4" fillId="0" borderId="0" xfId="3" applyFont="1" applyAlignment="1">
      <alignment vertical="center"/>
    </xf>
    <xf numFmtId="0" fontId="1" fillId="0" borderId="51" xfId="1" applyFont="1" applyBorder="1" applyAlignment="1">
      <alignment horizontal="center"/>
    </xf>
    <xf numFmtId="0" fontId="1" fillId="0" borderId="72" xfId="1" applyFont="1" applyBorder="1" applyAlignment="1">
      <alignment horizont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167" fontId="15" fillId="0" borderId="64" xfId="4" applyNumberFormat="1" applyFont="1" applyBorder="1" applyAlignment="1">
      <alignment vertical="center"/>
    </xf>
    <xf numFmtId="0" fontId="16" fillId="2" borderId="79" xfId="3" applyFont="1" applyFill="1" applyBorder="1" applyAlignment="1">
      <alignment horizontal="center" vertical="center"/>
    </xf>
    <xf numFmtId="0" fontId="16" fillId="2" borderId="78" xfId="3" applyFont="1" applyFill="1" applyBorder="1" applyAlignment="1">
      <alignment horizontal="center" vertical="center"/>
    </xf>
    <xf numFmtId="0" fontId="16" fillId="2" borderId="77" xfId="3" applyFont="1" applyFill="1" applyBorder="1" applyAlignment="1">
      <alignment horizontal="center" vertical="center"/>
    </xf>
    <xf numFmtId="0" fontId="16" fillId="0" borderId="0" xfId="3" applyFont="1" applyAlignment="1">
      <alignment horizontal="right" vertical="center"/>
    </xf>
    <xf numFmtId="0" fontId="1" fillId="0" borderId="76" xfId="3" applyFont="1" applyBorder="1" applyAlignment="1">
      <alignment horizontal="center" vertical="center"/>
    </xf>
    <xf numFmtId="0" fontId="16" fillId="2" borderId="81" xfId="3" applyFont="1" applyFill="1" applyBorder="1" applyAlignment="1">
      <alignment horizontal="center" vertical="center"/>
    </xf>
    <xf numFmtId="0" fontId="16" fillId="2" borderId="76" xfId="3" applyFont="1" applyFill="1" applyBorder="1" applyAlignment="1">
      <alignment horizontal="center" vertical="center"/>
    </xf>
    <xf numFmtId="0" fontId="16" fillId="2" borderId="80" xfId="3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6" fillId="0" borderId="76" xfId="3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8" fillId="5" borderId="81" xfId="3" applyFont="1" applyFill="1" applyBorder="1" applyAlignment="1">
      <alignment horizontal="center" vertical="center"/>
    </xf>
    <xf numFmtId="0" fontId="18" fillId="5" borderId="76" xfId="3" applyFont="1" applyFill="1" applyBorder="1" applyAlignment="1">
      <alignment horizontal="center" vertical="center"/>
    </xf>
    <xf numFmtId="0" fontId="18" fillId="5" borderId="80" xfId="3" applyFont="1" applyFill="1" applyBorder="1" applyAlignment="1">
      <alignment horizontal="center" vertical="center"/>
    </xf>
    <xf numFmtId="0" fontId="18" fillId="5" borderId="79" xfId="3" applyFont="1" applyFill="1" applyBorder="1" applyAlignment="1">
      <alignment horizontal="center" vertical="center"/>
    </xf>
    <xf numFmtId="0" fontId="18" fillId="5" borderId="78" xfId="3" applyFont="1" applyFill="1" applyBorder="1" applyAlignment="1">
      <alignment horizontal="center" vertical="center"/>
    </xf>
    <xf numFmtId="0" fontId="18" fillId="5" borderId="77" xfId="3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168" fontId="15" fillId="0" borderId="36" xfId="2" applyNumberFormat="1" applyFont="1" applyBorder="1" applyAlignment="1">
      <alignment horizontal="center" vertical="center"/>
    </xf>
    <xf numFmtId="168" fontId="15" fillId="0" borderId="35" xfId="2" applyNumberFormat="1" applyFont="1" applyBorder="1" applyAlignment="1">
      <alignment horizontal="center" vertical="center"/>
    </xf>
    <xf numFmtId="168" fontId="15" fillId="0" borderId="37" xfId="2" applyNumberFormat="1" applyFont="1" applyBorder="1" applyAlignment="1">
      <alignment horizontal="center" vertical="center"/>
    </xf>
    <xf numFmtId="0" fontId="15" fillId="0" borderId="9" xfId="2" applyFont="1" applyBorder="1" applyAlignment="1">
      <alignment horizontal="left" vertical="center"/>
    </xf>
    <xf numFmtId="0" fontId="15" fillId="0" borderId="36" xfId="2" applyFont="1" applyBorder="1" applyAlignment="1">
      <alignment horizontal="left" vertical="center"/>
    </xf>
    <xf numFmtId="0" fontId="15" fillId="0" borderId="36" xfId="2" applyFont="1" applyBorder="1" applyAlignment="1">
      <alignment horizontal="justify" vertical="center" wrapText="1"/>
    </xf>
    <xf numFmtId="0" fontId="15" fillId="0" borderId="35" xfId="2" applyFont="1" applyBorder="1" applyAlignment="1">
      <alignment horizontal="justify" vertical="center" wrapText="1"/>
    </xf>
    <xf numFmtId="0" fontId="15" fillId="0" borderId="37" xfId="2" applyFont="1" applyBorder="1" applyAlignment="1">
      <alignment horizontal="justify" vertical="center" wrapText="1"/>
    </xf>
    <xf numFmtId="0" fontId="13" fillId="0" borderId="0" xfId="2" applyFont="1" applyAlignment="1">
      <alignment vertical="center" wrapText="1"/>
    </xf>
    <xf numFmtId="0" fontId="15" fillId="0" borderId="27" xfId="2" applyFont="1" applyBorder="1" applyAlignment="1">
      <alignment vertical="center"/>
    </xf>
    <xf numFmtId="0" fontId="2" fillId="0" borderId="27" xfId="2" applyBorder="1" applyAlignment="1">
      <alignment vertical="center"/>
    </xf>
    <xf numFmtId="0" fontId="2" fillId="0" borderId="0" xfId="2" applyBorder="1" applyAlignment="1">
      <alignment vertical="center"/>
    </xf>
    <xf numFmtId="0" fontId="15" fillId="0" borderId="9" xfId="2" applyFont="1" applyBorder="1" applyAlignment="1">
      <alignment vertical="center" wrapText="1"/>
    </xf>
    <xf numFmtId="0" fontId="15" fillId="0" borderId="36" xfId="2" applyFont="1" applyBorder="1" applyAlignment="1">
      <alignment vertical="center" wrapText="1"/>
    </xf>
    <xf numFmtId="169" fontId="15" fillId="0" borderId="36" xfId="2" applyNumberFormat="1" applyFont="1" applyBorder="1" applyAlignment="1">
      <alignment horizontal="center" vertical="center"/>
    </xf>
    <xf numFmtId="169" fontId="15" fillId="0" borderId="35" xfId="2" applyNumberFormat="1" applyFont="1" applyBorder="1" applyAlignment="1">
      <alignment horizontal="center" vertical="center"/>
    </xf>
    <xf numFmtId="169" fontId="15" fillId="0" borderId="37" xfId="2" applyNumberFormat="1" applyFont="1" applyBorder="1" applyAlignment="1">
      <alignment horizontal="center" vertical="center"/>
    </xf>
    <xf numFmtId="2" fontId="15" fillId="0" borderId="36" xfId="2" applyNumberFormat="1" applyFont="1" applyBorder="1" applyAlignment="1">
      <alignment horizontal="center" vertical="center"/>
    </xf>
    <xf numFmtId="2" fontId="15" fillId="0" borderId="35" xfId="2" applyNumberFormat="1" applyFont="1" applyBorder="1" applyAlignment="1">
      <alignment horizontal="center" vertical="center"/>
    </xf>
    <xf numFmtId="2" fontId="15" fillId="0" borderId="37" xfId="2" applyNumberFormat="1" applyFont="1" applyBorder="1" applyAlignment="1">
      <alignment horizontal="center" vertical="center"/>
    </xf>
    <xf numFmtId="0" fontId="15" fillId="0" borderId="32" xfId="2" applyFont="1" applyBorder="1" applyAlignment="1">
      <alignment horizontal="left" vertical="center"/>
    </xf>
    <xf numFmtId="0" fontId="15" fillId="0" borderId="30" xfId="2" applyFont="1" applyBorder="1" applyAlignment="1">
      <alignment horizontal="left" vertical="center"/>
    </xf>
    <xf numFmtId="2" fontId="15" fillId="0" borderId="34" xfId="2" applyNumberFormat="1" applyFont="1" applyBorder="1" applyAlignment="1">
      <alignment horizontal="center" vertical="center"/>
    </xf>
    <xf numFmtId="0" fontId="19" fillId="3" borderId="41" xfId="2" applyFont="1" applyFill="1" applyBorder="1" applyAlignment="1">
      <alignment horizontal="center" vertical="center"/>
    </xf>
    <xf numFmtId="0" fontId="19" fillId="3" borderId="39" xfId="2" applyFont="1" applyFill="1" applyBorder="1" applyAlignment="1">
      <alignment horizontal="center" vertical="center"/>
    </xf>
    <xf numFmtId="0" fontId="15" fillId="0" borderId="64" xfId="2" applyFont="1" applyBorder="1" applyAlignment="1">
      <alignment vertical="center"/>
    </xf>
    <xf numFmtId="2" fontId="15" fillId="0" borderId="46" xfId="2" applyNumberFormat="1" applyFont="1" applyBorder="1" applyAlignment="1">
      <alignment vertical="center"/>
    </xf>
    <xf numFmtId="1" fontId="15" fillId="0" borderId="46" xfId="2" applyNumberFormat="1" applyFont="1" applyBorder="1" applyAlignment="1">
      <alignment vertical="center"/>
    </xf>
    <xf numFmtId="1" fontId="15" fillId="0" borderId="45" xfId="2" applyNumberFormat="1" applyFont="1" applyBorder="1" applyAlignment="1">
      <alignment vertical="center"/>
    </xf>
    <xf numFmtId="0" fontId="16" fillId="3" borderId="52" xfId="2" applyFont="1" applyFill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7" fillId="3" borderId="49" xfId="2" applyFont="1" applyFill="1" applyBorder="1" applyAlignment="1">
      <alignment horizontal="justify" vertical="center" wrapText="1"/>
    </xf>
    <xf numFmtId="0" fontId="17" fillId="3" borderId="48" xfId="2" applyFont="1" applyFill="1" applyBorder="1" applyAlignment="1">
      <alignment horizontal="justify" vertical="center" wrapText="1"/>
    </xf>
    <xf numFmtId="0" fontId="3" fillId="3" borderId="48" xfId="1" applyFont="1" applyFill="1" applyBorder="1" applyAlignment="1">
      <alignment horizontal="justify" vertical="center" wrapText="1"/>
    </xf>
    <xf numFmtId="0" fontId="3" fillId="3" borderId="47" xfId="1" applyFont="1" applyFill="1" applyBorder="1" applyAlignment="1">
      <alignment horizontal="justify" vertical="center" wrapText="1"/>
    </xf>
    <xf numFmtId="2" fontId="15" fillId="0" borderId="30" xfId="2" applyNumberFormat="1" applyFont="1" applyBorder="1" applyAlignment="1">
      <alignment horizontal="center" vertical="center"/>
    </xf>
    <xf numFmtId="2" fontId="15" fillId="0" borderId="29" xfId="2" applyNumberFormat="1" applyFont="1" applyBorder="1" applyAlignment="1">
      <alignment horizontal="center" vertical="center"/>
    </xf>
    <xf numFmtId="2" fontId="15" fillId="0" borderId="28" xfId="2" applyNumberFormat="1" applyFont="1" applyBorder="1" applyAlignment="1">
      <alignment horizontal="center" vertical="center"/>
    </xf>
    <xf numFmtId="169" fontId="15" fillId="0" borderId="30" xfId="2" applyNumberFormat="1" applyFont="1" applyBorder="1" applyAlignment="1">
      <alignment horizontal="center" vertical="center"/>
    </xf>
    <xf numFmtId="169" fontId="15" fillId="0" borderId="29" xfId="2" applyNumberFormat="1" applyFont="1" applyBorder="1" applyAlignment="1">
      <alignment horizontal="center" vertical="center"/>
    </xf>
    <xf numFmtId="169" fontId="15" fillId="0" borderId="31" xfId="2" applyNumberFormat="1" applyFont="1" applyBorder="1" applyAlignment="1">
      <alignment horizontal="center" vertical="center"/>
    </xf>
    <xf numFmtId="1" fontId="15" fillId="0" borderId="62" xfId="2" applyNumberFormat="1" applyFont="1" applyBorder="1" applyAlignment="1">
      <alignment vertical="center"/>
    </xf>
    <xf numFmtId="1" fontId="15" fillId="0" borderId="61" xfId="2" applyNumberFormat="1" applyFont="1" applyBorder="1" applyAlignment="1">
      <alignment vertical="center"/>
    </xf>
    <xf numFmtId="0" fontId="16" fillId="3" borderId="36" xfId="2" applyFont="1" applyFill="1" applyBorder="1" applyAlignment="1">
      <alignment horizontal="center" vertical="center" wrapText="1"/>
    </xf>
    <xf numFmtId="0" fontId="1" fillId="0" borderId="50" xfId="1" applyBorder="1" applyAlignment="1">
      <alignment horizontal="center" vertical="center"/>
    </xf>
    <xf numFmtId="0" fontId="15" fillId="0" borderId="61" xfId="2" applyFont="1" applyBorder="1" applyAlignment="1">
      <alignment horizontal="justify" vertical="center" wrapText="1"/>
    </xf>
    <xf numFmtId="0" fontId="15" fillId="0" borderId="0" xfId="2" applyFont="1" applyBorder="1" applyAlignment="1">
      <alignment horizontal="justify" vertical="center" wrapText="1"/>
    </xf>
    <xf numFmtId="0" fontId="15" fillId="0" borderId="60" xfId="2" applyFont="1" applyBorder="1" applyAlignment="1">
      <alignment horizontal="justify" vertical="center" wrapText="1"/>
    </xf>
    <xf numFmtId="0" fontId="14" fillId="0" borderId="0" xfId="2" applyFont="1" applyAlignment="1">
      <alignment vertical="center"/>
    </xf>
    <xf numFmtId="0" fontId="16" fillId="3" borderId="41" xfId="2" applyFont="1" applyFill="1" applyBorder="1" applyAlignment="1">
      <alignment horizontal="center" vertical="center"/>
    </xf>
    <xf numFmtId="0" fontId="16" fillId="3" borderId="40" xfId="2" applyFont="1" applyFill="1" applyBorder="1" applyAlignment="1">
      <alignment horizontal="center" vertical="center"/>
    </xf>
    <xf numFmtId="0" fontId="16" fillId="3" borderId="42" xfId="2" applyFont="1" applyFill="1" applyBorder="1" applyAlignment="1">
      <alignment horizontal="center" vertical="center"/>
    </xf>
    <xf numFmtId="0" fontId="16" fillId="3" borderId="41" xfId="2" applyFont="1" applyFill="1" applyBorder="1" applyAlignment="1">
      <alignment horizontal="center" vertical="center" wrapText="1"/>
    </xf>
    <xf numFmtId="0" fontId="16" fillId="3" borderId="40" xfId="2" applyFont="1" applyFill="1" applyBorder="1" applyAlignment="1">
      <alignment horizontal="center" vertical="center" wrapText="1"/>
    </xf>
    <xf numFmtId="0" fontId="16" fillId="3" borderId="39" xfId="2" applyFont="1" applyFill="1" applyBorder="1" applyAlignment="1">
      <alignment horizontal="center" vertical="center" wrapText="1"/>
    </xf>
    <xf numFmtId="0" fontId="15" fillId="0" borderId="57" xfId="2" applyFont="1" applyBorder="1" applyAlignment="1">
      <alignment vertical="center"/>
    </xf>
    <xf numFmtId="0" fontId="15" fillId="0" borderId="59" xfId="2" applyFont="1" applyBorder="1" applyAlignment="1">
      <alignment vertical="center"/>
    </xf>
    <xf numFmtId="0" fontId="15" fillId="0" borderId="56" xfId="2" applyFont="1" applyBorder="1" applyAlignment="1">
      <alignment vertical="center"/>
    </xf>
    <xf numFmtId="0" fontId="16" fillId="3" borderId="55" xfId="2" applyFont="1" applyFill="1" applyBorder="1" applyAlignment="1">
      <alignment horizontal="center" vertical="center"/>
    </xf>
    <xf numFmtId="0" fontId="2" fillId="3" borderId="54" xfId="2" applyFill="1" applyBorder="1" applyAlignment="1">
      <alignment horizontal="center" vertical="center"/>
    </xf>
    <xf numFmtId="0" fontId="2" fillId="3" borderId="54" xfId="2" applyFill="1" applyBorder="1" applyAlignment="1">
      <alignment vertical="center"/>
    </xf>
    <xf numFmtId="0" fontId="2" fillId="3" borderId="53" xfId="2" applyFill="1" applyBorder="1" applyAlignment="1">
      <alignment vertical="center"/>
    </xf>
    <xf numFmtId="0" fontId="16" fillId="3" borderId="43" xfId="2" applyFont="1" applyFill="1" applyBorder="1" applyAlignment="1">
      <alignment horizontal="center" vertical="center"/>
    </xf>
    <xf numFmtId="0" fontId="13" fillId="0" borderId="25" xfId="1" applyFont="1" applyBorder="1" applyAlignment="1">
      <alignment horizontal="left"/>
    </xf>
    <xf numFmtId="0" fontId="18" fillId="0" borderId="21" xfId="2" applyFont="1" applyBorder="1" applyAlignment="1">
      <alignment vertical="center"/>
    </xf>
    <xf numFmtId="0" fontId="1" fillId="0" borderId="21" xfId="1" applyBorder="1" applyAlignment="1">
      <alignment vertical="center"/>
    </xf>
    <xf numFmtId="0" fontId="18" fillId="0" borderId="0" xfId="2" applyFont="1" applyAlignment="1">
      <alignment vertical="center"/>
    </xf>
    <xf numFmtId="0" fontId="2" fillId="0" borderId="0" xfId="2" applyAlignment="1">
      <alignment vertical="center"/>
    </xf>
    <xf numFmtId="0" fontId="16" fillId="3" borderId="51" xfId="2" applyFont="1" applyFill="1" applyBorder="1" applyAlignment="1">
      <alignment horizontal="center" vertical="center" wrapText="1"/>
    </xf>
    <xf numFmtId="0" fontId="15" fillId="0" borderId="58" xfId="2" applyFont="1" applyBorder="1" applyAlignment="1">
      <alignment horizontal="left" vertical="center"/>
    </xf>
    <xf numFmtId="0" fontId="16" fillId="3" borderId="67" xfId="2" applyFont="1" applyFill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1" fillId="0" borderId="65" xfId="1" applyBorder="1" applyAlignment="1">
      <alignment horizontal="center" vertical="center"/>
    </xf>
    <xf numFmtId="0" fontId="15" fillId="0" borderId="64" xfId="2" applyFont="1" applyBorder="1" applyAlignment="1">
      <alignment horizontal="left" vertical="center"/>
    </xf>
    <xf numFmtId="0" fontId="15" fillId="0" borderId="61" xfId="2" applyFont="1" applyBorder="1" applyAlignment="1">
      <alignment horizontal="left" vertical="top"/>
    </xf>
    <xf numFmtId="0" fontId="15" fillId="0" borderId="0" xfId="2" applyFont="1" applyBorder="1" applyAlignment="1">
      <alignment horizontal="left" vertical="top"/>
    </xf>
    <xf numFmtId="0" fontId="15" fillId="0" borderId="60" xfId="2" applyFont="1" applyBorder="1" applyAlignment="1">
      <alignment horizontal="left" vertical="top"/>
    </xf>
    <xf numFmtId="0" fontId="16" fillId="0" borderId="68" xfId="2" applyFont="1" applyFill="1" applyBorder="1" applyAlignment="1">
      <alignment horizontal="center" vertical="center"/>
    </xf>
    <xf numFmtId="167" fontId="15" fillId="0" borderId="64" xfId="4" applyNumberFormat="1" applyFont="1" applyBorder="1" applyAlignment="1">
      <alignment vertical="center"/>
    </xf>
    <xf numFmtId="167" fontId="15" fillId="0" borderId="63" xfId="4" applyNumberFormat="1" applyFont="1" applyBorder="1" applyAlignment="1">
      <alignment vertical="center"/>
    </xf>
    <xf numFmtId="1" fontId="15" fillId="0" borderId="58" xfId="2" applyNumberFormat="1" applyFont="1" applyBorder="1" applyAlignment="1">
      <alignment vertical="center"/>
    </xf>
    <xf numFmtId="1" fontId="15" fillId="0" borderId="57" xfId="2" applyNumberFormat="1" applyFont="1" applyBorder="1" applyAlignment="1">
      <alignment vertical="center"/>
    </xf>
    <xf numFmtId="0" fontId="20" fillId="3" borderId="70" xfId="2" applyFont="1" applyFill="1" applyBorder="1" applyAlignment="1">
      <alignment horizontal="left" vertical="center"/>
    </xf>
    <xf numFmtId="0" fontId="20" fillId="3" borderId="0" xfId="2" applyFont="1" applyFill="1" applyBorder="1" applyAlignment="1">
      <alignment horizontal="left" vertical="center"/>
    </xf>
    <xf numFmtId="0" fontId="20" fillId="3" borderId="0" xfId="2" applyFont="1" applyFill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9" fillId="3" borderId="63" xfId="2" applyFont="1" applyFill="1" applyBorder="1" applyAlignment="1">
      <alignment horizontal="center" vertical="center"/>
    </xf>
    <xf numFmtId="0" fontId="19" fillId="3" borderId="40" xfId="2" applyFont="1" applyFill="1" applyBorder="1" applyAlignment="1">
      <alignment horizontal="center" vertical="center"/>
    </xf>
    <xf numFmtId="0" fontId="18" fillId="3" borderId="57" xfId="2" applyFont="1" applyFill="1" applyBorder="1" applyAlignment="1">
      <alignment horizontal="center" vertical="center"/>
    </xf>
    <xf numFmtId="0" fontId="18" fillId="3" borderId="59" xfId="2" applyFont="1" applyFill="1" applyBorder="1" applyAlignment="1">
      <alignment horizontal="center" vertical="center"/>
    </xf>
    <xf numFmtId="0" fontId="3" fillId="0" borderId="67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6" fillId="1" borderId="12" xfId="1" applyFont="1" applyFill="1" applyBorder="1" applyAlignment="1">
      <alignment horizontal="center" vertical="center"/>
    </xf>
    <xf numFmtId="0" fontId="3" fillId="1" borderId="12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6" fillId="1" borderId="16" xfId="1" applyFont="1" applyFill="1" applyBorder="1" applyAlignment="1">
      <alignment horizontal="center" vertical="center"/>
    </xf>
    <xf numFmtId="0" fontId="3" fillId="1" borderId="16" xfId="1" applyFont="1" applyFill="1" applyBorder="1" applyAlignment="1">
      <alignment horizontal="center" vertical="center"/>
    </xf>
    <xf numFmtId="164" fontId="5" fillId="0" borderId="12" xfId="1" applyNumberFormat="1" applyFont="1" applyBorder="1" applyAlignment="1">
      <alignment horizontal="right" vertical="center"/>
    </xf>
    <xf numFmtId="164" fontId="1" fillId="0" borderId="12" xfId="1" applyNumberFormat="1" applyBorder="1" applyAlignment="1">
      <alignment horizontal="right" vertical="center"/>
    </xf>
    <xf numFmtId="49" fontId="6" fillId="1" borderId="12" xfId="1" applyNumberFormat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1" borderId="12" xfId="1" applyFont="1" applyFill="1" applyBorder="1" applyAlignment="1">
      <alignment horizontal="center" vertical="center" wrapText="1"/>
    </xf>
    <xf numFmtId="0" fontId="3" fillId="1" borderId="12" xfId="1" applyFont="1" applyFill="1" applyBorder="1" applyAlignment="1">
      <alignment horizontal="center" vertical="center" wrapText="1"/>
    </xf>
    <xf numFmtId="0" fontId="8" fillId="1" borderId="15" xfId="1" applyFont="1" applyFill="1" applyBorder="1" applyAlignment="1">
      <alignment horizontal="center" vertical="center" wrapText="1"/>
    </xf>
    <xf numFmtId="0" fontId="11" fillId="1" borderId="15" xfId="1" applyFont="1" applyFill="1" applyBorder="1" applyAlignment="1">
      <alignment horizontal="center" vertical="center" wrapText="1"/>
    </xf>
    <xf numFmtId="0" fontId="8" fillId="1" borderId="16" xfId="1" applyFont="1" applyFill="1" applyBorder="1" applyAlignment="1">
      <alignment horizontal="center" vertical="center" wrapText="1"/>
    </xf>
    <xf numFmtId="166" fontId="11" fillId="1" borderId="16" xfId="1" applyNumberFormat="1" applyFont="1" applyFill="1" applyBorder="1" applyAlignment="1">
      <alignment horizontal="center" vertical="center" wrapText="1"/>
    </xf>
    <xf numFmtId="0" fontId="11" fillId="1" borderId="16" xfId="1" applyFont="1" applyFill="1" applyBorder="1" applyAlignment="1">
      <alignment horizontal="center" vertical="center" wrapText="1"/>
    </xf>
    <xf numFmtId="0" fontId="6" fillId="1" borderId="16" xfId="1" applyFont="1" applyFill="1" applyBorder="1" applyAlignment="1">
      <alignment horizontal="center" vertical="center" wrapText="1"/>
    </xf>
    <xf numFmtId="0" fontId="3" fillId="1" borderId="16" xfId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vertical="center"/>
    </xf>
    <xf numFmtId="0" fontId="1" fillId="0" borderId="15" xfId="1" applyBorder="1" applyAlignment="1">
      <alignment vertical="center"/>
    </xf>
    <xf numFmtId="0" fontId="8" fillId="0" borderId="8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1" fillId="0" borderId="17" xfId="1" applyBorder="1" applyAlignment="1">
      <alignment vertical="center"/>
    </xf>
    <xf numFmtId="0" fontId="6" fillId="0" borderId="8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8" fillId="1" borderId="12" xfId="1" applyFont="1" applyFill="1" applyBorder="1" applyAlignment="1">
      <alignment horizontal="center" vertical="center" wrapText="1"/>
    </xf>
    <xf numFmtId="0" fontId="11" fillId="1" borderId="12" xfId="1" applyFont="1" applyFill="1" applyBorder="1" applyAlignment="1">
      <alignment horizontal="center" vertical="center"/>
    </xf>
    <xf numFmtId="0" fontId="8" fillId="1" borderId="16" xfId="1" applyFont="1" applyFill="1" applyBorder="1" applyAlignment="1">
      <alignment horizontal="center" vertical="center"/>
    </xf>
    <xf numFmtId="166" fontId="11" fillId="1" borderId="16" xfId="1" applyNumberFormat="1" applyFont="1" applyFill="1" applyBorder="1" applyAlignment="1">
      <alignment horizontal="center" vertical="center"/>
    </xf>
    <xf numFmtId="0" fontId="11" fillId="1" borderId="16" xfId="1" applyFont="1" applyFill="1" applyBorder="1" applyAlignment="1">
      <alignment horizontal="center" vertical="center"/>
    </xf>
    <xf numFmtId="0" fontId="6" fillId="1" borderId="12" xfId="1" applyFont="1" applyFill="1" applyBorder="1" applyAlignment="1">
      <alignment vertical="center"/>
    </xf>
    <xf numFmtId="0" fontId="3" fillId="1" borderId="12" xfId="1" applyFont="1" applyFill="1" applyBorder="1" applyAlignment="1">
      <alignment vertical="center"/>
    </xf>
    <xf numFmtId="166" fontId="6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8" fillId="0" borderId="17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1" borderId="12" xfId="1" applyFont="1" applyFill="1" applyBorder="1" applyAlignment="1">
      <alignment vertical="center"/>
    </xf>
    <xf numFmtId="0" fontId="11" fillId="1" borderId="12" xfId="1" applyFont="1" applyFill="1" applyBorder="1" applyAlignment="1">
      <alignment vertical="center"/>
    </xf>
    <xf numFmtId="166" fontId="5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6" fillId="0" borderId="17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5" fillId="0" borderId="0" xfId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49" fontId="6" fillId="1" borderId="17" xfId="1" applyNumberFormat="1" applyFont="1" applyFill="1" applyBorder="1" applyAlignment="1">
      <alignment horizontal="left" vertical="center"/>
    </xf>
    <xf numFmtId="0" fontId="3" fillId="1" borderId="17" xfId="1" applyFont="1" applyFill="1" applyBorder="1" applyAlignment="1">
      <alignment horizontal="left" vertical="center"/>
    </xf>
    <xf numFmtId="49" fontId="7" fillId="1" borderId="12" xfId="1" applyNumberFormat="1" applyFont="1" applyFill="1" applyBorder="1" applyAlignment="1">
      <alignment horizontal="left" vertical="center"/>
    </xf>
    <xf numFmtId="0" fontId="1" fillId="1" borderId="12" xfId="1" applyFill="1" applyBorder="1" applyAlignment="1">
      <alignment horizontal="left" vertical="center"/>
    </xf>
    <xf numFmtId="49" fontId="5" fillId="1" borderId="12" xfId="1" applyNumberFormat="1" applyFont="1" applyFill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6" fillId="1" borderId="15" xfId="1" applyFont="1" applyFill="1" applyBorder="1" applyAlignment="1">
      <alignment horizontal="center" vertical="center"/>
    </xf>
    <xf numFmtId="0" fontId="3" fillId="1" borderId="15" xfId="1" applyFont="1" applyFill="1" applyBorder="1" applyAlignment="1">
      <alignment horizontal="center" vertical="center"/>
    </xf>
    <xf numFmtId="0" fontId="6" fillId="1" borderId="17" xfId="1" applyFont="1" applyFill="1" applyBorder="1" applyAlignment="1">
      <alignment horizontal="center" vertical="center"/>
    </xf>
    <xf numFmtId="0" fontId="3" fillId="1" borderId="17" xfId="1" applyFont="1" applyFill="1" applyBorder="1" applyAlignment="1">
      <alignment horizontal="center" vertical="center"/>
    </xf>
    <xf numFmtId="49" fontId="6" fillId="1" borderId="12" xfId="1" applyNumberFormat="1" applyFont="1" applyFill="1" applyBorder="1" applyAlignment="1">
      <alignment vertical="center"/>
    </xf>
    <xf numFmtId="49" fontId="8" fillId="1" borderId="17" xfId="1" applyNumberFormat="1" applyFont="1" applyFill="1" applyBorder="1" applyAlignment="1">
      <alignment vertical="center"/>
    </xf>
    <xf numFmtId="0" fontId="11" fillId="1" borderId="17" xfId="1" applyFont="1" applyFill="1" applyBorder="1" applyAlignment="1">
      <alignment vertical="center"/>
    </xf>
    <xf numFmtId="49" fontId="5" fillId="0" borderId="16" xfId="1" applyNumberFormat="1" applyFont="1" applyBorder="1" applyAlignment="1">
      <alignment vertical="center"/>
    </xf>
    <xf numFmtId="0" fontId="1" fillId="0" borderId="16" xfId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49" fontId="4" fillId="0" borderId="0" xfId="1" applyNumberFormat="1" applyFont="1" applyAlignment="1">
      <alignment horizontal="left" vertical="center"/>
    </xf>
    <xf numFmtId="49" fontId="6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49" fontId="6" fillId="1" borderId="16" xfId="1" applyNumberFormat="1" applyFont="1" applyFill="1" applyBorder="1" applyAlignment="1">
      <alignment horizontal="center" vertical="center"/>
    </xf>
    <xf numFmtId="49" fontId="6" fillId="1" borderId="15" xfId="1" applyNumberFormat="1" applyFont="1" applyFill="1" applyBorder="1" applyAlignment="1">
      <alignment horizontal="center" vertical="center"/>
    </xf>
    <xf numFmtId="49" fontId="6" fillId="1" borderId="17" xfId="1" applyNumberFormat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1" fillId="0" borderId="7" xfId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1" fillId="0" borderId="1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8" fillId="0" borderId="19" xfId="1" applyFont="1" applyBorder="1" applyAlignment="1">
      <alignment vertical="center" wrapText="1"/>
    </xf>
    <xf numFmtId="0" fontId="11" fillId="0" borderId="18" xfId="1" applyFont="1" applyBorder="1" applyAlignment="1">
      <alignment vertical="center"/>
    </xf>
    <xf numFmtId="0" fontId="8" fillId="0" borderId="3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0" fontId="6" fillId="0" borderId="19" xfId="1" applyFont="1" applyBorder="1" applyAlignment="1">
      <alignment vertical="center" wrapText="1"/>
    </xf>
    <xf numFmtId="0" fontId="3" fillId="0" borderId="18" xfId="1" applyFont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49" fontId="6" fillId="1" borderId="19" xfId="1" applyNumberFormat="1" applyFont="1" applyFill="1" applyBorder="1" applyAlignment="1">
      <alignment horizontal="center" vertical="center"/>
    </xf>
    <xf numFmtId="0" fontId="3" fillId="1" borderId="11" xfId="1" applyFont="1" applyFill="1" applyBorder="1" applyAlignment="1">
      <alignment horizontal="center" vertical="center"/>
    </xf>
    <xf numFmtId="0" fontId="3" fillId="1" borderId="18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1" fillId="0" borderId="6" xfId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5" xfId="1" applyFont="1" applyBorder="1" applyAlignment="1">
      <alignment vertical="center"/>
    </xf>
    <xf numFmtId="0" fontId="1" fillId="0" borderId="4" xfId="1" applyBorder="1" applyAlignment="1">
      <alignment vertical="center"/>
    </xf>
    <xf numFmtId="0" fontId="7" fillId="0" borderId="3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4" fillId="0" borderId="7" xfId="1" applyFont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0" xfId="1" applyAlignment="1">
      <alignment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6" fillId="1" borderId="12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">
    <cellStyle name="Milliers" xfId="4" builtinId="3"/>
    <cellStyle name="Normal" xfId="0" builtinId="0"/>
    <cellStyle name="Normal 2" xfId="1"/>
    <cellStyle name="Normal_ANNEXES9" xfId="2"/>
    <cellStyle name="Normal_budgetM71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487680</xdr:colOff>
      <xdr:row>49</xdr:row>
      <xdr:rowOff>0</xdr:rowOff>
    </xdr:from>
    <xdr:ext cx="76200" cy="1981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27120" y="8214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487680</xdr:colOff>
      <xdr:row>52</xdr:row>
      <xdr:rowOff>0</xdr:rowOff>
    </xdr:from>
    <xdr:ext cx="76200" cy="19812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2712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0</xdr:row>
      <xdr:rowOff>0</xdr:rowOff>
    </xdr:from>
    <xdr:to>
      <xdr:col>0</xdr:col>
      <xdr:colOff>243840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38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579120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91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899160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739140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391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1066800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1211580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1379220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1546860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472440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724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632460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324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800100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1112520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960120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1295400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1432560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480060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4800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1607820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1775460</xdr:colOff>
      <xdr:row>0</xdr:row>
      <xdr:rowOff>0</xdr:rowOff>
    </xdr:from>
    <xdr:to>
      <xdr:col>0</xdr:col>
      <xdr:colOff>434340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7848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982980</xdr:colOff>
      <xdr:row>4</xdr:row>
      <xdr:rowOff>68580</xdr:rowOff>
    </xdr:from>
    <xdr:to>
      <xdr:col>2</xdr:col>
      <xdr:colOff>236220</xdr:colOff>
      <xdr:row>4</xdr:row>
      <xdr:rowOff>220980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2354580" y="1028700"/>
          <a:ext cx="0" cy="121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982980</xdr:colOff>
      <xdr:row>5</xdr:row>
      <xdr:rowOff>68580</xdr:rowOff>
    </xdr:from>
    <xdr:to>
      <xdr:col>2</xdr:col>
      <xdr:colOff>236220</xdr:colOff>
      <xdr:row>5</xdr:row>
      <xdr:rowOff>220980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2354580" y="1219200"/>
          <a:ext cx="0" cy="121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982980</xdr:colOff>
      <xdr:row>4</xdr:row>
      <xdr:rowOff>68580</xdr:rowOff>
    </xdr:from>
    <xdr:to>
      <xdr:col>2</xdr:col>
      <xdr:colOff>236220</xdr:colOff>
      <xdr:row>4</xdr:row>
      <xdr:rowOff>220980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>
          <a:off x="784860" y="982980"/>
          <a:ext cx="0" cy="106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982980</xdr:colOff>
      <xdr:row>5</xdr:row>
      <xdr:rowOff>68580</xdr:rowOff>
    </xdr:from>
    <xdr:to>
      <xdr:col>2</xdr:col>
      <xdr:colOff>236220</xdr:colOff>
      <xdr:row>5</xdr:row>
      <xdr:rowOff>220980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>
          <a:off x="784860" y="1158240"/>
          <a:ext cx="0" cy="144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7620</xdr:rowOff>
    </xdr:from>
    <xdr:to>
      <xdr:col>4</xdr:col>
      <xdr:colOff>1036320</xdr:colOff>
      <xdr:row>32</xdr:row>
      <xdr:rowOff>0</xdr:rowOff>
    </xdr:to>
    <xdr:cxnSp macro="">
      <xdr:nvCxnSpPr>
        <xdr:cNvPr id="3" name="Connecteur droit 2"/>
        <xdr:cNvCxnSpPr/>
      </xdr:nvCxnSpPr>
      <xdr:spPr>
        <a:xfrm flipH="1">
          <a:off x="0" y="952500"/>
          <a:ext cx="6355080" cy="3550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2:G31"/>
  <sheetViews>
    <sheetView showGridLines="0" zoomScaleNormal="100" workbookViewId="0">
      <selection activeCell="J14" sqref="J14"/>
    </sheetView>
  </sheetViews>
  <sheetFormatPr baseColWidth="10" defaultColWidth="10.296875" defaultRowHeight="13.2" x14ac:dyDescent="0.3"/>
  <cols>
    <col min="1" max="2" width="10.296875" style="231"/>
    <col min="3" max="3" width="19.8984375" style="231" customWidth="1"/>
    <col min="4" max="4" width="7.19921875" style="231" customWidth="1"/>
    <col min="5" max="5" width="10.296875" style="231"/>
    <col min="6" max="6" width="13.09765625" style="231" customWidth="1"/>
    <col min="7" max="7" width="12.8984375" style="231" customWidth="1"/>
    <col min="8" max="16384" width="10.296875" style="231"/>
  </cols>
  <sheetData>
    <row r="2" spans="1:7" ht="20.25" customHeight="1" x14ac:dyDescent="0.3">
      <c r="A2" s="257" t="s">
        <v>1213</v>
      </c>
      <c r="B2" s="257"/>
      <c r="C2" s="257"/>
      <c r="D2" s="257"/>
      <c r="E2" s="257"/>
      <c r="F2" s="257"/>
      <c r="G2" s="257"/>
    </row>
    <row r="4" spans="1:7" ht="21.75" customHeight="1" x14ac:dyDescent="0.3">
      <c r="A4" s="259" t="s">
        <v>1216</v>
      </c>
      <c r="B4" s="260"/>
      <c r="C4" s="260"/>
      <c r="D4" s="260"/>
      <c r="E4" s="260"/>
      <c r="F4" s="260"/>
      <c r="G4" s="261"/>
    </row>
    <row r="5" spans="1:7" ht="20.399999999999999" customHeight="1" x14ac:dyDescent="0.3">
      <c r="A5" s="262"/>
      <c r="B5" s="263"/>
      <c r="C5" s="263"/>
      <c r="D5" s="263"/>
      <c r="E5" s="263"/>
      <c r="F5" s="263"/>
      <c r="G5" s="264"/>
    </row>
    <row r="6" spans="1:7" ht="26.25" customHeight="1" x14ac:dyDescent="0.3">
      <c r="A6" s="251" t="s">
        <v>1212</v>
      </c>
      <c r="B6" s="251"/>
      <c r="C6" s="251"/>
      <c r="D6" s="251"/>
      <c r="E6" s="251"/>
      <c r="F6" s="251"/>
      <c r="G6" s="251"/>
    </row>
    <row r="7" spans="1:7" ht="27" customHeight="1" x14ac:dyDescent="0.3">
      <c r="A7" s="258" t="s">
        <v>1217</v>
      </c>
      <c r="B7" s="258"/>
      <c r="C7" s="258"/>
      <c r="D7" s="258"/>
      <c r="E7" s="258"/>
      <c r="F7" s="258"/>
      <c r="G7" s="258"/>
    </row>
    <row r="8" spans="1:7" ht="39.75" customHeight="1" x14ac:dyDescent="0.3">
      <c r="A8" s="258" t="s">
        <v>1218</v>
      </c>
      <c r="B8" s="258"/>
      <c r="C8" s="258"/>
      <c r="D8" s="258"/>
      <c r="E8" s="258"/>
      <c r="F8" s="258"/>
      <c r="G8" s="258"/>
    </row>
    <row r="9" spans="1:7" ht="21" customHeight="1" x14ac:dyDescent="0.3">
      <c r="A9" s="255" t="s">
        <v>1211</v>
      </c>
      <c r="B9" s="255"/>
      <c r="C9" s="255"/>
      <c r="D9" s="255"/>
      <c r="E9" s="255"/>
      <c r="F9" s="255"/>
      <c r="G9" s="255"/>
    </row>
    <row r="10" spans="1:7" ht="14.25" customHeight="1" x14ac:dyDescent="0.3"/>
    <row r="11" spans="1:7" ht="23.25" customHeight="1" x14ac:dyDescent="0.3">
      <c r="A11" s="252" t="s">
        <v>1210</v>
      </c>
      <c r="B11" s="253"/>
      <c r="C11" s="253"/>
      <c r="D11" s="253"/>
      <c r="E11" s="253"/>
      <c r="F11" s="253"/>
      <c r="G11" s="254"/>
    </row>
    <row r="12" spans="1:7" ht="30" customHeight="1" x14ac:dyDescent="0.3">
      <c r="A12" s="247" t="s">
        <v>1209</v>
      </c>
      <c r="B12" s="248"/>
      <c r="C12" s="248"/>
      <c r="D12" s="248"/>
      <c r="E12" s="248"/>
      <c r="F12" s="248"/>
      <c r="G12" s="249"/>
    </row>
    <row r="13" spans="1:7" ht="52.5" customHeight="1" x14ac:dyDescent="0.3">
      <c r="A13" s="256" t="s">
        <v>1219</v>
      </c>
      <c r="B13" s="256"/>
      <c r="C13" s="256"/>
      <c r="D13" s="256"/>
      <c r="E13" s="256"/>
      <c r="F13" s="256"/>
      <c r="G13" s="256"/>
    </row>
    <row r="14" spans="1:7" ht="19.5" customHeight="1" x14ac:dyDescent="0.3">
      <c r="A14" s="250" t="s">
        <v>1208</v>
      </c>
      <c r="B14" s="250"/>
      <c r="C14" s="250"/>
      <c r="D14" s="233">
        <v>2019</v>
      </c>
      <c r="E14" s="234"/>
      <c r="F14" s="234"/>
    </row>
    <row r="19" spans="1:7" x14ac:dyDescent="0.3">
      <c r="A19" s="241"/>
      <c r="B19" s="241"/>
      <c r="C19" s="241"/>
      <c r="D19" s="241"/>
      <c r="E19" s="241"/>
      <c r="F19" s="241"/>
      <c r="G19" s="241"/>
    </row>
    <row r="20" spans="1:7" x14ac:dyDescent="0.3">
      <c r="A20" s="241"/>
      <c r="B20" s="241"/>
      <c r="C20" s="241"/>
      <c r="D20" s="241"/>
      <c r="E20" s="241"/>
      <c r="F20" s="241"/>
      <c r="G20" s="241"/>
    </row>
    <row r="21" spans="1:7" x14ac:dyDescent="0.3">
      <c r="A21" s="241"/>
      <c r="B21" s="241"/>
      <c r="C21" s="241"/>
      <c r="D21" s="241"/>
      <c r="E21" s="241"/>
      <c r="F21" s="241"/>
      <c r="G21" s="241"/>
    </row>
    <row r="22" spans="1:7" x14ac:dyDescent="0.3">
      <c r="A22" s="241"/>
      <c r="B22" s="241"/>
      <c r="C22" s="241"/>
      <c r="D22" s="241"/>
      <c r="E22" s="241"/>
      <c r="F22" s="241"/>
      <c r="G22" s="241"/>
    </row>
    <row r="30" spans="1:7" x14ac:dyDescent="0.3">
      <c r="A30" s="231" t="s">
        <v>1207</v>
      </c>
    </row>
    <row r="31" spans="1:7" x14ac:dyDescent="0.3">
      <c r="A31" s="232"/>
    </row>
  </sheetData>
  <mergeCells count="10">
    <mergeCell ref="A2:G2"/>
    <mergeCell ref="A8:G8"/>
    <mergeCell ref="A7:G7"/>
    <mergeCell ref="A4:G5"/>
    <mergeCell ref="A12:G12"/>
    <mergeCell ref="A14:C14"/>
    <mergeCell ref="A6:G6"/>
    <mergeCell ref="A11:G11"/>
    <mergeCell ref="A9:G9"/>
    <mergeCell ref="A13:G1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2" orientation="landscape" horizontalDpi="720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workbookViewId="0">
      <selection activeCell="A8" sqref="A8:G8"/>
    </sheetView>
  </sheetViews>
  <sheetFormatPr baseColWidth="10" defaultRowHeight="10.199999999999999" x14ac:dyDescent="0.3"/>
  <cols>
    <col min="1" max="1" width="33.296875" style="2" bestFit="1" customWidth="1"/>
    <col min="2" max="2" width="14.09765625" style="2" bestFit="1" customWidth="1"/>
    <col min="3" max="3" width="13.5" style="2" bestFit="1" customWidth="1"/>
    <col min="4" max="4" width="12.296875" style="2" bestFit="1" customWidth="1"/>
    <col min="5" max="5" width="10.69921875" style="2" bestFit="1" customWidth="1"/>
    <col min="6" max="16384" width="11.19921875" style="2"/>
  </cols>
  <sheetData>
    <row r="1" spans="1:5" ht="15" customHeight="1" x14ac:dyDescent="0.3">
      <c r="A1" s="369" t="s">
        <v>249</v>
      </c>
      <c r="B1" s="361"/>
      <c r="C1" s="361"/>
      <c r="D1" s="361"/>
      <c r="E1" s="7" t="s">
        <v>248</v>
      </c>
    </row>
    <row r="2" spans="1:5" ht="15" customHeight="1" x14ac:dyDescent="0.3">
      <c r="A2" s="369" t="s">
        <v>946</v>
      </c>
      <c r="B2" s="361"/>
      <c r="C2" s="361"/>
      <c r="D2" s="361"/>
      <c r="E2" s="7" t="s">
        <v>945</v>
      </c>
    </row>
    <row r="3" spans="1:5" ht="15" customHeight="1" x14ac:dyDescent="0.3">
      <c r="A3" s="362"/>
      <c r="B3" s="363"/>
      <c r="C3" s="363"/>
      <c r="D3" s="363"/>
      <c r="E3" s="363"/>
    </row>
    <row r="4" spans="1:5" ht="15" customHeight="1" x14ac:dyDescent="0.3">
      <c r="A4" s="416" t="s">
        <v>150</v>
      </c>
      <c r="B4" s="363"/>
      <c r="C4" s="363"/>
      <c r="D4" s="363"/>
      <c r="E4" s="363"/>
    </row>
    <row r="5" spans="1:5" ht="13.2" x14ac:dyDescent="0.3">
      <c r="A5" s="37"/>
      <c r="B5" s="37" t="s">
        <v>242</v>
      </c>
      <c r="C5" s="81" t="s">
        <v>242</v>
      </c>
      <c r="D5" s="360" t="s">
        <v>646</v>
      </c>
      <c r="E5" s="361"/>
    </row>
    <row r="6" spans="1:5" x14ac:dyDescent="0.3">
      <c r="A6" s="36"/>
      <c r="B6" s="36" t="s">
        <v>944</v>
      </c>
      <c r="C6" s="36" t="s">
        <v>944</v>
      </c>
      <c r="D6" s="36" t="s">
        <v>643</v>
      </c>
      <c r="E6" s="36" t="s">
        <v>643</v>
      </c>
    </row>
    <row r="7" spans="1:5" x14ac:dyDescent="0.3">
      <c r="A7" s="36"/>
      <c r="B7" s="36" t="s">
        <v>943</v>
      </c>
      <c r="C7" s="36" t="s">
        <v>942</v>
      </c>
      <c r="D7" s="36" t="s">
        <v>941</v>
      </c>
      <c r="E7" s="36" t="s">
        <v>940</v>
      </c>
    </row>
    <row r="8" spans="1:5" x14ac:dyDescent="0.3">
      <c r="A8" s="35"/>
      <c r="B8" s="35" t="s">
        <v>939</v>
      </c>
      <c r="C8" s="35" t="s">
        <v>637</v>
      </c>
      <c r="D8" s="35" t="s">
        <v>938</v>
      </c>
      <c r="E8" s="35" t="s">
        <v>937</v>
      </c>
    </row>
    <row r="9" spans="1:5" x14ac:dyDescent="0.3">
      <c r="A9" s="133" t="s">
        <v>151</v>
      </c>
      <c r="B9" s="8">
        <f>B10+B11+B14+B15+B16+B19</f>
        <v>767598443.85000002</v>
      </c>
      <c r="C9" s="8">
        <f>C10+C11+C14+C15+C16+C19</f>
        <v>1886699533.3100002</v>
      </c>
      <c r="D9" s="8">
        <f>D10+D11+D14+D15+D16+D19</f>
        <v>547252660.86000001</v>
      </c>
      <c r="E9" s="8">
        <f>E10+E11+E14+E15+E16+E19</f>
        <v>1339446872.45</v>
      </c>
    </row>
    <row r="10" spans="1:5" x14ac:dyDescent="0.3">
      <c r="A10" s="138" t="s">
        <v>744</v>
      </c>
      <c r="B10" s="8">
        <v>0</v>
      </c>
      <c r="C10" s="17">
        <v>0</v>
      </c>
      <c r="D10" s="17">
        <v>0</v>
      </c>
      <c r="E10" s="17">
        <v>0</v>
      </c>
    </row>
    <row r="11" spans="1:5" x14ac:dyDescent="0.3">
      <c r="A11" s="138" t="s">
        <v>936</v>
      </c>
      <c r="B11" s="8">
        <v>205222250.84999999</v>
      </c>
      <c r="C11" s="8">
        <v>177957340.86000001</v>
      </c>
      <c r="D11" s="8">
        <v>177877340.86000001</v>
      </c>
      <c r="E11" s="8">
        <v>80000</v>
      </c>
    </row>
    <row r="12" spans="1:5" x14ac:dyDescent="0.3">
      <c r="A12" s="76" t="s">
        <v>935</v>
      </c>
      <c r="B12" s="74">
        <v>205222250.84999999</v>
      </c>
      <c r="C12" s="74">
        <v>177957340.86000001</v>
      </c>
      <c r="D12" s="74">
        <v>177877340.86000001</v>
      </c>
      <c r="E12" s="74">
        <v>80000</v>
      </c>
    </row>
    <row r="13" spans="1:5" x14ac:dyDescent="0.3">
      <c r="A13" s="16" t="s">
        <v>934</v>
      </c>
      <c r="B13" s="4">
        <v>0</v>
      </c>
      <c r="C13" s="4">
        <v>0</v>
      </c>
      <c r="D13" s="4">
        <v>0</v>
      </c>
      <c r="E13" s="4">
        <v>0</v>
      </c>
    </row>
    <row r="14" spans="1:5" x14ac:dyDescent="0.3">
      <c r="A14" s="138" t="s">
        <v>933</v>
      </c>
      <c r="B14" s="8">
        <v>514197799</v>
      </c>
      <c r="C14" s="8">
        <v>334976926</v>
      </c>
      <c r="D14" s="8">
        <v>334976926</v>
      </c>
      <c r="E14" s="8">
        <v>0</v>
      </c>
    </row>
    <row r="15" spans="1:5" x14ac:dyDescent="0.3">
      <c r="A15" s="138" t="s">
        <v>929</v>
      </c>
      <c r="B15" s="8">
        <v>3495894</v>
      </c>
      <c r="C15" s="8">
        <v>4295894</v>
      </c>
      <c r="D15" s="8">
        <v>4295894</v>
      </c>
      <c r="E15" s="8">
        <v>0</v>
      </c>
    </row>
    <row r="16" spans="1:5" x14ac:dyDescent="0.3">
      <c r="A16" s="138" t="s">
        <v>932</v>
      </c>
      <c r="B16" s="8">
        <v>44682500</v>
      </c>
      <c r="C16" s="8">
        <f>+C17+C18</f>
        <v>1085932310</v>
      </c>
      <c r="D16" s="8">
        <f t="shared" ref="D16:E16" si="0">+D17+D18</f>
        <v>30102500</v>
      </c>
      <c r="E16" s="8">
        <f t="shared" si="0"/>
        <v>1055829810</v>
      </c>
    </row>
    <row r="17" spans="1:5" x14ac:dyDescent="0.3">
      <c r="A17" s="76" t="s">
        <v>927</v>
      </c>
      <c r="B17" s="74">
        <v>44682500</v>
      </c>
      <c r="C17" s="74">
        <v>737868795</v>
      </c>
      <c r="D17" s="74">
        <v>30102500</v>
      </c>
      <c r="E17" s="74">
        <v>707766295</v>
      </c>
    </row>
    <row r="18" spans="1:5" x14ac:dyDescent="0.3">
      <c r="A18" s="71" t="s">
        <v>926</v>
      </c>
      <c r="B18" s="69">
        <v>0</v>
      </c>
      <c r="C18" s="68">
        <v>348063515</v>
      </c>
      <c r="D18" s="69">
        <v>0</v>
      </c>
      <c r="E18" s="68">
        <v>348063515</v>
      </c>
    </row>
    <row r="19" spans="1:5" x14ac:dyDescent="0.3">
      <c r="A19" s="137" t="s">
        <v>923</v>
      </c>
      <c r="B19" s="136">
        <v>0</v>
      </c>
      <c r="C19" s="24">
        <v>283537062.44999999</v>
      </c>
      <c r="D19" s="136">
        <v>0</v>
      </c>
      <c r="E19" s="24">
        <f>+C19</f>
        <v>283537062.44999999</v>
      </c>
    </row>
    <row r="20" spans="1:5" ht="19.95" customHeight="1" x14ac:dyDescent="0.3">
      <c r="A20" s="422" t="s">
        <v>931</v>
      </c>
      <c r="B20" s="422"/>
      <c r="C20" s="422"/>
      <c r="D20" s="422"/>
      <c r="E20" s="422"/>
    </row>
    <row r="21" spans="1:5" ht="19.95" customHeight="1" x14ac:dyDescent="0.3">
      <c r="A21" s="416" t="s">
        <v>145</v>
      </c>
      <c r="B21" s="363"/>
      <c r="C21" s="363"/>
      <c r="D21" s="412"/>
      <c r="E21" s="412"/>
    </row>
    <row r="22" spans="1:5" ht="13.2" x14ac:dyDescent="0.3">
      <c r="A22" s="365"/>
      <c r="B22" s="366"/>
      <c r="C22" s="37" t="s">
        <v>242</v>
      </c>
    </row>
    <row r="23" spans="1:5" ht="13.2" x14ac:dyDescent="0.3">
      <c r="A23" s="423"/>
      <c r="B23" s="424"/>
      <c r="C23" s="36" t="s">
        <v>241</v>
      </c>
    </row>
    <row r="24" spans="1:5" ht="13.2" x14ac:dyDescent="0.3">
      <c r="A24" s="425"/>
      <c r="B24" s="426"/>
      <c r="C24" s="35" t="s">
        <v>240</v>
      </c>
    </row>
    <row r="25" spans="1:5" ht="13.2" x14ac:dyDescent="0.3">
      <c r="A25" s="369" t="s">
        <v>151</v>
      </c>
      <c r="B25" s="400"/>
      <c r="C25" s="8">
        <f>C26+C27+C28+C32+C33</f>
        <v>1886699533.3099999</v>
      </c>
    </row>
    <row r="26" spans="1:5" ht="13.2" x14ac:dyDescent="0.3">
      <c r="A26" s="427" t="s">
        <v>930</v>
      </c>
      <c r="B26" s="400"/>
      <c r="C26" s="8">
        <v>76400000</v>
      </c>
    </row>
    <row r="27" spans="1:5" ht="13.2" x14ac:dyDescent="0.3">
      <c r="A27" s="427" t="s">
        <v>929</v>
      </c>
      <c r="B27" s="400"/>
      <c r="C27" s="8">
        <v>195400</v>
      </c>
    </row>
    <row r="28" spans="1:5" ht="13.2" x14ac:dyDescent="0.3">
      <c r="A28" s="427" t="s">
        <v>928</v>
      </c>
      <c r="B28" s="400"/>
      <c r="C28" s="8">
        <v>1524317070.8599999</v>
      </c>
    </row>
    <row r="29" spans="1:5" ht="13.2" x14ac:dyDescent="0.3">
      <c r="A29" s="430" t="s">
        <v>927</v>
      </c>
      <c r="B29" s="431"/>
      <c r="C29" s="74">
        <v>846095051.16999996</v>
      </c>
    </row>
    <row r="30" spans="1:5" ht="13.2" x14ac:dyDescent="0.3">
      <c r="A30" s="432" t="s">
        <v>926</v>
      </c>
      <c r="B30" s="433"/>
      <c r="C30" s="68">
        <v>481541400</v>
      </c>
    </row>
    <row r="31" spans="1:5" ht="13.2" x14ac:dyDescent="0.3">
      <c r="A31" s="432" t="s">
        <v>925</v>
      </c>
      <c r="B31" s="433"/>
      <c r="C31" s="68">
        <v>196680619.69</v>
      </c>
    </row>
    <row r="32" spans="1:5" ht="13.2" x14ac:dyDescent="0.3">
      <c r="A32" s="427" t="s">
        <v>924</v>
      </c>
      <c r="B32" s="400"/>
      <c r="C32" s="8">
        <v>2250000</v>
      </c>
    </row>
    <row r="33" spans="1:3" ht="13.2" x14ac:dyDescent="0.3">
      <c r="A33" s="428" t="s">
        <v>923</v>
      </c>
      <c r="B33" s="429"/>
      <c r="C33" s="85">
        <v>283537062.44999999</v>
      </c>
    </row>
  </sheetData>
  <mergeCells count="19">
    <mergeCell ref="A25:B25"/>
    <mergeCell ref="A26:B26"/>
    <mergeCell ref="A33:B33"/>
    <mergeCell ref="A27:B27"/>
    <mergeCell ref="A28:B28"/>
    <mergeCell ref="A29:B29"/>
    <mergeCell ref="A30:B30"/>
    <mergeCell ref="A31:B31"/>
    <mergeCell ref="A32:B32"/>
    <mergeCell ref="A20:E20"/>
    <mergeCell ref="A21:E21"/>
    <mergeCell ref="A22:B22"/>
    <mergeCell ref="A23:B23"/>
    <mergeCell ref="A24:B24"/>
    <mergeCell ref="A1:D1"/>
    <mergeCell ref="A2:D2"/>
    <mergeCell ref="A3:E3"/>
    <mergeCell ref="A4:E4"/>
    <mergeCell ref="D5:E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720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showGridLines="0" view="pageBreakPreview" topLeftCell="A4" zoomScale="60" zoomScaleNormal="100" workbookViewId="0">
      <selection activeCell="K40" sqref="K40"/>
    </sheetView>
  </sheetViews>
  <sheetFormatPr baseColWidth="10" defaultRowHeight="10.199999999999999" x14ac:dyDescent="0.3"/>
  <cols>
    <col min="1" max="1" width="5.59765625" style="2" bestFit="1" customWidth="1"/>
    <col min="2" max="2" width="64.59765625" style="2" bestFit="1" customWidth="1"/>
    <col min="3" max="3" width="19" style="2" bestFit="1" customWidth="1"/>
    <col min="4" max="4" width="13.5" style="2" bestFit="1" customWidth="1"/>
    <col min="5" max="16384" width="11.19921875" style="2"/>
  </cols>
  <sheetData>
    <row r="1" spans="1:4" ht="15" customHeight="1" x14ac:dyDescent="0.3">
      <c r="A1" s="438" t="s">
        <v>922</v>
      </c>
      <c r="B1" s="366"/>
      <c r="C1" s="366"/>
      <c r="D1" s="37" t="s">
        <v>248</v>
      </c>
    </row>
    <row r="2" spans="1:4" ht="15" customHeight="1" x14ac:dyDescent="0.3">
      <c r="A2" s="438" t="s">
        <v>730</v>
      </c>
      <c r="B2" s="366"/>
      <c r="C2" s="366"/>
      <c r="D2" s="37"/>
    </row>
    <row r="3" spans="1:4" ht="15" customHeight="1" x14ac:dyDescent="0.3">
      <c r="A3" s="439" t="s">
        <v>921</v>
      </c>
      <c r="B3" s="424"/>
      <c r="C3" s="424"/>
      <c r="D3" s="36"/>
    </row>
    <row r="4" spans="1:4" ht="15" customHeight="1" x14ac:dyDescent="0.3">
      <c r="A4" s="439" t="s">
        <v>920</v>
      </c>
      <c r="B4" s="424"/>
      <c r="C4" s="424"/>
      <c r="D4" s="36" t="s">
        <v>919</v>
      </c>
    </row>
    <row r="5" spans="1:4" ht="15" customHeight="1" x14ac:dyDescent="0.3">
      <c r="A5" s="440" t="s">
        <v>887</v>
      </c>
      <c r="B5" s="426"/>
      <c r="C5" s="426"/>
      <c r="D5" s="35" t="s">
        <v>918</v>
      </c>
    </row>
    <row r="6" spans="1:4" x14ac:dyDescent="0.3">
      <c r="A6" s="86"/>
      <c r="B6" s="86"/>
      <c r="C6" s="86"/>
      <c r="D6" s="86"/>
    </row>
    <row r="7" spans="1:4" ht="13.2" x14ac:dyDescent="0.3">
      <c r="A7" s="435" t="s">
        <v>917</v>
      </c>
      <c r="B7" s="436"/>
      <c r="C7" s="436"/>
      <c r="D7" s="436"/>
    </row>
    <row r="8" spans="1:4" x14ac:dyDescent="0.3">
      <c r="A8" s="38" t="s">
        <v>916</v>
      </c>
      <c r="B8" s="37" t="s">
        <v>152</v>
      </c>
      <c r="C8" s="37" t="s">
        <v>242</v>
      </c>
      <c r="D8" s="37" t="s">
        <v>242</v>
      </c>
    </row>
    <row r="9" spans="1:4" x14ac:dyDescent="0.3">
      <c r="A9" s="134" t="s">
        <v>811</v>
      </c>
      <c r="B9" s="36"/>
      <c r="C9" s="36" t="s">
        <v>784</v>
      </c>
      <c r="D9" s="36" t="s">
        <v>241</v>
      </c>
    </row>
    <row r="10" spans="1:4" x14ac:dyDescent="0.3">
      <c r="A10" s="36"/>
      <c r="B10" s="36"/>
      <c r="C10" s="36" t="s">
        <v>371</v>
      </c>
      <c r="D10" s="36" t="s">
        <v>240</v>
      </c>
    </row>
    <row r="11" spans="1:4" x14ac:dyDescent="0.3">
      <c r="A11" s="31" t="s">
        <v>889</v>
      </c>
      <c r="B11" s="125" t="s">
        <v>151</v>
      </c>
      <c r="C11" s="8">
        <v>205222250.84999999</v>
      </c>
      <c r="D11" s="8">
        <v>177957340.86000001</v>
      </c>
    </row>
    <row r="12" spans="1:4" x14ac:dyDescent="0.3">
      <c r="A12" s="34" t="s">
        <v>804</v>
      </c>
      <c r="B12" s="126" t="s">
        <v>915</v>
      </c>
      <c r="C12" s="12">
        <v>7456258.2000000002</v>
      </c>
      <c r="D12" s="12">
        <v>11129317.199999999</v>
      </c>
    </row>
    <row r="13" spans="1:4" x14ac:dyDescent="0.3">
      <c r="A13" s="29" t="s">
        <v>682</v>
      </c>
      <c r="B13" s="73" t="s">
        <v>681</v>
      </c>
      <c r="C13" s="27">
        <v>0</v>
      </c>
      <c r="D13" s="27">
        <v>7418018</v>
      </c>
    </row>
    <row r="14" spans="1:4" x14ac:dyDescent="0.3">
      <c r="A14" s="29" t="s">
        <v>663</v>
      </c>
      <c r="B14" s="73" t="s">
        <v>662</v>
      </c>
      <c r="C14" s="27">
        <v>0</v>
      </c>
      <c r="D14" s="27">
        <v>3711299.2</v>
      </c>
    </row>
    <row r="15" spans="1:4" x14ac:dyDescent="0.3">
      <c r="A15" s="31" t="s">
        <v>802</v>
      </c>
      <c r="B15" s="125" t="s">
        <v>914</v>
      </c>
      <c r="C15" s="8">
        <v>14525425</v>
      </c>
      <c r="D15" s="8">
        <v>15471425</v>
      </c>
    </row>
    <row r="16" spans="1:4" x14ac:dyDescent="0.3">
      <c r="A16" s="29" t="s">
        <v>913</v>
      </c>
      <c r="B16" s="73" t="s">
        <v>912</v>
      </c>
      <c r="C16" s="27">
        <v>0</v>
      </c>
      <c r="D16" s="27">
        <v>382500</v>
      </c>
    </row>
    <row r="17" spans="1:4" x14ac:dyDescent="0.3">
      <c r="A17" s="29" t="s">
        <v>676</v>
      </c>
      <c r="B17" s="73" t="s">
        <v>14</v>
      </c>
      <c r="C17" s="27">
        <v>0</v>
      </c>
      <c r="D17" s="27">
        <v>6780000</v>
      </c>
    </row>
    <row r="18" spans="1:4" x14ac:dyDescent="0.3">
      <c r="A18" s="29" t="s">
        <v>680</v>
      </c>
      <c r="B18" s="73" t="s">
        <v>679</v>
      </c>
      <c r="C18" s="27">
        <v>0</v>
      </c>
      <c r="D18" s="27">
        <v>950000</v>
      </c>
    </row>
    <row r="19" spans="1:4" x14ac:dyDescent="0.3">
      <c r="A19" s="29" t="s">
        <v>911</v>
      </c>
      <c r="B19" s="73" t="s">
        <v>910</v>
      </c>
      <c r="C19" s="27">
        <v>0</v>
      </c>
      <c r="D19" s="27">
        <v>300000</v>
      </c>
    </row>
    <row r="20" spans="1:4" x14ac:dyDescent="0.3">
      <c r="A20" s="29" t="s">
        <v>909</v>
      </c>
      <c r="B20" s="73" t="s">
        <v>6</v>
      </c>
      <c r="C20" s="27">
        <v>0</v>
      </c>
      <c r="D20" s="27">
        <v>40000</v>
      </c>
    </row>
    <row r="21" spans="1:4" x14ac:dyDescent="0.3">
      <c r="A21" s="29" t="s">
        <v>908</v>
      </c>
      <c r="B21" s="73" t="s">
        <v>907</v>
      </c>
      <c r="C21" s="27">
        <v>0</v>
      </c>
      <c r="D21" s="27">
        <v>205000</v>
      </c>
    </row>
    <row r="22" spans="1:4" x14ac:dyDescent="0.3">
      <c r="A22" s="29" t="s">
        <v>906</v>
      </c>
      <c r="B22" s="73" t="s">
        <v>905</v>
      </c>
      <c r="C22" s="27">
        <v>0</v>
      </c>
      <c r="D22" s="27">
        <v>2100000</v>
      </c>
    </row>
    <row r="23" spans="1:4" x14ac:dyDescent="0.3">
      <c r="A23" s="29" t="s">
        <v>198</v>
      </c>
      <c r="B23" s="73" t="s">
        <v>197</v>
      </c>
      <c r="C23" s="27">
        <v>0</v>
      </c>
      <c r="D23" s="27">
        <v>130000</v>
      </c>
    </row>
    <row r="24" spans="1:4" x14ac:dyDescent="0.3">
      <c r="A24" s="29" t="s">
        <v>904</v>
      </c>
      <c r="B24" s="73" t="s">
        <v>12</v>
      </c>
      <c r="C24" s="27">
        <v>0</v>
      </c>
      <c r="D24" s="27">
        <v>3048000</v>
      </c>
    </row>
    <row r="25" spans="1:4" x14ac:dyDescent="0.3">
      <c r="A25" s="29" t="s">
        <v>678</v>
      </c>
      <c r="B25" s="73" t="s">
        <v>677</v>
      </c>
      <c r="C25" s="27">
        <v>0</v>
      </c>
      <c r="D25" s="27">
        <v>457925</v>
      </c>
    </row>
    <row r="26" spans="1:4" x14ac:dyDescent="0.3">
      <c r="A26" s="29" t="s">
        <v>903</v>
      </c>
      <c r="B26" s="73" t="s">
        <v>902</v>
      </c>
      <c r="C26" s="27">
        <v>0</v>
      </c>
      <c r="D26" s="27">
        <v>406800</v>
      </c>
    </row>
    <row r="27" spans="1:4" x14ac:dyDescent="0.3">
      <c r="A27" s="29" t="s">
        <v>901</v>
      </c>
      <c r="B27" s="73" t="s">
        <v>900</v>
      </c>
      <c r="C27" s="27">
        <v>0</v>
      </c>
      <c r="D27" s="27">
        <v>467000</v>
      </c>
    </row>
    <row r="28" spans="1:4" x14ac:dyDescent="0.3">
      <c r="A28" s="29" t="s">
        <v>899</v>
      </c>
      <c r="B28" s="73" t="s">
        <v>898</v>
      </c>
      <c r="C28" s="27">
        <v>0</v>
      </c>
      <c r="D28" s="27">
        <v>204200</v>
      </c>
    </row>
    <row r="29" spans="1:4" x14ac:dyDescent="0.3">
      <c r="A29" s="29" t="s">
        <v>897</v>
      </c>
      <c r="B29" s="73" t="s">
        <v>896</v>
      </c>
      <c r="C29" s="27">
        <v>0</v>
      </c>
      <c r="D29" s="27">
        <v>0</v>
      </c>
    </row>
    <row r="30" spans="1:4" x14ac:dyDescent="0.3">
      <c r="A30" s="31" t="s">
        <v>800</v>
      </c>
      <c r="B30" s="125" t="s">
        <v>895</v>
      </c>
      <c r="C30" s="8">
        <v>0</v>
      </c>
      <c r="D30" s="8">
        <v>0</v>
      </c>
    </row>
    <row r="31" spans="1:4" x14ac:dyDescent="0.3">
      <c r="A31" s="34" t="s">
        <v>798</v>
      </c>
      <c r="B31" s="126" t="s">
        <v>894</v>
      </c>
      <c r="C31" s="12">
        <v>183240567.65000001</v>
      </c>
      <c r="D31" s="12">
        <v>151356598.66</v>
      </c>
    </row>
    <row r="32" spans="1:4" x14ac:dyDescent="0.3">
      <c r="A32" s="29" t="s">
        <v>893</v>
      </c>
      <c r="B32" s="73" t="s">
        <v>892</v>
      </c>
      <c r="C32" s="27">
        <v>0</v>
      </c>
      <c r="D32" s="27">
        <v>4122000</v>
      </c>
    </row>
    <row r="33" spans="1:4" x14ac:dyDescent="0.3">
      <c r="A33" s="29" t="s">
        <v>157</v>
      </c>
      <c r="B33" s="73" t="s">
        <v>156</v>
      </c>
      <c r="C33" s="27">
        <v>0</v>
      </c>
      <c r="D33" s="27">
        <v>35000</v>
      </c>
    </row>
    <row r="34" spans="1:4" x14ac:dyDescent="0.3">
      <c r="A34" s="29" t="s">
        <v>673</v>
      </c>
      <c r="B34" s="73" t="s">
        <v>672</v>
      </c>
      <c r="C34" s="27">
        <v>0</v>
      </c>
      <c r="D34" s="27">
        <v>18382331</v>
      </c>
    </row>
    <row r="35" spans="1:4" x14ac:dyDescent="0.3">
      <c r="A35" s="29" t="s">
        <v>164</v>
      </c>
      <c r="B35" s="73" t="s">
        <v>163</v>
      </c>
      <c r="C35" s="27">
        <v>0</v>
      </c>
      <c r="D35" s="27">
        <v>1799137.2</v>
      </c>
    </row>
    <row r="36" spans="1:4" x14ac:dyDescent="0.3">
      <c r="A36" s="9" t="s">
        <v>675</v>
      </c>
      <c r="B36" s="124" t="s">
        <v>674</v>
      </c>
      <c r="C36" s="4">
        <v>0</v>
      </c>
      <c r="D36" s="4">
        <v>127018130.45999999</v>
      </c>
    </row>
    <row r="37" spans="1:4" x14ac:dyDescent="0.3">
      <c r="A37" s="434" t="s">
        <v>888</v>
      </c>
      <c r="B37" s="422"/>
      <c r="C37" s="422"/>
      <c r="D37" s="422"/>
    </row>
    <row r="38" spans="1:4" ht="13.2" x14ac:dyDescent="0.3">
      <c r="A38" s="435" t="s">
        <v>891</v>
      </c>
      <c r="B38" s="437"/>
      <c r="C38" s="437"/>
      <c r="D38" s="437"/>
    </row>
    <row r="39" spans="1:4" x14ac:dyDescent="0.3">
      <c r="A39" s="38" t="s">
        <v>890</v>
      </c>
      <c r="B39" s="37"/>
      <c r="C39" s="37" t="s">
        <v>242</v>
      </c>
      <c r="D39" s="37" t="s">
        <v>242</v>
      </c>
    </row>
    <row r="40" spans="1:4" x14ac:dyDescent="0.3">
      <c r="A40" s="36"/>
      <c r="B40" s="36" t="s">
        <v>152</v>
      </c>
      <c r="C40" s="36" t="s">
        <v>784</v>
      </c>
      <c r="D40" s="36" t="s">
        <v>241</v>
      </c>
    </row>
    <row r="41" spans="1:4" x14ac:dyDescent="0.3">
      <c r="A41" s="36"/>
      <c r="B41" s="36"/>
      <c r="C41" s="36" t="s">
        <v>371</v>
      </c>
      <c r="D41" s="36" t="s">
        <v>240</v>
      </c>
    </row>
    <row r="42" spans="1:4" x14ac:dyDescent="0.3">
      <c r="A42" s="31" t="s">
        <v>889</v>
      </c>
      <c r="B42" s="125" t="s">
        <v>151</v>
      </c>
      <c r="C42" s="135">
        <v>0</v>
      </c>
      <c r="D42" s="135">
        <v>0</v>
      </c>
    </row>
    <row r="43" spans="1:4" x14ac:dyDescent="0.3">
      <c r="A43" s="434" t="s">
        <v>888</v>
      </c>
      <c r="B43" s="422"/>
      <c r="C43" s="422"/>
      <c r="D43" s="422"/>
    </row>
    <row r="44" spans="1:4" ht="13.2" x14ac:dyDescent="0.3">
      <c r="A44" s="435" t="s">
        <v>887</v>
      </c>
      <c r="B44" s="436"/>
      <c r="C44" s="436"/>
      <c r="D44" s="436"/>
    </row>
    <row r="45" spans="1:4" x14ac:dyDescent="0.3">
      <c r="A45" s="38" t="s">
        <v>813</v>
      </c>
      <c r="B45" s="37"/>
      <c r="C45" s="37" t="s">
        <v>242</v>
      </c>
      <c r="D45" s="37" t="s">
        <v>242</v>
      </c>
    </row>
    <row r="46" spans="1:4" x14ac:dyDescent="0.3">
      <c r="A46" s="134" t="s">
        <v>811</v>
      </c>
      <c r="B46" s="36" t="s">
        <v>152</v>
      </c>
      <c r="C46" s="36" t="s">
        <v>784</v>
      </c>
      <c r="D46" s="36" t="s">
        <v>241</v>
      </c>
    </row>
    <row r="47" spans="1:4" x14ac:dyDescent="0.3">
      <c r="A47" s="36"/>
      <c r="B47" s="36"/>
      <c r="C47" s="36" t="s">
        <v>371</v>
      </c>
      <c r="D47" s="36" t="s">
        <v>240</v>
      </c>
    </row>
    <row r="48" spans="1:4" x14ac:dyDescent="0.3">
      <c r="A48" s="133" t="s">
        <v>155</v>
      </c>
      <c r="B48" s="7" t="s">
        <v>886</v>
      </c>
      <c r="C48" s="8">
        <v>514197799</v>
      </c>
      <c r="D48" s="8">
        <v>334976926</v>
      </c>
    </row>
    <row r="49" spans="1:4" x14ac:dyDescent="0.3">
      <c r="A49" s="9" t="s">
        <v>885</v>
      </c>
      <c r="B49" s="124" t="s">
        <v>687</v>
      </c>
      <c r="C49" s="4">
        <v>0</v>
      </c>
      <c r="D49" s="4">
        <v>19075300</v>
      </c>
    </row>
    <row r="50" spans="1:4" x14ac:dyDescent="0.3">
      <c r="A50" s="132" t="s">
        <v>884</v>
      </c>
      <c r="B50" s="131" t="s">
        <v>883</v>
      </c>
      <c r="C50" s="78">
        <v>0</v>
      </c>
      <c r="D50" s="78">
        <v>20084679</v>
      </c>
    </row>
    <row r="51" spans="1:4" x14ac:dyDescent="0.3">
      <c r="A51" s="132" t="s">
        <v>882</v>
      </c>
      <c r="B51" s="131" t="s">
        <v>881</v>
      </c>
      <c r="C51" s="78">
        <v>0</v>
      </c>
      <c r="D51" s="78">
        <v>1280000</v>
      </c>
    </row>
    <row r="52" spans="1:4" x14ac:dyDescent="0.3">
      <c r="A52" s="132" t="s">
        <v>880</v>
      </c>
      <c r="B52" s="131" t="s">
        <v>657</v>
      </c>
      <c r="C52" s="78">
        <v>0</v>
      </c>
      <c r="D52" s="78">
        <v>41098400</v>
      </c>
    </row>
    <row r="53" spans="1:4" x14ac:dyDescent="0.3">
      <c r="A53" s="132" t="s">
        <v>879</v>
      </c>
      <c r="B53" s="131" t="s">
        <v>878</v>
      </c>
      <c r="C53" s="78">
        <v>0</v>
      </c>
      <c r="D53" s="78">
        <v>40900000</v>
      </c>
    </row>
    <row r="54" spans="1:4" x14ac:dyDescent="0.3">
      <c r="A54" s="132" t="s">
        <v>877</v>
      </c>
      <c r="B54" s="131" t="s">
        <v>876</v>
      </c>
      <c r="C54" s="78">
        <v>0</v>
      </c>
      <c r="D54" s="78">
        <v>1175000</v>
      </c>
    </row>
    <row r="55" spans="1:4" x14ac:dyDescent="0.3">
      <c r="A55" s="132" t="s">
        <v>875</v>
      </c>
      <c r="B55" s="131" t="s">
        <v>867</v>
      </c>
      <c r="C55" s="78">
        <v>0</v>
      </c>
      <c r="D55" s="78">
        <v>250000</v>
      </c>
    </row>
    <row r="56" spans="1:4" x14ac:dyDescent="0.3">
      <c r="A56" s="132" t="s">
        <v>874</v>
      </c>
      <c r="B56" s="131" t="s">
        <v>873</v>
      </c>
      <c r="C56" s="78">
        <v>0</v>
      </c>
      <c r="D56" s="78">
        <v>6220000</v>
      </c>
    </row>
    <row r="57" spans="1:4" x14ac:dyDescent="0.3">
      <c r="A57" s="132" t="s">
        <v>872</v>
      </c>
      <c r="B57" s="131" t="s">
        <v>871</v>
      </c>
      <c r="C57" s="78">
        <v>0</v>
      </c>
      <c r="D57" s="78">
        <v>2650000</v>
      </c>
    </row>
    <row r="58" spans="1:4" x14ac:dyDescent="0.3">
      <c r="A58" s="132" t="s">
        <v>870</v>
      </c>
      <c r="B58" s="131" t="s">
        <v>657</v>
      </c>
      <c r="C58" s="78">
        <v>0</v>
      </c>
      <c r="D58" s="78">
        <v>2613280</v>
      </c>
    </row>
    <row r="59" spans="1:4" x14ac:dyDescent="0.3">
      <c r="A59" s="132" t="s">
        <v>688</v>
      </c>
      <c r="B59" s="131" t="s">
        <v>687</v>
      </c>
      <c r="C59" s="78">
        <v>0</v>
      </c>
      <c r="D59" s="78">
        <v>2330000</v>
      </c>
    </row>
    <row r="60" spans="1:4" x14ac:dyDescent="0.3">
      <c r="A60" s="132" t="s">
        <v>869</v>
      </c>
      <c r="B60" s="131" t="s">
        <v>859</v>
      </c>
      <c r="C60" s="78">
        <v>0</v>
      </c>
      <c r="D60" s="78">
        <v>3312000</v>
      </c>
    </row>
    <row r="61" spans="1:4" x14ac:dyDescent="0.3">
      <c r="A61" s="132" t="s">
        <v>658</v>
      </c>
      <c r="B61" s="131" t="s">
        <v>657</v>
      </c>
      <c r="C61" s="78">
        <v>0</v>
      </c>
      <c r="D61" s="78">
        <v>20361450</v>
      </c>
    </row>
    <row r="62" spans="1:4" x14ac:dyDescent="0.3">
      <c r="A62" s="132" t="s">
        <v>868</v>
      </c>
      <c r="B62" s="131" t="s">
        <v>867</v>
      </c>
      <c r="C62" s="78">
        <v>0</v>
      </c>
      <c r="D62" s="78">
        <v>14090708</v>
      </c>
    </row>
    <row r="63" spans="1:4" x14ac:dyDescent="0.3">
      <c r="A63" s="132" t="s">
        <v>659</v>
      </c>
      <c r="B63" s="131" t="s">
        <v>657</v>
      </c>
      <c r="C63" s="78">
        <v>0</v>
      </c>
      <c r="D63" s="78">
        <v>48906452</v>
      </c>
    </row>
    <row r="64" spans="1:4" x14ac:dyDescent="0.3">
      <c r="A64" s="132" t="s">
        <v>866</v>
      </c>
      <c r="B64" s="131" t="s">
        <v>865</v>
      </c>
      <c r="C64" s="78">
        <v>0</v>
      </c>
      <c r="D64" s="78">
        <v>12371369</v>
      </c>
    </row>
    <row r="65" spans="1:4" x14ac:dyDescent="0.3">
      <c r="A65" s="132" t="s">
        <v>864</v>
      </c>
      <c r="B65" s="131" t="s">
        <v>657</v>
      </c>
      <c r="C65" s="78">
        <v>0</v>
      </c>
      <c r="D65" s="78">
        <v>49880960</v>
      </c>
    </row>
    <row r="66" spans="1:4" x14ac:dyDescent="0.3">
      <c r="A66" s="132" t="s">
        <v>863</v>
      </c>
      <c r="B66" s="131" t="s">
        <v>687</v>
      </c>
      <c r="C66" s="78">
        <v>0</v>
      </c>
      <c r="D66" s="78">
        <v>2513000</v>
      </c>
    </row>
    <row r="67" spans="1:4" x14ac:dyDescent="0.3">
      <c r="A67" s="132" t="s">
        <v>862</v>
      </c>
      <c r="B67" s="131" t="s">
        <v>687</v>
      </c>
      <c r="C67" s="78">
        <v>0</v>
      </c>
      <c r="D67" s="78">
        <v>2195000</v>
      </c>
    </row>
    <row r="68" spans="1:4" x14ac:dyDescent="0.3">
      <c r="A68" s="132" t="s">
        <v>861</v>
      </c>
      <c r="B68" s="131" t="s">
        <v>859</v>
      </c>
      <c r="C68" s="78">
        <v>0</v>
      </c>
      <c r="D68" s="78">
        <v>9243000</v>
      </c>
    </row>
    <row r="69" spans="1:4" x14ac:dyDescent="0.3">
      <c r="A69" s="132" t="s">
        <v>860</v>
      </c>
      <c r="B69" s="131" t="s">
        <v>859</v>
      </c>
      <c r="C69" s="78">
        <v>0</v>
      </c>
      <c r="D69" s="78">
        <v>2000000</v>
      </c>
    </row>
    <row r="70" spans="1:4" x14ac:dyDescent="0.3">
      <c r="A70" s="132" t="s">
        <v>686</v>
      </c>
      <c r="B70" s="131" t="s">
        <v>685</v>
      </c>
      <c r="C70" s="78">
        <v>0</v>
      </c>
      <c r="D70" s="78">
        <v>32426328</v>
      </c>
    </row>
  </sheetData>
  <mergeCells count="10">
    <mergeCell ref="A43:D43"/>
    <mergeCell ref="A44:D44"/>
    <mergeCell ref="A37:D37"/>
    <mergeCell ref="A38:D38"/>
    <mergeCell ref="A1:C1"/>
    <mergeCell ref="A2:C2"/>
    <mergeCell ref="A3:C3"/>
    <mergeCell ref="A4:C4"/>
    <mergeCell ref="A5:C5"/>
    <mergeCell ref="A7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fitToHeight="2" orientation="landscape" horizontalDpi="720" verticalDpi="720" r:id="rId1"/>
  <headerFooter alignWithMargins="0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activeCell="A8" sqref="A8:G8"/>
    </sheetView>
  </sheetViews>
  <sheetFormatPr baseColWidth="10" defaultRowHeight="10.199999999999999" x14ac:dyDescent="0.3"/>
  <cols>
    <col min="1" max="1" width="4.3984375" style="2" bestFit="1" customWidth="1"/>
    <col min="2" max="2" width="31.5" style="2" bestFit="1" customWidth="1"/>
    <col min="3" max="3" width="16.8984375" style="2" bestFit="1" customWidth="1"/>
    <col min="4" max="4" width="17" style="2" bestFit="1" customWidth="1"/>
    <col min="5" max="5" width="13.69921875" style="2" bestFit="1" customWidth="1"/>
    <col min="6" max="16384" width="11.19921875" style="2"/>
  </cols>
  <sheetData>
    <row r="1" spans="1:6" ht="15" customHeight="1" x14ac:dyDescent="0.3">
      <c r="A1" s="360" t="s">
        <v>249</v>
      </c>
      <c r="B1" s="361"/>
      <c r="C1" s="361"/>
      <c r="D1" s="361"/>
      <c r="E1" s="7" t="s">
        <v>248</v>
      </c>
    </row>
    <row r="2" spans="1:6" ht="15" customHeight="1" x14ac:dyDescent="0.3">
      <c r="A2" s="360" t="s">
        <v>858</v>
      </c>
      <c r="B2" s="361"/>
      <c r="C2" s="361"/>
      <c r="D2" s="361"/>
      <c r="E2" s="7" t="s">
        <v>167</v>
      </c>
    </row>
    <row r="3" spans="1:6" ht="4.95" customHeight="1" x14ac:dyDescent="0.3">
      <c r="A3" s="362"/>
      <c r="B3" s="363"/>
      <c r="C3" s="363"/>
      <c r="D3" s="363"/>
      <c r="E3" s="363"/>
    </row>
    <row r="4" spans="1:6" ht="13.2" x14ac:dyDescent="0.3">
      <c r="A4" s="130"/>
      <c r="B4" s="443" t="s">
        <v>857</v>
      </c>
      <c r="C4" s="402"/>
      <c r="D4" s="402"/>
      <c r="E4" s="402"/>
    </row>
    <row r="5" spans="1:6" ht="13.2" x14ac:dyDescent="0.3">
      <c r="A5" s="130"/>
      <c r="B5" s="443" t="s">
        <v>856</v>
      </c>
      <c r="C5" s="402"/>
      <c r="D5" s="402"/>
      <c r="E5" s="402"/>
    </row>
    <row r="6" spans="1:6" ht="13.2" x14ac:dyDescent="0.3">
      <c r="A6" s="130"/>
      <c r="B6" s="446" t="s">
        <v>855</v>
      </c>
      <c r="C6" s="393"/>
      <c r="D6" s="393"/>
      <c r="E6" s="393"/>
    </row>
    <row r="7" spans="1:6" x14ac:dyDescent="0.3">
      <c r="A7" s="37"/>
      <c r="B7" s="37"/>
      <c r="C7" s="37" t="s">
        <v>786</v>
      </c>
      <c r="D7" s="37" t="s">
        <v>786</v>
      </c>
      <c r="E7" s="37" t="s">
        <v>854</v>
      </c>
    </row>
    <row r="8" spans="1:6" x14ac:dyDescent="0.3">
      <c r="A8" s="36" t="s">
        <v>853</v>
      </c>
      <c r="B8" s="36" t="s">
        <v>852</v>
      </c>
      <c r="C8" s="36" t="s">
        <v>851</v>
      </c>
      <c r="D8" s="36" t="s">
        <v>850</v>
      </c>
      <c r="E8" s="36" t="s">
        <v>242</v>
      </c>
    </row>
    <row r="9" spans="1:6" x14ac:dyDescent="0.3">
      <c r="A9" s="35"/>
      <c r="B9" s="35"/>
      <c r="C9" s="35" t="s">
        <v>849</v>
      </c>
      <c r="D9" s="35" t="s">
        <v>830</v>
      </c>
      <c r="E9" s="35" t="s">
        <v>848</v>
      </c>
    </row>
    <row r="10" spans="1:6" x14ac:dyDescent="0.3">
      <c r="A10" s="126"/>
      <c r="B10" s="126" t="s">
        <v>847</v>
      </c>
      <c r="C10" s="4">
        <v>0</v>
      </c>
      <c r="D10" s="4">
        <v>0</v>
      </c>
      <c r="E10" s="4">
        <v>0</v>
      </c>
      <c r="F10" s="22"/>
    </row>
    <row r="11" spans="1:6" x14ac:dyDescent="0.3">
      <c r="A11" s="126">
        <v>20</v>
      </c>
      <c r="B11" s="126" t="s">
        <v>846</v>
      </c>
      <c r="C11" s="4">
        <v>0</v>
      </c>
      <c r="D11" s="4">
        <v>0</v>
      </c>
      <c r="E11" s="4">
        <v>0</v>
      </c>
      <c r="F11" s="22"/>
    </row>
    <row r="12" spans="1:6" x14ac:dyDescent="0.3">
      <c r="A12" s="124" t="s">
        <v>845</v>
      </c>
      <c r="B12" s="124"/>
      <c r="C12" s="4">
        <v>0</v>
      </c>
      <c r="D12" s="4">
        <v>0</v>
      </c>
      <c r="E12" s="4">
        <v>0</v>
      </c>
    </row>
    <row r="13" spans="1:6" x14ac:dyDescent="0.3">
      <c r="A13" s="126">
        <v>204</v>
      </c>
      <c r="B13" s="126" t="s">
        <v>154</v>
      </c>
      <c r="C13" s="4">
        <v>0</v>
      </c>
      <c r="D13" s="4">
        <v>0</v>
      </c>
      <c r="E13" s="4">
        <v>0</v>
      </c>
      <c r="F13" s="22"/>
    </row>
    <row r="14" spans="1:6" x14ac:dyDescent="0.3">
      <c r="A14" s="124" t="s">
        <v>844</v>
      </c>
      <c r="B14" s="124"/>
      <c r="C14" s="4">
        <v>0</v>
      </c>
      <c r="D14" s="4">
        <v>0</v>
      </c>
      <c r="E14" s="4">
        <v>0</v>
      </c>
    </row>
    <row r="15" spans="1:6" x14ac:dyDescent="0.3">
      <c r="A15" s="126">
        <v>21</v>
      </c>
      <c r="B15" s="126" t="s">
        <v>843</v>
      </c>
      <c r="C15" s="4">
        <v>0</v>
      </c>
      <c r="D15" s="4">
        <v>0</v>
      </c>
      <c r="E15" s="4">
        <v>0</v>
      </c>
      <c r="F15" s="22"/>
    </row>
    <row r="16" spans="1:6" x14ac:dyDescent="0.3">
      <c r="A16" s="124" t="s">
        <v>842</v>
      </c>
      <c r="B16" s="124"/>
      <c r="C16" s="4">
        <v>0</v>
      </c>
      <c r="D16" s="4">
        <v>0</v>
      </c>
      <c r="E16" s="4">
        <v>0</v>
      </c>
    </row>
    <row r="17" spans="1:6" x14ac:dyDescent="0.3">
      <c r="A17" s="126">
        <v>22</v>
      </c>
      <c r="B17" s="126" t="s">
        <v>841</v>
      </c>
      <c r="C17" s="4">
        <v>0</v>
      </c>
      <c r="D17" s="4">
        <v>0</v>
      </c>
      <c r="E17" s="4">
        <v>0</v>
      </c>
      <c r="F17" s="22"/>
    </row>
    <row r="18" spans="1:6" x14ac:dyDescent="0.3">
      <c r="A18" s="124" t="s">
        <v>840</v>
      </c>
      <c r="B18" s="124"/>
      <c r="C18" s="4">
        <v>0</v>
      </c>
      <c r="D18" s="4">
        <v>0</v>
      </c>
      <c r="E18" s="4">
        <v>0</v>
      </c>
    </row>
    <row r="19" spans="1:6" x14ac:dyDescent="0.3">
      <c r="A19" s="126">
        <v>23</v>
      </c>
      <c r="B19" s="126" t="s">
        <v>839</v>
      </c>
      <c r="C19" s="4">
        <v>0</v>
      </c>
      <c r="D19" s="4">
        <v>0</v>
      </c>
      <c r="E19" s="4">
        <v>0</v>
      </c>
      <c r="F19" s="22"/>
    </row>
    <row r="20" spans="1:6" x14ac:dyDescent="0.3">
      <c r="A20" s="124" t="s">
        <v>838</v>
      </c>
      <c r="B20" s="124"/>
      <c r="C20" s="4">
        <v>0</v>
      </c>
      <c r="D20" s="4">
        <v>0</v>
      </c>
      <c r="E20" s="4">
        <v>0</v>
      </c>
    </row>
    <row r="21" spans="1:6" ht="13.2" x14ac:dyDescent="0.3">
      <c r="A21" s="444" t="s">
        <v>837</v>
      </c>
      <c r="B21" s="445"/>
      <c r="C21" s="445"/>
      <c r="D21" s="445"/>
      <c r="E21" s="445"/>
    </row>
    <row r="22" spans="1:6" ht="13.2" x14ac:dyDescent="0.3">
      <c r="A22" s="365"/>
      <c r="B22" s="366"/>
      <c r="C22" s="37"/>
      <c r="D22" s="37"/>
      <c r="E22" s="37"/>
    </row>
    <row r="23" spans="1:6" ht="13.2" x14ac:dyDescent="0.3">
      <c r="A23" s="423" t="s">
        <v>712</v>
      </c>
      <c r="B23" s="424"/>
      <c r="C23" s="36" t="s">
        <v>836</v>
      </c>
      <c r="D23" s="36" t="s">
        <v>835</v>
      </c>
      <c r="E23" s="36" t="s">
        <v>834</v>
      </c>
    </row>
    <row r="24" spans="1:6" ht="13.2" x14ac:dyDescent="0.3">
      <c r="A24" s="423"/>
      <c r="B24" s="424"/>
      <c r="C24" s="36" t="s">
        <v>833</v>
      </c>
      <c r="D24" s="36" t="s">
        <v>832</v>
      </c>
      <c r="E24" s="36" t="s">
        <v>831</v>
      </c>
    </row>
    <row r="25" spans="1:6" ht="13.2" x14ac:dyDescent="0.3">
      <c r="A25" s="425"/>
      <c r="B25" s="426"/>
      <c r="C25" s="35" t="s">
        <v>830</v>
      </c>
      <c r="D25" s="35" t="s">
        <v>637</v>
      </c>
      <c r="E25" s="35" t="s">
        <v>829</v>
      </c>
    </row>
    <row r="26" spans="1:6" x14ac:dyDescent="0.3">
      <c r="A26" s="126"/>
      <c r="B26" s="126" t="s">
        <v>828</v>
      </c>
      <c r="C26" s="4">
        <v>0</v>
      </c>
      <c r="D26" s="4">
        <v>0</v>
      </c>
      <c r="E26" s="129">
        <v>0</v>
      </c>
    </row>
    <row r="27" spans="1:6" x14ac:dyDescent="0.3">
      <c r="A27" s="126">
        <v>13</v>
      </c>
      <c r="B27" s="126" t="s">
        <v>827</v>
      </c>
      <c r="C27" s="4">
        <v>0</v>
      </c>
      <c r="D27" s="4">
        <v>0</v>
      </c>
      <c r="E27" s="4">
        <v>0</v>
      </c>
      <c r="F27" s="22"/>
    </row>
    <row r="28" spans="1:6" x14ac:dyDescent="0.3">
      <c r="A28" s="124" t="s">
        <v>826</v>
      </c>
      <c r="B28" s="124"/>
      <c r="C28" s="4">
        <v>0</v>
      </c>
      <c r="D28" s="4">
        <v>0</v>
      </c>
      <c r="E28" s="4">
        <v>0</v>
      </c>
    </row>
    <row r="29" spans="1:6" x14ac:dyDescent="0.3">
      <c r="A29" s="126">
        <v>16</v>
      </c>
      <c r="B29" s="126" t="s">
        <v>805</v>
      </c>
      <c r="C29" s="4">
        <v>0</v>
      </c>
      <c r="D29" s="4">
        <v>0</v>
      </c>
      <c r="E29" s="4">
        <v>0</v>
      </c>
      <c r="F29" s="22"/>
    </row>
    <row r="30" spans="1:6" x14ac:dyDescent="0.3">
      <c r="A30" s="124" t="s">
        <v>825</v>
      </c>
      <c r="B30" s="124"/>
      <c r="C30" s="4">
        <v>0</v>
      </c>
      <c r="D30" s="4">
        <v>0</v>
      </c>
      <c r="E30" s="4">
        <v>0</v>
      </c>
    </row>
    <row r="31" spans="1:6" x14ac:dyDescent="0.3">
      <c r="A31" s="126"/>
      <c r="B31" s="126" t="s">
        <v>824</v>
      </c>
      <c r="C31" s="4">
        <v>0</v>
      </c>
      <c r="D31" s="4">
        <v>0</v>
      </c>
      <c r="E31" s="4">
        <v>0</v>
      </c>
      <c r="F31" s="22"/>
    </row>
    <row r="32" spans="1:6" x14ac:dyDescent="0.3">
      <c r="A32" s="73"/>
      <c r="B32" s="73"/>
      <c r="C32" s="27">
        <v>0</v>
      </c>
      <c r="D32" s="27">
        <v>0</v>
      </c>
      <c r="E32" s="27">
        <v>0</v>
      </c>
    </row>
    <row r="33" spans="1:5" ht="13.2" x14ac:dyDescent="0.3">
      <c r="A33" s="441" t="s">
        <v>823</v>
      </c>
      <c r="B33" s="442"/>
      <c r="C33" s="442"/>
      <c r="D33" s="442"/>
      <c r="E33" s="442"/>
    </row>
    <row r="34" spans="1:5" ht="13.2" x14ac:dyDescent="0.3">
      <c r="A34" s="422" t="s">
        <v>822</v>
      </c>
      <c r="B34" s="412"/>
      <c r="C34" s="412"/>
      <c r="D34" s="412"/>
      <c r="E34" s="412"/>
    </row>
    <row r="35" spans="1:5" ht="13.2" x14ac:dyDescent="0.3">
      <c r="A35" s="422" t="s">
        <v>821</v>
      </c>
      <c r="B35" s="412"/>
      <c r="C35" s="412"/>
      <c r="D35" s="412"/>
      <c r="E35" s="412"/>
    </row>
    <row r="36" spans="1:5" ht="13.2" x14ac:dyDescent="0.3">
      <c r="A36" s="422" t="s">
        <v>820</v>
      </c>
      <c r="B36" s="412"/>
      <c r="C36" s="412"/>
      <c r="D36" s="412"/>
      <c r="E36" s="412"/>
    </row>
    <row r="37" spans="1:5" ht="13.2" x14ac:dyDescent="0.3">
      <c r="A37" s="422" t="s">
        <v>819</v>
      </c>
      <c r="B37" s="412"/>
      <c r="C37" s="412"/>
      <c r="D37" s="412"/>
      <c r="E37" s="412"/>
    </row>
    <row r="38" spans="1:5" ht="13.2" x14ac:dyDescent="0.3">
      <c r="A38" s="422" t="s">
        <v>818</v>
      </c>
      <c r="B38" s="412"/>
      <c r="C38" s="412"/>
      <c r="D38" s="412"/>
      <c r="E38" s="412"/>
    </row>
  </sheetData>
  <mergeCells count="17">
    <mergeCell ref="A33:E33"/>
    <mergeCell ref="B5:E5"/>
    <mergeCell ref="B4:E4"/>
    <mergeCell ref="A1:D1"/>
    <mergeCell ref="A2:D2"/>
    <mergeCell ref="A3:E3"/>
    <mergeCell ref="A21:E21"/>
    <mergeCell ref="A22:B22"/>
    <mergeCell ref="A23:B23"/>
    <mergeCell ref="A24:B24"/>
    <mergeCell ref="A25:B25"/>
    <mergeCell ref="B6:E6"/>
    <mergeCell ref="A34:E34"/>
    <mergeCell ref="A35:E35"/>
    <mergeCell ref="A36:E36"/>
    <mergeCell ref="A37:E37"/>
    <mergeCell ref="A38:E3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720" verticalDpi="72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GridLines="0" workbookViewId="0">
      <selection activeCell="A8" sqref="A8:G8"/>
    </sheetView>
  </sheetViews>
  <sheetFormatPr baseColWidth="10" defaultRowHeight="10.199999999999999" x14ac:dyDescent="0.3"/>
  <cols>
    <col min="1" max="1" width="5.59765625" style="2" bestFit="1" customWidth="1"/>
    <col min="2" max="2" width="58.3984375" style="2" bestFit="1" customWidth="1"/>
    <col min="3" max="3" width="18.09765625" style="2" bestFit="1" customWidth="1"/>
    <col min="4" max="16384" width="11.19921875" style="2"/>
  </cols>
  <sheetData>
    <row r="1" spans="1:3" ht="15" customHeight="1" x14ac:dyDescent="0.3">
      <c r="A1" s="369" t="s">
        <v>249</v>
      </c>
      <c r="B1" s="361"/>
      <c r="C1" s="7" t="s">
        <v>248</v>
      </c>
    </row>
    <row r="2" spans="1:3" ht="15" customHeight="1" x14ac:dyDescent="0.3">
      <c r="A2" s="438" t="s">
        <v>730</v>
      </c>
      <c r="B2" s="366"/>
      <c r="C2" s="37"/>
    </row>
    <row r="3" spans="1:3" ht="15" customHeight="1" x14ac:dyDescent="0.3">
      <c r="A3" s="440" t="s">
        <v>817</v>
      </c>
      <c r="B3" s="426"/>
      <c r="C3" s="35" t="s">
        <v>816</v>
      </c>
    </row>
    <row r="4" spans="1:3" ht="15" customHeight="1" x14ac:dyDescent="0.3">
      <c r="A4" s="362"/>
      <c r="B4" s="363"/>
      <c r="C4" s="363"/>
    </row>
    <row r="5" spans="1:3" ht="15" customHeight="1" x14ac:dyDescent="0.3">
      <c r="A5" s="416" t="s">
        <v>815</v>
      </c>
      <c r="B5" s="363"/>
      <c r="C5" s="363"/>
    </row>
    <row r="6" spans="1:3" ht="15" customHeight="1" x14ac:dyDescent="0.3">
      <c r="A6" s="435" t="s">
        <v>814</v>
      </c>
      <c r="B6" s="436"/>
      <c r="C6" s="436"/>
    </row>
    <row r="7" spans="1:3" x14ac:dyDescent="0.3">
      <c r="A7" s="38" t="s">
        <v>813</v>
      </c>
      <c r="B7" s="37" t="s">
        <v>119</v>
      </c>
      <c r="C7" s="37" t="s">
        <v>812</v>
      </c>
    </row>
    <row r="8" spans="1:3" x14ac:dyDescent="0.3">
      <c r="A8" s="128" t="s">
        <v>811</v>
      </c>
      <c r="B8" s="35"/>
      <c r="C8" s="35" t="s">
        <v>810</v>
      </c>
    </row>
    <row r="9" spans="1:3" x14ac:dyDescent="0.3">
      <c r="A9" s="127" t="s">
        <v>809</v>
      </c>
      <c r="B9" s="126" t="s">
        <v>808</v>
      </c>
      <c r="C9" s="12">
        <v>71400000</v>
      </c>
    </row>
    <row r="10" spans="1:3" x14ac:dyDescent="0.3">
      <c r="A10" s="16" t="s">
        <v>667</v>
      </c>
      <c r="B10" s="124" t="s">
        <v>666</v>
      </c>
      <c r="C10" s="4">
        <v>39900000</v>
      </c>
    </row>
    <row r="11" spans="1:3" x14ac:dyDescent="0.3">
      <c r="A11" s="16" t="s">
        <v>807</v>
      </c>
      <c r="B11" s="124" t="s">
        <v>806</v>
      </c>
      <c r="C11" s="4">
        <v>31500000</v>
      </c>
    </row>
    <row r="12" spans="1:3" x14ac:dyDescent="0.3">
      <c r="A12" s="127" t="s">
        <v>759</v>
      </c>
      <c r="B12" s="126" t="s">
        <v>805</v>
      </c>
      <c r="C12" s="12">
        <v>0</v>
      </c>
    </row>
    <row r="13" spans="1:3" x14ac:dyDescent="0.3">
      <c r="A13" s="127" t="s">
        <v>804</v>
      </c>
      <c r="B13" s="126" t="s">
        <v>803</v>
      </c>
      <c r="C13" s="12">
        <v>1000000</v>
      </c>
    </row>
    <row r="14" spans="1:3" x14ac:dyDescent="0.3">
      <c r="A14" s="16" t="s">
        <v>658</v>
      </c>
      <c r="B14" s="124" t="s">
        <v>657</v>
      </c>
      <c r="C14" s="4">
        <v>1000000</v>
      </c>
    </row>
    <row r="15" spans="1:3" x14ac:dyDescent="0.3">
      <c r="A15" s="127" t="s">
        <v>802</v>
      </c>
      <c r="B15" s="126" t="s">
        <v>801</v>
      </c>
      <c r="C15" s="12">
        <v>500000</v>
      </c>
    </row>
    <row r="16" spans="1:3" x14ac:dyDescent="0.3">
      <c r="A16" s="16" t="s">
        <v>656</v>
      </c>
      <c r="B16" s="124" t="s">
        <v>655</v>
      </c>
      <c r="C16" s="4">
        <v>500000</v>
      </c>
    </row>
    <row r="17" spans="1:3" x14ac:dyDescent="0.3">
      <c r="A17" s="127" t="s">
        <v>800</v>
      </c>
      <c r="B17" s="126" t="s">
        <v>799</v>
      </c>
      <c r="C17" s="12">
        <v>0</v>
      </c>
    </row>
    <row r="18" spans="1:3" x14ac:dyDescent="0.3">
      <c r="A18" s="127" t="s">
        <v>798</v>
      </c>
      <c r="B18" s="126" t="s">
        <v>797</v>
      </c>
      <c r="C18" s="12">
        <v>3500000</v>
      </c>
    </row>
    <row r="19" spans="1:3" x14ac:dyDescent="0.3">
      <c r="A19" s="16" t="s">
        <v>675</v>
      </c>
      <c r="B19" s="124" t="s">
        <v>674</v>
      </c>
      <c r="C19" s="4">
        <v>3500000</v>
      </c>
    </row>
    <row r="20" spans="1:3" ht="13.2" x14ac:dyDescent="0.3">
      <c r="A20" s="441" t="s">
        <v>796</v>
      </c>
      <c r="B20" s="442"/>
      <c r="C20" s="442"/>
    </row>
    <row r="21" spans="1:3" ht="13.2" x14ac:dyDescent="0.3">
      <c r="A21" s="422" t="s">
        <v>795</v>
      </c>
      <c r="B21" s="412"/>
      <c r="C21" s="412"/>
    </row>
    <row r="22" spans="1:3" ht="13.2" x14ac:dyDescent="0.3">
      <c r="A22" s="422" t="s">
        <v>794</v>
      </c>
      <c r="B22" s="412"/>
      <c r="C22" s="412"/>
    </row>
    <row r="23" spans="1:3" ht="13.2" x14ac:dyDescent="0.3">
      <c r="A23" s="422" t="s">
        <v>793</v>
      </c>
      <c r="B23" s="412"/>
      <c r="C23" s="412"/>
    </row>
    <row r="24" spans="1:3" ht="13.2" x14ac:dyDescent="0.3">
      <c r="A24" s="422" t="s">
        <v>792</v>
      </c>
      <c r="B24" s="412"/>
      <c r="C24" s="412"/>
    </row>
    <row r="25" spans="1:3" ht="13.2" x14ac:dyDescent="0.3">
      <c r="A25" s="422" t="s">
        <v>791</v>
      </c>
      <c r="B25" s="412"/>
      <c r="C25" s="412"/>
    </row>
  </sheetData>
  <mergeCells count="12">
    <mergeCell ref="A24:C24"/>
    <mergeCell ref="A25:C25"/>
    <mergeCell ref="A6:C6"/>
    <mergeCell ref="A20:C20"/>
    <mergeCell ref="A21:C21"/>
    <mergeCell ref="A22:C22"/>
    <mergeCell ref="A23:C23"/>
    <mergeCell ref="A1:B1"/>
    <mergeCell ref="A2:B2"/>
    <mergeCell ref="A3:B3"/>
    <mergeCell ref="A4:C4"/>
    <mergeCell ref="A5:C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720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workbookViewId="0">
      <selection activeCell="A8" sqref="A8:G8"/>
    </sheetView>
  </sheetViews>
  <sheetFormatPr baseColWidth="10" defaultRowHeight="10.199999999999999" x14ac:dyDescent="0.3"/>
  <cols>
    <col min="1" max="1" width="4.8984375" style="2" bestFit="1" customWidth="1"/>
    <col min="2" max="2" width="24.09765625" style="2" bestFit="1" customWidth="1"/>
    <col min="3" max="3" width="17" style="2" bestFit="1" customWidth="1"/>
    <col min="4" max="4" width="12.69921875" style="2" bestFit="1" customWidth="1"/>
    <col min="5" max="5" width="13.5" style="2" bestFit="1" customWidth="1"/>
    <col min="6" max="16384" width="11.19921875" style="2"/>
  </cols>
  <sheetData>
    <row r="1" spans="1:5" ht="15" customHeight="1" x14ac:dyDescent="0.3">
      <c r="A1" s="369" t="s">
        <v>249</v>
      </c>
      <c r="B1" s="447"/>
      <c r="C1" s="447"/>
      <c r="D1" s="447"/>
      <c r="E1" s="7" t="s">
        <v>248</v>
      </c>
    </row>
    <row r="2" spans="1:5" ht="15" customHeight="1" x14ac:dyDescent="0.3">
      <c r="A2" s="439" t="s">
        <v>790</v>
      </c>
      <c r="B2" s="448"/>
      <c r="C2" s="448"/>
      <c r="D2" s="448"/>
      <c r="E2" s="36" t="s">
        <v>165</v>
      </c>
    </row>
    <row r="3" spans="1:5" ht="15" customHeight="1" x14ac:dyDescent="0.3">
      <c r="A3" s="440" t="s">
        <v>789</v>
      </c>
      <c r="B3" s="449"/>
      <c r="C3" s="449"/>
      <c r="D3" s="449"/>
      <c r="E3" s="35"/>
    </row>
    <row r="4" spans="1:5" ht="15" customHeight="1" x14ac:dyDescent="0.3"/>
    <row r="5" spans="1:5" ht="15" customHeight="1" x14ac:dyDescent="0.3">
      <c r="A5" s="416" t="s">
        <v>788</v>
      </c>
      <c r="B5" s="363"/>
      <c r="C5" s="363"/>
      <c r="D5" s="363"/>
      <c r="E5" s="363"/>
    </row>
    <row r="6" spans="1:5" ht="15" customHeight="1" x14ac:dyDescent="0.3"/>
    <row r="7" spans="1:5" x14ac:dyDescent="0.3">
      <c r="A7" s="38" t="s">
        <v>787</v>
      </c>
      <c r="B7" s="37" t="s">
        <v>152</v>
      </c>
      <c r="C7" s="37" t="s">
        <v>786</v>
      </c>
      <c r="D7" s="37" t="s">
        <v>242</v>
      </c>
      <c r="E7" s="37" t="s">
        <v>692</v>
      </c>
    </row>
    <row r="8" spans="1:5" x14ac:dyDescent="0.3">
      <c r="A8" s="36"/>
      <c r="B8" s="36"/>
      <c r="C8" s="36" t="s">
        <v>785</v>
      </c>
      <c r="D8" s="36" t="s">
        <v>784</v>
      </c>
      <c r="E8" s="36" t="s">
        <v>241</v>
      </c>
    </row>
    <row r="9" spans="1:5" x14ac:dyDescent="0.3">
      <c r="A9" s="36"/>
      <c r="B9" s="36"/>
      <c r="C9" s="36" t="s">
        <v>783</v>
      </c>
      <c r="D9" s="36" t="s">
        <v>782</v>
      </c>
      <c r="E9" s="36" t="s">
        <v>240</v>
      </c>
    </row>
    <row r="10" spans="1:5" x14ac:dyDescent="0.3">
      <c r="A10" s="36"/>
      <c r="B10" s="36"/>
      <c r="C10" s="36" t="s">
        <v>781</v>
      </c>
      <c r="D10" s="36" t="s">
        <v>780</v>
      </c>
      <c r="E10" s="36"/>
    </row>
    <row r="11" spans="1:5" x14ac:dyDescent="0.3">
      <c r="A11" s="21"/>
      <c r="B11" s="125" t="s">
        <v>779</v>
      </c>
      <c r="C11" s="8">
        <v>0</v>
      </c>
      <c r="D11" s="8">
        <v>3495894</v>
      </c>
      <c r="E11" s="8">
        <v>4295894</v>
      </c>
    </row>
    <row r="12" spans="1:5" x14ac:dyDescent="0.3">
      <c r="A12" s="32">
        <v>455184</v>
      </c>
      <c r="B12" s="73" t="s">
        <v>768</v>
      </c>
      <c r="C12" s="27">
        <v>0</v>
      </c>
      <c r="D12" s="27">
        <v>72000</v>
      </c>
      <c r="E12" s="27">
        <v>72000</v>
      </c>
    </row>
    <row r="13" spans="1:5" x14ac:dyDescent="0.3">
      <c r="A13" s="32">
        <v>455104</v>
      </c>
      <c r="B13" s="73" t="s">
        <v>772</v>
      </c>
      <c r="C13" s="27">
        <v>0</v>
      </c>
      <c r="D13" s="27">
        <v>1560000</v>
      </c>
      <c r="E13" s="27">
        <v>2060000</v>
      </c>
    </row>
    <row r="14" spans="1:5" x14ac:dyDescent="0.3">
      <c r="A14" s="32">
        <v>455105</v>
      </c>
      <c r="B14" s="73" t="s">
        <v>776</v>
      </c>
      <c r="C14" s="27">
        <v>0</v>
      </c>
      <c r="D14" s="27">
        <v>130000</v>
      </c>
      <c r="E14" s="27">
        <v>130000</v>
      </c>
    </row>
    <row r="15" spans="1:5" x14ac:dyDescent="0.3">
      <c r="A15" s="32">
        <v>455113</v>
      </c>
      <c r="B15" s="73" t="s">
        <v>766</v>
      </c>
      <c r="C15" s="27">
        <v>0</v>
      </c>
      <c r="D15" s="27">
        <v>540013</v>
      </c>
      <c r="E15" s="27">
        <v>540013</v>
      </c>
    </row>
    <row r="16" spans="1:5" x14ac:dyDescent="0.3">
      <c r="A16" s="32">
        <v>455106</v>
      </c>
      <c r="B16" s="73" t="s">
        <v>774</v>
      </c>
      <c r="C16" s="27">
        <v>0</v>
      </c>
      <c r="D16" s="27">
        <v>101881</v>
      </c>
      <c r="E16" s="27">
        <v>101881</v>
      </c>
    </row>
    <row r="17" spans="1:5" x14ac:dyDescent="0.3">
      <c r="A17" s="32">
        <v>455183</v>
      </c>
      <c r="B17" s="73" t="s">
        <v>770</v>
      </c>
      <c r="C17" s="27">
        <v>0</v>
      </c>
      <c r="D17" s="27">
        <v>1092000</v>
      </c>
      <c r="E17" s="27">
        <v>1392000</v>
      </c>
    </row>
    <row r="18" spans="1:5" x14ac:dyDescent="0.3">
      <c r="A18" s="31" t="s">
        <v>199</v>
      </c>
      <c r="B18" s="125" t="s">
        <v>778</v>
      </c>
      <c r="C18" s="8">
        <v>0</v>
      </c>
      <c r="D18" s="17">
        <v>0</v>
      </c>
      <c r="E18" s="8">
        <v>195400</v>
      </c>
    </row>
    <row r="19" spans="1:5" x14ac:dyDescent="0.3">
      <c r="A19" s="29" t="s">
        <v>777</v>
      </c>
      <c r="B19" s="73" t="s">
        <v>776</v>
      </c>
      <c r="C19" s="27">
        <v>0</v>
      </c>
      <c r="D19" s="72">
        <v>0</v>
      </c>
      <c r="E19" s="27">
        <v>20000</v>
      </c>
    </row>
    <row r="20" spans="1:5" x14ac:dyDescent="0.3">
      <c r="A20" s="29" t="s">
        <v>775</v>
      </c>
      <c r="B20" s="73" t="s">
        <v>774</v>
      </c>
      <c r="C20" s="27">
        <v>0</v>
      </c>
      <c r="D20" s="72">
        <v>0</v>
      </c>
      <c r="E20" s="27">
        <v>20000</v>
      </c>
    </row>
    <row r="21" spans="1:5" x14ac:dyDescent="0.3">
      <c r="A21" s="29" t="s">
        <v>773</v>
      </c>
      <c r="B21" s="73" t="s">
        <v>772</v>
      </c>
      <c r="C21" s="27">
        <v>0</v>
      </c>
      <c r="D21" s="72">
        <v>0</v>
      </c>
      <c r="E21" s="27">
        <v>20000</v>
      </c>
    </row>
    <row r="22" spans="1:5" x14ac:dyDescent="0.3">
      <c r="A22" s="29" t="s">
        <v>771</v>
      </c>
      <c r="B22" s="73" t="s">
        <v>770</v>
      </c>
      <c r="C22" s="27">
        <v>0</v>
      </c>
      <c r="D22" s="72">
        <v>0</v>
      </c>
      <c r="E22" s="27">
        <v>70400</v>
      </c>
    </row>
    <row r="23" spans="1:5" x14ac:dyDescent="0.3">
      <c r="A23" s="29" t="s">
        <v>769</v>
      </c>
      <c r="B23" s="73" t="s">
        <v>768</v>
      </c>
      <c r="C23" s="27">
        <v>0</v>
      </c>
      <c r="D23" s="72">
        <v>0</v>
      </c>
      <c r="E23" s="27">
        <v>10000</v>
      </c>
    </row>
    <row r="24" spans="1:5" x14ac:dyDescent="0.3">
      <c r="A24" s="9" t="s">
        <v>767</v>
      </c>
      <c r="B24" s="124" t="s">
        <v>766</v>
      </c>
      <c r="C24" s="4">
        <v>0</v>
      </c>
      <c r="D24" s="15">
        <v>0</v>
      </c>
      <c r="E24" s="4">
        <v>55000</v>
      </c>
    </row>
    <row r="25" spans="1:5" ht="13.2" x14ac:dyDescent="0.3">
      <c r="A25" s="441" t="s">
        <v>765</v>
      </c>
      <c r="B25" s="442"/>
      <c r="C25" s="442"/>
      <c r="D25" s="442"/>
      <c r="E25" s="442"/>
    </row>
    <row r="26" spans="1:5" ht="13.2" x14ac:dyDescent="0.3">
      <c r="A26" s="422" t="s">
        <v>764</v>
      </c>
      <c r="B26" s="412"/>
      <c r="C26" s="412"/>
      <c r="D26" s="412"/>
      <c r="E26" s="412"/>
    </row>
    <row r="27" spans="1:5" ht="13.2" x14ac:dyDescent="0.3">
      <c r="A27" s="422" t="s">
        <v>763</v>
      </c>
      <c r="B27" s="412"/>
      <c r="C27" s="412"/>
      <c r="D27" s="412"/>
      <c r="E27" s="412"/>
    </row>
  </sheetData>
  <mergeCells count="7">
    <mergeCell ref="A27:E27"/>
    <mergeCell ref="A1:D1"/>
    <mergeCell ref="A2:D2"/>
    <mergeCell ref="A3:D3"/>
    <mergeCell ref="A5:E5"/>
    <mergeCell ref="A25:E25"/>
    <mergeCell ref="A26:E26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720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view="pageBreakPreview" zoomScale="60" zoomScaleNormal="100" workbookViewId="0">
      <selection activeCell="A8" sqref="A8:G8"/>
    </sheetView>
  </sheetViews>
  <sheetFormatPr baseColWidth="10" defaultRowHeight="10.199999999999999" x14ac:dyDescent="0.3"/>
  <cols>
    <col min="1" max="1" width="5.19921875" style="2" customWidth="1"/>
    <col min="2" max="2" width="41.19921875" style="3" customWidth="1"/>
    <col min="3" max="6" width="14.19921875" style="2" customWidth="1"/>
    <col min="7" max="16384" width="11.19921875" style="2"/>
  </cols>
  <sheetData>
    <row r="1" spans="1:6" ht="13.2" x14ac:dyDescent="0.3">
      <c r="A1" s="450" t="s">
        <v>249</v>
      </c>
      <c r="B1" s="451"/>
      <c r="C1" s="451"/>
      <c r="D1" s="451"/>
      <c r="E1" s="451"/>
      <c r="F1" s="92" t="s">
        <v>248</v>
      </c>
    </row>
    <row r="2" spans="1:6" ht="13.2" x14ac:dyDescent="0.3">
      <c r="A2" s="450" t="s">
        <v>730</v>
      </c>
      <c r="B2" s="451"/>
      <c r="C2" s="451"/>
      <c r="D2" s="451"/>
      <c r="E2" s="451"/>
      <c r="F2" s="92"/>
    </row>
    <row r="3" spans="1:6" ht="13.2" x14ac:dyDescent="0.3">
      <c r="A3" s="452" t="s">
        <v>144</v>
      </c>
      <c r="B3" s="453"/>
      <c r="C3" s="453"/>
      <c r="D3" s="453"/>
      <c r="E3" s="453"/>
      <c r="F3" s="115" t="s">
        <v>729</v>
      </c>
    </row>
    <row r="4" spans="1:6" x14ac:dyDescent="0.3">
      <c r="A4" s="101"/>
      <c r="B4" s="101"/>
      <c r="C4" s="101"/>
      <c r="D4" s="101"/>
      <c r="E4" s="101"/>
      <c r="F4" s="101"/>
    </row>
    <row r="5" spans="1:6" ht="13.2" x14ac:dyDescent="0.3">
      <c r="A5" s="454" t="s">
        <v>762</v>
      </c>
      <c r="B5" s="455"/>
      <c r="C5" s="455"/>
      <c r="D5" s="455"/>
      <c r="E5" s="455"/>
      <c r="F5" s="455"/>
    </row>
    <row r="6" spans="1:6" ht="20.399999999999999" x14ac:dyDescent="0.3">
      <c r="A6" s="93" t="s">
        <v>327</v>
      </c>
      <c r="B6" s="92" t="s">
        <v>152</v>
      </c>
      <c r="C6" s="92" t="s">
        <v>705</v>
      </c>
      <c r="D6" s="92" t="s">
        <v>732</v>
      </c>
      <c r="E6" s="92" t="s">
        <v>118</v>
      </c>
      <c r="F6" s="92" t="s">
        <v>726</v>
      </c>
    </row>
    <row r="7" spans="1:6" ht="13.2" x14ac:dyDescent="0.3">
      <c r="A7" s="462" t="s">
        <v>761</v>
      </c>
      <c r="B7" s="463"/>
      <c r="C7" s="94">
        <v>524813470</v>
      </c>
      <c r="D7" s="94">
        <v>0</v>
      </c>
      <c r="E7" s="94">
        <v>501932310</v>
      </c>
      <c r="F7" s="94">
        <v>501932310</v>
      </c>
    </row>
    <row r="8" spans="1:6" ht="13.2" x14ac:dyDescent="0.3">
      <c r="A8" s="464" t="s">
        <v>760</v>
      </c>
      <c r="B8" s="465"/>
      <c r="C8" s="114">
        <v>523813470</v>
      </c>
      <c r="D8" s="114">
        <v>0</v>
      </c>
      <c r="E8" s="114">
        <v>500890170</v>
      </c>
      <c r="F8" s="114">
        <v>500890170</v>
      </c>
    </row>
    <row r="9" spans="1:6" x14ac:dyDescent="0.3">
      <c r="A9" s="123" t="s">
        <v>759</v>
      </c>
      <c r="B9" s="122" t="s">
        <v>758</v>
      </c>
      <c r="C9" s="114">
        <v>117179595</v>
      </c>
      <c r="D9" s="114">
        <v>0</v>
      </c>
      <c r="E9" s="114">
        <v>123666295</v>
      </c>
      <c r="F9" s="114">
        <v>123666295</v>
      </c>
    </row>
    <row r="10" spans="1:6" x14ac:dyDescent="0.3">
      <c r="A10" s="65" t="s">
        <v>143</v>
      </c>
      <c r="B10" s="28" t="s">
        <v>142</v>
      </c>
      <c r="C10" s="89">
        <v>14685607</v>
      </c>
      <c r="D10" s="89">
        <v>0</v>
      </c>
      <c r="E10" s="89">
        <v>14685607</v>
      </c>
      <c r="F10" s="89">
        <v>14685607</v>
      </c>
    </row>
    <row r="11" spans="1:6" x14ac:dyDescent="0.3">
      <c r="A11" s="65" t="s">
        <v>141</v>
      </c>
      <c r="B11" s="28" t="s">
        <v>140</v>
      </c>
      <c r="C11" s="89">
        <v>5900000</v>
      </c>
      <c r="D11" s="89">
        <v>0</v>
      </c>
      <c r="E11" s="89">
        <v>6000000</v>
      </c>
      <c r="F11" s="89">
        <v>6000000</v>
      </c>
    </row>
    <row r="12" spans="1:6" ht="20.399999999999999" x14ac:dyDescent="0.3">
      <c r="A12" s="65" t="s">
        <v>139</v>
      </c>
      <c r="B12" s="28" t="s">
        <v>138</v>
      </c>
      <c r="C12" s="89">
        <v>95660000</v>
      </c>
      <c r="D12" s="89">
        <v>0</v>
      </c>
      <c r="E12" s="89">
        <v>102000000</v>
      </c>
      <c r="F12" s="89">
        <v>102000000</v>
      </c>
    </row>
    <row r="13" spans="1:6" ht="20.399999999999999" x14ac:dyDescent="0.3">
      <c r="A13" s="65" t="s">
        <v>137</v>
      </c>
      <c r="B13" s="28" t="s">
        <v>136</v>
      </c>
      <c r="C13" s="89">
        <v>933988</v>
      </c>
      <c r="D13" s="89">
        <v>0</v>
      </c>
      <c r="E13" s="89">
        <v>980688</v>
      </c>
      <c r="F13" s="89">
        <v>980688</v>
      </c>
    </row>
    <row r="14" spans="1:6" ht="13.2" x14ac:dyDescent="0.3">
      <c r="A14" s="462" t="s">
        <v>757</v>
      </c>
      <c r="B14" s="463"/>
      <c r="C14" s="94">
        <v>45132500</v>
      </c>
      <c r="D14" s="94">
        <v>0</v>
      </c>
      <c r="E14" s="94">
        <v>30202500</v>
      </c>
      <c r="F14" s="94">
        <v>30202500</v>
      </c>
    </row>
    <row r="15" spans="1:6" x14ac:dyDescent="0.3">
      <c r="A15" s="123" t="s">
        <v>756</v>
      </c>
      <c r="B15" s="122" t="s">
        <v>755</v>
      </c>
      <c r="C15" s="114"/>
      <c r="D15" s="114"/>
      <c r="E15" s="114"/>
      <c r="F15" s="114"/>
    </row>
    <row r="16" spans="1:6" ht="20.399999999999999" x14ac:dyDescent="0.3">
      <c r="A16" s="65" t="s">
        <v>754</v>
      </c>
      <c r="B16" s="28" t="s">
        <v>753</v>
      </c>
      <c r="C16" s="89">
        <v>35000</v>
      </c>
      <c r="D16" s="89">
        <v>0</v>
      </c>
      <c r="E16" s="89">
        <v>0</v>
      </c>
      <c r="F16" s="89">
        <v>0</v>
      </c>
    </row>
    <row r="17" spans="1:6" ht="20.399999999999999" x14ac:dyDescent="0.3">
      <c r="A17" s="65" t="s">
        <v>752</v>
      </c>
      <c r="B17" s="28" t="s">
        <v>751</v>
      </c>
      <c r="C17" s="89">
        <v>45000</v>
      </c>
      <c r="D17" s="89">
        <v>0</v>
      </c>
      <c r="E17" s="89">
        <v>0</v>
      </c>
      <c r="F17" s="89">
        <v>0</v>
      </c>
    </row>
    <row r="18" spans="1:6" ht="20.399999999999999" x14ac:dyDescent="0.3">
      <c r="A18" s="121" t="s">
        <v>750</v>
      </c>
      <c r="B18" s="120" t="s">
        <v>749</v>
      </c>
      <c r="C18" s="94">
        <v>13700000</v>
      </c>
      <c r="D18" s="94">
        <v>0</v>
      </c>
      <c r="E18" s="94">
        <v>19250000</v>
      </c>
      <c r="F18" s="94">
        <v>19250000</v>
      </c>
    </row>
    <row r="19" spans="1:6" x14ac:dyDescent="0.3">
      <c r="A19" s="65" t="s">
        <v>203</v>
      </c>
      <c r="B19" s="28" t="s">
        <v>202</v>
      </c>
      <c r="C19" s="89">
        <v>13700000</v>
      </c>
      <c r="D19" s="89">
        <v>0</v>
      </c>
      <c r="E19" s="89">
        <v>19250000</v>
      </c>
      <c r="F19" s="89">
        <v>19250000</v>
      </c>
    </row>
    <row r="20" spans="1:6" x14ac:dyDescent="0.3">
      <c r="A20" s="121" t="s">
        <v>720</v>
      </c>
      <c r="B20" s="120" t="s">
        <v>748</v>
      </c>
      <c r="C20" s="94">
        <v>31432500</v>
      </c>
      <c r="D20" s="94">
        <v>0</v>
      </c>
      <c r="E20" s="94">
        <v>10952500</v>
      </c>
      <c r="F20" s="94">
        <v>10952500</v>
      </c>
    </row>
    <row r="21" spans="1:6" x14ac:dyDescent="0.3">
      <c r="A21" s="65" t="s">
        <v>747</v>
      </c>
      <c r="B21" s="28" t="s">
        <v>746</v>
      </c>
      <c r="C21" s="89">
        <v>100000</v>
      </c>
      <c r="D21" s="89">
        <v>0</v>
      </c>
      <c r="E21" s="89">
        <v>100000</v>
      </c>
      <c r="F21" s="89">
        <v>100000</v>
      </c>
    </row>
    <row r="22" spans="1:6" x14ac:dyDescent="0.3">
      <c r="A22" s="65" t="s">
        <v>115</v>
      </c>
      <c r="B22" s="28" t="s">
        <v>114</v>
      </c>
      <c r="C22" s="89">
        <v>24865000</v>
      </c>
      <c r="D22" s="89">
        <v>0</v>
      </c>
      <c r="E22" s="89">
        <v>6080000</v>
      </c>
      <c r="F22" s="89">
        <v>6080000</v>
      </c>
    </row>
    <row r="23" spans="1:6" ht="20.399999999999999" x14ac:dyDescent="0.3">
      <c r="A23" s="65" t="s">
        <v>201</v>
      </c>
      <c r="B23" s="28" t="s">
        <v>200</v>
      </c>
      <c r="C23" s="89">
        <v>967500</v>
      </c>
      <c r="D23" s="89">
        <v>0</v>
      </c>
      <c r="E23" s="89">
        <v>72500</v>
      </c>
      <c r="F23" s="89">
        <v>72500</v>
      </c>
    </row>
    <row r="24" spans="1:6" ht="20.399999999999999" x14ac:dyDescent="0.3">
      <c r="A24" s="65" t="s">
        <v>113</v>
      </c>
      <c r="B24" s="28" t="s">
        <v>112</v>
      </c>
      <c r="C24" s="89">
        <v>5500000</v>
      </c>
      <c r="D24" s="89">
        <v>0</v>
      </c>
      <c r="E24" s="89">
        <v>4700000</v>
      </c>
      <c r="F24" s="89">
        <v>4700000</v>
      </c>
    </row>
    <row r="25" spans="1:6" x14ac:dyDescent="0.3">
      <c r="A25" s="121" t="s">
        <v>745</v>
      </c>
      <c r="B25" s="120" t="s">
        <v>744</v>
      </c>
      <c r="C25" s="94">
        <v>0</v>
      </c>
      <c r="D25" s="119">
        <v>0</v>
      </c>
      <c r="E25" s="94">
        <v>0</v>
      </c>
      <c r="F25" s="94">
        <v>0</v>
      </c>
    </row>
    <row r="26" spans="1:6" ht="13.2" x14ac:dyDescent="0.3">
      <c r="A26" s="460" t="s">
        <v>743</v>
      </c>
      <c r="B26" s="461"/>
      <c r="C26" s="109">
        <v>362421375</v>
      </c>
      <c r="D26" s="110">
        <v>0</v>
      </c>
      <c r="E26" s="109">
        <v>348063515</v>
      </c>
      <c r="F26" s="109">
        <v>348063515</v>
      </c>
    </row>
    <row r="27" spans="1:6" ht="13.2" x14ac:dyDescent="0.3">
      <c r="A27" s="460" t="s">
        <v>742</v>
      </c>
      <c r="B27" s="461"/>
      <c r="C27" s="109">
        <v>361421375</v>
      </c>
      <c r="D27" s="110">
        <v>0</v>
      </c>
      <c r="E27" s="109">
        <v>347021375</v>
      </c>
      <c r="F27" s="109">
        <v>347021375</v>
      </c>
    </row>
    <row r="28" spans="1:6" ht="20.399999999999999" x14ac:dyDescent="0.3">
      <c r="A28" s="71" t="s">
        <v>135</v>
      </c>
      <c r="B28" s="108" t="s">
        <v>134</v>
      </c>
      <c r="C28" s="106">
        <v>1000000</v>
      </c>
      <c r="D28" s="107">
        <v>0</v>
      </c>
      <c r="E28" s="106">
        <v>1000000</v>
      </c>
      <c r="F28" s="106">
        <v>1000000</v>
      </c>
    </row>
    <row r="29" spans="1:6" ht="20.399999999999999" x14ac:dyDescent="0.3">
      <c r="A29" s="71" t="s">
        <v>133</v>
      </c>
      <c r="B29" s="108" t="s">
        <v>132</v>
      </c>
      <c r="C29" s="106">
        <v>5000</v>
      </c>
      <c r="D29" s="107">
        <v>0</v>
      </c>
      <c r="E29" s="106">
        <v>5000</v>
      </c>
      <c r="F29" s="106">
        <v>5000</v>
      </c>
    </row>
    <row r="30" spans="1:6" ht="20.399999999999999" x14ac:dyDescent="0.3">
      <c r="A30" s="71" t="s">
        <v>131</v>
      </c>
      <c r="B30" s="108" t="s">
        <v>130</v>
      </c>
      <c r="C30" s="106">
        <v>3000000</v>
      </c>
      <c r="D30" s="107">
        <v>0</v>
      </c>
      <c r="E30" s="106">
        <v>3000000</v>
      </c>
      <c r="F30" s="106">
        <v>3000000</v>
      </c>
    </row>
    <row r="31" spans="1:6" ht="20.399999999999999" x14ac:dyDescent="0.3">
      <c r="A31" s="71" t="s">
        <v>129</v>
      </c>
      <c r="B31" s="108" t="s">
        <v>128</v>
      </c>
      <c r="C31" s="106">
        <v>400000</v>
      </c>
      <c r="D31" s="107">
        <v>0</v>
      </c>
      <c r="E31" s="106">
        <v>400000</v>
      </c>
      <c r="F31" s="106">
        <v>400000</v>
      </c>
    </row>
    <row r="32" spans="1:6" ht="20.399999999999999" x14ac:dyDescent="0.3">
      <c r="A32" s="71" t="s">
        <v>127</v>
      </c>
      <c r="B32" s="108" t="s">
        <v>126</v>
      </c>
      <c r="C32" s="106">
        <v>1500000</v>
      </c>
      <c r="D32" s="107">
        <v>0</v>
      </c>
      <c r="E32" s="106">
        <v>10000000</v>
      </c>
      <c r="F32" s="106">
        <v>10000000</v>
      </c>
    </row>
    <row r="33" spans="1:6" ht="20.399999999999999" x14ac:dyDescent="0.3">
      <c r="A33" s="71" t="s">
        <v>125</v>
      </c>
      <c r="B33" s="108" t="s">
        <v>123</v>
      </c>
      <c r="C33" s="106">
        <v>0</v>
      </c>
      <c r="D33" s="107">
        <v>0</v>
      </c>
      <c r="E33" s="106">
        <v>1100000</v>
      </c>
      <c r="F33" s="106">
        <v>1100000</v>
      </c>
    </row>
    <row r="34" spans="1:6" ht="20.399999999999999" x14ac:dyDescent="0.3">
      <c r="A34" s="71" t="s">
        <v>124</v>
      </c>
      <c r="B34" s="108" t="s">
        <v>123</v>
      </c>
      <c r="C34" s="106">
        <v>11000</v>
      </c>
      <c r="D34" s="107">
        <v>0</v>
      </c>
      <c r="E34" s="106">
        <v>11000</v>
      </c>
      <c r="F34" s="106">
        <v>11000</v>
      </c>
    </row>
    <row r="35" spans="1:6" ht="20.399999999999999" x14ac:dyDescent="0.3">
      <c r="A35" s="71" t="s">
        <v>122</v>
      </c>
      <c r="B35" s="108" t="s">
        <v>121</v>
      </c>
      <c r="C35" s="106">
        <v>31505375</v>
      </c>
      <c r="D35" s="107">
        <v>0</v>
      </c>
      <c r="E35" s="106">
        <v>31505375</v>
      </c>
      <c r="F35" s="106">
        <v>31505375</v>
      </c>
    </row>
    <row r="36" spans="1:6" ht="20.399999999999999" x14ac:dyDescent="0.3">
      <c r="A36" s="71" t="s">
        <v>205</v>
      </c>
      <c r="B36" s="108" t="s">
        <v>204</v>
      </c>
      <c r="C36" s="106">
        <v>324000000</v>
      </c>
      <c r="D36" s="107">
        <v>0</v>
      </c>
      <c r="E36" s="106">
        <v>300000000</v>
      </c>
      <c r="F36" s="106">
        <v>300000000</v>
      </c>
    </row>
    <row r="37" spans="1:6" ht="13.2" x14ac:dyDescent="0.3">
      <c r="A37" s="458" t="s">
        <v>741</v>
      </c>
      <c r="B37" s="459"/>
      <c r="C37" s="102">
        <v>1000000</v>
      </c>
      <c r="D37" s="103">
        <v>0</v>
      </c>
      <c r="E37" s="102">
        <v>1042140</v>
      </c>
      <c r="F37" s="102">
        <v>1042140</v>
      </c>
    </row>
    <row r="38" spans="1:6" x14ac:dyDescent="0.3">
      <c r="A38" s="117"/>
      <c r="B38" s="116" t="s">
        <v>740</v>
      </c>
      <c r="C38" s="109">
        <v>1000000</v>
      </c>
      <c r="D38" s="110">
        <v>0</v>
      </c>
      <c r="E38" s="109">
        <v>1042140</v>
      </c>
      <c r="F38" s="109">
        <v>1042140</v>
      </c>
    </row>
    <row r="39" spans="1:6" ht="20.399999999999999" x14ac:dyDescent="0.3">
      <c r="A39" s="71" t="s">
        <v>93</v>
      </c>
      <c r="B39" s="108" t="s">
        <v>92</v>
      </c>
      <c r="C39" s="106">
        <v>1000000</v>
      </c>
      <c r="D39" s="107">
        <v>0</v>
      </c>
      <c r="E39" s="106">
        <v>1000000</v>
      </c>
      <c r="F39" s="106">
        <v>1000000</v>
      </c>
    </row>
    <row r="40" spans="1:6" ht="20.399999999999999" x14ac:dyDescent="0.3">
      <c r="A40" s="71" t="s">
        <v>91</v>
      </c>
      <c r="B40" s="108" t="s">
        <v>739</v>
      </c>
      <c r="C40" s="106">
        <v>0</v>
      </c>
      <c r="D40" s="107">
        <v>0</v>
      </c>
      <c r="E40" s="106">
        <v>140</v>
      </c>
      <c r="F40" s="106">
        <v>140</v>
      </c>
    </row>
    <row r="41" spans="1:6" ht="20.399999999999999" x14ac:dyDescent="0.3">
      <c r="A41" s="71" t="s">
        <v>67</v>
      </c>
      <c r="B41" s="108" t="s">
        <v>66</v>
      </c>
      <c r="C41" s="106">
        <v>0</v>
      </c>
      <c r="D41" s="107">
        <v>0</v>
      </c>
      <c r="E41" s="106">
        <v>42000</v>
      </c>
      <c r="F41" s="106">
        <v>42000</v>
      </c>
    </row>
    <row r="42" spans="1:6" x14ac:dyDescent="0.3">
      <c r="A42" s="118"/>
      <c r="B42" s="104" t="s">
        <v>738</v>
      </c>
      <c r="C42" s="102">
        <v>0</v>
      </c>
      <c r="D42" s="103">
        <v>0</v>
      </c>
      <c r="E42" s="102">
        <v>0</v>
      </c>
      <c r="F42" s="102">
        <v>0</v>
      </c>
    </row>
    <row r="43" spans="1:6" x14ac:dyDescent="0.3">
      <c r="A43" s="117"/>
      <c r="B43" s="116" t="s">
        <v>737</v>
      </c>
      <c r="C43" s="109">
        <v>0</v>
      </c>
      <c r="D43" s="110">
        <v>0</v>
      </c>
      <c r="E43" s="109">
        <v>0</v>
      </c>
      <c r="F43" s="109">
        <v>0</v>
      </c>
    </row>
    <row r="45" spans="1:6" ht="20.399999999999999" x14ac:dyDescent="0.3">
      <c r="C45" s="100" t="s">
        <v>736</v>
      </c>
      <c r="D45" s="100" t="s">
        <v>735</v>
      </c>
      <c r="E45" s="100" t="s">
        <v>734</v>
      </c>
    </row>
    <row r="46" spans="1:6" x14ac:dyDescent="0.3">
      <c r="A46" s="100"/>
      <c r="B46" s="100" t="s">
        <v>643</v>
      </c>
      <c r="C46" s="94">
        <f>$F$7</f>
        <v>501932310</v>
      </c>
      <c r="D46" s="94">
        <v>0</v>
      </c>
      <c r="E46" s="94">
        <f>D46+C46</f>
        <v>501932310</v>
      </c>
    </row>
    <row r="48" spans="1:6" ht="13.2" x14ac:dyDescent="0.3">
      <c r="A48" s="454" t="s">
        <v>733</v>
      </c>
      <c r="B48" s="455"/>
      <c r="C48" s="455"/>
      <c r="D48" s="455"/>
      <c r="E48" s="455"/>
      <c r="F48" s="455"/>
    </row>
    <row r="49" spans="1:6" ht="20.399999999999999" x14ac:dyDescent="0.3">
      <c r="A49" s="93" t="s">
        <v>327</v>
      </c>
      <c r="B49" s="92" t="s">
        <v>152</v>
      </c>
      <c r="C49" s="92" t="s">
        <v>705</v>
      </c>
      <c r="D49" s="92" t="s">
        <v>732</v>
      </c>
      <c r="E49" s="92" t="s">
        <v>118</v>
      </c>
      <c r="F49" s="92" t="s">
        <v>726</v>
      </c>
    </row>
    <row r="50" spans="1:6" ht="20.399999999999999" x14ac:dyDescent="0.3">
      <c r="A50" s="76" t="s">
        <v>665</v>
      </c>
      <c r="B50" s="91" t="s">
        <v>664</v>
      </c>
      <c r="C50" s="90">
        <v>506000000</v>
      </c>
      <c r="D50" s="90">
        <v>0</v>
      </c>
      <c r="E50" s="90">
        <v>484000000</v>
      </c>
      <c r="F50" s="90">
        <v>484000000</v>
      </c>
    </row>
    <row r="51" spans="1:6" x14ac:dyDescent="0.3">
      <c r="A51" s="65" t="s">
        <v>194</v>
      </c>
      <c r="B51" s="28" t="s">
        <v>193</v>
      </c>
      <c r="C51" s="89">
        <v>100000000</v>
      </c>
      <c r="D51" s="89">
        <v>0</v>
      </c>
      <c r="E51" s="89">
        <v>100000000</v>
      </c>
      <c r="F51" s="89">
        <v>100000000</v>
      </c>
    </row>
    <row r="52" spans="1:6" ht="13.2" x14ac:dyDescent="0.3">
      <c r="A52" s="456" t="s">
        <v>702</v>
      </c>
      <c r="B52" s="457"/>
      <c r="C52" s="88">
        <f>C51+C50</f>
        <v>606000000</v>
      </c>
      <c r="D52" s="88">
        <f>D51+D50</f>
        <v>0</v>
      </c>
      <c r="E52" s="88">
        <f>E51+E50</f>
        <v>584000000</v>
      </c>
      <c r="F52" s="88">
        <f>F51+F50</f>
        <v>584000000</v>
      </c>
    </row>
    <row r="54" spans="1:6" ht="9" customHeight="1" x14ac:dyDescent="0.3">
      <c r="A54" s="87" t="s">
        <v>701</v>
      </c>
    </row>
    <row r="55" spans="1:6" ht="9" customHeight="1" x14ac:dyDescent="0.3">
      <c r="A55" s="87" t="s">
        <v>700</v>
      </c>
    </row>
    <row r="56" spans="1:6" ht="9" customHeight="1" x14ac:dyDescent="0.3">
      <c r="A56" s="87" t="s">
        <v>731</v>
      </c>
    </row>
  </sheetData>
  <mergeCells count="12">
    <mergeCell ref="A1:E1"/>
    <mergeCell ref="A3:E3"/>
    <mergeCell ref="A5:F5"/>
    <mergeCell ref="A48:F48"/>
    <mergeCell ref="A52:B52"/>
    <mergeCell ref="A2:E2"/>
    <mergeCell ref="A37:B37"/>
    <mergeCell ref="A27:B27"/>
    <mergeCell ref="A26:B26"/>
    <mergeCell ref="A14:B14"/>
    <mergeCell ref="A8:B8"/>
    <mergeCell ref="A7:B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fitToHeight="2" orientation="landscape" horizontalDpi="720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view="pageBreakPreview" zoomScale="60" zoomScaleNormal="100" workbookViewId="0">
      <selection activeCell="A5" sqref="A5:F5"/>
    </sheetView>
  </sheetViews>
  <sheetFormatPr baseColWidth="10" defaultRowHeight="10.199999999999999" x14ac:dyDescent="0.3"/>
  <cols>
    <col min="1" max="1" width="6.296875" style="2" customWidth="1"/>
    <col min="2" max="2" width="41.19921875" style="3" customWidth="1"/>
    <col min="3" max="6" width="11.5" style="2" customWidth="1"/>
    <col min="7" max="16384" width="11.19921875" style="2"/>
  </cols>
  <sheetData>
    <row r="1" spans="1:6" ht="13.2" x14ac:dyDescent="0.3">
      <c r="A1" s="450" t="s">
        <v>249</v>
      </c>
      <c r="B1" s="451"/>
      <c r="C1" s="451"/>
      <c r="D1" s="451"/>
      <c r="E1" s="451"/>
      <c r="F1" s="92" t="s">
        <v>248</v>
      </c>
    </row>
    <row r="2" spans="1:6" ht="13.2" x14ac:dyDescent="0.3">
      <c r="A2" s="450" t="s">
        <v>730</v>
      </c>
      <c r="B2" s="451"/>
      <c r="C2" s="451"/>
      <c r="D2" s="451"/>
      <c r="E2" s="451"/>
      <c r="F2" s="92"/>
    </row>
    <row r="3" spans="1:6" ht="13.2" x14ac:dyDescent="0.3">
      <c r="A3" s="452" t="s">
        <v>120</v>
      </c>
      <c r="B3" s="453"/>
      <c r="C3" s="453"/>
      <c r="D3" s="453"/>
      <c r="E3" s="453"/>
      <c r="F3" s="115" t="s">
        <v>729</v>
      </c>
    </row>
    <row r="4" spans="1:6" x14ac:dyDescent="0.3">
      <c r="A4" s="101"/>
      <c r="B4" s="101"/>
      <c r="C4" s="101"/>
      <c r="D4" s="101"/>
      <c r="E4" s="101"/>
      <c r="F4" s="101"/>
    </row>
    <row r="5" spans="1:6" ht="13.2" x14ac:dyDescent="0.3">
      <c r="A5" s="454" t="s">
        <v>728</v>
      </c>
      <c r="B5" s="455"/>
      <c r="C5" s="455"/>
      <c r="D5" s="455"/>
      <c r="E5" s="455"/>
      <c r="F5" s="455"/>
    </row>
    <row r="6" spans="1:6" ht="30.6" x14ac:dyDescent="0.3">
      <c r="A6" s="93" t="s">
        <v>243</v>
      </c>
      <c r="B6" s="92" t="s">
        <v>727</v>
      </c>
      <c r="C6" s="92" t="s">
        <v>705</v>
      </c>
      <c r="D6" s="92" t="s">
        <v>704</v>
      </c>
      <c r="E6" s="92" t="s">
        <v>118</v>
      </c>
      <c r="F6" s="92" t="s">
        <v>726</v>
      </c>
    </row>
    <row r="7" spans="1:6" ht="13.2" x14ac:dyDescent="0.3">
      <c r="A7" s="462" t="s">
        <v>725</v>
      </c>
      <c r="B7" s="463"/>
      <c r="C7" s="94">
        <v>799454674</v>
      </c>
      <c r="D7" s="94">
        <v>0</v>
      </c>
      <c r="E7" s="94">
        <v>714472019.69000006</v>
      </c>
      <c r="F7" s="94">
        <v>714472019.69000006</v>
      </c>
    </row>
    <row r="8" spans="1:6" ht="13.2" x14ac:dyDescent="0.3">
      <c r="A8" s="464" t="s">
        <v>724</v>
      </c>
      <c r="B8" s="465"/>
      <c r="C8" s="114">
        <v>48900000</v>
      </c>
      <c r="D8" s="114">
        <v>0</v>
      </c>
      <c r="E8" s="114">
        <v>32000000</v>
      </c>
      <c r="F8" s="114">
        <v>32000000</v>
      </c>
    </row>
    <row r="9" spans="1:6" x14ac:dyDescent="0.3">
      <c r="A9" s="65" t="s">
        <v>117</v>
      </c>
      <c r="B9" s="28" t="s">
        <v>116</v>
      </c>
      <c r="C9" s="89">
        <v>48900000</v>
      </c>
      <c r="D9" s="89">
        <v>0</v>
      </c>
      <c r="E9" s="89">
        <v>32000000</v>
      </c>
      <c r="F9" s="89">
        <v>32000000</v>
      </c>
    </row>
    <row r="10" spans="1:6" ht="13.2" x14ac:dyDescent="0.3">
      <c r="A10" s="462" t="s">
        <v>723</v>
      </c>
      <c r="B10" s="463"/>
      <c r="C10" s="94">
        <v>100000000</v>
      </c>
      <c r="D10" s="94">
        <v>0</v>
      </c>
      <c r="E10" s="94">
        <v>4250000</v>
      </c>
      <c r="F10" s="94">
        <v>4250000</v>
      </c>
    </row>
    <row r="11" spans="1:6" x14ac:dyDescent="0.3">
      <c r="A11" s="16" t="s">
        <v>722</v>
      </c>
      <c r="B11" s="5" t="s">
        <v>721</v>
      </c>
      <c r="C11" s="113"/>
      <c r="D11" s="113"/>
      <c r="E11" s="113"/>
      <c r="F11" s="113"/>
    </row>
    <row r="12" spans="1:6" x14ac:dyDescent="0.3">
      <c r="A12" s="16" t="s">
        <v>720</v>
      </c>
      <c r="B12" s="5" t="s">
        <v>719</v>
      </c>
      <c r="C12" s="113">
        <v>20000000</v>
      </c>
      <c r="D12" s="113">
        <v>0</v>
      </c>
      <c r="E12" s="113">
        <v>2000000</v>
      </c>
      <c r="F12" s="113">
        <v>2000000</v>
      </c>
    </row>
    <row r="13" spans="1:6" x14ac:dyDescent="0.3">
      <c r="A13" s="65" t="s">
        <v>115</v>
      </c>
      <c r="B13" s="28" t="s">
        <v>114</v>
      </c>
      <c r="C13" s="89">
        <v>20000000</v>
      </c>
      <c r="D13" s="89">
        <v>0</v>
      </c>
      <c r="E13" s="89">
        <v>2000000</v>
      </c>
      <c r="F13" s="89">
        <v>2000000</v>
      </c>
    </row>
    <row r="14" spans="1:6" x14ac:dyDescent="0.3">
      <c r="A14" s="112" t="s">
        <v>3</v>
      </c>
      <c r="B14" s="111" t="s">
        <v>195</v>
      </c>
      <c r="C14" s="88">
        <v>80000000</v>
      </c>
      <c r="D14" s="88">
        <v>0</v>
      </c>
      <c r="E14" s="88">
        <v>2250000</v>
      </c>
      <c r="F14" s="88">
        <v>2250000</v>
      </c>
    </row>
    <row r="15" spans="1:6" ht="13.2" x14ac:dyDescent="0.3">
      <c r="A15" s="460" t="s">
        <v>718</v>
      </c>
      <c r="B15" s="461"/>
      <c r="C15" s="109">
        <v>425547200</v>
      </c>
      <c r="D15" s="110">
        <v>0</v>
      </c>
      <c r="E15" s="109">
        <v>481541400</v>
      </c>
      <c r="F15" s="109">
        <v>481541400</v>
      </c>
    </row>
    <row r="16" spans="1:6" x14ac:dyDescent="0.3">
      <c r="A16" s="71" t="s">
        <v>141</v>
      </c>
      <c r="B16" s="108" t="s">
        <v>140</v>
      </c>
      <c r="C16" s="106">
        <v>1600000</v>
      </c>
      <c r="D16" s="107">
        <v>0</v>
      </c>
      <c r="E16" s="106">
        <v>2500000</v>
      </c>
      <c r="F16" s="106">
        <v>2500000</v>
      </c>
    </row>
    <row r="17" spans="1:6" x14ac:dyDescent="0.3">
      <c r="A17" s="71" t="s">
        <v>111</v>
      </c>
      <c r="B17" s="108" t="s">
        <v>110</v>
      </c>
      <c r="C17" s="106">
        <v>1500000</v>
      </c>
      <c r="D17" s="107">
        <v>0</v>
      </c>
      <c r="E17" s="106">
        <v>1500000</v>
      </c>
      <c r="F17" s="106">
        <v>1500000</v>
      </c>
    </row>
    <row r="18" spans="1:6" ht="20.399999999999999" x14ac:dyDescent="0.3">
      <c r="A18" s="71" t="s">
        <v>109</v>
      </c>
      <c r="B18" s="108" t="s">
        <v>108</v>
      </c>
      <c r="C18" s="106">
        <v>200000</v>
      </c>
      <c r="D18" s="107">
        <v>0</v>
      </c>
      <c r="E18" s="106">
        <v>46000</v>
      </c>
      <c r="F18" s="106">
        <v>46000</v>
      </c>
    </row>
    <row r="19" spans="1:6" ht="20.399999999999999" x14ac:dyDescent="0.3">
      <c r="A19" s="71" t="s">
        <v>107</v>
      </c>
      <c r="B19" s="108" t="s">
        <v>106</v>
      </c>
      <c r="C19" s="106">
        <v>40000</v>
      </c>
      <c r="D19" s="107">
        <v>0</v>
      </c>
      <c r="E19" s="106">
        <v>41000</v>
      </c>
      <c r="F19" s="106">
        <v>41000</v>
      </c>
    </row>
    <row r="20" spans="1:6" ht="20.399999999999999" x14ac:dyDescent="0.3">
      <c r="A20" s="71" t="s">
        <v>105</v>
      </c>
      <c r="B20" s="108" t="s">
        <v>104</v>
      </c>
      <c r="C20" s="106">
        <v>25000000</v>
      </c>
      <c r="D20" s="107">
        <v>0</v>
      </c>
      <c r="E20" s="106">
        <v>22000000</v>
      </c>
      <c r="F20" s="106">
        <v>22000000</v>
      </c>
    </row>
    <row r="21" spans="1:6" ht="20.399999999999999" x14ac:dyDescent="0.3">
      <c r="A21" s="71" t="s">
        <v>103</v>
      </c>
      <c r="B21" s="108" t="s">
        <v>102</v>
      </c>
      <c r="C21" s="106">
        <v>800000</v>
      </c>
      <c r="D21" s="107">
        <v>0</v>
      </c>
      <c r="E21" s="106">
        <v>750000</v>
      </c>
      <c r="F21" s="106">
        <v>750000</v>
      </c>
    </row>
    <row r="22" spans="1:6" ht="20.399999999999999" x14ac:dyDescent="0.3">
      <c r="A22" s="71" t="s">
        <v>101</v>
      </c>
      <c r="B22" s="108" t="s">
        <v>100</v>
      </c>
      <c r="C22" s="106">
        <v>900000</v>
      </c>
      <c r="D22" s="107">
        <v>0</v>
      </c>
      <c r="E22" s="106">
        <v>900000</v>
      </c>
      <c r="F22" s="106">
        <v>900000</v>
      </c>
    </row>
    <row r="23" spans="1:6" ht="20.399999999999999" x14ac:dyDescent="0.3">
      <c r="A23" s="71" t="s">
        <v>99</v>
      </c>
      <c r="B23" s="108" t="s">
        <v>98</v>
      </c>
      <c r="C23" s="106">
        <v>250000</v>
      </c>
      <c r="D23" s="107">
        <v>0</v>
      </c>
      <c r="E23" s="106">
        <v>200000</v>
      </c>
      <c r="F23" s="106">
        <v>200000</v>
      </c>
    </row>
    <row r="24" spans="1:6" ht="20.399999999999999" x14ac:dyDescent="0.3">
      <c r="A24" s="71" t="s">
        <v>97</v>
      </c>
      <c r="B24" s="108" t="s">
        <v>96</v>
      </c>
      <c r="C24" s="106">
        <v>17000000</v>
      </c>
      <c r="D24" s="107">
        <v>0</v>
      </c>
      <c r="E24" s="106">
        <v>17000000</v>
      </c>
      <c r="F24" s="106">
        <v>17000000</v>
      </c>
    </row>
    <row r="25" spans="1:6" ht="20.399999999999999" x14ac:dyDescent="0.3">
      <c r="A25" s="71" t="s">
        <v>95</v>
      </c>
      <c r="B25" s="108" t="s">
        <v>94</v>
      </c>
      <c r="C25" s="106">
        <v>1600000</v>
      </c>
      <c r="D25" s="107">
        <v>0</v>
      </c>
      <c r="E25" s="106">
        <v>2500000</v>
      </c>
      <c r="F25" s="106">
        <v>2500000</v>
      </c>
    </row>
    <row r="26" spans="1:6" ht="20.399999999999999" x14ac:dyDescent="0.3">
      <c r="A26" s="71" t="s">
        <v>93</v>
      </c>
      <c r="B26" s="108" t="s">
        <v>92</v>
      </c>
      <c r="C26" s="106">
        <v>58000000</v>
      </c>
      <c r="D26" s="107">
        <v>0</v>
      </c>
      <c r="E26" s="106">
        <v>58000000</v>
      </c>
      <c r="F26" s="106">
        <v>58000000</v>
      </c>
    </row>
    <row r="27" spans="1:6" ht="20.399999999999999" x14ac:dyDescent="0.3">
      <c r="A27" s="71" t="s">
        <v>91</v>
      </c>
      <c r="B27" s="108" t="s">
        <v>90</v>
      </c>
      <c r="C27" s="106">
        <v>1000000</v>
      </c>
      <c r="D27" s="107">
        <v>0</v>
      </c>
      <c r="E27" s="106">
        <v>800000</v>
      </c>
      <c r="F27" s="106">
        <v>800000</v>
      </c>
    </row>
    <row r="28" spans="1:6" ht="20.399999999999999" x14ac:dyDescent="0.3">
      <c r="A28" s="71" t="s">
        <v>89</v>
      </c>
      <c r="B28" s="108" t="s">
        <v>88</v>
      </c>
      <c r="C28" s="106">
        <v>15000000</v>
      </c>
      <c r="D28" s="107">
        <v>0</v>
      </c>
      <c r="E28" s="106">
        <v>15000000</v>
      </c>
      <c r="F28" s="106">
        <v>15000000</v>
      </c>
    </row>
    <row r="29" spans="1:6" ht="20.399999999999999" x14ac:dyDescent="0.3">
      <c r="A29" s="71" t="s">
        <v>87</v>
      </c>
      <c r="B29" s="108" t="s">
        <v>86</v>
      </c>
      <c r="C29" s="106">
        <v>170000</v>
      </c>
      <c r="D29" s="107">
        <v>0</v>
      </c>
      <c r="E29" s="106">
        <v>400000</v>
      </c>
      <c r="F29" s="106">
        <v>400000</v>
      </c>
    </row>
    <row r="30" spans="1:6" ht="20.399999999999999" x14ac:dyDescent="0.3">
      <c r="A30" s="71" t="s">
        <v>85</v>
      </c>
      <c r="B30" s="108" t="s">
        <v>84</v>
      </c>
      <c r="C30" s="106">
        <v>200000</v>
      </c>
      <c r="D30" s="107">
        <v>0</v>
      </c>
      <c r="E30" s="106">
        <v>250000</v>
      </c>
      <c r="F30" s="106">
        <v>250000</v>
      </c>
    </row>
    <row r="31" spans="1:6" ht="20.399999999999999" x14ac:dyDescent="0.3">
      <c r="A31" s="71" t="s">
        <v>83</v>
      </c>
      <c r="B31" s="108" t="s">
        <v>82</v>
      </c>
      <c r="C31" s="106">
        <v>19000000</v>
      </c>
      <c r="D31" s="107">
        <v>0</v>
      </c>
      <c r="E31" s="106">
        <v>20000000</v>
      </c>
      <c r="F31" s="106">
        <v>20000000</v>
      </c>
    </row>
    <row r="32" spans="1:6" ht="20.399999999999999" x14ac:dyDescent="0.3">
      <c r="A32" s="71" t="s">
        <v>81</v>
      </c>
      <c r="B32" s="108" t="s">
        <v>80</v>
      </c>
      <c r="C32" s="106">
        <v>13000000</v>
      </c>
      <c r="D32" s="107">
        <v>0</v>
      </c>
      <c r="E32" s="106">
        <v>14000000</v>
      </c>
      <c r="F32" s="106">
        <v>14000000</v>
      </c>
    </row>
    <row r="33" spans="1:6" ht="20.399999999999999" x14ac:dyDescent="0.3">
      <c r="A33" s="71" t="s">
        <v>79</v>
      </c>
      <c r="B33" s="108" t="s">
        <v>78</v>
      </c>
      <c r="C33" s="106">
        <v>800000</v>
      </c>
      <c r="D33" s="107">
        <v>0</v>
      </c>
      <c r="E33" s="106">
        <v>900000</v>
      </c>
      <c r="F33" s="106">
        <v>900000</v>
      </c>
    </row>
    <row r="34" spans="1:6" ht="20.399999999999999" x14ac:dyDescent="0.3">
      <c r="A34" s="71" t="s">
        <v>77</v>
      </c>
      <c r="B34" s="108" t="s">
        <v>76</v>
      </c>
      <c r="C34" s="106">
        <v>15000000</v>
      </c>
      <c r="D34" s="107">
        <v>0</v>
      </c>
      <c r="E34" s="106">
        <v>16000000</v>
      </c>
      <c r="F34" s="106">
        <v>16000000</v>
      </c>
    </row>
    <row r="35" spans="1:6" ht="20.399999999999999" x14ac:dyDescent="0.3">
      <c r="A35" s="71" t="s">
        <v>75</v>
      </c>
      <c r="B35" s="108" t="s">
        <v>74</v>
      </c>
      <c r="C35" s="106">
        <v>0</v>
      </c>
      <c r="D35" s="107">
        <v>0</v>
      </c>
      <c r="E35" s="106">
        <v>8000</v>
      </c>
      <c r="F35" s="106">
        <v>8000</v>
      </c>
    </row>
    <row r="36" spans="1:6" ht="20.399999999999999" x14ac:dyDescent="0.3">
      <c r="A36" s="71" t="s">
        <v>73</v>
      </c>
      <c r="B36" s="108" t="s">
        <v>72</v>
      </c>
      <c r="C36" s="106">
        <v>6000000</v>
      </c>
      <c r="D36" s="107">
        <v>0</v>
      </c>
      <c r="E36" s="106">
        <v>6000000</v>
      </c>
      <c r="F36" s="106">
        <v>6000000</v>
      </c>
    </row>
    <row r="37" spans="1:6" ht="20.399999999999999" x14ac:dyDescent="0.3">
      <c r="A37" s="71" t="s">
        <v>71</v>
      </c>
      <c r="B37" s="108" t="s">
        <v>70</v>
      </c>
      <c r="C37" s="106">
        <v>50000000</v>
      </c>
      <c r="D37" s="107">
        <v>0</v>
      </c>
      <c r="E37" s="106">
        <v>46000000</v>
      </c>
      <c r="F37" s="106">
        <v>46000000</v>
      </c>
    </row>
    <row r="38" spans="1:6" ht="20.399999999999999" x14ac:dyDescent="0.3">
      <c r="A38" s="71" t="s">
        <v>69</v>
      </c>
      <c r="B38" s="108" t="s">
        <v>68</v>
      </c>
      <c r="C38" s="106">
        <v>1000</v>
      </c>
      <c r="D38" s="107">
        <v>0</v>
      </c>
      <c r="E38" s="106">
        <v>1000</v>
      </c>
      <c r="F38" s="106">
        <v>1000</v>
      </c>
    </row>
    <row r="39" spans="1:6" ht="20.399999999999999" x14ac:dyDescent="0.3">
      <c r="A39" s="71" t="s">
        <v>67</v>
      </c>
      <c r="B39" s="108" t="s">
        <v>66</v>
      </c>
      <c r="C39" s="106">
        <v>30000000</v>
      </c>
      <c r="D39" s="107">
        <v>0</v>
      </c>
      <c r="E39" s="106">
        <v>25000000</v>
      </c>
      <c r="F39" s="106">
        <v>25000000</v>
      </c>
    </row>
    <row r="40" spans="1:6" ht="20.399999999999999" x14ac:dyDescent="0.3">
      <c r="A40" s="71" t="s">
        <v>65</v>
      </c>
      <c r="B40" s="108" t="s">
        <v>64</v>
      </c>
      <c r="C40" s="106">
        <v>11000000</v>
      </c>
      <c r="D40" s="107">
        <v>0</v>
      </c>
      <c r="E40" s="106">
        <v>12000000</v>
      </c>
      <c r="F40" s="106">
        <v>12000000</v>
      </c>
    </row>
    <row r="41" spans="1:6" ht="20.399999999999999" x14ac:dyDescent="0.3">
      <c r="A41" s="71" t="s">
        <v>63</v>
      </c>
      <c r="B41" s="108" t="s">
        <v>62</v>
      </c>
      <c r="C41" s="106">
        <v>500000</v>
      </c>
      <c r="D41" s="107">
        <v>0</v>
      </c>
      <c r="E41" s="106">
        <v>1800000</v>
      </c>
      <c r="F41" s="106">
        <v>1800000</v>
      </c>
    </row>
    <row r="42" spans="1:6" ht="20.399999999999999" x14ac:dyDescent="0.3">
      <c r="A42" s="71" t="s">
        <v>61</v>
      </c>
      <c r="B42" s="108" t="s">
        <v>60</v>
      </c>
      <c r="C42" s="106">
        <v>10000000</v>
      </c>
      <c r="D42" s="107">
        <v>0</v>
      </c>
      <c r="E42" s="106">
        <v>8500000</v>
      </c>
      <c r="F42" s="106">
        <v>8500000</v>
      </c>
    </row>
    <row r="43" spans="1:6" ht="20.399999999999999" x14ac:dyDescent="0.3">
      <c r="A43" s="71" t="s">
        <v>59</v>
      </c>
      <c r="B43" s="108" t="s">
        <v>58</v>
      </c>
      <c r="C43" s="106">
        <v>6500000</v>
      </c>
      <c r="D43" s="107">
        <v>0</v>
      </c>
      <c r="E43" s="106">
        <v>6500000</v>
      </c>
      <c r="F43" s="106">
        <v>6500000</v>
      </c>
    </row>
    <row r="44" spans="1:6" ht="20.399999999999999" x14ac:dyDescent="0.3">
      <c r="A44" s="71" t="s">
        <v>57</v>
      </c>
      <c r="B44" s="108" t="s">
        <v>56</v>
      </c>
      <c r="C44" s="106">
        <v>500000</v>
      </c>
      <c r="D44" s="107">
        <v>0</v>
      </c>
      <c r="E44" s="106">
        <v>1400000</v>
      </c>
      <c r="F44" s="106">
        <v>1400000</v>
      </c>
    </row>
    <row r="45" spans="1:6" ht="20.399999999999999" x14ac:dyDescent="0.3">
      <c r="A45" s="71" t="s">
        <v>55</v>
      </c>
      <c r="B45" s="108" t="s">
        <v>54</v>
      </c>
      <c r="C45" s="106">
        <v>0</v>
      </c>
      <c r="D45" s="107">
        <v>0</v>
      </c>
      <c r="E45" s="106">
        <v>8000000</v>
      </c>
      <c r="F45" s="106">
        <v>8000000</v>
      </c>
    </row>
    <row r="46" spans="1:6" ht="20.399999999999999" x14ac:dyDescent="0.3">
      <c r="A46" s="71" t="s">
        <v>53</v>
      </c>
      <c r="B46" s="108" t="s">
        <v>52</v>
      </c>
      <c r="C46" s="106">
        <v>2800000</v>
      </c>
      <c r="D46" s="107">
        <v>0</v>
      </c>
      <c r="E46" s="106">
        <v>0</v>
      </c>
      <c r="F46" s="106">
        <v>0</v>
      </c>
    </row>
    <row r="47" spans="1:6" ht="20.399999999999999" x14ac:dyDescent="0.3">
      <c r="A47" s="71" t="s">
        <v>51</v>
      </c>
      <c r="B47" s="108" t="s">
        <v>50</v>
      </c>
      <c r="C47" s="106">
        <v>200000</v>
      </c>
      <c r="D47" s="107">
        <v>0</v>
      </c>
      <c r="E47" s="106">
        <v>3700000</v>
      </c>
      <c r="F47" s="106">
        <v>3700000</v>
      </c>
    </row>
    <row r="48" spans="1:6" x14ac:dyDescent="0.3">
      <c r="A48" s="71" t="s">
        <v>49</v>
      </c>
      <c r="B48" s="108" t="s">
        <v>48</v>
      </c>
      <c r="C48" s="106">
        <v>10000</v>
      </c>
      <c r="D48" s="107">
        <v>0</v>
      </c>
      <c r="E48" s="106">
        <v>0</v>
      </c>
      <c r="F48" s="106">
        <v>0</v>
      </c>
    </row>
    <row r="49" spans="1:6" ht="20.399999999999999" x14ac:dyDescent="0.3">
      <c r="A49" s="71" t="s">
        <v>47</v>
      </c>
      <c r="B49" s="108" t="s">
        <v>46</v>
      </c>
      <c r="C49" s="106">
        <v>6000</v>
      </c>
      <c r="D49" s="107">
        <v>0</v>
      </c>
      <c r="E49" s="106">
        <v>6000</v>
      </c>
      <c r="F49" s="106">
        <v>6000</v>
      </c>
    </row>
    <row r="50" spans="1:6" ht="20.399999999999999" x14ac:dyDescent="0.3">
      <c r="A50" s="71" t="s">
        <v>45</v>
      </c>
      <c r="B50" s="108" t="s">
        <v>44</v>
      </c>
      <c r="C50" s="106">
        <v>2800000</v>
      </c>
      <c r="D50" s="107">
        <v>0</v>
      </c>
      <c r="E50" s="106">
        <v>7000000</v>
      </c>
      <c r="F50" s="106">
        <v>7000000</v>
      </c>
    </row>
    <row r="51" spans="1:6" ht="20.399999999999999" x14ac:dyDescent="0.3">
      <c r="A51" s="71" t="s">
        <v>43</v>
      </c>
      <c r="B51" s="108" t="s">
        <v>42</v>
      </c>
      <c r="C51" s="106">
        <v>110000000</v>
      </c>
      <c r="D51" s="107">
        <v>0</v>
      </c>
      <c r="E51" s="106">
        <v>150000000</v>
      </c>
      <c r="F51" s="106">
        <v>150000000</v>
      </c>
    </row>
    <row r="52" spans="1:6" ht="20.399999999999999" x14ac:dyDescent="0.3">
      <c r="A52" s="71" t="s">
        <v>41</v>
      </c>
      <c r="B52" s="108" t="s">
        <v>40</v>
      </c>
      <c r="C52" s="106">
        <v>600000</v>
      </c>
      <c r="D52" s="107">
        <v>0</v>
      </c>
      <c r="E52" s="106">
        <v>700000</v>
      </c>
      <c r="F52" s="106">
        <v>700000</v>
      </c>
    </row>
    <row r="53" spans="1:6" x14ac:dyDescent="0.3">
      <c r="A53" s="71" t="s">
        <v>39</v>
      </c>
      <c r="B53" s="108" t="s">
        <v>38</v>
      </c>
      <c r="C53" s="106">
        <v>2000000</v>
      </c>
      <c r="D53" s="107">
        <v>0</v>
      </c>
      <c r="E53" s="106">
        <v>3050000</v>
      </c>
      <c r="F53" s="106">
        <v>3050000</v>
      </c>
    </row>
    <row r="54" spans="1:6" x14ac:dyDescent="0.3">
      <c r="A54" s="71" t="s">
        <v>37</v>
      </c>
      <c r="B54" s="108" t="s">
        <v>36</v>
      </c>
      <c r="C54" s="106">
        <v>200</v>
      </c>
      <c r="D54" s="107">
        <v>0</v>
      </c>
      <c r="E54" s="106">
        <v>1400</v>
      </c>
      <c r="F54" s="106">
        <v>1400</v>
      </c>
    </row>
    <row r="55" spans="1:6" x14ac:dyDescent="0.3">
      <c r="A55" s="71" t="s">
        <v>35</v>
      </c>
      <c r="B55" s="108" t="s">
        <v>34</v>
      </c>
      <c r="C55" s="106">
        <v>250000</v>
      </c>
      <c r="D55" s="107">
        <v>0</v>
      </c>
      <c r="E55" s="106">
        <v>350000</v>
      </c>
      <c r="F55" s="106">
        <v>350000</v>
      </c>
    </row>
    <row r="56" spans="1:6" ht="20.399999999999999" x14ac:dyDescent="0.3">
      <c r="A56" s="71" t="s">
        <v>33</v>
      </c>
      <c r="B56" s="108" t="s">
        <v>32</v>
      </c>
      <c r="C56" s="106">
        <v>30000</v>
      </c>
      <c r="D56" s="107">
        <v>0</v>
      </c>
      <c r="E56" s="106">
        <v>35000</v>
      </c>
      <c r="F56" s="106">
        <v>35000</v>
      </c>
    </row>
    <row r="57" spans="1:6" ht="20.399999999999999" x14ac:dyDescent="0.3">
      <c r="A57" s="71" t="s">
        <v>31</v>
      </c>
      <c r="B57" s="108" t="s">
        <v>30</v>
      </c>
      <c r="C57" s="106">
        <v>75000</v>
      </c>
      <c r="D57" s="107">
        <v>0</v>
      </c>
      <c r="E57" s="106">
        <v>75000</v>
      </c>
      <c r="F57" s="106">
        <v>75000</v>
      </c>
    </row>
    <row r="58" spans="1:6" ht="20.399999999999999" x14ac:dyDescent="0.3">
      <c r="A58" s="71" t="s">
        <v>29</v>
      </c>
      <c r="B58" s="108" t="s">
        <v>28</v>
      </c>
      <c r="C58" s="106">
        <v>160000</v>
      </c>
      <c r="D58" s="107">
        <v>0</v>
      </c>
      <c r="E58" s="106">
        <v>250000</v>
      </c>
      <c r="F58" s="106">
        <v>250000</v>
      </c>
    </row>
    <row r="59" spans="1:6" ht="20.399999999999999" x14ac:dyDescent="0.3">
      <c r="A59" s="71" t="s">
        <v>27</v>
      </c>
      <c r="B59" s="108" t="s">
        <v>26</v>
      </c>
      <c r="C59" s="106">
        <v>5000000</v>
      </c>
      <c r="D59" s="107">
        <v>0</v>
      </c>
      <c r="E59" s="106">
        <v>5500000</v>
      </c>
      <c r="F59" s="106">
        <v>5500000</v>
      </c>
    </row>
    <row r="60" spans="1:6" ht="20.399999999999999" x14ac:dyDescent="0.3">
      <c r="A60" s="71" t="s">
        <v>25</v>
      </c>
      <c r="B60" s="108" t="s">
        <v>24</v>
      </c>
      <c r="C60" s="106">
        <v>300000</v>
      </c>
      <c r="D60" s="107">
        <v>0</v>
      </c>
      <c r="E60" s="106">
        <v>500000</v>
      </c>
      <c r="F60" s="106">
        <v>500000</v>
      </c>
    </row>
    <row r="61" spans="1:6" ht="20.399999999999999" x14ac:dyDescent="0.3">
      <c r="A61" s="71" t="s">
        <v>23</v>
      </c>
      <c r="B61" s="108" t="s">
        <v>22</v>
      </c>
      <c r="C61" s="106">
        <v>5000</v>
      </c>
      <c r="D61" s="107">
        <v>0</v>
      </c>
      <c r="E61" s="106">
        <v>3000</v>
      </c>
      <c r="F61" s="106">
        <v>3000</v>
      </c>
    </row>
    <row r="62" spans="1:6" ht="20.399999999999999" x14ac:dyDescent="0.3">
      <c r="A62" s="71" t="s">
        <v>21</v>
      </c>
      <c r="B62" s="108" t="s">
        <v>20</v>
      </c>
      <c r="C62" s="106">
        <v>12000000</v>
      </c>
      <c r="D62" s="107">
        <v>0</v>
      </c>
      <c r="E62" s="106">
        <v>13000000</v>
      </c>
      <c r="F62" s="106">
        <v>13000000</v>
      </c>
    </row>
    <row r="63" spans="1:6" ht="20.399999999999999" x14ac:dyDescent="0.3">
      <c r="A63" s="71" t="s">
        <v>19</v>
      </c>
      <c r="B63" s="108" t="s">
        <v>18</v>
      </c>
      <c r="C63" s="106">
        <v>350000</v>
      </c>
      <c r="D63" s="107">
        <v>0</v>
      </c>
      <c r="E63" s="106">
        <v>350000</v>
      </c>
      <c r="F63" s="106">
        <v>350000</v>
      </c>
    </row>
    <row r="64" spans="1:6" ht="20.399999999999999" x14ac:dyDescent="0.3">
      <c r="A64" s="71" t="s">
        <v>17</v>
      </c>
      <c r="B64" s="108" t="s">
        <v>16</v>
      </c>
      <c r="C64" s="106">
        <v>800000</v>
      </c>
      <c r="D64" s="107">
        <v>0</v>
      </c>
      <c r="E64" s="106">
        <v>800000</v>
      </c>
      <c r="F64" s="106">
        <v>800000</v>
      </c>
    </row>
    <row r="65" spans="1:6" ht="20.399999999999999" x14ac:dyDescent="0.3">
      <c r="A65" s="71" t="s">
        <v>15</v>
      </c>
      <c r="B65" s="108" t="s">
        <v>14</v>
      </c>
      <c r="C65" s="106">
        <v>800000</v>
      </c>
      <c r="D65" s="107">
        <v>0</v>
      </c>
      <c r="E65" s="106">
        <v>5000000</v>
      </c>
      <c r="F65" s="106">
        <v>5000000</v>
      </c>
    </row>
    <row r="66" spans="1:6" ht="20.399999999999999" x14ac:dyDescent="0.3">
      <c r="A66" s="71" t="s">
        <v>13</v>
      </c>
      <c r="B66" s="108" t="s">
        <v>12</v>
      </c>
      <c r="C66" s="106">
        <v>500000</v>
      </c>
      <c r="D66" s="107">
        <v>0</v>
      </c>
      <c r="E66" s="106">
        <v>1200000</v>
      </c>
      <c r="F66" s="106">
        <v>1200000</v>
      </c>
    </row>
    <row r="67" spans="1:6" ht="20.399999999999999" x14ac:dyDescent="0.3">
      <c r="A67" s="71" t="s">
        <v>11</v>
      </c>
      <c r="B67" s="108" t="s">
        <v>10</v>
      </c>
      <c r="C67" s="106">
        <v>400000</v>
      </c>
      <c r="D67" s="107">
        <v>0</v>
      </c>
      <c r="E67" s="106">
        <v>700000</v>
      </c>
      <c r="F67" s="106">
        <v>700000</v>
      </c>
    </row>
    <row r="68" spans="1:6" ht="20.399999999999999" x14ac:dyDescent="0.3">
      <c r="A68" s="71" t="s">
        <v>9</v>
      </c>
      <c r="B68" s="108" t="s">
        <v>8</v>
      </c>
      <c r="C68" s="106">
        <v>50000</v>
      </c>
      <c r="D68" s="107">
        <v>0</v>
      </c>
      <c r="E68" s="106">
        <v>250000</v>
      </c>
      <c r="F68" s="106">
        <v>250000</v>
      </c>
    </row>
    <row r="69" spans="1:6" ht="20.399999999999999" x14ac:dyDescent="0.3">
      <c r="A69" s="71" t="s">
        <v>7</v>
      </c>
      <c r="B69" s="108" t="s">
        <v>6</v>
      </c>
      <c r="C69" s="106">
        <v>50000</v>
      </c>
      <c r="D69" s="107">
        <v>0</v>
      </c>
      <c r="E69" s="106">
        <v>75000</v>
      </c>
      <c r="F69" s="106">
        <v>75000</v>
      </c>
    </row>
    <row r="70" spans="1:6" x14ac:dyDescent="0.3">
      <c r="A70" s="71" t="s">
        <v>5</v>
      </c>
      <c r="B70" s="108" t="s">
        <v>4</v>
      </c>
      <c r="C70" s="106">
        <v>800000</v>
      </c>
      <c r="D70" s="107">
        <v>0</v>
      </c>
      <c r="E70" s="106">
        <v>1000000</v>
      </c>
      <c r="F70" s="106">
        <v>1000000</v>
      </c>
    </row>
    <row r="71" spans="1:6" x14ac:dyDescent="0.3">
      <c r="A71" s="105" t="s">
        <v>2</v>
      </c>
      <c r="B71" s="104" t="s">
        <v>717</v>
      </c>
      <c r="C71" s="102">
        <v>225007474</v>
      </c>
      <c r="D71" s="103">
        <v>0</v>
      </c>
      <c r="E71" s="102">
        <v>196680619.69</v>
      </c>
      <c r="F71" s="102">
        <v>196680619.69</v>
      </c>
    </row>
    <row r="73" spans="1:6" ht="30.6" x14ac:dyDescent="0.3">
      <c r="B73" s="101"/>
      <c r="C73" s="100" t="s">
        <v>716</v>
      </c>
      <c r="D73" s="100" t="s">
        <v>715</v>
      </c>
      <c r="E73" s="100" t="s">
        <v>714</v>
      </c>
      <c r="F73" s="100" t="s">
        <v>713</v>
      </c>
    </row>
    <row r="74" spans="1:6" x14ac:dyDescent="0.3">
      <c r="B74" s="100" t="s">
        <v>712</v>
      </c>
      <c r="C74" s="99">
        <f>$F$7</f>
        <v>714472019.69000006</v>
      </c>
      <c r="D74" s="99">
        <v>0</v>
      </c>
      <c r="E74" s="99">
        <v>0</v>
      </c>
      <c r="F74" s="99">
        <f>E74+D74+C74</f>
        <v>714472019.69000006</v>
      </c>
    </row>
    <row r="76" spans="1:6" x14ac:dyDescent="0.3">
      <c r="B76" s="98"/>
      <c r="C76" s="97" t="s">
        <v>1</v>
      </c>
    </row>
    <row r="77" spans="1:6" x14ac:dyDescent="0.3">
      <c r="B77" s="95" t="s">
        <v>711</v>
      </c>
      <c r="C77" s="94">
        <v>501932310</v>
      </c>
    </row>
    <row r="78" spans="1:6" x14ac:dyDescent="0.3">
      <c r="B78" s="95" t="s">
        <v>710</v>
      </c>
      <c r="C78" s="94">
        <v>714472019.69000006</v>
      </c>
    </row>
    <row r="79" spans="1:6" x14ac:dyDescent="0.3">
      <c r="B79" s="95" t="s">
        <v>709</v>
      </c>
      <c r="C79" s="96">
        <f>C78-C77</f>
        <v>212539709.69000006</v>
      </c>
    </row>
    <row r="80" spans="1:6" ht="20.399999999999999" x14ac:dyDescent="0.3">
      <c r="B80" s="95" t="s">
        <v>708</v>
      </c>
      <c r="C80" s="96">
        <v>213581849.69000006</v>
      </c>
    </row>
    <row r="81" spans="1:6" x14ac:dyDescent="0.3">
      <c r="B81" s="95" t="s">
        <v>707</v>
      </c>
      <c r="C81" s="94">
        <v>213581849.69000006</v>
      </c>
    </row>
    <row r="83" spans="1:6" ht="13.2" x14ac:dyDescent="0.3">
      <c r="A83" s="454" t="s">
        <v>706</v>
      </c>
      <c r="B83" s="455"/>
      <c r="C83" s="455"/>
      <c r="D83" s="455"/>
      <c r="E83" s="455"/>
      <c r="F83" s="455"/>
    </row>
    <row r="84" spans="1:6" ht="30.6" x14ac:dyDescent="0.3">
      <c r="A84" s="93" t="s">
        <v>327</v>
      </c>
      <c r="B84" s="92" t="s">
        <v>152</v>
      </c>
      <c r="C84" s="92" t="s">
        <v>705</v>
      </c>
      <c r="D84" s="92" t="s">
        <v>704</v>
      </c>
      <c r="E84" s="92" t="s">
        <v>118</v>
      </c>
      <c r="F84" s="92" t="s">
        <v>703</v>
      </c>
    </row>
    <row r="85" spans="1:6" ht="20.399999999999999" x14ac:dyDescent="0.3">
      <c r="A85" s="76" t="s">
        <v>665</v>
      </c>
      <c r="B85" s="91" t="s">
        <v>664</v>
      </c>
      <c r="C85" s="90">
        <v>506000000</v>
      </c>
      <c r="D85" s="90">
        <v>0</v>
      </c>
      <c r="E85" s="90">
        <v>484000000</v>
      </c>
      <c r="F85" s="90">
        <v>484000000</v>
      </c>
    </row>
    <row r="86" spans="1:6" x14ac:dyDescent="0.3">
      <c r="A86" s="65" t="s">
        <v>194</v>
      </c>
      <c r="B86" s="28" t="s">
        <v>193</v>
      </c>
      <c r="C86" s="89">
        <v>100000000</v>
      </c>
      <c r="D86" s="89">
        <v>0</v>
      </c>
      <c r="E86" s="89">
        <v>100000000</v>
      </c>
      <c r="F86" s="89">
        <v>100000000</v>
      </c>
    </row>
    <row r="87" spans="1:6" ht="13.2" x14ac:dyDescent="0.3">
      <c r="A87" s="456" t="s">
        <v>702</v>
      </c>
      <c r="B87" s="457"/>
      <c r="C87" s="88">
        <f>C86+C85</f>
        <v>606000000</v>
      </c>
      <c r="D87" s="88">
        <f>D86+D85</f>
        <v>0</v>
      </c>
      <c r="E87" s="88">
        <f>E86+E85</f>
        <v>584000000</v>
      </c>
      <c r="F87" s="88">
        <f>F86+F85</f>
        <v>584000000</v>
      </c>
    </row>
    <row r="89" spans="1:6" ht="9" customHeight="1" x14ac:dyDescent="0.3">
      <c r="A89" s="87" t="s">
        <v>701</v>
      </c>
    </row>
    <row r="90" spans="1:6" ht="9" customHeight="1" x14ac:dyDescent="0.3">
      <c r="A90" s="87" t="s">
        <v>700</v>
      </c>
    </row>
    <row r="91" spans="1:6" ht="9" customHeight="1" x14ac:dyDescent="0.3">
      <c r="A91" s="87" t="s">
        <v>699</v>
      </c>
    </row>
    <row r="92" spans="1:6" ht="9" customHeight="1" x14ac:dyDescent="0.3">
      <c r="A92" s="87" t="s">
        <v>698</v>
      </c>
    </row>
    <row r="93" spans="1:6" ht="9" customHeight="1" x14ac:dyDescent="0.3">
      <c r="A93" s="87" t="s">
        <v>0</v>
      </c>
    </row>
    <row r="94" spans="1:6" ht="9" customHeight="1" x14ac:dyDescent="0.3">
      <c r="A94" s="87" t="s">
        <v>697</v>
      </c>
    </row>
    <row r="95" spans="1:6" ht="9" customHeight="1" x14ac:dyDescent="0.3">
      <c r="A95" s="87" t="s">
        <v>696</v>
      </c>
    </row>
  </sheetData>
  <mergeCells count="10">
    <mergeCell ref="A1:E1"/>
    <mergeCell ref="A3:E3"/>
    <mergeCell ref="A5:F5"/>
    <mergeCell ref="A83:F83"/>
    <mergeCell ref="A87:B87"/>
    <mergeCell ref="A2:E2"/>
    <mergeCell ref="A15:B15"/>
    <mergeCell ref="A10:B10"/>
    <mergeCell ref="A8:B8"/>
    <mergeCell ref="A7:B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2" fitToHeight="3" orientation="landscape" horizontalDpi="720" verticalDpi="72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activeCell="A8" sqref="A8:G8"/>
    </sheetView>
  </sheetViews>
  <sheetFormatPr baseColWidth="10" defaultRowHeight="10.199999999999999" x14ac:dyDescent="0.3"/>
  <cols>
    <col min="1" max="1" width="5.59765625" style="2" bestFit="1" customWidth="1"/>
    <col min="2" max="2" width="63.5" style="2" bestFit="1" customWidth="1"/>
    <col min="3" max="3" width="13.5" style="2" bestFit="1" customWidth="1"/>
    <col min="4" max="16384" width="11.19921875" style="2"/>
  </cols>
  <sheetData>
    <row r="1" spans="1:3" ht="15" customHeight="1" x14ac:dyDescent="0.3">
      <c r="A1" s="369" t="s">
        <v>249</v>
      </c>
      <c r="B1" s="361"/>
      <c r="C1" s="7" t="s">
        <v>248</v>
      </c>
    </row>
    <row r="2" spans="1:3" ht="15" customHeight="1" x14ac:dyDescent="0.3">
      <c r="A2" s="439" t="s">
        <v>695</v>
      </c>
      <c r="B2" s="424"/>
      <c r="C2" s="36" t="s">
        <v>694</v>
      </c>
    </row>
    <row r="3" spans="1:3" ht="15" customHeight="1" x14ac:dyDescent="0.3">
      <c r="A3" s="440" t="s">
        <v>693</v>
      </c>
      <c r="B3" s="426"/>
      <c r="C3" s="35"/>
    </row>
    <row r="4" spans="1:3" ht="15" customHeight="1" x14ac:dyDescent="0.3">
      <c r="A4" s="86"/>
      <c r="B4" s="86"/>
      <c r="C4" s="86"/>
    </row>
    <row r="5" spans="1:3" x14ac:dyDescent="0.3">
      <c r="A5" s="38" t="s">
        <v>243</v>
      </c>
      <c r="B5" s="37" t="s">
        <v>119</v>
      </c>
      <c r="C5" s="37" t="s">
        <v>692</v>
      </c>
    </row>
    <row r="6" spans="1:3" x14ac:dyDescent="0.3">
      <c r="A6" s="36"/>
      <c r="B6" s="36"/>
      <c r="C6" s="36" t="s">
        <v>241</v>
      </c>
    </row>
    <row r="7" spans="1:3" x14ac:dyDescent="0.3">
      <c r="A7" s="36"/>
      <c r="B7" s="36"/>
      <c r="C7" s="36" t="s">
        <v>240</v>
      </c>
    </row>
    <row r="8" spans="1:3" x14ac:dyDescent="0.3">
      <c r="A8" s="84" t="s">
        <v>671</v>
      </c>
      <c r="B8" s="83" t="s">
        <v>691</v>
      </c>
      <c r="C8" s="24">
        <v>283537062.44999999</v>
      </c>
    </row>
    <row r="9" spans="1:3" x14ac:dyDescent="0.3">
      <c r="A9" s="29" t="s">
        <v>690</v>
      </c>
      <c r="B9" s="32" t="s">
        <v>689</v>
      </c>
      <c r="C9" s="27">
        <v>129562.45</v>
      </c>
    </row>
    <row r="10" spans="1:3" x14ac:dyDescent="0.3">
      <c r="A10" s="29" t="s">
        <v>137</v>
      </c>
      <c r="B10" s="32" t="s">
        <v>136</v>
      </c>
      <c r="C10" s="27">
        <v>242000000</v>
      </c>
    </row>
    <row r="11" spans="1:3" x14ac:dyDescent="0.3">
      <c r="A11" s="29" t="s">
        <v>663</v>
      </c>
      <c r="B11" s="32" t="s">
        <v>662</v>
      </c>
      <c r="C11" s="27">
        <v>0</v>
      </c>
    </row>
    <row r="12" spans="1:3" x14ac:dyDescent="0.3">
      <c r="A12" s="29" t="s">
        <v>688</v>
      </c>
      <c r="B12" s="32" t="s">
        <v>687</v>
      </c>
      <c r="C12" s="27">
        <v>0</v>
      </c>
    </row>
    <row r="13" spans="1:3" x14ac:dyDescent="0.3">
      <c r="A13" s="29" t="s">
        <v>686</v>
      </c>
      <c r="B13" s="32" t="s">
        <v>685</v>
      </c>
      <c r="C13" s="27">
        <v>0</v>
      </c>
    </row>
    <row r="14" spans="1:3" x14ac:dyDescent="0.3">
      <c r="A14" s="29" t="s">
        <v>684</v>
      </c>
      <c r="B14" s="32" t="s">
        <v>683</v>
      </c>
      <c r="C14" s="27">
        <v>14000000</v>
      </c>
    </row>
    <row r="15" spans="1:3" x14ac:dyDescent="0.3">
      <c r="A15" s="29" t="s">
        <v>682</v>
      </c>
      <c r="B15" s="32" t="s">
        <v>681</v>
      </c>
      <c r="C15" s="27">
        <v>0</v>
      </c>
    </row>
    <row r="16" spans="1:3" x14ac:dyDescent="0.3">
      <c r="A16" s="29" t="s">
        <v>680</v>
      </c>
      <c r="B16" s="32" t="s">
        <v>679</v>
      </c>
      <c r="C16" s="27">
        <v>0</v>
      </c>
    </row>
    <row r="17" spans="1:3" x14ac:dyDescent="0.3">
      <c r="A17" s="29" t="s">
        <v>678</v>
      </c>
      <c r="B17" s="32" t="s">
        <v>677</v>
      </c>
      <c r="C17" s="27">
        <v>120000</v>
      </c>
    </row>
    <row r="18" spans="1:3" x14ac:dyDescent="0.3">
      <c r="A18" s="29" t="s">
        <v>676</v>
      </c>
      <c r="B18" s="32" t="s">
        <v>14</v>
      </c>
      <c r="C18" s="27">
        <v>82500</v>
      </c>
    </row>
    <row r="19" spans="1:3" x14ac:dyDescent="0.3">
      <c r="A19" s="29" t="s">
        <v>675</v>
      </c>
      <c r="B19" s="32" t="s">
        <v>674</v>
      </c>
      <c r="C19" s="27">
        <v>27200000</v>
      </c>
    </row>
    <row r="20" spans="1:3" x14ac:dyDescent="0.3">
      <c r="A20" s="29" t="s">
        <v>673</v>
      </c>
      <c r="B20" s="32" t="s">
        <v>672</v>
      </c>
      <c r="C20" s="27">
        <v>0</v>
      </c>
    </row>
    <row r="21" spans="1:3" x14ac:dyDescent="0.3">
      <c r="A21" s="29" t="s">
        <v>157</v>
      </c>
      <c r="B21" s="32" t="s">
        <v>156</v>
      </c>
      <c r="C21" s="27">
        <v>5000</v>
      </c>
    </row>
    <row r="22" spans="1:3" x14ac:dyDescent="0.3">
      <c r="A22" s="29" t="s">
        <v>115</v>
      </c>
      <c r="B22" s="32" t="s">
        <v>114</v>
      </c>
      <c r="C22" s="27">
        <v>0</v>
      </c>
    </row>
    <row r="23" spans="1:3" x14ac:dyDescent="0.3">
      <c r="A23" s="29" t="s">
        <v>33</v>
      </c>
      <c r="B23" s="32" t="s">
        <v>32</v>
      </c>
      <c r="C23" s="27">
        <v>0</v>
      </c>
    </row>
    <row r="24" spans="1:3" x14ac:dyDescent="0.3">
      <c r="A24" s="84" t="s">
        <v>671</v>
      </c>
      <c r="B24" s="83" t="s">
        <v>670</v>
      </c>
      <c r="C24" s="8">
        <v>283537062.44999999</v>
      </c>
    </row>
    <row r="25" spans="1:3" x14ac:dyDescent="0.3">
      <c r="A25" s="29" t="s">
        <v>669</v>
      </c>
      <c r="B25" s="32" t="s">
        <v>668</v>
      </c>
      <c r="C25" s="27">
        <v>0</v>
      </c>
    </row>
    <row r="26" spans="1:3" x14ac:dyDescent="0.3">
      <c r="A26" s="29" t="s">
        <v>667</v>
      </c>
      <c r="B26" s="32" t="s">
        <v>666</v>
      </c>
      <c r="C26" s="27">
        <v>129562.45</v>
      </c>
    </row>
    <row r="27" spans="1:3" x14ac:dyDescent="0.3">
      <c r="A27" s="29" t="s">
        <v>665</v>
      </c>
      <c r="B27" s="32" t="s">
        <v>664</v>
      </c>
      <c r="C27" s="27">
        <v>242000000</v>
      </c>
    </row>
    <row r="28" spans="1:3" x14ac:dyDescent="0.3">
      <c r="A28" s="29" t="s">
        <v>663</v>
      </c>
      <c r="B28" s="32" t="s">
        <v>662</v>
      </c>
      <c r="C28" s="27">
        <v>13000000</v>
      </c>
    </row>
    <row r="29" spans="1:3" x14ac:dyDescent="0.3">
      <c r="A29" s="29" t="s">
        <v>661</v>
      </c>
      <c r="B29" s="32" t="s">
        <v>660</v>
      </c>
      <c r="C29" s="27">
        <v>200000</v>
      </c>
    </row>
    <row r="30" spans="1:3" x14ac:dyDescent="0.3">
      <c r="A30" s="29" t="s">
        <v>659</v>
      </c>
      <c r="B30" s="32" t="s">
        <v>657</v>
      </c>
      <c r="C30" s="27">
        <v>0</v>
      </c>
    </row>
    <row r="31" spans="1:3" x14ac:dyDescent="0.3">
      <c r="A31" s="29" t="s">
        <v>658</v>
      </c>
      <c r="B31" s="32" t="s">
        <v>657</v>
      </c>
      <c r="C31" s="27">
        <v>0</v>
      </c>
    </row>
    <row r="32" spans="1:3" x14ac:dyDescent="0.3">
      <c r="A32" s="29" t="s">
        <v>656</v>
      </c>
      <c r="B32" s="32" t="s">
        <v>655</v>
      </c>
      <c r="C32" s="27">
        <v>0</v>
      </c>
    </row>
    <row r="33" spans="1:3" x14ac:dyDescent="0.3">
      <c r="A33" s="29" t="s">
        <v>157</v>
      </c>
      <c r="B33" s="32" t="s">
        <v>192</v>
      </c>
      <c r="C33" s="27">
        <v>18000</v>
      </c>
    </row>
    <row r="34" spans="1:3" x14ac:dyDescent="0.3">
      <c r="A34" s="29" t="s">
        <v>164</v>
      </c>
      <c r="B34" s="32" t="s">
        <v>163</v>
      </c>
      <c r="C34" s="27">
        <v>14189500</v>
      </c>
    </row>
    <row r="35" spans="1:3" x14ac:dyDescent="0.3">
      <c r="A35" s="29" t="s">
        <v>654</v>
      </c>
      <c r="B35" s="32" t="s">
        <v>653</v>
      </c>
      <c r="C35" s="27">
        <v>0</v>
      </c>
    </row>
    <row r="36" spans="1:3" x14ac:dyDescent="0.3">
      <c r="A36" s="29" t="s">
        <v>113</v>
      </c>
      <c r="B36" s="32" t="s">
        <v>112</v>
      </c>
      <c r="C36" s="27">
        <v>0</v>
      </c>
    </row>
    <row r="37" spans="1:3" x14ac:dyDescent="0.3">
      <c r="A37" s="9" t="s">
        <v>652</v>
      </c>
      <c r="B37" s="82" t="s">
        <v>651</v>
      </c>
      <c r="C37" s="4">
        <v>14000000</v>
      </c>
    </row>
    <row r="38" spans="1:3" ht="13.2" x14ac:dyDescent="0.3">
      <c r="A38" s="441" t="s">
        <v>650</v>
      </c>
      <c r="B38" s="442"/>
      <c r="C38" s="442"/>
    </row>
    <row r="39" spans="1:3" ht="13.2" x14ac:dyDescent="0.3">
      <c r="A39" s="422" t="s">
        <v>649</v>
      </c>
      <c r="B39" s="412"/>
      <c r="C39" s="412"/>
    </row>
  </sheetData>
  <mergeCells count="5">
    <mergeCell ref="A1:B1"/>
    <mergeCell ref="A2:B2"/>
    <mergeCell ref="A3:B3"/>
    <mergeCell ref="A38:C38"/>
    <mergeCell ref="A39:C3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horizontalDpi="720" verticalDpi="72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>
      <selection activeCell="A8" sqref="A8:G8"/>
    </sheetView>
  </sheetViews>
  <sheetFormatPr baseColWidth="10" defaultRowHeight="10.199999999999999" x14ac:dyDescent="0.3"/>
  <cols>
    <col min="1" max="1" width="3.5" style="2" bestFit="1" customWidth="1"/>
    <col min="2" max="2" width="40.59765625" style="2" bestFit="1" customWidth="1"/>
    <col min="3" max="3" width="12.5" style="2" bestFit="1" customWidth="1"/>
    <col min="4" max="4" width="10.69921875" style="2" bestFit="1" customWidth="1"/>
    <col min="5" max="5" width="11.5" style="2" bestFit="1" customWidth="1"/>
    <col min="6" max="6" width="10.69921875" style="2" bestFit="1" customWidth="1"/>
    <col min="7" max="16384" width="11.19921875" style="2"/>
  </cols>
  <sheetData>
    <row r="1" spans="1:6" ht="15" customHeight="1" x14ac:dyDescent="0.3">
      <c r="A1" s="369" t="s">
        <v>249</v>
      </c>
      <c r="B1" s="361"/>
      <c r="C1" s="361"/>
      <c r="D1" s="361"/>
      <c r="E1" s="361"/>
      <c r="F1" s="7" t="s">
        <v>248</v>
      </c>
    </row>
    <row r="2" spans="1:6" ht="15" customHeight="1" x14ac:dyDescent="0.3">
      <c r="A2" s="369" t="s">
        <v>648</v>
      </c>
      <c r="B2" s="361"/>
      <c r="C2" s="361"/>
      <c r="D2" s="361"/>
      <c r="E2" s="361"/>
      <c r="F2" s="7" t="s">
        <v>647</v>
      </c>
    </row>
    <row r="3" spans="1:6" ht="13.2" x14ac:dyDescent="0.3">
      <c r="A3" s="362"/>
      <c r="B3" s="363"/>
      <c r="C3" s="363"/>
      <c r="D3" s="363"/>
      <c r="E3" s="363"/>
      <c r="F3" s="363"/>
    </row>
    <row r="4" spans="1:6" ht="13.2" x14ac:dyDescent="0.3">
      <c r="A4" s="365"/>
      <c r="B4" s="366"/>
      <c r="C4" s="37" t="s">
        <v>242</v>
      </c>
      <c r="D4" s="81" t="s">
        <v>242</v>
      </c>
      <c r="E4" s="360" t="s">
        <v>646</v>
      </c>
      <c r="F4" s="361"/>
    </row>
    <row r="5" spans="1:6" ht="13.2" x14ac:dyDescent="0.3">
      <c r="A5" s="439" t="s">
        <v>645</v>
      </c>
      <c r="B5" s="424"/>
      <c r="C5" s="36" t="s">
        <v>241</v>
      </c>
      <c r="D5" s="36" t="s">
        <v>241</v>
      </c>
      <c r="E5" s="36" t="s">
        <v>644</v>
      </c>
      <c r="F5" s="36" t="s">
        <v>643</v>
      </c>
    </row>
    <row r="6" spans="1:6" ht="13.2" x14ac:dyDescent="0.3">
      <c r="A6" s="423"/>
      <c r="B6" s="424"/>
      <c r="C6" s="36" t="s">
        <v>642</v>
      </c>
      <c r="D6" s="36" t="s">
        <v>641</v>
      </c>
      <c r="E6" s="36" t="s">
        <v>640</v>
      </c>
      <c r="F6" s="36" t="s">
        <v>639</v>
      </c>
    </row>
    <row r="7" spans="1:6" ht="13.2" x14ac:dyDescent="0.3">
      <c r="A7" s="425"/>
      <c r="B7" s="426"/>
      <c r="C7" s="35" t="s">
        <v>638</v>
      </c>
      <c r="D7" s="35" t="s">
        <v>637</v>
      </c>
      <c r="E7" s="35" t="s">
        <v>636</v>
      </c>
      <c r="F7" s="35"/>
    </row>
    <row r="8" spans="1:6" ht="13.2" x14ac:dyDescent="0.3">
      <c r="A8" s="369" t="s">
        <v>635</v>
      </c>
      <c r="B8" s="361"/>
      <c r="C8" s="8">
        <f>SUM(C9:C19)</f>
        <v>1125021442.8199999</v>
      </c>
      <c r="D8" s="8">
        <f>SUM(D9:D19)</f>
        <v>2355386490.5099998</v>
      </c>
      <c r="E8" s="8">
        <f>SUM(E9:E19)</f>
        <v>1141580262.8199999</v>
      </c>
      <c r="F8" s="8">
        <f>SUM(F9:F19)</f>
        <v>1213806227.6900001</v>
      </c>
    </row>
    <row r="9" spans="1:6" x14ac:dyDescent="0.3">
      <c r="A9" s="80" t="s">
        <v>634</v>
      </c>
      <c r="B9" s="79" t="s">
        <v>633</v>
      </c>
      <c r="C9" s="78">
        <v>0</v>
      </c>
      <c r="D9" s="77">
        <v>0</v>
      </c>
      <c r="E9" s="77">
        <v>0</v>
      </c>
      <c r="F9" s="77">
        <v>0</v>
      </c>
    </row>
    <row r="10" spans="1:6" x14ac:dyDescent="0.3">
      <c r="A10" s="76" t="s">
        <v>614</v>
      </c>
      <c r="B10" s="75" t="s">
        <v>632</v>
      </c>
      <c r="C10" s="74">
        <v>227223094.81999999</v>
      </c>
      <c r="D10" s="74">
        <v>245050257.81999999</v>
      </c>
      <c r="E10" s="74">
        <v>230919239.81999999</v>
      </c>
      <c r="F10" s="74">
        <v>14131018</v>
      </c>
    </row>
    <row r="11" spans="1:6" x14ac:dyDescent="0.3">
      <c r="A11" s="65" t="s">
        <v>500</v>
      </c>
      <c r="B11" s="73" t="s">
        <v>631</v>
      </c>
      <c r="C11" s="72">
        <v>0</v>
      </c>
      <c r="D11" s="27">
        <v>270101000</v>
      </c>
      <c r="E11" s="27">
        <v>0</v>
      </c>
      <c r="F11" s="27">
        <v>270101000</v>
      </c>
    </row>
    <row r="12" spans="1:6" x14ac:dyDescent="0.3">
      <c r="A12" s="65" t="s">
        <v>459</v>
      </c>
      <c r="B12" s="73" t="s">
        <v>630</v>
      </c>
      <c r="C12" s="72">
        <v>0</v>
      </c>
      <c r="D12" s="27">
        <v>129995278</v>
      </c>
      <c r="E12" s="27">
        <v>0</v>
      </c>
      <c r="F12" s="27">
        <v>129995278</v>
      </c>
    </row>
    <row r="13" spans="1:6" x14ac:dyDescent="0.3">
      <c r="A13" s="65" t="s">
        <v>453</v>
      </c>
      <c r="B13" s="73" t="s">
        <v>629</v>
      </c>
      <c r="C13" s="27">
        <v>897798348</v>
      </c>
      <c r="D13" s="27">
        <v>915123123</v>
      </c>
      <c r="E13" s="27">
        <v>910661023</v>
      </c>
      <c r="F13" s="27">
        <v>4462100</v>
      </c>
    </row>
    <row r="14" spans="1:6" x14ac:dyDescent="0.3">
      <c r="A14" s="65" t="s">
        <v>381</v>
      </c>
      <c r="B14" s="73" t="s">
        <v>380</v>
      </c>
      <c r="C14" s="72">
        <v>0</v>
      </c>
      <c r="D14" s="27">
        <v>1258638</v>
      </c>
      <c r="E14" s="27">
        <v>0</v>
      </c>
      <c r="F14" s="27">
        <v>1258638</v>
      </c>
    </row>
    <row r="15" spans="1:6" x14ac:dyDescent="0.3">
      <c r="A15" s="65" t="s">
        <v>370</v>
      </c>
      <c r="B15" s="73" t="s">
        <v>628</v>
      </c>
      <c r="C15" s="72">
        <v>0</v>
      </c>
      <c r="D15" s="27">
        <v>95350000</v>
      </c>
      <c r="E15" s="27">
        <v>0</v>
      </c>
      <c r="F15" s="27">
        <v>95350000</v>
      </c>
    </row>
    <row r="16" spans="1:6" x14ac:dyDescent="0.3">
      <c r="A16" s="65" t="s">
        <v>362</v>
      </c>
      <c r="B16" s="73" t="s">
        <v>627</v>
      </c>
      <c r="C16" s="72">
        <v>0</v>
      </c>
      <c r="D16" s="27">
        <v>9736174</v>
      </c>
      <c r="E16" s="27">
        <v>0</v>
      </c>
      <c r="F16" s="27">
        <v>9736174</v>
      </c>
    </row>
    <row r="17" spans="1:6" x14ac:dyDescent="0.3">
      <c r="A17" s="65" t="s">
        <v>350</v>
      </c>
      <c r="B17" s="73" t="s">
        <v>626</v>
      </c>
      <c r="C17" s="72">
        <v>0</v>
      </c>
      <c r="D17" s="27">
        <v>10550000</v>
      </c>
      <c r="E17" s="27">
        <v>0</v>
      </c>
      <c r="F17" s="27">
        <v>10550000</v>
      </c>
    </row>
    <row r="18" spans="1:6" x14ac:dyDescent="0.3">
      <c r="A18" s="71" t="s">
        <v>216</v>
      </c>
      <c r="B18" s="70" t="s">
        <v>625</v>
      </c>
      <c r="C18" s="69">
        <v>0</v>
      </c>
      <c r="D18" s="68">
        <v>481541400</v>
      </c>
      <c r="E18" s="68">
        <v>0</v>
      </c>
      <c r="F18" s="68">
        <v>481541400</v>
      </c>
    </row>
    <row r="19" spans="1:6" x14ac:dyDescent="0.3">
      <c r="A19" s="64" t="s">
        <v>190</v>
      </c>
      <c r="B19" s="67" t="s">
        <v>189</v>
      </c>
      <c r="C19" s="66">
        <v>0</v>
      </c>
      <c r="D19" s="63">
        <v>196680619.69</v>
      </c>
      <c r="E19" s="63">
        <v>0</v>
      </c>
      <c r="F19" s="63">
        <v>196680619.69</v>
      </c>
    </row>
    <row r="20" spans="1:6" x14ac:dyDescent="0.3">
      <c r="A20" s="19" t="s">
        <v>199</v>
      </c>
    </row>
    <row r="21" spans="1:6" ht="13.2" x14ac:dyDescent="0.3">
      <c r="A21" s="466" t="s">
        <v>624</v>
      </c>
      <c r="B21" s="467"/>
      <c r="C21" s="468"/>
      <c r="D21" s="8">
        <f>SUM(D22:D31)</f>
        <v>2355386490.5100002</v>
      </c>
    </row>
    <row r="22" spans="1:6" ht="13.2" x14ac:dyDescent="0.3">
      <c r="A22" s="65" t="s">
        <v>326</v>
      </c>
      <c r="B22" s="469" t="s">
        <v>325</v>
      </c>
      <c r="C22" s="470"/>
      <c r="D22" s="27">
        <v>28900000</v>
      </c>
    </row>
    <row r="23" spans="1:6" ht="13.2" x14ac:dyDescent="0.3">
      <c r="A23" s="65" t="s">
        <v>175</v>
      </c>
      <c r="B23" s="472" t="s">
        <v>302</v>
      </c>
      <c r="C23" s="473"/>
      <c r="D23" s="27">
        <v>672522188</v>
      </c>
    </row>
    <row r="24" spans="1:6" ht="13.2" x14ac:dyDescent="0.3">
      <c r="A24" s="65" t="s">
        <v>320</v>
      </c>
      <c r="B24" s="472" t="s">
        <v>623</v>
      </c>
      <c r="C24" s="473"/>
      <c r="D24" s="27">
        <f>1048257215+67222948</f>
        <v>1115480163</v>
      </c>
    </row>
    <row r="25" spans="1:6" ht="13.2" x14ac:dyDescent="0.3">
      <c r="A25" s="65" t="s">
        <v>291</v>
      </c>
      <c r="B25" s="472" t="s">
        <v>290</v>
      </c>
      <c r="C25" s="473"/>
      <c r="D25" s="27">
        <v>133856904</v>
      </c>
    </row>
    <row r="26" spans="1:6" ht="13.2" x14ac:dyDescent="0.3">
      <c r="A26" s="65" t="s">
        <v>264</v>
      </c>
      <c r="B26" s="472" t="s">
        <v>263</v>
      </c>
      <c r="C26" s="473"/>
      <c r="D26" s="27">
        <v>4640000</v>
      </c>
    </row>
    <row r="27" spans="1:6" ht="13.2" x14ac:dyDescent="0.3">
      <c r="A27" s="65" t="s">
        <v>239</v>
      </c>
      <c r="B27" s="472" t="s">
        <v>622</v>
      </c>
      <c r="C27" s="473"/>
      <c r="D27" s="27">
        <v>47200000</v>
      </c>
    </row>
    <row r="28" spans="1:6" ht="13.2" x14ac:dyDescent="0.3">
      <c r="A28" s="65" t="s">
        <v>229</v>
      </c>
      <c r="B28" s="472" t="s">
        <v>621</v>
      </c>
      <c r="C28" s="473"/>
      <c r="D28" s="27">
        <v>0</v>
      </c>
    </row>
    <row r="29" spans="1:6" ht="13.2" x14ac:dyDescent="0.3">
      <c r="A29" s="65" t="s">
        <v>221</v>
      </c>
      <c r="B29" s="472" t="s">
        <v>620</v>
      </c>
      <c r="C29" s="473"/>
      <c r="D29" s="27">
        <v>723720.51</v>
      </c>
    </row>
    <row r="30" spans="1:6" ht="13.2" x14ac:dyDescent="0.3">
      <c r="A30" s="65" t="s">
        <v>258</v>
      </c>
      <c r="B30" s="472" t="s">
        <v>257</v>
      </c>
      <c r="C30" s="473"/>
      <c r="D30" s="27">
        <v>4000000</v>
      </c>
    </row>
    <row r="31" spans="1:6" ht="13.2" x14ac:dyDescent="0.3">
      <c r="A31" s="64" t="s">
        <v>216</v>
      </c>
      <c r="B31" s="474" t="s">
        <v>619</v>
      </c>
      <c r="C31" s="475"/>
      <c r="D31" s="63">
        <v>348063515</v>
      </c>
      <c r="E31" s="62"/>
      <c r="F31" s="62"/>
    </row>
    <row r="32" spans="1:6" ht="13.2" x14ac:dyDescent="0.3">
      <c r="A32" s="422" t="s">
        <v>618</v>
      </c>
      <c r="B32" s="412"/>
      <c r="C32" s="412"/>
      <c r="D32" s="412"/>
      <c r="E32" s="412"/>
      <c r="F32" s="412"/>
    </row>
    <row r="33" spans="1:6" ht="13.2" x14ac:dyDescent="0.3">
      <c r="A33" s="471" t="s">
        <v>617</v>
      </c>
      <c r="B33" s="412"/>
      <c r="C33" s="412"/>
      <c r="D33" s="412"/>
      <c r="E33" s="412"/>
      <c r="F33" s="412"/>
    </row>
    <row r="34" spans="1:6" ht="13.2" x14ac:dyDescent="0.3">
      <c r="A34" s="471" t="s">
        <v>616</v>
      </c>
      <c r="B34" s="412"/>
      <c r="C34" s="412"/>
      <c r="D34" s="412"/>
      <c r="E34" s="412"/>
      <c r="F34" s="412"/>
    </row>
  </sheetData>
  <mergeCells count="23">
    <mergeCell ref="B22:C22"/>
    <mergeCell ref="A32:F32"/>
    <mergeCell ref="A33:F33"/>
    <mergeCell ref="B26:C26"/>
    <mergeCell ref="A34:F34"/>
    <mergeCell ref="B25:C25"/>
    <mergeCell ref="B24:C24"/>
    <mergeCell ref="B23:C23"/>
    <mergeCell ref="B31:C31"/>
    <mergeCell ref="B30:C30"/>
    <mergeCell ref="B29:C29"/>
    <mergeCell ref="B28:C28"/>
    <mergeCell ref="B27:C27"/>
    <mergeCell ref="A6:B6"/>
    <mergeCell ref="A7:B7"/>
    <mergeCell ref="A8:B8"/>
    <mergeCell ref="E4:F4"/>
    <mergeCell ref="A21:C21"/>
    <mergeCell ref="A1:E1"/>
    <mergeCell ref="A2:E2"/>
    <mergeCell ref="A3:F3"/>
    <mergeCell ref="A4:B4"/>
    <mergeCell ref="A5:B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720" verticalDpi="72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5"/>
  <sheetViews>
    <sheetView showGridLines="0" topLeftCell="A73" workbookViewId="0">
      <selection activeCell="B43" sqref="B43"/>
    </sheetView>
  </sheetViews>
  <sheetFormatPr baseColWidth="10" defaultRowHeight="10.199999999999999" x14ac:dyDescent="0.3"/>
  <cols>
    <col min="1" max="1" width="4.8984375" style="3" bestFit="1" customWidth="1"/>
    <col min="2" max="2" width="45.69921875" style="3" customWidth="1"/>
    <col min="3" max="3" width="19" style="3" bestFit="1" customWidth="1"/>
    <col min="4" max="4" width="13.5" style="3" bestFit="1" customWidth="1"/>
    <col min="5" max="16384" width="11.19921875" style="3"/>
  </cols>
  <sheetData>
    <row r="1" spans="1:4" ht="13.2" x14ac:dyDescent="0.3">
      <c r="A1" s="481" t="s">
        <v>249</v>
      </c>
      <c r="B1" s="374"/>
      <c r="C1" s="374"/>
      <c r="D1" s="13" t="s">
        <v>248</v>
      </c>
    </row>
    <row r="2" spans="1:4" ht="13.2" x14ac:dyDescent="0.3">
      <c r="A2" s="481" t="s">
        <v>375</v>
      </c>
      <c r="B2" s="374"/>
      <c r="C2" s="374"/>
      <c r="D2" s="13" t="s">
        <v>374</v>
      </c>
    </row>
    <row r="3" spans="1:4" ht="13.2" x14ac:dyDescent="0.3">
      <c r="A3" s="454" t="s">
        <v>245</v>
      </c>
      <c r="B3" s="455"/>
      <c r="C3" s="455"/>
      <c r="D3" s="455"/>
    </row>
    <row r="4" spans="1:4" ht="13.2" x14ac:dyDescent="0.3">
      <c r="A4" s="479" t="s">
        <v>615</v>
      </c>
      <c r="B4" s="480"/>
      <c r="C4" s="480"/>
      <c r="D4" s="480"/>
    </row>
    <row r="5" spans="1:4" x14ac:dyDescent="0.3">
      <c r="A5" s="61" t="s">
        <v>243</v>
      </c>
      <c r="B5" s="11"/>
      <c r="C5" s="11" t="s">
        <v>242</v>
      </c>
      <c r="D5" s="11" t="s">
        <v>242</v>
      </c>
    </row>
    <row r="6" spans="1:4" x14ac:dyDescent="0.3">
      <c r="A6" s="10"/>
      <c r="B6" s="10" t="s">
        <v>119</v>
      </c>
      <c r="C6" s="10" t="s">
        <v>372</v>
      </c>
      <c r="D6" s="10" t="s">
        <v>241</v>
      </c>
    </row>
    <row r="7" spans="1:4" x14ac:dyDescent="0.3">
      <c r="A7" s="6"/>
      <c r="B7" s="6"/>
      <c r="C7" s="6" t="s">
        <v>371</v>
      </c>
      <c r="D7" s="6" t="s">
        <v>240</v>
      </c>
    </row>
    <row r="8" spans="1:4" x14ac:dyDescent="0.3">
      <c r="A8" s="60" t="s">
        <v>614</v>
      </c>
      <c r="B8" s="33" t="s">
        <v>613</v>
      </c>
      <c r="C8" s="58">
        <v>227223094.81999999</v>
      </c>
      <c r="D8" s="58">
        <v>245050257.81999999</v>
      </c>
    </row>
    <row r="9" spans="1:4" x14ac:dyDescent="0.3">
      <c r="A9" s="52" t="s">
        <v>612</v>
      </c>
      <c r="B9" s="28" t="s">
        <v>611</v>
      </c>
      <c r="C9" s="50">
        <v>0</v>
      </c>
      <c r="D9" s="50">
        <v>0</v>
      </c>
    </row>
    <row r="10" spans="1:4" x14ac:dyDescent="0.3">
      <c r="A10" s="52" t="s">
        <v>610</v>
      </c>
      <c r="B10" s="28" t="s">
        <v>609</v>
      </c>
      <c r="C10" s="50">
        <v>0</v>
      </c>
      <c r="D10" s="50">
        <v>77377709</v>
      </c>
    </row>
    <row r="11" spans="1:4" x14ac:dyDescent="0.3">
      <c r="A11" s="52" t="s">
        <v>608</v>
      </c>
      <c r="B11" s="28" t="s">
        <v>607</v>
      </c>
      <c r="C11" s="50">
        <v>0</v>
      </c>
      <c r="D11" s="50">
        <v>89172</v>
      </c>
    </row>
    <row r="12" spans="1:4" x14ac:dyDescent="0.3">
      <c r="A12" s="52" t="s">
        <v>606</v>
      </c>
      <c r="B12" s="28" t="s">
        <v>605</v>
      </c>
      <c r="C12" s="50">
        <v>0</v>
      </c>
      <c r="D12" s="50">
        <v>1090657</v>
      </c>
    </row>
    <row r="13" spans="1:4" x14ac:dyDescent="0.3">
      <c r="A13" s="52" t="s">
        <v>604</v>
      </c>
      <c r="B13" s="28" t="s">
        <v>603</v>
      </c>
      <c r="C13" s="50">
        <v>0</v>
      </c>
      <c r="D13" s="50">
        <v>275000</v>
      </c>
    </row>
    <row r="14" spans="1:4" x14ac:dyDescent="0.3">
      <c r="A14" s="52" t="s">
        <v>602</v>
      </c>
      <c r="B14" s="28" t="s">
        <v>601</v>
      </c>
      <c r="C14" s="50">
        <v>0</v>
      </c>
      <c r="D14" s="50">
        <v>52911</v>
      </c>
    </row>
    <row r="15" spans="1:4" x14ac:dyDescent="0.3">
      <c r="A15" s="52" t="s">
        <v>600</v>
      </c>
      <c r="B15" s="28" t="s">
        <v>599</v>
      </c>
      <c r="C15" s="50">
        <v>0</v>
      </c>
      <c r="D15" s="50">
        <v>800</v>
      </c>
    </row>
    <row r="16" spans="1:4" x14ac:dyDescent="0.3">
      <c r="A16" s="52" t="s">
        <v>598</v>
      </c>
      <c r="B16" s="28" t="s">
        <v>597</v>
      </c>
      <c r="C16" s="50">
        <v>0</v>
      </c>
      <c r="D16" s="50">
        <v>1650</v>
      </c>
    </row>
    <row r="17" spans="1:4" x14ac:dyDescent="0.3">
      <c r="A17" s="52" t="s">
        <v>596</v>
      </c>
      <c r="B17" s="28" t="s">
        <v>595</v>
      </c>
      <c r="C17" s="50">
        <v>0</v>
      </c>
      <c r="D17" s="50">
        <v>831445</v>
      </c>
    </row>
    <row r="18" spans="1:4" x14ac:dyDescent="0.3">
      <c r="A18" s="52" t="s">
        <v>594</v>
      </c>
      <c r="B18" s="28" t="s">
        <v>593</v>
      </c>
      <c r="C18" s="50">
        <v>0</v>
      </c>
      <c r="D18" s="50">
        <v>250000</v>
      </c>
    </row>
    <row r="19" spans="1:4" x14ac:dyDescent="0.3">
      <c r="A19" s="52" t="s">
        <v>592</v>
      </c>
      <c r="B19" s="28" t="s">
        <v>591</v>
      </c>
      <c r="C19" s="50">
        <v>0</v>
      </c>
      <c r="D19" s="50">
        <v>245000</v>
      </c>
    </row>
    <row r="20" spans="1:4" x14ac:dyDescent="0.3">
      <c r="A20" s="52" t="s">
        <v>590</v>
      </c>
      <c r="B20" s="28" t="s">
        <v>589</v>
      </c>
      <c r="C20" s="50">
        <v>0</v>
      </c>
      <c r="D20" s="50">
        <v>39000</v>
      </c>
    </row>
    <row r="21" spans="1:4" x14ac:dyDescent="0.3">
      <c r="A21" s="52" t="s">
        <v>588</v>
      </c>
      <c r="B21" s="28" t="s">
        <v>587</v>
      </c>
      <c r="C21" s="50">
        <v>0</v>
      </c>
      <c r="D21" s="50">
        <v>53396</v>
      </c>
    </row>
    <row r="22" spans="1:4" x14ac:dyDescent="0.3">
      <c r="A22" s="52" t="s">
        <v>188</v>
      </c>
      <c r="B22" s="28" t="s">
        <v>187</v>
      </c>
      <c r="C22" s="50">
        <v>0</v>
      </c>
      <c r="D22" s="50">
        <v>2685</v>
      </c>
    </row>
    <row r="23" spans="1:4" x14ac:dyDescent="0.3">
      <c r="A23" s="52" t="s">
        <v>149</v>
      </c>
      <c r="B23" s="28" t="s">
        <v>148</v>
      </c>
      <c r="C23" s="50">
        <v>0</v>
      </c>
      <c r="D23" s="50">
        <v>92312066.5</v>
      </c>
    </row>
    <row r="24" spans="1:4" x14ac:dyDescent="0.3">
      <c r="A24" s="52" t="s">
        <v>586</v>
      </c>
      <c r="B24" s="28" t="s">
        <v>585</v>
      </c>
      <c r="C24" s="50">
        <v>0</v>
      </c>
      <c r="D24" s="50">
        <v>10800000</v>
      </c>
    </row>
    <row r="25" spans="1:4" x14ac:dyDescent="0.3">
      <c r="A25" s="52" t="s">
        <v>584</v>
      </c>
      <c r="B25" s="28" t="s">
        <v>583</v>
      </c>
      <c r="C25" s="50">
        <v>0</v>
      </c>
      <c r="D25" s="50">
        <v>4850155.82</v>
      </c>
    </row>
    <row r="26" spans="1:4" x14ac:dyDescent="0.3">
      <c r="A26" s="52" t="s">
        <v>582</v>
      </c>
      <c r="B26" s="28" t="s">
        <v>581</v>
      </c>
      <c r="C26" s="50">
        <v>0</v>
      </c>
      <c r="D26" s="50">
        <v>79500</v>
      </c>
    </row>
    <row r="27" spans="1:4" x14ac:dyDescent="0.3">
      <c r="A27" s="52" t="s">
        <v>580</v>
      </c>
      <c r="B27" s="28" t="s">
        <v>579</v>
      </c>
      <c r="C27" s="50">
        <v>0</v>
      </c>
      <c r="D27" s="50">
        <v>185050</v>
      </c>
    </row>
    <row r="28" spans="1:4" x14ac:dyDescent="0.3">
      <c r="A28" s="52" t="s">
        <v>186</v>
      </c>
      <c r="B28" s="28" t="s">
        <v>185</v>
      </c>
      <c r="C28" s="50">
        <v>0</v>
      </c>
      <c r="D28" s="50">
        <v>927682.18</v>
      </c>
    </row>
    <row r="29" spans="1:4" x14ac:dyDescent="0.3">
      <c r="A29" s="52" t="s">
        <v>578</v>
      </c>
      <c r="B29" s="28" t="s">
        <v>577</v>
      </c>
      <c r="C29" s="50">
        <v>0</v>
      </c>
      <c r="D29" s="50">
        <v>48000</v>
      </c>
    </row>
    <row r="30" spans="1:4" x14ac:dyDescent="0.3">
      <c r="A30" s="52" t="s">
        <v>576</v>
      </c>
      <c r="B30" s="28" t="s">
        <v>575</v>
      </c>
      <c r="C30" s="50">
        <v>0</v>
      </c>
      <c r="D30" s="50">
        <v>6928000</v>
      </c>
    </row>
    <row r="31" spans="1:4" x14ac:dyDescent="0.3">
      <c r="A31" s="52" t="s">
        <v>574</v>
      </c>
      <c r="B31" s="28" t="s">
        <v>573</v>
      </c>
      <c r="C31" s="50">
        <v>0</v>
      </c>
      <c r="D31" s="50">
        <v>154157</v>
      </c>
    </row>
    <row r="32" spans="1:4" x14ac:dyDescent="0.3">
      <c r="A32" s="52" t="s">
        <v>572</v>
      </c>
      <c r="B32" s="28" t="s">
        <v>571</v>
      </c>
      <c r="C32" s="50">
        <v>0</v>
      </c>
      <c r="D32" s="50">
        <v>287000</v>
      </c>
    </row>
    <row r="33" spans="1:4" x14ac:dyDescent="0.3">
      <c r="A33" s="52" t="s">
        <v>570</v>
      </c>
      <c r="B33" s="28" t="s">
        <v>569</v>
      </c>
      <c r="C33" s="50">
        <v>0</v>
      </c>
      <c r="D33" s="50">
        <v>162794</v>
      </c>
    </row>
    <row r="34" spans="1:4" x14ac:dyDescent="0.3">
      <c r="A34" s="52" t="s">
        <v>568</v>
      </c>
      <c r="B34" s="28" t="s">
        <v>567</v>
      </c>
      <c r="C34" s="50">
        <v>0</v>
      </c>
      <c r="D34" s="50">
        <v>420280</v>
      </c>
    </row>
    <row r="35" spans="1:4" x14ac:dyDescent="0.3">
      <c r="A35" s="52" t="s">
        <v>566</v>
      </c>
      <c r="B35" s="28" t="s">
        <v>565</v>
      </c>
      <c r="C35" s="50">
        <v>0</v>
      </c>
      <c r="D35" s="50">
        <v>2240826</v>
      </c>
    </row>
    <row r="36" spans="1:4" x14ac:dyDescent="0.3">
      <c r="A36" s="52" t="s">
        <v>564</v>
      </c>
      <c r="B36" s="28" t="s">
        <v>563</v>
      </c>
      <c r="C36" s="50">
        <v>0</v>
      </c>
      <c r="D36" s="50">
        <v>1072060</v>
      </c>
    </row>
    <row r="37" spans="1:4" x14ac:dyDescent="0.3">
      <c r="A37" s="52" t="s">
        <v>562</v>
      </c>
      <c r="B37" s="28" t="s">
        <v>561</v>
      </c>
      <c r="C37" s="50">
        <v>0</v>
      </c>
      <c r="D37" s="50">
        <v>0</v>
      </c>
    </row>
    <row r="38" spans="1:4" x14ac:dyDescent="0.3">
      <c r="A38" s="52" t="s">
        <v>147</v>
      </c>
      <c r="B38" s="28" t="s">
        <v>146</v>
      </c>
      <c r="C38" s="50">
        <v>0</v>
      </c>
      <c r="D38" s="50">
        <v>4151450</v>
      </c>
    </row>
    <row r="39" spans="1:4" x14ac:dyDescent="0.3">
      <c r="A39" s="52" t="s">
        <v>560</v>
      </c>
      <c r="B39" s="28" t="s">
        <v>559</v>
      </c>
      <c r="C39" s="50">
        <v>0</v>
      </c>
      <c r="D39" s="50">
        <v>410045</v>
      </c>
    </row>
    <row r="40" spans="1:4" x14ac:dyDescent="0.3">
      <c r="A40" s="52" t="s">
        <v>558</v>
      </c>
      <c r="B40" s="28" t="s">
        <v>557</v>
      </c>
      <c r="C40" s="50">
        <v>0</v>
      </c>
      <c r="D40" s="50">
        <v>766033</v>
      </c>
    </row>
    <row r="41" spans="1:4" x14ac:dyDescent="0.3">
      <c r="A41" s="52" t="s">
        <v>556</v>
      </c>
      <c r="B41" s="28" t="s">
        <v>555</v>
      </c>
      <c r="C41" s="50">
        <v>0</v>
      </c>
      <c r="D41" s="50">
        <v>408331</v>
      </c>
    </row>
    <row r="42" spans="1:4" x14ac:dyDescent="0.3">
      <c r="A42" s="52" t="s">
        <v>554</v>
      </c>
      <c r="B42" s="28" t="s">
        <v>553</v>
      </c>
      <c r="C42" s="50">
        <v>0</v>
      </c>
      <c r="D42" s="50">
        <v>460585</v>
      </c>
    </row>
    <row r="43" spans="1:4" x14ac:dyDescent="0.3">
      <c r="A43" s="52" t="s">
        <v>552</v>
      </c>
      <c r="B43" s="28" t="s">
        <v>551</v>
      </c>
      <c r="C43" s="50">
        <v>0</v>
      </c>
      <c r="D43" s="50">
        <v>17519.03</v>
      </c>
    </row>
    <row r="44" spans="1:4" x14ac:dyDescent="0.3">
      <c r="A44" s="52" t="s">
        <v>550</v>
      </c>
      <c r="B44" s="28" t="s">
        <v>549</v>
      </c>
      <c r="C44" s="50">
        <v>0</v>
      </c>
      <c r="D44" s="50">
        <v>5610693.2000000002</v>
      </c>
    </row>
    <row r="45" spans="1:4" x14ac:dyDescent="0.3">
      <c r="A45" s="52" t="s">
        <v>548</v>
      </c>
      <c r="B45" s="28" t="s">
        <v>547</v>
      </c>
      <c r="C45" s="50">
        <v>0</v>
      </c>
      <c r="D45" s="50">
        <v>567500</v>
      </c>
    </row>
    <row r="46" spans="1:4" x14ac:dyDescent="0.3">
      <c r="A46" s="52" t="s">
        <v>546</v>
      </c>
      <c r="B46" s="28" t="s">
        <v>545</v>
      </c>
      <c r="C46" s="50">
        <v>0</v>
      </c>
      <c r="D46" s="50">
        <v>5754117.5</v>
      </c>
    </row>
    <row r="47" spans="1:4" ht="20.399999999999999" x14ac:dyDescent="0.3">
      <c r="A47" s="52" t="s">
        <v>544</v>
      </c>
      <c r="B47" s="28" t="s">
        <v>543</v>
      </c>
      <c r="C47" s="50">
        <v>0</v>
      </c>
      <c r="D47" s="50">
        <v>4158000</v>
      </c>
    </row>
    <row r="48" spans="1:4" ht="20.399999999999999" x14ac:dyDescent="0.3">
      <c r="A48" s="52" t="s">
        <v>542</v>
      </c>
      <c r="B48" s="28" t="s">
        <v>541</v>
      </c>
      <c r="C48" s="50">
        <v>0</v>
      </c>
      <c r="D48" s="50">
        <v>1432839</v>
      </c>
    </row>
    <row r="49" spans="1:4" ht="20.399999999999999" x14ac:dyDescent="0.3">
      <c r="A49" s="52" t="s">
        <v>540</v>
      </c>
      <c r="B49" s="28" t="s">
        <v>539</v>
      </c>
      <c r="C49" s="50">
        <v>0</v>
      </c>
      <c r="D49" s="50">
        <v>1296612</v>
      </c>
    </row>
    <row r="50" spans="1:4" x14ac:dyDescent="0.3">
      <c r="A50" s="52" t="s">
        <v>538</v>
      </c>
      <c r="B50" s="28" t="s">
        <v>537</v>
      </c>
      <c r="C50" s="50">
        <v>0</v>
      </c>
      <c r="D50" s="50">
        <v>355831</v>
      </c>
    </row>
    <row r="51" spans="1:4" ht="20.399999999999999" x14ac:dyDescent="0.3">
      <c r="A51" s="52" t="s">
        <v>536</v>
      </c>
      <c r="B51" s="28" t="s">
        <v>535</v>
      </c>
      <c r="C51" s="50">
        <v>0</v>
      </c>
      <c r="D51" s="50">
        <v>1675590</v>
      </c>
    </row>
    <row r="52" spans="1:4" x14ac:dyDescent="0.3">
      <c r="A52" s="52" t="s">
        <v>534</v>
      </c>
      <c r="B52" s="28" t="s">
        <v>533</v>
      </c>
      <c r="C52" s="50">
        <v>0</v>
      </c>
      <c r="D52" s="50">
        <v>2451131</v>
      </c>
    </row>
    <row r="53" spans="1:4" x14ac:dyDescent="0.3">
      <c r="A53" s="52" t="s">
        <v>532</v>
      </c>
      <c r="B53" s="28" t="s">
        <v>531</v>
      </c>
      <c r="C53" s="50">
        <v>0</v>
      </c>
      <c r="D53" s="50">
        <v>293389</v>
      </c>
    </row>
    <row r="54" spans="1:4" x14ac:dyDescent="0.3">
      <c r="A54" s="52" t="s">
        <v>530</v>
      </c>
      <c r="B54" s="28" t="s">
        <v>529</v>
      </c>
      <c r="C54" s="50">
        <v>0</v>
      </c>
      <c r="D54" s="50">
        <v>91714</v>
      </c>
    </row>
    <row r="55" spans="1:4" x14ac:dyDescent="0.3">
      <c r="A55" s="52" t="s">
        <v>528</v>
      </c>
      <c r="B55" s="28" t="s">
        <v>527</v>
      </c>
      <c r="C55" s="50">
        <v>0</v>
      </c>
      <c r="D55" s="50">
        <v>7000</v>
      </c>
    </row>
    <row r="56" spans="1:4" x14ac:dyDescent="0.3">
      <c r="A56" s="52" t="s">
        <v>526</v>
      </c>
      <c r="B56" s="28" t="s">
        <v>525</v>
      </c>
      <c r="C56" s="50">
        <v>0</v>
      </c>
      <c r="D56" s="50">
        <v>1093441</v>
      </c>
    </row>
    <row r="57" spans="1:4" x14ac:dyDescent="0.3">
      <c r="A57" s="52" t="s">
        <v>524</v>
      </c>
      <c r="B57" s="28" t="s">
        <v>523</v>
      </c>
      <c r="C57" s="50">
        <v>0</v>
      </c>
      <c r="D57" s="50">
        <v>33000</v>
      </c>
    </row>
    <row r="58" spans="1:4" x14ac:dyDescent="0.3">
      <c r="A58" s="52" t="s">
        <v>522</v>
      </c>
      <c r="B58" s="28" t="s">
        <v>521</v>
      </c>
      <c r="C58" s="50">
        <v>0</v>
      </c>
      <c r="D58" s="50">
        <v>950500</v>
      </c>
    </row>
    <row r="59" spans="1:4" x14ac:dyDescent="0.3">
      <c r="A59" s="52" t="s">
        <v>520</v>
      </c>
      <c r="B59" s="28" t="s">
        <v>519</v>
      </c>
      <c r="C59" s="50">
        <v>0</v>
      </c>
      <c r="D59" s="50">
        <v>2602930</v>
      </c>
    </row>
    <row r="60" spans="1:4" x14ac:dyDescent="0.3">
      <c r="A60" s="52" t="s">
        <v>184</v>
      </c>
      <c r="B60" s="28" t="s">
        <v>183</v>
      </c>
      <c r="C60" s="50">
        <v>0</v>
      </c>
      <c r="D60" s="50">
        <v>680200</v>
      </c>
    </row>
    <row r="61" spans="1:4" x14ac:dyDescent="0.3">
      <c r="A61" s="52" t="s">
        <v>518</v>
      </c>
      <c r="B61" s="28" t="s">
        <v>517</v>
      </c>
      <c r="C61" s="50">
        <v>15000</v>
      </c>
      <c r="D61" s="50">
        <v>1180812</v>
      </c>
    </row>
    <row r="62" spans="1:4" x14ac:dyDescent="0.3">
      <c r="A62" s="52" t="s">
        <v>516</v>
      </c>
      <c r="B62" s="28" t="s">
        <v>515</v>
      </c>
      <c r="C62" s="50">
        <v>0</v>
      </c>
      <c r="D62" s="50">
        <v>2855852</v>
      </c>
    </row>
    <row r="63" spans="1:4" x14ac:dyDescent="0.3">
      <c r="A63" s="52" t="s">
        <v>514</v>
      </c>
      <c r="B63" s="28" t="s">
        <v>513</v>
      </c>
      <c r="C63" s="50">
        <v>0</v>
      </c>
      <c r="D63" s="50">
        <v>1251888</v>
      </c>
    </row>
    <row r="64" spans="1:4" x14ac:dyDescent="0.3">
      <c r="A64" s="52" t="s">
        <v>512</v>
      </c>
      <c r="B64" s="28" t="s">
        <v>511</v>
      </c>
      <c r="C64" s="50">
        <v>0</v>
      </c>
      <c r="D64" s="50">
        <v>3063239.74</v>
      </c>
    </row>
    <row r="65" spans="1:4" x14ac:dyDescent="0.3">
      <c r="A65" s="52" t="s">
        <v>510</v>
      </c>
      <c r="B65" s="28" t="s">
        <v>509</v>
      </c>
      <c r="C65" s="50">
        <v>0</v>
      </c>
      <c r="D65" s="50">
        <v>321608.23</v>
      </c>
    </row>
    <row r="66" spans="1:4" x14ac:dyDescent="0.3">
      <c r="A66" s="52" t="s">
        <v>508</v>
      </c>
      <c r="B66" s="28" t="s">
        <v>507</v>
      </c>
      <c r="C66" s="50">
        <v>0</v>
      </c>
      <c r="D66" s="50">
        <v>117444.62</v>
      </c>
    </row>
    <row r="67" spans="1:4" x14ac:dyDescent="0.3">
      <c r="A67" s="52" t="s">
        <v>506</v>
      </c>
      <c r="B67" s="28" t="s">
        <v>505</v>
      </c>
      <c r="C67" s="50">
        <v>0</v>
      </c>
      <c r="D67" s="50">
        <v>207466</v>
      </c>
    </row>
    <row r="68" spans="1:4" x14ac:dyDescent="0.3">
      <c r="A68" s="52" t="s">
        <v>504</v>
      </c>
      <c r="B68" s="28" t="s">
        <v>503</v>
      </c>
      <c r="C68" s="50">
        <v>0</v>
      </c>
      <c r="D68" s="50">
        <v>1500</v>
      </c>
    </row>
    <row r="69" spans="1:4" x14ac:dyDescent="0.3">
      <c r="A69" s="52" t="s">
        <v>502</v>
      </c>
      <c r="B69" s="28" t="s">
        <v>501</v>
      </c>
      <c r="C69" s="50">
        <v>0</v>
      </c>
      <c r="D69" s="50">
        <v>1500</v>
      </c>
    </row>
    <row r="70" spans="1:4" ht="20.399999999999999" x14ac:dyDescent="0.3">
      <c r="A70" s="52" t="s">
        <v>182</v>
      </c>
      <c r="B70" s="28" t="s">
        <v>181</v>
      </c>
      <c r="C70" s="50">
        <v>0</v>
      </c>
      <c r="D70" s="50">
        <v>3500</v>
      </c>
    </row>
    <row r="71" spans="1:4" x14ac:dyDescent="0.3">
      <c r="A71" s="56" t="s">
        <v>500</v>
      </c>
      <c r="B71" s="20" t="s">
        <v>499</v>
      </c>
      <c r="C71" s="55"/>
      <c r="D71" s="39">
        <v>270101000</v>
      </c>
    </row>
    <row r="72" spans="1:4" x14ac:dyDescent="0.3">
      <c r="A72" s="52" t="s">
        <v>498</v>
      </c>
      <c r="B72" s="28" t="s">
        <v>497</v>
      </c>
      <c r="C72" s="51"/>
      <c r="D72" s="50">
        <v>199431</v>
      </c>
    </row>
    <row r="73" spans="1:4" ht="20.399999999999999" x14ac:dyDescent="0.3">
      <c r="A73" s="52" t="s">
        <v>496</v>
      </c>
      <c r="B73" s="28" t="s">
        <v>495</v>
      </c>
      <c r="C73" s="51"/>
      <c r="D73" s="50">
        <v>2211323.85</v>
      </c>
    </row>
    <row r="74" spans="1:4" x14ac:dyDescent="0.3">
      <c r="A74" s="52" t="s">
        <v>494</v>
      </c>
      <c r="B74" s="28" t="s">
        <v>493</v>
      </c>
      <c r="C74" s="51"/>
      <c r="D74" s="50">
        <v>671026.84</v>
      </c>
    </row>
    <row r="75" spans="1:4" x14ac:dyDescent="0.3">
      <c r="A75" s="52" t="s">
        <v>492</v>
      </c>
      <c r="B75" s="28" t="s">
        <v>491</v>
      </c>
      <c r="C75" s="51"/>
      <c r="D75" s="50">
        <v>1205297.3700000001</v>
      </c>
    </row>
    <row r="76" spans="1:4" x14ac:dyDescent="0.3">
      <c r="A76" s="52" t="s">
        <v>490</v>
      </c>
      <c r="B76" s="28" t="s">
        <v>489</v>
      </c>
      <c r="C76" s="51"/>
      <c r="D76" s="50">
        <v>114127290.98</v>
      </c>
    </row>
    <row r="77" spans="1:4" ht="20.399999999999999" x14ac:dyDescent="0.3">
      <c r="A77" s="52" t="s">
        <v>488</v>
      </c>
      <c r="B77" s="28" t="s">
        <v>487</v>
      </c>
      <c r="C77" s="51"/>
      <c r="D77" s="50">
        <v>4727720.8</v>
      </c>
    </row>
    <row r="78" spans="1:4" x14ac:dyDescent="0.3">
      <c r="A78" s="52" t="s">
        <v>486</v>
      </c>
      <c r="B78" s="28" t="s">
        <v>485</v>
      </c>
      <c r="C78" s="51"/>
      <c r="D78" s="50">
        <v>42230962.259999998</v>
      </c>
    </row>
    <row r="79" spans="1:4" x14ac:dyDescent="0.3">
      <c r="A79" s="52" t="s">
        <v>484</v>
      </c>
      <c r="B79" s="28" t="s">
        <v>483</v>
      </c>
      <c r="C79" s="51"/>
      <c r="D79" s="50">
        <v>16641964.15</v>
      </c>
    </row>
    <row r="80" spans="1:4" x14ac:dyDescent="0.3">
      <c r="A80" s="52" t="s">
        <v>482</v>
      </c>
      <c r="B80" s="28" t="s">
        <v>481</v>
      </c>
      <c r="C80" s="51"/>
      <c r="D80" s="50">
        <v>554709.9</v>
      </c>
    </row>
    <row r="81" spans="1:4" ht="20.399999999999999" x14ac:dyDescent="0.3">
      <c r="A81" s="52" t="s">
        <v>480</v>
      </c>
      <c r="B81" s="28" t="s">
        <v>479</v>
      </c>
      <c r="C81" s="51"/>
      <c r="D81" s="50">
        <v>100000</v>
      </c>
    </row>
    <row r="82" spans="1:4" x14ac:dyDescent="0.3">
      <c r="A82" s="52" t="s">
        <v>478</v>
      </c>
      <c r="B82" s="28" t="s">
        <v>477</v>
      </c>
      <c r="C82" s="51"/>
      <c r="D82" s="50">
        <v>5184734.92</v>
      </c>
    </row>
    <row r="83" spans="1:4" x14ac:dyDescent="0.3">
      <c r="A83" s="52" t="s">
        <v>476</v>
      </c>
      <c r="B83" s="28" t="s">
        <v>475</v>
      </c>
      <c r="C83" s="51"/>
      <c r="D83" s="50">
        <v>60500</v>
      </c>
    </row>
    <row r="84" spans="1:4" x14ac:dyDescent="0.3">
      <c r="A84" s="52" t="s">
        <v>474</v>
      </c>
      <c r="B84" s="28" t="s">
        <v>473</v>
      </c>
      <c r="C84" s="51"/>
      <c r="D84" s="50">
        <v>723078</v>
      </c>
    </row>
    <row r="85" spans="1:4" ht="20.399999999999999" x14ac:dyDescent="0.3">
      <c r="A85" s="52" t="s">
        <v>472</v>
      </c>
      <c r="B85" s="28" t="s">
        <v>471</v>
      </c>
      <c r="C85" s="51"/>
      <c r="D85" s="50">
        <v>25318239.84</v>
      </c>
    </row>
    <row r="86" spans="1:4" ht="20.399999999999999" x14ac:dyDescent="0.3">
      <c r="A86" s="52" t="s">
        <v>470</v>
      </c>
      <c r="B86" s="28" t="s">
        <v>469</v>
      </c>
      <c r="C86" s="51"/>
      <c r="D86" s="50">
        <v>41894405.100000001</v>
      </c>
    </row>
    <row r="87" spans="1:4" ht="20.399999999999999" x14ac:dyDescent="0.3">
      <c r="A87" s="52" t="s">
        <v>468</v>
      </c>
      <c r="B87" s="28" t="s">
        <v>467</v>
      </c>
      <c r="C87" s="51"/>
      <c r="D87" s="50">
        <v>614339</v>
      </c>
    </row>
    <row r="88" spans="1:4" x14ac:dyDescent="0.3">
      <c r="A88" s="52" t="s">
        <v>466</v>
      </c>
      <c r="B88" s="28" t="s">
        <v>465</v>
      </c>
      <c r="C88" s="51"/>
      <c r="D88" s="50">
        <v>2606556</v>
      </c>
    </row>
    <row r="89" spans="1:4" x14ac:dyDescent="0.3">
      <c r="A89" s="52" t="s">
        <v>464</v>
      </c>
      <c r="B89" s="28" t="s">
        <v>463</v>
      </c>
      <c r="C89" s="51"/>
      <c r="D89" s="50">
        <v>1025579.01</v>
      </c>
    </row>
    <row r="90" spans="1:4" x14ac:dyDescent="0.3">
      <c r="A90" s="52" t="s">
        <v>462</v>
      </c>
      <c r="B90" s="28" t="s">
        <v>461</v>
      </c>
      <c r="C90" s="51"/>
      <c r="D90" s="50">
        <v>2236959.37</v>
      </c>
    </row>
    <row r="91" spans="1:4" x14ac:dyDescent="0.3">
      <c r="A91" s="52" t="s">
        <v>460</v>
      </c>
      <c r="B91" s="28" t="s">
        <v>166</v>
      </c>
      <c r="C91" s="51"/>
      <c r="D91" s="50">
        <v>7766881.6100000003</v>
      </c>
    </row>
    <row r="92" spans="1:4" x14ac:dyDescent="0.3">
      <c r="A92" s="56" t="s">
        <v>459</v>
      </c>
      <c r="B92" s="20" t="s">
        <v>458</v>
      </c>
      <c r="C92" s="55"/>
      <c r="D92" s="39">
        <v>129995278</v>
      </c>
    </row>
    <row r="93" spans="1:4" x14ac:dyDescent="0.3">
      <c r="A93" s="52" t="s">
        <v>457</v>
      </c>
      <c r="B93" s="28" t="s">
        <v>456</v>
      </c>
      <c r="C93" s="51"/>
      <c r="D93" s="50">
        <v>129675278</v>
      </c>
    </row>
    <row r="94" spans="1:4" x14ac:dyDescent="0.3">
      <c r="A94" s="52" t="s">
        <v>455</v>
      </c>
      <c r="B94" s="28" t="s">
        <v>454</v>
      </c>
      <c r="C94" s="51"/>
      <c r="D94" s="50">
        <v>320000</v>
      </c>
    </row>
    <row r="95" spans="1:4" x14ac:dyDescent="0.3">
      <c r="A95" s="56" t="s">
        <v>453</v>
      </c>
      <c r="B95" s="20" t="s">
        <v>452</v>
      </c>
      <c r="C95" s="39">
        <v>897798348</v>
      </c>
      <c r="D95" s="39">
        <v>915123123</v>
      </c>
    </row>
    <row r="96" spans="1:4" ht="20.399999999999999" x14ac:dyDescent="0.3">
      <c r="A96" s="52" t="s">
        <v>451</v>
      </c>
      <c r="B96" s="28" t="s">
        <v>450</v>
      </c>
      <c r="C96" s="50">
        <v>0</v>
      </c>
      <c r="D96" s="50">
        <v>14700000</v>
      </c>
    </row>
    <row r="97" spans="1:4" ht="20.399999999999999" x14ac:dyDescent="0.3">
      <c r="A97" s="52" t="s">
        <v>449</v>
      </c>
      <c r="B97" s="28" t="s">
        <v>448</v>
      </c>
      <c r="C97" s="50">
        <v>0</v>
      </c>
      <c r="D97" s="50">
        <v>69000</v>
      </c>
    </row>
    <row r="98" spans="1:4" ht="20.399999999999999" x14ac:dyDescent="0.3">
      <c r="A98" s="52" t="s">
        <v>447</v>
      </c>
      <c r="B98" s="28" t="s">
        <v>446</v>
      </c>
      <c r="C98" s="50">
        <v>0</v>
      </c>
      <c r="D98" s="50">
        <v>488000</v>
      </c>
    </row>
    <row r="99" spans="1:4" ht="20.399999999999999" x14ac:dyDescent="0.3">
      <c r="A99" s="52" t="s">
        <v>445</v>
      </c>
      <c r="B99" s="28" t="s">
        <v>444</v>
      </c>
      <c r="C99" s="50">
        <v>0</v>
      </c>
      <c r="D99" s="50">
        <v>44241313</v>
      </c>
    </row>
    <row r="100" spans="1:4" x14ac:dyDescent="0.3">
      <c r="A100" s="52" t="s">
        <v>443</v>
      </c>
      <c r="B100" s="28" t="s">
        <v>442</v>
      </c>
      <c r="C100" s="50">
        <v>0</v>
      </c>
      <c r="D100" s="50">
        <v>30860640</v>
      </c>
    </row>
    <row r="101" spans="1:4" x14ac:dyDescent="0.3">
      <c r="A101" s="52" t="s">
        <v>441</v>
      </c>
      <c r="B101" s="28" t="s">
        <v>440</v>
      </c>
      <c r="C101" s="50">
        <v>0</v>
      </c>
      <c r="D101" s="50">
        <v>116000</v>
      </c>
    </row>
    <row r="102" spans="1:4" x14ac:dyDescent="0.3">
      <c r="A102" s="52" t="s">
        <v>439</v>
      </c>
      <c r="B102" s="28" t="s">
        <v>438</v>
      </c>
      <c r="C102" s="50">
        <v>0</v>
      </c>
      <c r="D102" s="50">
        <v>3550160</v>
      </c>
    </row>
    <row r="103" spans="1:4" x14ac:dyDescent="0.3">
      <c r="A103" s="52" t="s">
        <v>437</v>
      </c>
      <c r="B103" s="28" t="s">
        <v>436</v>
      </c>
      <c r="C103" s="50">
        <v>0</v>
      </c>
      <c r="D103" s="50">
        <v>0</v>
      </c>
    </row>
    <row r="104" spans="1:4" ht="20.399999999999999" x14ac:dyDescent="0.3">
      <c r="A104" s="52" t="s">
        <v>435</v>
      </c>
      <c r="B104" s="28" t="s">
        <v>434</v>
      </c>
      <c r="C104" s="50">
        <v>0</v>
      </c>
      <c r="D104" s="50">
        <v>0</v>
      </c>
    </row>
    <row r="105" spans="1:4" x14ac:dyDescent="0.3">
      <c r="A105" s="52" t="s">
        <v>433</v>
      </c>
      <c r="B105" s="28" t="s">
        <v>432</v>
      </c>
      <c r="C105" s="50">
        <v>0</v>
      </c>
      <c r="D105" s="50">
        <v>0</v>
      </c>
    </row>
    <row r="106" spans="1:4" x14ac:dyDescent="0.3">
      <c r="A106" s="52" t="s">
        <v>431</v>
      </c>
      <c r="B106" s="28" t="s">
        <v>430</v>
      </c>
      <c r="C106" s="50">
        <v>0</v>
      </c>
      <c r="D106" s="50">
        <v>25000</v>
      </c>
    </row>
    <row r="107" spans="1:4" ht="20.399999999999999" x14ac:dyDescent="0.3">
      <c r="A107" s="52" t="s">
        <v>429</v>
      </c>
      <c r="B107" s="28" t="s">
        <v>428</v>
      </c>
      <c r="C107" s="50">
        <v>0</v>
      </c>
      <c r="D107" s="50">
        <v>6530000</v>
      </c>
    </row>
    <row r="108" spans="1:4" ht="20.399999999999999" x14ac:dyDescent="0.3">
      <c r="A108" s="52" t="s">
        <v>427</v>
      </c>
      <c r="B108" s="28" t="s">
        <v>426</v>
      </c>
      <c r="C108" s="50">
        <v>0</v>
      </c>
      <c r="D108" s="50">
        <v>520000</v>
      </c>
    </row>
    <row r="109" spans="1:4" x14ac:dyDescent="0.3">
      <c r="A109" s="52" t="s">
        <v>425</v>
      </c>
      <c r="B109" s="28" t="s">
        <v>424</v>
      </c>
      <c r="C109" s="50">
        <v>0</v>
      </c>
      <c r="D109" s="50">
        <v>390000</v>
      </c>
    </row>
    <row r="110" spans="1:4" ht="20.399999999999999" x14ac:dyDescent="0.3">
      <c r="A110" s="52" t="s">
        <v>423</v>
      </c>
      <c r="B110" s="28" t="s">
        <v>422</v>
      </c>
      <c r="C110" s="50">
        <v>0</v>
      </c>
      <c r="D110" s="50">
        <v>1280000</v>
      </c>
    </row>
    <row r="111" spans="1:4" x14ac:dyDescent="0.3">
      <c r="A111" s="52" t="s">
        <v>421</v>
      </c>
      <c r="B111" s="28" t="s">
        <v>420</v>
      </c>
      <c r="C111" s="50">
        <v>0</v>
      </c>
      <c r="D111" s="50">
        <v>205000</v>
      </c>
    </row>
    <row r="112" spans="1:4" ht="20.399999999999999" x14ac:dyDescent="0.3">
      <c r="A112" s="52" t="s">
        <v>419</v>
      </c>
      <c r="B112" s="28" t="s">
        <v>418</v>
      </c>
      <c r="C112" s="50">
        <v>0</v>
      </c>
      <c r="D112" s="50">
        <v>182100</v>
      </c>
    </row>
    <row r="113" spans="1:4" x14ac:dyDescent="0.3">
      <c r="A113" s="52" t="s">
        <v>417</v>
      </c>
      <c r="B113" s="28" t="s">
        <v>416</v>
      </c>
      <c r="C113" s="50">
        <v>0</v>
      </c>
      <c r="D113" s="50">
        <v>750000</v>
      </c>
    </row>
    <row r="114" spans="1:4" ht="20.399999999999999" x14ac:dyDescent="0.3">
      <c r="A114" s="52" t="s">
        <v>415</v>
      </c>
      <c r="B114" s="28" t="s">
        <v>414</v>
      </c>
      <c r="C114" s="50">
        <v>0</v>
      </c>
      <c r="D114" s="50">
        <v>53990000</v>
      </c>
    </row>
    <row r="115" spans="1:4" ht="20.399999999999999" x14ac:dyDescent="0.3">
      <c r="A115" s="52" t="s">
        <v>413</v>
      </c>
      <c r="B115" s="28" t="s">
        <v>412</v>
      </c>
      <c r="C115" s="50">
        <v>0</v>
      </c>
      <c r="D115" s="50">
        <v>25429061</v>
      </c>
    </row>
    <row r="116" spans="1:4" x14ac:dyDescent="0.3">
      <c r="A116" s="52" t="s">
        <v>411</v>
      </c>
      <c r="B116" s="28" t="s">
        <v>410</v>
      </c>
      <c r="C116" s="50">
        <v>0</v>
      </c>
      <c r="D116" s="50">
        <v>15863000</v>
      </c>
    </row>
    <row r="117" spans="1:4" x14ac:dyDescent="0.3">
      <c r="A117" s="52" t="s">
        <v>409</v>
      </c>
      <c r="B117" s="28" t="s">
        <v>408</v>
      </c>
      <c r="C117" s="50">
        <v>0</v>
      </c>
      <c r="D117" s="50">
        <v>163886990</v>
      </c>
    </row>
    <row r="118" spans="1:4" ht="20.399999999999999" x14ac:dyDescent="0.3">
      <c r="A118" s="52" t="s">
        <v>407</v>
      </c>
      <c r="B118" s="28" t="s">
        <v>406</v>
      </c>
      <c r="C118" s="50">
        <v>0</v>
      </c>
      <c r="D118" s="50">
        <v>3299000</v>
      </c>
    </row>
    <row r="119" spans="1:4" x14ac:dyDescent="0.3">
      <c r="A119" s="52" t="s">
        <v>405</v>
      </c>
      <c r="B119" s="28" t="s">
        <v>404</v>
      </c>
      <c r="C119" s="50">
        <v>0</v>
      </c>
      <c r="D119" s="50">
        <v>275000</v>
      </c>
    </row>
    <row r="120" spans="1:4" x14ac:dyDescent="0.3">
      <c r="A120" s="52" t="s">
        <v>403</v>
      </c>
      <c r="B120" s="28" t="s">
        <v>402</v>
      </c>
      <c r="C120" s="50">
        <v>0</v>
      </c>
      <c r="D120" s="50">
        <v>265663000</v>
      </c>
    </row>
    <row r="121" spans="1:4" x14ac:dyDescent="0.3">
      <c r="A121" s="52" t="s">
        <v>401</v>
      </c>
      <c r="B121" s="28" t="s">
        <v>400</v>
      </c>
      <c r="C121" s="50">
        <v>0</v>
      </c>
      <c r="D121" s="50">
        <v>42607925.200000003</v>
      </c>
    </row>
    <row r="122" spans="1:4" x14ac:dyDescent="0.3">
      <c r="A122" s="52" t="s">
        <v>399</v>
      </c>
      <c r="B122" s="28" t="s">
        <v>398</v>
      </c>
      <c r="C122" s="50">
        <v>0</v>
      </c>
      <c r="D122" s="50">
        <v>0</v>
      </c>
    </row>
    <row r="123" spans="1:4" x14ac:dyDescent="0.3">
      <c r="A123" s="52" t="s">
        <v>397</v>
      </c>
      <c r="B123" s="28" t="s">
        <v>396</v>
      </c>
      <c r="C123" s="50">
        <v>0</v>
      </c>
      <c r="D123" s="50">
        <v>320000</v>
      </c>
    </row>
    <row r="124" spans="1:4" x14ac:dyDescent="0.3">
      <c r="A124" s="52" t="s">
        <v>395</v>
      </c>
      <c r="B124" s="28" t="s">
        <v>394</v>
      </c>
      <c r="C124" s="50">
        <v>0</v>
      </c>
      <c r="D124" s="50">
        <v>320000</v>
      </c>
    </row>
    <row r="125" spans="1:4" ht="20.399999999999999" x14ac:dyDescent="0.3">
      <c r="A125" s="52" t="s">
        <v>393</v>
      </c>
      <c r="B125" s="28" t="s">
        <v>392</v>
      </c>
      <c r="C125" s="50">
        <v>0</v>
      </c>
      <c r="D125" s="50">
        <v>54857213.600000001</v>
      </c>
    </row>
    <row r="126" spans="1:4" ht="20.399999999999999" x14ac:dyDescent="0.3">
      <c r="A126" s="52" t="s">
        <v>391</v>
      </c>
      <c r="B126" s="28" t="s">
        <v>390</v>
      </c>
      <c r="C126" s="50">
        <v>0</v>
      </c>
      <c r="D126" s="50">
        <v>6331012.5999999996</v>
      </c>
    </row>
    <row r="127" spans="1:4" ht="20.399999999999999" x14ac:dyDescent="0.3">
      <c r="A127" s="52" t="s">
        <v>389</v>
      </c>
      <c r="B127" s="28" t="s">
        <v>388</v>
      </c>
      <c r="C127" s="50">
        <v>0</v>
      </c>
      <c r="D127" s="50">
        <v>1497000</v>
      </c>
    </row>
    <row r="128" spans="1:4" x14ac:dyDescent="0.3">
      <c r="A128" s="52" t="s">
        <v>387</v>
      </c>
      <c r="B128" s="28" t="s">
        <v>386</v>
      </c>
      <c r="C128" s="50">
        <v>0</v>
      </c>
      <c r="D128" s="50">
        <v>19343</v>
      </c>
    </row>
    <row r="129" spans="1:4" ht="20.399999999999999" x14ac:dyDescent="0.3">
      <c r="A129" s="52" t="s">
        <v>385</v>
      </c>
      <c r="B129" s="28" t="s">
        <v>384</v>
      </c>
      <c r="C129" s="50">
        <v>0</v>
      </c>
      <c r="D129" s="50">
        <v>26563779.600000001</v>
      </c>
    </row>
    <row r="130" spans="1:4" ht="20.399999999999999" x14ac:dyDescent="0.3">
      <c r="A130" s="52" t="s">
        <v>383</v>
      </c>
      <c r="B130" s="28" t="s">
        <v>382</v>
      </c>
      <c r="C130" s="50">
        <v>0</v>
      </c>
      <c r="D130" s="50">
        <v>150293585</v>
      </c>
    </row>
    <row r="131" spans="1:4" x14ac:dyDescent="0.3">
      <c r="A131" s="56" t="s">
        <v>381</v>
      </c>
      <c r="B131" s="20" t="s">
        <v>380</v>
      </c>
      <c r="C131" s="55"/>
      <c r="D131" s="39">
        <v>1258638</v>
      </c>
    </row>
    <row r="132" spans="1:4" x14ac:dyDescent="0.3">
      <c r="A132" s="52" t="s">
        <v>379</v>
      </c>
      <c r="B132" s="28" t="s">
        <v>378</v>
      </c>
      <c r="C132" s="51"/>
      <c r="D132" s="50">
        <v>1258638</v>
      </c>
    </row>
    <row r="133" spans="1:4" ht="20.399999999999999" x14ac:dyDescent="0.3">
      <c r="A133" s="40"/>
      <c r="B133" s="20" t="s">
        <v>377</v>
      </c>
      <c r="C133" s="39">
        <v>1125021442.8199999</v>
      </c>
      <c r="D133" s="39">
        <v>1561528296.8199999</v>
      </c>
    </row>
    <row r="134" spans="1:4" ht="13.2" x14ac:dyDescent="0.3">
      <c r="A134" s="476" t="s">
        <v>208</v>
      </c>
      <c r="B134" s="477"/>
      <c r="C134" s="477"/>
      <c r="D134" s="477"/>
    </row>
    <row r="135" spans="1:4" ht="13.2" x14ac:dyDescent="0.3">
      <c r="A135" s="364" t="s">
        <v>376</v>
      </c>
      <c r="B135" s="478"/>
      <c r="C135" s="478"/>
      <c r="D135" s="478"/>
    </row>
  </sheetData>
  <mergeCells count="6">
    <mergeCell ref="A134:D134"/>
    <mergeCell ref="A135:D135"/>
    <mergeCell ref="A3:D3"/>
    <mergeCell ref="A4:D4"/>
    <mergeCell ref="A1:C1"/>
    <mergeCell ref="A2:C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9" fitToHeight="3" orientation="landscape" horizontalDpi="720" verticalDpi="7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60"/>
  <sheetViews>
    <sheetView showGridLines="0" topLeftCell="C34" zoomScale="85" zoomScaleNormal="85" workbookViewId="0">
      <selection activeCell="L19" sqref="L19"/>
    </sheetView>
  </sheetViews>
  <sheetFormatPr baseColWidth="10" defaultColWidth="10.296875" defaultRowHeight="13.2" x14ac:dyDescent="0.25"/>
  <cols>
    <col min="1" max="1" width="2.59765625" style="206" customWidth="1"/>
    <col min="2" max="2" width="4.8984375" style="206" customWidth="1"/>
    <col min="3" max="3" width="3.8984375" style="206" customWidth="1"/>
    <col min="4" max="4" width="10.296875" style="206"/>
    <col min="5" max="5" width="8.59765625" style="206" customWidth="1"/>
    <col min="6" max="6" width="20.19921875" style="206" customWidth="1"/>
    <col min="7" max="7" width="25.5" style="206" customWidth="1"/>
    <col min="8" max="8" width="9.59765625" style="206" customWidth="1"/>
    <col min="9" max="9" width="10.19921875" style="206" customWidth="1"/>
    <col min="10" max="16384" width="10.296875" style="206"/>
  </cols>
  <sheetData>
    <row r="1" spans="1:9" s="229" customFormat="1" ht="15.75" customHeight="1" thickTop="1" x14ac:dyDescent="0.25">
      <c r="A1" s="230"/>
      <c r="B1" s="230"/>
      <c r="C1" s="483" t="s">
        <v>1206</v>
      </c>
      <c r="D1" s="484"/>
      <c r="E1" s="484"/>
      <c r="F1" s="484"/>
      <c r="G1" s="484"/>
      <c r="H1" s="484"/>
      <c r="I1" s="485"/>
    </row>
    <row r="2" spans="1:9" s="207" customFormat="1" ht="12" customHeight="1" thickBot="1" x14ac:dyDescent="0.3">
      <c r="C2" s="486"/>
      <c r="D2" s="487"/>
      <c r="E2" s="487"/>
      <c r="F2" s="487"/>
      <c r="G2" s="487"/>
      <c r="H2" s="487"/>
      <c r="I2" s="488"/>
    </row>
    <row r="3" spans="1:9" s="227" customFormat="1" ht="12" customHeight="1" thickTop="1" thickBot="1" x14ac:dyDescent="0.3">
      <c r="C3" s="228"/>
    </row>
    <row r="4" spans="1:9" s="207" customFormat="1" ht="12" customHeight="1" thickTop="1" x14ac:dyDescent="0.25">
      <c r="C4" s="221" t="s">
        <v>1205</v>
      </c>
      <c r="D4" s="220"/>
      <c r="E4" s="220"/>
      <c r="F4" s="220"/>
      <c r="G4" s="220"/>
      <c r="H4" s="220"/>
      <c r="I4" s="226"/>
    </row>
    <row r="5" spans="1:9" s="207" customFormat="1" ht="12" customHeight="1" x14ac:dyDescent="0.25">
      <c r="C5" s="215" t="s">
        <v>1204</v>
      </c>
      <c r="I5" s="223"/>
    </row>
    <row r="6" spans="1:9" s="207" customFormat="1" ht="12" customHeight="1" x14ac:dyDescent="0.25">
      <c r="C6" s="215" t="s">
        <v>1203</v>
      </c>
      <c r="I6" s="223"/>
    </row>
    <row r="7" spans="1:9" s="207" customFormat="1" ht="12" customHeight="1" x14ac:dyDescent="0.25">
      <c r="C7" s="225" t="s">
        <v>1202</v>
      </c>
      <c r="I7" s="223"/>
    </row>
    <row r="8" spans="1:9" s="207" customFormat="1" ht="12" customHeight="1" x14ac:dyDescent="0.25">
      <c r="C8" s="215" t="s">
        <v>1201</v>
      </c>
      <c r="I8" s="223"/>
    </row>
    <row r="9" spans="1:9" s="207" customFormat="1" ht="12" customHeight="1" x14ac:dyDescent="0.25">
      <c r="C9" s="215" t="s">
        <v>1200</v>
      </c>
      <c r="I9" s="223"/>
    </row>
    <row r="10" spans="1:9" s="207" customFormat="1" ht="12" customHeight="1" x14ac:dyDescent="0.25">
      <c r="C10" s="215" t="s">
        <v>1199</v>
      </c>
      <c r="I10" s="223"/>
    </row>
    <row r="11" spans="1:9" s="207" customFormat="1" ht="12" customHeight="1" x14ac:dyDescent="0.25">
      <c r="C11" s="225" t="s">
        <v>1198</v>
      </c>
      <c r="I11" s="223"/>
    </row>
    <row r="12" spans="1:9" s="207" customFormat="1" ht="12" customHeight="1" x14ac:dyDescent="0.25">
      <c r="C12" s="224" t="s">
        <v>1197</v>
      </c>
      <c r="I12" s="223"/>
    </row>
    <row r="13" spans="1:9" s="207" customFormat="1" ht="12" customHeight="1" x14ac:dyDescent="0.25">
      <c r="C13" s="215" t="s">
        <v>1196</v>
      </c>
      <c r="I13" s="223"/>
    </row>
    <row r="14" spans="1:9" s="207" customFormat="1" ht="12" customHeight="1" x14ac:dyDescent="0.25">
      <c r="C14" s="215" t="s">
        <v>1195</v>
      </c>
      <c r="I14" s="223"/>
    </row>
    <row r="15" spans="1:9" s="207" customFormat="1" ht="12" customHeight="1" x14ac:dyDescent="0.25">
      <c r="C15" s="215" t="s">
        <v>1194</v>
      </c>
      <c r="I15" s="223"/>
    </row>
    <row r="16" spans="1:9" s="207" customFormat="1" ht="12" customHeight="1" x14ac:dyDescent="0.25">
      <c r="C16" s="215" t="s">
        <v>1193</v>
      </c>
      <c r="I16" s="223"/>
    </row>
    <row r="17" spans="3:9" s="207" customFormat="1" ht="12" customHeight="1" x14ac:dyDescent="0.25">
      <c r="C17" s="215" t="s">
        <v>1192</v>
      </c>
      <c r="I17" s="223"/>
    </row>
    <row r="18" spans="3:9" s="207" customFormat="1" ht="12" customHeight="1" x14ac:dyDescent="0.25">
      <c r="C18" s="215" t="s">
        <v>1191</v>
      </c>
      <c r="I18" s="223"/>
    </row>
    <row r="19" spans="3:9" s="207" customFormat="1" ht="12" customHeight="1" x14ac:dyDescent="0.25">
      <c r="C19" s="224" t="s">
        <v>1190</v>
      </c>
      <c r="I19" s="223"/>
    </row>
    <row r="20" spans="3:9" s="207" customFormat="1" ht="12" customHeight="1" x14ac:dyDescent="0.25">
      <c r="C20" s="215" t="s">
        <v>1189</v>
      </c>
      <c r="I20" s="223"/>
    </row>
    <row r="21" spans="3:9" s="207" customFormat="1" ht="12" customHeight="1" thickBot="1" x14ac:dyDescent="0.3">
      <c r="C21" s="210" t="s">
        <v>1188</v>
      </c>
      <c r="D21" s="209"/>
      <c r="E21" s="209"/>
      <c r="F21" s="209"/>
      <c r="G21" s="209"/>
      <c r="H21" s="209"/>
      <c r="I21" s="222"/>
    </row>
    <row r="22" spans="3:9" s="207" customFormat="1" ht="12" customHeight="1" thickTop="1" x14ac:dyDescent="0.25">
      <c r="C22" s="221" t="s">
        <v>1187</v>
      </c>
      <c r="D22" s="220"/>
      <c r="E22" s="220"/>
      <c r="F22" s="220"/>
      <c r="G22" s="220"/>
      <c r="H22" s="219" t="s">
        <v>1186</v>
      </c>
      <c r="I22" s="218" t="s">
        <v>1185</v>
      </c>
    </row>
    <row r="23" spans="3:9" s="207" customFormat="1" ht="12" customHeight="1" x14ac:dyDescent="0.25">
      <c r="C23" s="214" t="s">
        <v>1184</v>
      </c>
      <c r="H23" s="212"/>
      <c r="I23" s="211"/>
    </row>
    <row r="24" spans="3:9" s="207" customFormat="1" ht="12" customHeight="1" x14ac:dyDescent="0.25">
      <c r="C24" s="215" t="s">
        <v>1183</v>
      </c>
      <c r="H24" s="242" t="s">
        <v>1220</v>
      </c>
      <c r="I24" s="211"/>
    </row>
    <row r="25" spans="3:9" s="207" customFormat="1" ht="12" customHeight="1" x14ac:dyDescent="0.25">
      <c r="C25" s="215" t="s">
        <v>1182</v>
      </c>
      <c r="D25" s="217"/>
      <c r="E25" s="217"/>
      <c r="H25" s="242" t="s">
        <v>1220</v>
      </c>
      <c r="I25" s="211"/>
    </row>
    <row r="26" spans="3:9" s="207" customFormat="1" ht="12" customHeight="1" x14ac:dyDescent="0.25">
      <c r="C26" s="216" t="s">
        <v>1181</v>
      </c>
      <c r="D26" s="217"/>
      <c r="E26" s="217"/>
      <c r="H26" s="242" t="s">
        <v>889</v>
      </c>
      <c r="I26" s="211"/>
    </row>
    <row r="27" spans="3:9" s="207" customFormat="1" ht="12" customHeight="1" x14ac:dyDescent="0.25">
      <c r="C27" s="213" t="s">
        <v>1180</v>
      </c>
      <c r="D27" s="217"/>
      <c r="E27" s="217"/>
      <c r="H27" s="242" t="s">
        <v>1220</v>
      </c>
      <c r="I27" s="211"/>
    </row>
    <row r="28" spans="3:9" s="207" customFormat="1" ht="12" customHeight="1" x14ac:dyDescent="0.25">
      <c r="C28" s="215" t="s">
        <v>1179</v>
      </c>
      <c r="D28" s="217"/>
      <c r="E28" s="217"/>
      <c r="H28" s="242" t="s">
        <v>1220</v>
      </c>
      <c r="I28" s="211"/>
    </row>
    <row r="29" spans="3:9" s="207" customFormat="1" ht="12" customHeight="1" x14ac:dyDescent="0.25">
      <c r="C29" s="215" t="s">
        <v>1178</v>
      </c>
      <c r="D29" s="217"/>
      <c r="E29" s="217"/>
      <c r="H29" s="242" t="s">
        <v>1220</v>
      </c>
      <c r="I29" s="211"/>
    </row>
    <row r="30" spans="3:9" s="207" customFormat="1" ht="12" customHeight="1" x14ac:dyDescent="0.25">
      <c r="C30" s="213" t="s">
        <v>1177</v>
      </c>
      <c r="D30" s="217"/>
      <c r="E30" s="217"/>
      <c r="H30" s="242" t="s">
        <v>1220</v>
      </c>
      <c r="I30" s="211"/>
    </row>
    <row r="31" spans="3:9" s="207" customFormat="1" ht="12" customHeight="1" x14ac:dyDescent="0.25">
      <c r="C31" s="213" t="s">
        <v>1176</v>
      </c>
      <c r="D31" s="217"/>
      <c r="E31" s="217"/>
      <c r="H31" s="242" t="s">
        <v>1220</v>
      </c>
      <c r="I31" s="211"/>
    </row>
    <row r="32" spans="3:9" s="207" customFormat="1" ht="12" customHeight="1" x14ac:dyDescent="0.25">
      <c r="C32" s="213" t="s">
        <v>1175</v>
      </c>
      <c r="D32" s="217"/>
      <c r="E32" s="217"/>
      <c r="H32" s="242" t="s">
        <v>1220</v>
      </c>
      <c r="I32" s="211"/>
    </row>
    <row r="33" spans="3:9" s="207" customFormat="1" ht="12" customHeight="1" x14ac:dyDescent="0.25">
      <c r="C33" s="215" t="s">
        <v>1174</v>
      </c>
      <c r="D33" s="217"/>
      <c r="E33" s="217"/>
      <c r="H33" s="242" t="s">
        <v>1220</v>
      </c>
      <c r="I33" s="211"/>
    </row>
    <row r="34" spans="3:9" s="207" customFormat="1" ht="12" customHeight="1" x14ac:dyDescent="0.25">
      <c r="C34" s="213" t="s">
        <v>1173</v>
      </c>
      <c r="D34" s="217"/>
      <c r="E34" s="217"/>
      <c r="H34" s="242" t="s">
        <v>1220</v>
      </c>
      <c r="I34" s="211"/>
    </row>
    <row r="35" spans="3:9" s="207" customFormat="1" ht="12" customHeight="1" x14ac:dyDescent="0.25">
      <c r="C35" s="213" t="s">
        <v>1172</v>
      </c>
      <c r="D35" s="217"/>
      <c r="E35" s="217"/>
      <c r="H35" s="242" t="s">
        <v>1220</v>
      </c>
      <c r="I35" s="211"/>
    </row>
    <row r="36" spans="3:9" s="207" customFormat="1" ht="12" customHeight="1" x14ac:dyDescent="0.25">
      <c r="C36" s="213" t="s">
        <v>1171</v>
      </c>
      <c r="D36" s="217"/>
      <c r="E36" s="217"/>
      <c r="H36" s="242" t="s">
        <v>1220</v>
      </c>
      <c r="I36" s="211"/>
    </row>
    <row r="37" spans="3:9" s="207" customFormat="1" ht="12" customHeight="1" x14ac:dyDescent="0.25">
      <c r="C37" s="215" t="s">
        <v>1170</v>
      </c>
      <c r="D37" s="217"/>
      <c r="E37" s="217"/>
      <c r="H37" s="242" t="s">
        <v>1220</v>
      </c>
      <c r="I37" s="211"/>
    </row>
    <row r="38" spans="3:9" s="207" customFormat="1" ht="12" customHeight="1" x14ac:dyDescent="0.25">
      <c r="C38" s="215" t="s">
        <v>1169</v>
      </c>
      <c r="D38" s="217"/>
      <c r="E38" s="217"/>
      <c r="H38" s="242" t="s">
        <v>1220</v>
      </c>
      <c r="I38" s="211"/>
    </row>
    <row r="39" spans="3:9" s="207" customFormat="1" ht="12" customHeight="1" x14ac:dyDescent="0.25">
      <c r="C39" s="215" t="s">
        <v>1168</v>
      </c>
      <c r="D39" s="217"/>
      <c r="E39" s="217"/>
      <c r="H39" s="242" t="s">
        <v>1220</v>
      </c>
      <c r="I39" s="211"/>
    </row>
    <row r="40" spans="3:9" s="207" customFormat="1" ht="12" customHeight="1" x14ac:dyDescent="0.25">
      <c r="C40" s="216" t="s">
        <v>1167</v>
      </c>
      <c r="D40" s="217"/>
      <c r="E40" s="217"/>
      <c r="H40" s="242" t="s">
        <v>889</v>
      </c>
      <c r="I40" s="211"/>
    </row>
    <row r="41" spans="3:9" s="207" customFormat="1" ht="12" customHeight="1" x14ac:dyDescent="0.25">
      <c r="C41" s="213" t="s">
        <v>1166</v>
      </c>
      <c r="H41" s="242" t="s">
        <v>1220</v>
      </c>
      <c r="I41" s="211"/>
    </row>
    <row r="42" spans="3:9" s="207" customFormat="1" ht="12" customHeight="1" x14ac:dyDescent="0.25">
      <c r="C42" s="213" t="s">
        <v>1165</v>
      </c>
      <c r="H42" s="242" t="s">
        <v>1220</v>
      </c>
      <c r="I42" s="211"/>
    </row>
    <row r="43" spans="3:9" s="207" customFormat="1" ht="12" customHeight="1" x14ac:dyDescent="0.25">
      <c r="C43" s="215" t="s">
        <v>1164</v>
      </c>
      <c r="H43" s="242" t="s">
        <v>1220</v>
      </c>
      <c r="I43" s="211"/>
    </row>
    <row r="44" spans="3:9" s="207" customFormat="1" ht="12" customHeight="1" x14ac:dyDescent="0.25">
      <c r="C44" s="213" t="s">
        <v>1163</v>
      </c>
      <c r="H44" s="242" t="s">
        <v>1220</v>
      </c>
      <c r="I44" s="211"/>
    </row>
    <row r="45" spans="3:9" s="207" customFormat="1" ht="12" customHeight="1" x14ac:dyDescent="0.25">
      <c r="C45" s="213" t="s">
        <v>1162</v>
      </c>
      <c r="H45" s="242" t="s">
        <v>1220</v>
      </c>
      <c r="I45" s="211"/>
    </row>
    <row r="46" spans="3:9" s="207" customFormat="1" ht="12" customHeight="1" x14ac:dyDescent="0.25">
      <c r="C46" s="213" t="s">
        <v>1161</v>
      </c>
      <c r="H46" s="242" t="s">
        <v>1220</v>
      </c>
      <c r="I46" s="211"/>
    </row>
    <row r="47" spans="3:9" s="207" customFormat="1" ht="12" customHeight="1" x14ac:dyDescent="0.25">
      <c r="C47" s="215" t="s">
        <v>1160</v>
      </c>
      <c r="H47" s="242" t="s">
        <v>1220</v>
      </c>
      <c r="I47" s="211"/>
    </row>
    <row r="48" spans="3:9" s="207" customFormat="1" ht="12" customHeight="1" x14ac:dyDescent="0.25">
      <c r="C48" s="215" t="s">
        <v>1159</v>
      </c>
      <c r="H48" s="242" t="s">
        <v>1220</v>
      </c>
      <c r="I48" s="211"/>
    </row>
    <row r="49" spans="3:9" s="207" customFormat="1" ht="12" customHeight="1" x14ac:dyDescent="0.25">
      <c r="C49" s="216" t="s">
        <v>1158</v>
      </c>
      <c r="H49" s="242" t="s">
        <v>889</v>
      </c>
      <c r="I49" s="211"/>
    </row>
    <row r="50" spans="3:9" s="207" customFormat="1" ht="12" customHeight="1" x14ac:dyDescent="0.25">
      <c r="C50" s="215" t="s">
        <v>1157</v>
      </c>
      <c r="H50" s="242" t="s">
        <v>1220</v>
      </c>
      <c r="I50" s="211"/>
    </row>
    <row r="51" spans="3:9" s="207" customFormat="1" ht="12" customHeight="1" x14ac:dyDescent="0.25">
      <c r="C51" s="215" t="s">
        <v>1156</v>
      </c>
      <c r="H51" s="242" t="s">
        <v>1220</v>
      </c>
      <c r="I51" s="211"/>
    </row>
    <row r="52" spans="3:9" s="207" customFormat="1" ht="12" customHeight="1" x14ac:dyDescent="0.25">
      <c r="C52" s="213" t="s">
        <v>1155</v>
      </c>
      <c r="H52" s="242" t="s">
        <v>1220</v>
      </c>
      <c r="I52" s="211"/>
    </row>
    <row r="53" spans="3:9" s="207" customFormat="1" ht="12" customHeight="1" x14ac:dyDescent="0.25">
      <c r="C53" s="213" t="s">
        <v>1154</v>
      </c>
      <c r="H53" s="242" t="s">
        <v>1220</v>
      </c>
      <c r="I53" s="211"/>
    </row>
    <row r="54" spans="3:9" s="207" customFormat="1" ht="12" customHeight="1" x14ac:dyDescent="0.25">
      <c r="C54" s="213" t="s">
        <v>1153</v>
      </c>
      <c r="H54" s="242" t="s">
        <v>1220</v>
      </c>
      <c r="I54" s="211"/>
    </row>
    <row r="55" spans="3:9" s="207" customFormat="1" ht="12" customHeight="1" x14ac:dyDescent="0.25">
      <c r="C55" s="215" t="s">
        <v>1152</v>
      </c>
      <c r="H55" s="242" t="s">
        <v>1220</v>
      </c>
      <c r="I55" s="211"/>
    </row>
    <row r="56" spans="3:9" s="207" customFormat="1" ht="12" customHeight="1" x14ac:dyDescent="0.25">
      <c r="C56" s="215" t="s">
        <v>1151</v>
      </c>
      <c r="H56" s="242" t="s">
        <v>1220</v>
      </c>
      <c r="I56" s="211"/>
    </row>
    <row r="57" spans="3:9" s="207" customFormat="1" x14ac:dyDescent="0.25">
      <c r="C57" s="214" t="s">
        <v>1150</v>
      </c>
      <c r="H57" s="242" t="s">
        <v>889</v>
      </c>
      <c r="I57" s="211"/>
    </row>
    <row r="58" spans="3:9" s="207" customFormat="1" ht="13.5" customHeight="1" x14ac:dyDescent="0.25">
      <c r="C58" s="213" t="s">
        <v>1149</v>
      </c>
      <c r="H58" s="242" t="s">
        <v>1220</v>
      </c>
      <c r="I58" s="211"/>
    </row>
    <row r="59" spans="3:9" s="207" customFormat="1" ht="13.5" customHeight="1" thickBot="1" x14ac:dyDescent="0.3">
      <c r="C59" s="210" t="s">
        <v>1148</v>
      </c>
      <c r="D59" s="209"/>
      <c r="E59" s="209"/>
      <c r="F59" s="209"/>
      <c r="G59" s="209"/>
      <c r="H59" s="243" t="s">
        <v>1220</v>
      </c>
      <c r="I59" s="208"/>
    </row>
    <row r="60" spans="3:9" ht="13.8" thickTop="1" x14ac:dyDescent="0.25"/>
  </sheetData>
  <mergeCells count="1">
    <mergeCell ref="C1:I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3" orientation="landscape" horizontalDpi="720" verticalDpi="72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opLeftCell="A7" workbookViewId="0">
      <selection activeCell="A8" sqref="A8:G8"/>
    </sheetView>
  </sheetViews>
  <sheetFormatPr baseColWidth="10" defaultRowHeight="10.199999999999999" x14ac:dyDescent="0.3"/>
  <cols>
    <col min="1" max="1" width="4.3984375" style="3" bestFit="1" customWidth="1"/>
    <col min="2" max="2" width="45.69921875" style="3" customWidth="1"/>
    <col min="3" max="3" width="19" style="3" bestFit="1" customWidth="1"/>
    <col min="4" max="4" width="13.5" style="3" bestFit="1" customWidth="1"/>
    <col min="5" max="16384" width="11.19921875" style="3"/>
  </cols>
  <sheetData>
    <row r="1" spans="1:4" ht="13.2" x14ac:dyDescent="0.3">
      <c r="A1" s="481" t="s">
        <v>249</v>
      </c>
      <c r="B1" s="374"/>
      <c r="C1" s="374"/>
      <c r="D1" s="13" t="s">
        <v>248</v>
      </c>
    </row>
    <row r="2" spans="1:4" ht="13.2" x14ac:dyDescent="0.3">
      <c r="A2" s="481" t="s">
        <v>375</v>
      </c>
      <c r="B2" s="374"/>
      <c r="C2" s="374"/>
      <c r="D2" s="13" t="s">
        <v>374</v>
      </c>
    </row>
    <row r="3" spans="1:4" ht="13.2" x14ac:dyDescent="0.3">
      <c r="A3" s="454" t="s">
        <v>245</v>
      </c>
      <c r="B3" s="455"/>
      <c r="C3" s="455"/>
      <c r="D3" s="455"/>
    </row>
    <row r="4" spans="1:4" ht="13.2" x14ac:dyDescent="0.3">
      <c r="A4" s="479" t="s">
        <v>373</v>
      </c>
      <c r="B4" s="480"/>
      <c r="C4" s="480"/>
      <c r="D4" s="480"/>
    </row>
    <row r="5" spans="1:4" x14ac:dyDescent="0.3">
      <c r="A5" s="61" t="s">
        <v>243</v>
      </c>
      <c r="B5" s="11"/>
      <c r="C5" s="11" t="s">
        <v>242</v>
      </c>
      <c r="D5" s="11" t="s">
        <v>242</v>
      </c>
    </row>
    <row r="6" spans="1:4" x14ac:dyDescent="0.3">
      <c r="A6" s="10"/>
      <c r="B6" s="10" t="s">
        <v>119</v>
      </c>
      <c r="C6" s="10" t="s">
        <v>372</v>
      </c>
      <c r="D6" s="10" t="s">
        <v>241</v>
      </c>
    </row>
    <row r="7" spans="1:4" x14ac:dyDescent="0.3">
      <c r="A7" s="6"/>
      <c r="B7" s="6"/>
      <c r="C7" s="6" t="s">
        <v>371</v>
      </c>
      <c r="D7" s="6" t="s">
        <v>240</v>
      </c>
    </row>
    <row r="8" spans="1:4" x14ac:dyDescent="0.3">
      <c r="A8" s="60" t="s">
        <v>370</v>
      </c>
      <c r="B8" s="33" t="s">
        <v>369</v>
      </c>
      <c r="C8" s="59"/>
      <c r="D8" s="58">
        <v>95350000</v>
      </c>
    </row>
    <row r="9" spans="1:4" x14ac:dyDescent="0.3">
      <c r="A9" s="52" t="s">
        <v>337</v>
      </c>
      <c r="B9" s="28" t="s">
        <v>368</v>
      </c>
      <c r="C9" s="51"/>
      <c r="D9" s="50">
        <v>56000000</v>
      </c>
    </row>
    <row r="10" spans="1:4" x14ac:dyDescent="0.3">
      <c r="A10" s="52" t="s">
        <v>367</v>
      </c>
      <c r="B10" s="28" t="s">
        <v>366</v>
      </c>
      <c r="C10" s="51"/>
      <c r="D10" s="50">
        <v>2000000</v>
      </c>
    </row>
    <row r="11" spans="1:4" x14ac:dyDescent="0.3">
      <c r="A11" s="52" t="s">
        <v>365</v>
      </c>
      <c r="B11" s="28" t="s">
        <v>180</v>
      </c>
      <c r="C11" s="51"/>
      <c r="D11" s="50">
        <v>37350000</v>
      </c>
    </row>
    <row r="12" spans="1:4" x14ac:dyDescent="0.3">
      <c r="A12" s="52" t="s">
        <v>364</v>
      </c>
      <c r="B12" s="28" t="s">
        <v>363</v>
      </c>
      <c r="C12" s="51"/>
      <c r="D12" s="50">
        <v>0</v>
      </c>
    </row>
    <row r="13" spans="1:4" x14ac:dyDescent="0.3">
      <c r="A13" s="57"/>
      <c r="B13" s="28" t="s">
        <v>1214</v>
      </c>
      <c r="C13" s="51"/>
      <c r="D13" s="50">
        <v>0</v>
      </c>
    </row>
    <row r="14" spans="1:4" x14ac:dyDescent="0.3">
      <c r="A14" s="57"/>
      <c r="B14" s="28" t="s">
        <v>1215</v>
      </c>
      <c r="C14" s="51"/>
      <c r="D14" s="50">
        <v>0</v>
      </c>
    </row>
    <row r="15" spans="1:4" x14ac:dyDescent="0.3">
      <c r="A15" s="56" t="s">
        <v>362</v>
      </c>
      <c r="B15" s="20" t="s">
        <v>361</v>
      </c>
      <c r="C15" s="55"/>
      <c r="D15" s="39">
        <v>9736174</v>
      </c>
    </row>
    <row r="16" spans="1:4" ht="20.399999999999999" x14ac:dyDescent="0.3">
      <c r="A16" s="52" t="s">
        <v>360</v>
      </c>
      <c r="B16" s="28" t="s">
        <v>359</v>
      </c>
      <c r="C16" s="51"/>
      <c r="D16" s="50">
        <v>500000</v>
      </c>
    </row>
    <row r="17" spans="1:4" ht="20.399999999999999" x14ac:dyDescent="0.3">
      <c r="A17" s="52" t="s">
        <v>358</v>
      </c>
      <c r="B17" s="28" t="s">
        <v>357</v>
      </c>
      <c r="C17" s="51"/>
      <c r="D17" s="50">
        <v>0</v>
      </c>
    </row>
    <row r="18" spans="1:4" x14ac:dyDescent="0.3">
      <c r="A18" s="52" t="s">
        <v>356</v>
      </c>
      <c r="B18" s="28" t="s">
        <v>355</v>
      </c>
      <c r="C18" s="51"/>
      <c r="D18" s="50">
        <v>67500</v>
      </c>
    </row>
    <row r="19" spans="1:4" ht="20.399999999999999" x14ac:dyDescent="0.3">
      <c r="A19" s="52" t="s">
        <v>354</v>
      </c>
      <c r="B19" s="28" t="s">
        <v>353</v>
      </c>
      <c r="C19" s="51"/>
      <c r="D19" s="50">
        <v>5531674</v>
      </c>
    </row>
    <row r="20" spans="1:4" x14ac:dyDescent="0.3">
      <c r="A20" s="52" t="s">
        <v>179</v>
      </c>
      <c r="B20" s="28" t="s">
        <v>178</v>
      </c>
      <c r="C20" s="51"/>
      <c r="D20" s="50">
        <v>3000000</v>
      </c>
    </row>
    <row r="21" spans="1:4" x14ac:dyDescent="0.3">
      <c r="A21" s="52" t="s">
        <v>352</v>
      </c>
      <c r="B21" s="28" t="s">
        <v>351</v>
      </c>
      <c r="C21" s="51"/>
      <c r="D21" s="50">
        <v>537000</v>
      </c>
    </row>
    <row r="22" spans="1:4" x14ac:dyDescent="0.3">
      <c r="A22" s="52" t="s">
        <v>177</v>
      </c>
      <c r="B22" s="28" t="s">
        <v>176</v>
      </c>
      <c r="C22" s="51"/>
      <c r="D22" s="50">
        <v>100000</v>
      </c>
    </row>
    <row r="23" spans="1:4" x14ac:dyDescent="0.3">
      <c r="A23" s="56" t="s">
        <v>350</v>
      </c>
      <c r="B23" s="20" t="s">
        <v>349</v>
      </c>
      <c r="C23" s="55"/>
      <c r="D23" s="39">
        <v>10550000</v>
      </c>
    </row>
    <row r="24" spans="1:4" ht="20.399999999999999" x14ac:dyDescent="0.3">
      <c r="A24" s="52" t="s">
        <v>348</v>
      </c>
      <c r="B24" s="28" t="s">
        <v>347</v>
      </c>
      <c r="C24" s="51"/>
      <c r="D24" s="50">
        <v>200000</v>
      </c>
    </row>
    <row r="25" spans="1:4" x14ac:dyDescent="0.3">
      <c r="A25" s="52" t="s">
        <v>346</v>
      </c>
      <c r="B25" s="28" t="s">
        <v>345</v>
      </c>
      <c r="C25" s="51"/>
      <c r="D25" s="50">
        <v>200000</v>
      </c>
    </row>
    <row r="26" spans="1:4" ht="20.399999999999999" x14ac:dyDescent="0.3">
      <c r="A26" s="52" t="s">
        <v>344</v>
      </c>
      <c r="B26" s="28" t="s">
        <v>343</v>
      </c>
      <c r="C26" s="51"/>
      <c r="D26" s="50">
        <v>0</v>
      </c>
    </row>
    <row r="27" spans="1:4" ht="20.399999999999999" x14ac:dyDescent="0.3">
      <c r="A27" s="52" t="s">
        <v>342</v>
      </c>
      <c r="B27" s="28" t="s">
        <v>341</v>
      </c>
      <c r="C27" s="51"/>
      <c r="D27" s="50">
        <v>150000</v>
      </c>
    </row>
    <row r="28" spans="1:4" ht="20.399999999999999" x14ac:dyDescent="0.3">
      <c r="A28" s="52" t="s">
        <v>340</v>
      </c>
      <c r="B28" s="28" t="s">
        <v>339</v>
      </c>
      <c r="C28" s="51"/>
      <c r="D28" s="50">
        <v>10000000</v>
      </c>
    </row>
    <row r="29" spans="1:4" x14ac:dyDescent="0.3">
      <c r="A29" s="40"/>
      <c r="B29" s="20" t="s">
        <v>217</v>
      </c>
      <c r="C29" s="54">
        <v>1125021442.8199999</v>
      </c>
      <c r="D29" s="39">
        <v>1677164470.8199999</v>
      </c>
    </row>
    <row r="30" spans="1:4" ht="7.95" customHeight="1" x14ac:dyDescent="0.3">
      <c r="A30" s="42"/>
      <c r="C30" s="53"/>
      <c r="D30" s="41"/>
    </row>
    <row r="31" spans="1:4" x14ac:dyDescent="0.3">
      <c r="A31" s="49" t="s">
        <v>216</v>
      </c>
      <c r="B31" s="25" t="s">
        <v>338</v>
      </c>
      <c r="C31" s="48"/>
      <c r="D31" s="47">
        <v>481541400</v>
      </c>
    </row>
    <row r="32" spans="1:4" x14ac:dyDescent="0.3">
      <c r="A32" s="52" t="s">
        <v>337</v>
      </c>
      <c r="B32" s="28" t="s">
        <v>336</v>
      </c>
      <c r="C32" s="51"/>
      <c r="D32" s="50">
        <v>2500000</v>
      </c>
    </row>
    <row r="33" spans="1:4" ht="20.399999999999999" x14ac:dyDescent="0.3">
      <c r="A33" s="52" t="s">
        <v>335</v>
      </c>
      <c r="B33" s="28" t="s">
        <v>334</v>
      </c>
      <c r="C33" s="51"/>
      <c r="D33" s="50">
        <v>479041400</v>
      </c>
    </row>
    <row r="34" spans="1:4" x14ac:dyDescent="0.3">
      <c r="A34" s="49" t="s">
        <v>190</v>
      </c>
      <c r="B34" s="25" t="s">
        <v>189</v>
      </c>
      <c r="C34" s="48"/>
      <c r="D34" s="47">
        <v>196680619.69</v>
      </c>
    </row>
    <row r="35" spans="1:4" x14ac:dyDescent="0.3">
      <c r="A35" s="46"/>
      <c r="B35" s="45" t="s">
        <v>333</v>
      </c>
      <c r="C35" s="44"/>
      <c r="D35" s="43">
        <v>678222019.69000006</v>
      </c>
    </row>
    <row r="36" spans="1:4" x14ac:dyDescent="0.3">
      <c r="A36" s="42"/>
      <c r="C36" s="41"/>
      <c r="D36" s="41"/>
    </row>
    <row r="37" spans="1:4" ht="20.399999999999999" x14ac:dyDescent="0.3">
      <c r="A37" s="40"/>
      <c r="B37" s="20" t="s">
        <v>332</v>
      </c>
      <c r="C37" s="39">
        <v>1125021442.8199999</v>
      </c>
      <c r="D37" s="39">
        <v>2355386490.5100002</v>
      </c>
    </row>
    <row r="38" spans="1:4" ht="13.2" x14ac:dyDescent="0.3">
      <c r="A38" s="476" t="s">
        <v>208</v>
      </c>
      <c r="B38" s="477"/>
      <c r="C38" s="477"/>
      <c r="D38" s="477"/>
    </row>
    <row r="39" spans="1:4" ht="13.2" x14ac:dyDescent="0.3">
      <c r="A39" s="364" t="s">
        <v>331</v>
      </c>
      <c r="B39" s="478"/>
      <c r="C39" s="478"/>
      <c r="D39" s="478"/>
    </row>
    <row r="40" spans="1:4" ht="13.2" x14ac:dyDescent="0.3">
      <c r="A40" s="364" t="s">
        <v>330</v>
      </c>
      <c r="B40" s="478"/>
      <c r="C40" s="478"/>
      <c r="D40" s="478"/>
    </row>
    <row r="41" spans="1:4" ht="13.2" x14ac:dyDescent="0.3">
      <c r="A41" s="364" t="s">
        <v>329</v>
      </c>
      <c r="B41" s="478"/>
      <c r="C41" s="478"/>
      <c r="D41" s="478"/>
    </row>
  </sheetData>
  <mergeCells count="8">
    <mergeCell ref="A41:D41"/>
    <mergeCell ref="A3:D3"/>
    <mergeCell ref="A4:D4"/>
    <mergeCell ref="A1:C1"/>
    <mergeCell ref="A2:C2"/>
    <mergeCell ref="A38:D38"/>
    <mergeCell ref="A39:D39"/>
    <mergeCell ref="A40:D40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3" orientation="landscape" horizontalDpi="720" verticalDpi="72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showGridLines="0" tabSelected="1" topLeftCell="A5" workbookViewId="0">
      <selection activeCell="E19" sqref="E19"/>
    </sheetView>
  </sheetViews>
  <sheetFormatPr baseColWidth="10" defaultRowHeight="10.199999999999999" x14ac:dyDescent="0.3"/>
  <cols>
    <col min="1" max="1" width="4.19921875" style="2" bestFit="1" customWidth="1"/>
    <col min="2" max="2" width="45.69921875" style="3" customWidth="1"/>
    <col min="3" max="3" width="13.5" style="2" bestFit="1" customWidth="1"/>
    <col min="4" max="16384" width="11.19921875" style="2"/>
  </cols>
  <sheetData>
    <row r="1" spans="1:3" ht="13.2" x14ac:dyDescent="0.3">
      <c r="A1" s="369" t="s">
        <v>249</v>
      </c>
      <c r="B1" s="361"/>
      <c r="C1" s="7" t="s">
        <v>248</v>
      </c>
    </row>
    <row r="2" spans="1:3" ht="13.2" x14ac:dyDescent="0.3">
      <c r="A2" s="369" t="s">
        <v>247</v>
      </c>
      <c r="B2" s="361"/>
      <c r="C2" s="7" t="s">
        <v>246</v>
      </c>
    </row>
    <row r="3" spans="1:3" ht="13.2" x14ac:dyDescent="0.3">
      <c r="A3" s="416" t="s">
        <v>245</v>
      </c>
      <c r="B3" s="363"/>
      <c r="C3" s="363"/>
    </row>
    <row r="4" spans="1:3" ht="13.2" x14ac:dyDescent="0.3">
      <c r="A4" s="482" t="s">
        <v>328</v>
      </c>
      <c r="B4" s="445"/>
      <c r="C4" s="445"/>
    </row>
    <row r="5" spans="1:3" x14ac:dyDescent="0.3">
      <c r="A5" s="38" t="s">
        <v>327</v>
      </c>
      <c r="B5" s="11"/>
      <c r="C5" s="37" t="s">
        <v>242</v>
      </c>
    </row>
    <row r="6" spans="1:3" x14ac:dyDescent="0.3">
      <c r="A6" s="36"/>
      <c r="B6" s="10" t="s">
        <v>152</v>
      </c>
      <c r="C6" s="36" t="s">
        <v>241</v>
      </c>
    </row>
    <row r="7" spans="1:3" x14ac:dyDescent="0.3">
      <c r="A7" s="35"/>
      <c r="B7" s="6"/>
      <c r="C7" s="35" t="s">
        <v>240</v>
      </c>
    </row>
    <row r="8" spans="1:3" x14ac:dyDescent="0.3">
      <c r="A8" s="34" t="s">
        <v>326</v>
      </c>
      <c r="B8" s="33" t="s">
        <v>325</v>
      </c>
      <c r="C8" s="12">
        <v>28900000</v>
      </c>
    </row>
    <row r="9" spans="1:3" x14ac:dyDescent="0.3">
      <c r="A9" s="29" t="s">
        <v>324</v>
      </c>
      <c r="B9" s="28" t="s">
        <v>323</v>
      </c>
      <c r="C9" s="27">
        <v>18100000</v>
      </c>
    </row>
    <row r="10" spans="1:3" x14ac:dyDescent="0.3">
      <c r="A10" s="29" t="s">
        <v>322</v>
      </c>
      <c r="B10" s="28" t="s">
        <v>321</v>
      </c>
      <c r="C10" s="27">
        <v>10800000</v>
      </c>
    </row>
    <row r="11" spans="1:3" x14ac:dyDescent="0.3">
      <c r="A11" s="31" t="s">
        <v>320</v>
      </c>
      <c r="B11" s="20" t="s">
        <v>319</v>
      </c>
      <c r="C11" s="8">
        <f>SUM(C12:C21)</f>
        <v>1115480163</v>
      </c>
    </row>
    <row r="12" spans="1:3" x14ac:dyDescent="0.3">
      <c r="A12" s="29" t="s">
        <v>297</v>
      </c>
      <c r="B12" s="28" t="s">
        <v>296</v>
      </c>
      <c r="C12" s="27">
        <v>67222948</v>
      </c>
    </row>
    <row r="13" spans="1:3" ht="20.399999999999999" x14ac:dyDescent="0.3">
      <c r="A13" s="29" t="s">
        <v>318</v>
      </c>
      <c r="B13" s="28" t="s">
        <v>317</v>
      </c>
      <c r="C13" s="27">
        <v>262397215</v>
      </c>
    </row>
    <row r="14" spans="1:3" ht="20.399999999999999" x14ac:dyDescent="0.3">
      <c r="A14" s="29" t="s">
        <v>316</v>
      </c>
      <c r="B14" s="28" t="s">
        <v>315</v>
      </c>
      <c r="C14" s="27">
        <v>50300000</v>
      </c>
    </row>
    <row r="15" spans="1:3" x14ac:dyDescent="0.3">
      <c r="A15" s="29" t="s">
        <v>174</v>
      </c>
      <c r="B15" s="28" t="s">
        <v>173</v>
      </c>
      <c r="C15" s="27">
        <v>296000000</v>
      </c>
    </row>
    <row r="16" spans="1:3" x14ac:dyDescent="0.3">
      <c r="A16" s="29" t="s">
        <v>314</v>
      </c>
      <c r="B16" s="28" t="s">
        <v>313</v>
      </c>
      <c r="C16" s="27">
        <v>215740000</v>
      </c>
    </row>
    <row r="17" spans="1:3" x14ac:dyDescent="0.3">
      <c r="A17" s="29" t="s">
        <v>312</v>
      </c>
      <c r="B17" s="28" t="s">
        <v>311</v>
      </c>
      <c r="C17" s="27">
        <v>111900000</v>
      </c>
    </row>
    <row r="18" spans="1:3" x14ac:dyDescent="0.3">
      <c r="A18" s="29" t="s">
        <v>310</v>
      </c>
      <c r="B18" s="28" t="s">
        <v>309</v>
      </c>
      <c r="C18" s="27">
        <v>10820000</v>
      </c>
    </row>
    <row r="19" spans="1:3" x14ac:dyDescent="0.3">
      <c r="A19" s="29" t="s">
        <v>308</v>
      </c>
      <c r="B19" s="28" t="s">
        <v>307</v>
      </c>
      <c r="C19" s="27">
        <v>56700000</v>
      </c>
    </row>
    <row r="20" spans="1:3" x14ac:dyDescent="0.3">
      <c r="A20" s="29" t="s">
        <v>306</v>
      </c>
      <c r="B20" s="28" t="s">
        <v>305</v>
      </c>
      <c r="C20" s="27">
        <v>24900000</v>
      </c>
    </row>
    <row r="21" spans="1:3" x14ac:dyDescent="0.3">
      <c r="A21" s="29" t="s">
        <v>304</v>
      </c>
      <c r="B21" s="28" t="s">
        <v>303</v>
      </c>
      <c r="C21" s="27">
        <v>19500000</v>
      </c>
    </row>
    <row r="22" spans="1:3" x14ac:dyDescent="0.3">
      <c r="A22" s="31" t="s">
        <v>175</v>
      </c>
      <c r="B22" s="20" t="s">
        <v>302</v>
      </c>
      <c r="C22" s="8">
        <f>SUM(C23:C26)</f>
        <v>672522188</v>
      </c>
    </row>
    <row r="23" spans="1:3" x14ac:dyDescent="0.3">
      <c r="A23" s="29" t="s">
        <v>301</v>
      </c>
      <c r="B23" s="28" t="s">
        <v>300</v>
      </c>
      <c r="C23" s="27">
        <v>602900000</v>
      </c>
    </row>
    <row r="24" spans="1:3" x14ac:dyDescent="0.3">
      <c r="A24" s="29" t="s">
        <v>299</v>
      </c>
      <c r="B24" s="28" t="s">
        <v>298</v>
      </c>
      <c r="C24" s="27">
        <v>45622000</v>
      </c>
    </row>
    <row r="25" spans="1:3" ht="20.399999999999999" x14ac:dyDescent="0.3">
      <c r="A25" s="29" t="s">
        <v>295</v>
      </c>
      <c r="B25" s="28" t="s">
        <v>294</v>
      </c>
      <c r="C25" s="27">
        <v>3000000</v>
      </c>
    </row>
    <row r="26" spans="1:3" x14ac:dyDescent="0.3">
      <c r="A26" s="29" t="s">
        <v>293</v>
      </c>
      <c r="B26" s="28" t="s">
        <v>292</v>
      </c>
      <c r="C26" s="27">
        <v>21000188</v>
      </c>
    </row>
    <row r="27" spans="1:3" x14ac:dyDescent="0.3">
      <c r="A27" s="31" t="s">
        <v>291</v>
      </c>
      <c r="B27" s="20" t="s">
        <v>290</v>
      </c>
      <c r="C27" s="8">
        <v>133856904</v>
      </c>
    </row>
    <row r="28" spans="1:3" x14ac:dyDescent="0.3">
      <c r="A28" s="29" t="s">
        <v>172</v>
      </c>
      <c r="B28" s="28" t="s">
        <v>171</v>
      </c>
      <c r="C28" s="27">
        <v>1000000</v>
      </c>
    </row>
    <row r="29" spans="1:3" x14ac:dyDescent="0.3">
      <c r="A29" s="29" t="s">
        <v>289</v>
      </c>
      <c r="B29" s="28" t="s">
        <v>288</v>
      </c>
      <c r="C29" s="27">
        <v>31525072</v>
      </c>
    </row>
    <row r="30" spans="1:3" x14ac:dyDescent="0.3">
      <c r="A30" s="29" t="s">
        <v>287</v>
      </c>
      <c r="B30" s="28" t="s">
        <v>286</v>
      </c>
      <c r="C30" s="27">
        <v>1000000</v>
      </c>
    </row>
    <row r="31" spans="1:3" x14ac:dyDescent="0.3">
      <c r="A31" s="29" t="s">
        <v>285</v>
      </c>
      <c r="B31" s="28" t="s">
        <v>284</v>
      </c>
      <c r="C31" s="27">
        <v>1878932</v>
      </c>
    </row>
    <row r="32" spans="1:3" x14ac:dyDescent="0.3">
      <c r="A32" s="29" t="s">
        <v>283</v>
      </c>
      <c r="B32" s="28" t="s">
        <v>282</v>
      </c>
      <c r="C32" s="27">
        <v>0</v>
      </c>
    </row>
    <row r="33" spans="1:3" x14ac:dyDescent="0.3">
      <c r="A33" s="29" t="s">
        <v>281</v>
      </c>
      <c r="B33" s="28" t="s">
        <v>280</v>
      </c>
      <c r="C33" s="27">
        <v>16400000</v>
      </c>
    </row>
    <row r="34" spans="1:3" x14ac:dyDescent="0.3">
      <c r="A34" s="29" t="s">
        <v>279</v>
      </c>
      <c r="B34" s="28" t="s">
        <v>278</v>
      </c>
      <c r="C34" s="27">
        <v>3390000</v>
      </c>
    </row>
    <row r="35" spans="1:3" x14ac:dyDescent="0.3">
      <c r="A35" s="29" t="s">
        <v>277</v>
      </c>
      <c r="B35" s="28" t="s">
        <v>276</v>
      </c>
      <c r="C35" s="27">
        <v>1930000</v>
      </c>
    </row>
    <row r="36" spans="1:3" x14ac:dyDescent="0.3">
      <c r="A36" s="29" t="s">
        <v>275</v>
      </c>
      <c r="B36" s="28" t="s">
        <v>191</v>
      </c>
      <c r="C36" s="27">
        <v>7520000</v>
      </c>
    </row>
    <row r="37" spans="1:3" x14ac:dyDescent="0.3">
      <c r="A37" s="29" t="s">
        <v>274</v>
      </c>
      <c r="B37" s="28" t="s">
        <v>273</v>
      </c>
      <c r="C37" s="27">
        <v>53755000</v>
      </c>
    </row>
    <row r="38" spans="1:3" ht="20.399999999999999" x14ac:dyDescent="0.3">
      <c r="A38" s="29" t="s">
        <v>272</v>
      </c>
      <c r="B38" s="28" t="s">
        <v>271</v>
      </c>
      <c r="C38" s="27">
        <v>396000</v>
      </c>
    </row>
    <row r="39" spans="1:3" ht="20.399999999999999" x14ac:dyDescent="0.3">
      <c r="A39" s="29" t="s">
        <v>270</v>
      </c>
      <c r="B39" s="28" t="s">
        <v>269</v>
      </c>
      <c r="C39" s="27">
        <v>5572000</v>
      </c>
    </row>
    <row r="40" spans="1:3" x14ac:dyDescent="0.3">
      <c r="A40" s="29" t="s">
        <v>268</v>
      </c>
      <c r="B40" s="28" t="s">
        <v>267</v>
      </c>
      <c r="C40" s="27">
        <v>839900</v>
      </c>
    </row>
    <row r="41" spans="1:3" ht="20.399999999999999" x14ac:dyDescent="0.3">
      <c r="A41" s="29" t="s">
        <v>266</v>
      </c>
      <c r="B41" s="28" t="s">
        <v>265</v>
      </c>
      <c r="C41" s="27">
        <v>8650000</v>
      </c>
    </row>
    <row r="42" spans="1:3" x14ac:dyDescent="0.3">
      <c r="A42" s="31" t="s">
        <v>264</v>
      </c>
      <c r="B42" s="20" t="s">
        <v>263</v>
      </c>
      <c r="C42" s="8">
        <v>4640000</v>
      </c>
    </row>
    <row r="43" spans="1:3" x14ac:dyDescent="0.3">
      <c r="A43" s="29" t="s">
        <v>162</v>
      </c>
      <c r="B43" s="28" t="s">
        <v>161</v>
      </c>
      <c r="C43" s="27">
        <v>1540000</v>
      </c>
    </row>
    <row r="44" spans="1:3" x14ac:dyDescent="0.3">
      <c r="A44" s="29" t="s">
        <v>262</v>
      </c>
      <c r="B44" s="28" t="s">
        <v>261</v>
      </c>
      <c r="C44" s="27">
        <v>100000</v>
      </c>
    </row>
    <row r="45" spans="1:3" x14ac:dyDescent="0.3">
      <c r="A45" s="29" t="s">
        <v>260</v>
      </c>
      <c r="B45" s="28" t="s">
        <v>259</v>
      </c>
      <c r="C45" s="27">
        <v>3000000</v>
      </c>
    </row>
    <row r="46" spans="1:3" x14ac:dyDescent="0.3">
      <c r="A46" s="31" t="s">
        <v>258</v>
      </c>
      <c r="B46" s="20" t="s">
        <v>257</v>
      </c>
      <c r="C46" s="8">
        <v>4000000</v>
      </c>
    </row>
    <row r="47" spans="1:3" x14ac:dyDescent="0.3">
      <c r="A47" s="29" t="s">
        <v>256</v>
      </c>
      <c r="B47" s="28" t="s">
        <v>255</v>
      </c>
      <c r="C47" s="27">
        <v>600000</v>
      </c>
    </row>
    <row r="48" spans="1:3" ht="20.399999999999999" x14ac:dyDescent="0.3">
      <c r="A48" s="29" t="s">
        <v>254</v>
      </c>
      <c r="B48" s="28" t="s">
        <v>253</v>
      </c>
      <c r="C48" s="27">
        <v>900000</v>
      </c>
    </row>
    <row r="49" spans="1:3" x14ac:dyDescent="0.3">
      <c r="A49" s="29" t="s">
        <v>252</v>
      </c>
      <c r="B49" s="28" t="s">
        <v>251</v>
      </c>
      <c r="C49" s="27">
        <v>2500000</v>
      </c>
    </row>
    <row r="50" spans="1:3" x14ac:dyDescent="0.3">
      <c r="A50" s="21"/>
      <c r="B50" s="20" t="s">
        <v>250</v>
      </c>
      <c r="C50" s="8">
        <v>1959399255</v>
      </c>
    </row>
    <row r="51" spans="1:3" ht="13.2" x14ac:dyDescent="0.3">
      <c r="A51" s="441" t="s">
        <v>208</v>
      </c>
      <c r="B51" s="442"/>
      <c r="C51" s="442"/>
    </row>
    <row r="52" spans="1:3" x14ac:dyDescent="0.3">
      <c r="A52" s="18"/>
      <c r="B52" s="14"/>
      <c r="C52" s="18"/>
    </row>
  </sheetData>
  <mergeCells count="5">
    <mergeCell ref="A51:C51"/>
    <mergeCell ref="A3:C3"/>
    <mergeCell ref="A4:C4"/>
    <mergeCell ref="A1:B1"/>
    <mergeCell ref="A2:B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horizontalDpi="720" verticalDpi="72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workbookViewId="0">
      <selection activeCell="A8" sqref="A8:G8"/>
    </sheetView>
  </sheetViews>
  <sheetFormatPr baseColWidth="10" defaultRowHeight="10.199999999999999" x14ac:dyDescent="0.3"/>
  <cols>
    <col min="1" max="1" width="4.3984375" style="2" bestFit="1" customWidth="1"/>
    <col min="2" max="2" width="45.69921875" style="3" customWidth="1"/>
    <col min="3" max="3" width="13.5" style="2" bestFit="1" customWidth="1"/>
    <col min="4" max="16384" width="11.19921875" style="2"/>
  </cols>
  <sheetData>
    <row r="1" spans="1:3" ht="13.2" x14ac:dyDescent="0.3">
      <c r="A1" s="369" t="s">
        <v>249</v>
      </c>
      <c r="B1" s="361"/>
      <c r="C1" s="7" t="s">
        <v>248</v>
      </c>
    </row>
    <row r="2" spans="1:3" ht="13.2" x14ac:dyDescent="0.3">
      <c r="A2" s="369" t="s">
        <v>247</v>
      </c>
      <c r="B2" s="361"/>
      <c r="C2" s="7" t="s">
        <v>246</v>
      </c>
    </row>
    <row r="3" spans="1:3" ht="13.2" x14ac:dyDescent="0.3">
      <c r="A3" s="416" t="s">
        <v>245</v>
      </c>
      <c r="B3" s="363"/>
      <c r="C3" s="363"/>
    </row>
    <row r="4" spans="1:3" ht="13.2" x14ac:dyDescent="0.3">
      <c r="A4" s="482" t="s">
        <v>244</v>
      </c>
      <c r="B4" s="445"/>
      <c r="C4" s="445"/>
    </row>
    <row r="5" spans="1:3" x14ac:dyDescent="0.3">
      <c r="A5" s="38" t="s">
        <v>243</v>
      </c>
      <c r="B5" s="11"/>
      <c r="C5" s="37" t="s">
        <v>242</v>
      </c>
    </row>
    <row r="6" spans="1:3" x14ac:dyDescent="0.3">
      <c r="A6" s="36"/>
      <c r="B6" s="10" t="s">
        <v>119</v>
      </c>
      <c r="C6" s="36" t="s">
        <v>241</v>
      </c>
    </row>
    <row r="7" spans="1:3" x14ac:dyDescent="0.3">
      <c r="A7" s="35"/>
      <c r="B7" s="6"/>
      <c r="C7" s="35" t="s">
        <v>240</v>
      </c>
    </row>
    <row r="8" spans="1:3" x14ac:dyDescent="0.3">
      <c r="A8" s="34" t="s">
        <v>239</v>
      </c>
      <c r="B8" s="33" t="s">
        <v>238</v>
      </c>
      <c r="C8" s="12">
        <v>47200000</v>
      </c>
    </row>
    <row r="9" spans="1:3" x14ac:dyDescent="0.3">
      <c r="A9" s="29" t="s">
        <v>160</v>
      </c>
      <c r="B9" s="28" t="s">
        <v>159</v>
      </c>
      <c r="C9" s="27">
        <v>4000000</v>
      </c>
    </row>
    <row r="10" spans="1:3" x14ac:dyDescent="0.3">
      <c r="A10" s="29" t="s">
        <v>237</v>
      </c>
      <c r="B10" s="28" t="s">
        <v>170</v>
      </c>
      <c r="C10" s="27">
        <v>43200000</v>
      </c>
    </row>
    <row r="11" spans="1:3" x14ac:dyDescent="0.3">
      <c r="A11" s="29" t="s">
        <v>236</v>
      </c>
      <c r="B11" s="28" t="s">
        <v>235</v>
      </c>
      <c r="C11" s="27"/>
    </row>
    <row r="12" spans="1:3" x14ac:dyDescent="0.3">
      <c r="A12" s="29" t="s">
        <v>234</v>
      </c>
      <c r="B12" s="28" t="s">
        <v>233</v>
      </c>
      <c r="C12" s="27"/>
    </row>
    <row r="13" spans="1:3" x14ac:dyDescent="0.3">
      <c r="A13" s="32"/>
      <c r="B13" s="28" t="s">
        <v>232</v>
      </c>
      <c r="C13" s="27"/>
    </row>
    <row r="14" spans="1:3" x14ac:dyDescent="0.3">
      <c r="A14" s="32"/>
      <c r="B14" s="28" t="s">
        <v>231</v>
      </c>
      <c r="C14" s="27"/>
    </row>
    <row r="15" spans="1:3" x14ac:dyDescent="0.3">
      <c r="A15" s="32"/>
      <c r="B15" s="28" t="s">
        <v>230</v>
      </c>
      <c r="C15" s="27"/>
    </row>
    <row r="16" spans="1:3" x14ac:dyDescent="0.3">
      <c r="A16" s="31" t="s">
        <v>229</v>
      </c>
      <c r="B16" s="20" t="s">
        <v>228</v>
      </c>
      <c r="C16" s="8">
        <v>0</v>
      </c>
    </row>
    <row r="17" spans="1:3" x14ac:dyDescent="0.3">
      <c r="A17" s="29" t="s">
        <v>227</v>
      </c>
      <c r="B17" s="28" t="s">
        <v>226</v>
      </c>
      <c r="C17" s="27">
        <v>0</v>
      </c>
    </row>
    <row r="18" spans="1:3" x14ac:dyDescent="0.3">
      <c r="A18" s="29" t="s">
        <v>225</v>
      </c>
      <c r="B18" s="28" t="s">
        <v>224</v>
      </c>
      <c r="C18" s="27">
        <v>0</v>
      </c>
    </row>
    <row r="19" spans="1:3" x14ac:dyDescent="0.3">
      <c r="A19" s="29" t="s">
        <v>223</v>
      </c>
      <c r="B19" s="28" t="s">
        <v>222</v>
      </c>
      <c r="C19" s="27">
        <v>0</v>
      </c>
    </row>
    <row r="20" spans="1:3" x14ac:dyDescent="0.3">
      <c r="A20" s="31" t="s">
        <v>221</v>
      </c>
      <c r="B20" s="20" t="s">
        <v>220</v>
      </c>
      <c r="C20" s="8">
        <v>723720.51</v>
      </c>
    </row>
    <row r="21" spans="1:3" x14ac:dyDescent="0.3">
      <c r="A21" s="29" t="s">
        <v>219</v>
      </c>
      <c r="B21" s="28" t="s">
        <v>218</v>
      </c>
      <c r="C21" s="27">
        <v>723720.51</v>
      </c>
    </row>
    <row r="22" spans="1:3" x14ac:dyDescent="0.3">
      <c r="A22" s="21"/>
      <c r="B22" s="20" t="s">
        <v>217</v>
      </c>
      <c r="C22" s="8">
        <v>2007322975.51</v>
      </c>
    </row>
    <row r="23" spans="1:3" ht="7.95" customHeight="1" x14ac:dyDescent="0.3">
      <c r="A23" s="23"/>
      <c r="C23" s="22"/>
    </row>
    <row r="24" spans="1:3" x14ac:dyDescent="0.3">
      <c r="A24" s="30" t="s">
        <v>216</v>
      </c>
      <c r="B24" s="25" t="s">
        <v>215</v>
      </c>
      <c r="C24" s="24">
        <v>348063515</v>
      </c>
    </row>
    <row r="25" spans="1:3" x14ac:dyDescent="0.3">
      <c r="A25" s="29" t="s">
        <v>214</v>
      </c>
      <c r="B25" s="28" t="s">
        <v>213</v>
      </c>
      <c r="C25" s="27">
        <v>300000000</v>
      </c>
    </row>
    <row r="26" spans="1:3" ht="20.399999999999999" x14ac:dyDescent="0.3">
      <c r="A26" s="29" t="s">
        <v>169</v>
      </c>
      <c r="B26" s="28" t="s">
        <v>168</v>
      </c>
      <c r="C26" s="27">
        <v>47021375</v>
      </c>
    </row>
    <row r="27" spans="1:3" ht="20.399999999999999" x14ac:dyDescent="0.3">
      <c r="A27" s="29" t="s">
        <v>212</v>
      </c>
      <c r="B27" s="28" t="s">
        <v>211</v>
      </c>
      <c r="C27" s="27">
        <v>1042140</v>
      </c>
    </row>
    <row r="28" spans="1:3" x14ac:dyDescent="0.3">
      <c r="A28" s="26"/>
      <c r="B28" s="25" t="s">
        <v>210</v>
      </c>
      <c r="C28" s="24">
        <v>348063515</v>
      </c>
    </row>
    <row r="29" spans="1:3" x14ac:dyDescent="0.3">
      <c r="A29" s="23"/>
      <c r="C29" s="22"/>
    </row>
    <row r="30" spans="1:3" ht="20.399999999999999" x14ac:dyDescent="0.3">
      <c r="A30" s="21"/>
      <c r="B30" s="20" t="s">
        <v>209</v>
      </c>
      <c r="C30" s="8">
        <v>2355386490.5100002</v>
      </c>
    </row>
    <row r="31" spans="1:3" ht="13.2" x14ac:dyDescent="0.3">
      <c r="A31" s="441" t="s">
        <v>208</v>
      </c>
      <c r="B31" s="442"/>
      <c r="C31" s="442"/>
    </row>
    <row r="32" spans="1:3" ht="13.2" x14ac:dyDescent="0.3">
      <c r="A32" s="422" t="s">
        <v>207</v>
      </c>
      <c r="B32" s="412"/>
      <c r="C32" s="412"/>
    </row>
    <row r="33" spans="1:3" ht="13.2" x14ac:dyDescent="0.3">
      <c r="A33" s="422" t="s">
        <v>206</v>
      </c>
      <c r="B33" s="412"/>
      <c r="C33" s="412"/>
    </row>
  </sheetData>
  <mergeCells count="7">
    <mergeCell ref="A1:B1"/>
    <mergeCell ref="A2:B2"/>
    <mergeCell ref="A31:C31"/>
    <mergeCell ref="A32:C32"/>
    <mergeCell ref="A33:C33"/>
    <mergeCell ref="A3:C3"/>
    <mergeCell ref="A4:C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horizontalDpi="720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AS42"/>
  <sheetViews>
    <sheetView showGridLines="0" zoomScale="75" workbookViewId="0">
      <selection activeCell="U30" sqref="U30"/>
    </sheetView>
  </sheetViews>
  <sheetFormatPr baseColWidth="10" defaultColWidth="10.296875" defaultRowHeight="13.2" x14ac:dyDescent="0.3"/>
  <cols>
    <col min="1" max="1" width="5.69921875" style="239" customWidth="1"/>
    <col min="2" max="2" width="1.5" style="239" customWidth="1"/>
    <col min="3" max="10" width="3.09765625" style="239" customWidth="1"/>
    <col min="11" max="11" width="14.3984375" style="239" customWidth="1"/>
    <col min="12" max="12" width="19.5" style="239" customWidth="1"/>
    <col min="13" max="13" width="15.3984375" style="239" customWidth="1"/>
    <col min="14" max="14" width="3.59765625" style="239" customWidth="1"/>
    <col min="15" max="15" width="6.69921875" style="239" customWidth="1"/>
    <col min="16" max="16" width="1.5" style="239" customWidth="1"/>
    <col min="17" max="17" width="14.3984375" style="239" customWidth="1"/>
    <col min="18" max="18" width="11.69921875" style="239" customWidth="1"/>
    <col min="19" max="19" width="4.59765625" style="239" customWidth="1"/>
    <col min="20" max="20" width="4.5" style="239" customWidth="1"/>
    <col min="21" max="16384" width="10.296875" style="239"/>
  </cols>
  <sheetData>
    <row r="1" spans="1:45" s="205" customFormat="1" ht="8.25" customHeight="1" x14ac:dyDescent="0.3">
      <c r="A1" s="333"/>
      <c r="B1" s="333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238"/>
      <c r="V1" s="238"/>
      <c r="W1" s="238"/>
      <c r="X1" s="238"/>
      <c r="Y1" s="238"/>
      <c r="Z1" s="238"/>
      <c r="AA1" s="238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5"/>
      <c r="AM1" s="245"/>
      <c r="AN1" s="245"/>
      <c r="AO1" s="245"/>
      <c r="AP1" s="245"/>
      <c r="AQ1" s="245"/>
      <c r="AR1" s="245"/>
      <c r="AS1" s="245"/>
    </row>
    <row r="2" spans="1:45" s="205" customFormat="1" ht="24.9" customHeight="1" thickBot="1" x14ac:dyDescent="0.35">
      <c r="A2" s="331" t="s">
        <v>1221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238"/>
      <c r="T2" s="238"/>
      <c r="U2" s="238"/>
      <c r="V2" s="238"/>
      <c r="W2" s="238"/>
      <c r="X2" s="238"/>
      <c r="Y2" s="238"/>
      <c r="Z2" s="238"/>
      <c r="AA2" s="238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5"/>
      <c r="AM2" s="245"/>
      <c r="AN2" s="245"/>
      <c r="AO2" s="245"/>
      <c r="AP2" s="245"/>
      <c r="AQ2" s="245"/>
      <c r="AR2" s="245"/>
      <c r="AS2" s="245"/>
    </row>
    <row r="3" spans="1:45" s="197" customFormat="1" ht="20.25" customHeight="1" thickTop="1" x14ac:dyDescent="0.3">
      <c r="A3" s="204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2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</row>
    <row r="4" spans="1:45" s="197" customFormat="1" ht="20.25" customHeight="1" x14ac:dyDescent="0.3">
      <c r="A4" s="201"/>
      <c r="B4" s="236"/>
      <c r="C4" s="200"/>
      <c r="D4" s="200"/>
      <c r="E4" s="200"/>
      <c r="F4" s="200"/>
      <c r="G4" s="200"/>
      <c r="H4" s="200"/>
      <c r="I4" s="200"/>
      <c r="J4" s="200"/>
      <c r="K4" s="349" t="s">
        <v>1137</v>
      </c>
      <c r="L4" s="350"/>
      <c r="M4" s="351"/>
      <c r="N4" s="351"/>
      <c r="O4" s="351"/>
      <c r="P4" s="351"/>
      <c r="Q4" s="351"/>
      <c r="R4" s="236" t="s">
        <v>1098</v>
      </c>
      <c r="S4" s="236"/>
      <c r="T4" s="199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45" s="180" customFormat="1" ht="14.25" customHeight="1" x14ac:dyDescent="0.3">
      <c r="A5" s="196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5" t="s">
        <v>1147</v>
      </c>
      <c r="S5" s="194"/>
      <c r="T5" s="193"/>
      <c r="U5" s="171"/>
      <c r="V5" s="171"/>
      <c r="W5" s="171"/>
      <c r="X5" s="171"/>
      <c r="Y5" s="171"/>
      <c r="Z5" s="171"/>
      <c r="AA5" s="171"/>
      <c r="AB5" s="237"/>
      <c r="AC5" s="237"/>
      <c r="AD5" s="237"/>
      <c r="AE5" s="237"/>
      <c r="AF5" s="237"/>
      <c r="AG5" s="237"/>
      <c r="AH5" s="237"/>
      <c r="AI5" s="237"/>
      <c r="AJ5" s="237"/>
      <c r="AK5" s="237"/>
    </row>
    <row r="6" spans="1:45" s="180" customFormat="1" ht="17.25" customHeight="1" thickBot="1" x14ac:dyDescent="0.35">
      <c r="A6" s="192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0"/>
      <c r="U6" s="171"/>
      <c r="V6" s="171"/>
      <c r="W6" s="171"/>
      <c r="X6" s="171"/>
      <c r="Y6" s="171"/>
      <c r="Z6" s="171"/>
      <c r="AA6" s="171"/>
      <c r="AB6" s="237"/>
      <c r="AC6" s="237"/>
      <c r="AD6" s="237"/>
      <c r="AE6" s="237"/>
      <c r="AF6" s="237"/>
      <c r="AG6" s="237"/>
      <c r="AH6" s="237"/>
      <c r="AI6" s="237"/>
      <c r="AJ6" s="237"/>
      <c r="AK6" s="237"/>
    </row>
    <row r="7" spans="1:45" s="237" customFormat="1" ht="10.5" customHeight="1" thickTop="1" thickBot="1" x14ac:dyDescent="0.35"/>
    <row r="8" spans="1:45" s="189" customFormat="1" ht="23.25" customHeight="1" x14ac:dyDescent="0.3">
      <c r="A8" s="353" t="s">
        <v>1146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289" t="s">
        <v>1145</v>
      </c>
      <c r="T8" s="290"/>
    </row>
    <row r="9" spans="1:45" s="238" customFormat="1" ht="23.25" customHeight="1" thickBot="1" x14ac:dyDescent="0.35">
      <c r="A9" s="355" t="s">
        <v>1144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188"/>
      <c r="T9" s="187"/>
    </row>
    <row r="10" spans="1:45" s="237" customFormat="1" ht="14.25" customHeight="1" thickBot="1" x14ac:dyDescent="0.35">
      <c r="K10" s="180"/>
      <c r="L10" s="180"/>
      <c r="M10" s="180"/>
      <c r="N10" s="180"/>
      <c r="O10" s="180"/>
    </row>
    <row r="11" spans="1:45" s="171" customFormat="1" ht="20.25" customHeight="1" thickBot="1" x14ac:dyDescent="0.35">
      <c r="A11" s="337" t="s">
        <v>1143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9"/>
    </row>
    <row r="12" spans="1:45" s="171" customFormat="1" ht="20.25" customHeight="1" thickBot="1" x14ac:dyDescent="0.35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186" t="s">
        <v>1132</v>
      </c>
      <c r="M12" s="352"/>
      <c r="N12" s="352"/>
      <c r="O12" s="352"/>
      <c r="P12" s="352"/>
      <c r="Q12" s="352"/>
      <c r="R12" s="357" t="s">
        <v>1132</v>
      </c>
      <c r="S12" s="358"/>
      <c r="T12" s="359"/>
    </row>
    <row r="13" spans="1:45" s="170" customFormat="1" ht="17.25" customHeight="1" x14ac:dyDescent="0.3">
      <c r="A13" s="340" t="s">
        <v>1142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246">
        <v>5024192</v>
      </c>
      <c r="M13" s="291" t="s">
        <v>1141</v>
      </c>
      <c r="N13" s="291"/>
      <c r="O13" s="291"/>
      <c r="P13" s="291"/>
      <c r="Q13" s="291"/>
      <c r="R13" s="345">
        <v>2842077</v>
      </c>
      <c r="S13" s="346"/>
      <c r="T13" s="185"/>
    </row>
    <row r="14" spans="1:45" s="170" customFormat="1" ht="29.25" customHeight="1" x14ac:dyDescent="0.3">
      <c r="A14" s="341" t="s">
        <v>1140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3"/>
      <c r="L14" s="184"/>
      <c r="M14" s="312" t="s">
        <v>1139</v>
      </c>
      <c r="N14" s="313"/>
      <c r="O14" s="313"/>
      <c r="P14" s="313"/>
      <c r="Q14" s="314"/>
      <c r="R14" s="308"/>
      <c r="S14" s="309"/>
      <c r="T14" s="183"/>
    </row>
    <row r="15" spans="1:45" s="170" customFormat="1" ht="17.25" customHeight="1" thickBot="1" x14ac:dyDescent="0.35">
      <c r="A15" s="336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182"/>
      <c r="M15" s="322"/>
      <c r="N15" s="323"/>
      <c r="O15" s="323"/>
      <c r="P15" s="323"/>
      <c r="Q15" s="324"/>
      <c r="R15" s="347"/>
      <c r="S15" s="348"/>
      <c r="T15" s="181"/>
    </row>
    <row r="16" spans="1:45" s="237" customFormat="1" ht="10.5" customHeight="1" thickBot="1" x14ac:dyDescent="0.35">
      <c r="A16" s="180"/>
      <c r="B16" s="180"/>
      <c r="C16" s="180"/>
      <c r="D16" s="180"/>
      <c r="E16" s="180"/>
      <c r="K16" s="180"/>
      <c r="L16" s="180"/>
      <c r="M16" s="180"/>
      <c r="N16" s="180"/>
      <c r="O16" s="180"/>
    </row>
    <row r="17" spans="1:20" s="171" customFormat="1" ht="17.25" customHeight="1" thickTop="1" x14ac:dyDescent="0.3">
      <c r="A17" s="325" t="s">
        <v>1138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7"/>
      <c r="T17" s="328"/>
    </row>
    <row r="18" spans="1:20" s="179" customFormat="1" ht="17.25" customHeight="1" x14ac:dyDescent="0.3">
      <c r="A18" s="295"/>
      <c r="B18" s="296"/>
      <c r="C18" s="296"/>
      <c r="D18" s="296"/>
      <c r="E18" s="296"/>
      <c r="F18" s="296"/>
      <c r="G18" s="296"/>
      <c r="H18" s="296"/>
      <c r="I18" s="296"/>
      <c r="J18" s="296"/>
      <c r="K18" s="297"/>
      <c r="L18" s="335" t="s">
        <v>1137</v>
      </c>
      <c r="M18" s="335"/>
      <c r="N18" s="310" t="s">
        <v>1136</v>
      </c>
      <c r="O18" s="296"/>
      <c r="P18" s="296"/>
      <c r="Q18" s="296"/>
      <c r="R18" s="296"/>
      <c r="S18" s="296"/>
      <c r="T18" s="311"/>
    </row>
    <row r="19" spans="1:20" s="170" customFormat="1" ht="39.75" customHeight="1" thickBot="1" x14ac:dyDescent="0.35">
      <c r="A19" s="298" t="s">
        <v>1135</v>
      </c>
      <c r="B19" s="299"/>
      <c r="C19" s="299"/>
      <c r="D19" s="299"/>
      <c r="E19" s="299"/>
      <c r="F19" s="299"/>
      <c r="G19" s="299"/>
      <c r="H19" s="299"/>
      <c r="I19" s="299"/>
      <c r="J19" s="300"/>
      <c r="K19" s="301"/>
      <c r="L19" s="292"/>
      <c r="M19" s="292"/>
      <c r="N19" s="293"/>
      <c r="O19" s="293"/>
      <c r="P19" s="293"/>
      <c r="Q19" s="293"/>
      <c r="R19" s="293"/>
      <c r="S19" s="293"/>
      <c r="T19" s="294"/>
    </row>
    <row r="20" spans="1:20" s="178" customFormat="1" ht="31.5" customHeight="1" thickTop="1" x14ac:dyDescent="0.2">
      <c r="A20" s="330" t="s">
        <v>1134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</row>
    <row r="21" spans="1:20" ht="10.5" customHeight="1" thickBot="1" x14ac:dyDescent="0.35">
      <c r="E21" s="244"/>
      <c r="J21" s="315"/>
      <c r="K21" s="315"/>
    </row>
    <row r="22" spans="1:20" s="171" customFormat="1" ht="30" customHeight="1" x14ac:dyDescent="0.3">
      <c r="A22" s="177"/>
      <c r="B22" s="329" t="s">
        <v>1133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16"/>
      <c r="O22" s="316" t="s">
        <v>1132</v>
      </c>
      <c r="P22" s="317"/>
      <c r="Q22" s="318"/>
      <c r="R22" s="319" t="s">
        <v>1131</v>
      </c>
      <c r="S22" s="320"/>
      <c r="T22" s="321"/>
    </row>
    <row r="23" spans="1:20" s="170" customFormat="1" ht="17.25" customHeight="1" x14ac:dyDescent="0.3">
      <c r="A23" s="176" t="s">
        <v>1130</v>
      </c>
      <c r="B23" s="269" t="s">
        <v>1129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70"/>
      <c r="O23" s="266">
        <v>331.2</v>
      </c>
      <c r="P23" s="267"/>
      <c r="Q23" s="268"/>
      <c r="R23" s="283"/>
      <c r="S23" s="284"/>
      <c r="T23" s="288"/>
    </row>
    <row r="24" spans="1:20" s="170" customFormat="1" ht="17.25" customHeight="1" x14ac:dyDescent="0.3">
      <c r="A24" s="176" t="s">
        <v>1128</v>
      </c>
      <c r="B24" s="269" t="s">
        <v>1127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266">
        <v>132.80000000000001</v>
      </c>
      <c r="P24" s="267"/>
      <c r="Q24" s="268"/>
      <c r="R24" s="283"/>
      <c r="S24" s="284"/>
      <c r="T24" s="288"/>
    </row>
    <row r="25" spans="1:20" s="170" customFormat="1" ht="17.25" customHeight="1" x14ac:dyDescent="0.3">
      <c r="A25" s="176" t="s">
        <v>1126</v>
      </c>
      <c r="B25" s="269" t="s">
        <v>1125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70"/>
      <c r="O25" s="266">
        <v>396.3</v>
      </c>
      <c r="P25" s="267"/>
      <c r="Q25" s="268"/>
      <c r="R25" s="283"/>
      <c r="S25" s="284"/>
      <c r="T25" s="288"/>
    </row>
    <row r="26" spans="1:20" s="170" customFormat="1" ht="17.25" customHeight="1" x14ac:dyDescent="0.3">
      <c r="A26" s="176" t="s">
        <v>1124</v>
      </c>
      <c r="B26" s="269" t="s">
        <v>1123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70"/>
      <c r="O26" s="266">
        <v>36</v>
      </c>
      <c r="P26" s="267"/>
      <c r="Q26" s="268"/>
      <c r="R26" s="283"/>
      <c r="S26" s="284"/>
      <c r="T26" s="288"/>
    </row>
    <row r="27" spans="1:20" s="170" customFormat="1" ht="17.25" customHeight="1" x14ac:dyDescent="0.3">
      <c r="A27" s="176" t="s">
        <v>1122</v>
      </c>
      <c r="B27" s="269" t="s">
        <v>1121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70"/>
      <c r="O27" s="266">
        <v>543.9</v>
      </c>
      <c r="P27" s="267"/>
      <c r="Q27" s="268"/>
      <c r="R27" s="283"/>
      <c r="S27" s="284"/>
      <c r="T27" s="288"/>
    </row>
    <row r="28" spans="1:20" s="170" customFormat="1" ht="17.25" customHeight="1" x14ac:dyDescent="0.3">
      <c r="A28" s="176" t="s">
        <v>1120</v>
      </c>
      <c r="B28" s="269" t="s">
        <v>1119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83" t="s">
        <v>1222</v>
      </c>
      <c r="P28" s="284"/>
      <c r="Q28" s="285"/>
      <c r="R28" s="283"/>
      <c r="S28" s="284"/>
      <c r="T28" s="288"/>
    </row>
    <row r="29" spans="1:20" s="170" customFormat="1" ht="17.25" customHeight="1" x14ac:dyDescent="0.3">
      <c r="A29" s="176" t="s">
        <v>1118</v>
      </c>
      <c r="B29" s="269" t="s">
        <v>1117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0"/>
      <c r="O29" s="280">
        <v>0.161</v>
      </c>
      <c r="P29" s="281"/>
      <c r="Q29" s="282"/>
      <c r="R29" s="283"/>
      <c r="S29" s="284"/>
      <c r="T29" s="288"/>
    </row>
    <row r="30" spans="1:20" s="170" customFormat="1" ht="31.5" customHeight="1" x14ac:dyDescent="0.3">
      <c r="A30" s="176" t="s">
        <v>1116</v>
      </c>
      <c r="B30" s="271" t="s">
        <v>1115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3"/>
      <c r="O30" s="280">
        <v>0.89700000000000002</v>
      </c>
      <c r="P30" s="281"/>
      <c r="Q30" s="282"/>
      <c r="R30" s="283"/>
      <c r="S30" s="284"/>
      <c r="T30" s="288"/>
    </row>
    <row r="31" spans="1:20" s="170" customFormat="1" ht="13.8" x14ac:dyDescent="0.3">
      <c r="A31" s="176" t="s">
        <v>1114</v>
      </c>
      <c r="B31" s="278" t="s">
        <v>1113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9"/>
      <c r="O31" s="280">
        <v>9.0999999999999998E-2</v>
      </c>
      <c r="P31" s="281"/>
      <c r="Q31" s="282"/>
      <c r="R31" s="283"/>
      <c r="S31" s="284"/>
      <c r="T31" s="288"/>
    </row>
    <row r="32" spans="1:20" s="170" customFormat="1" ht="17.25" customHeight="1" thickBot="1" x14ac:dyDescent="0.35">
      <c r="A32" s="175" t="s">
        <v>756</v>
      </c>
      <c r="B32" s="286" t="s">
        <v>1112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7"/>
      <c r="O32" s="305">
        <v>1.3720000000000001</v>
      </c>
      <c r="P32" s="306"/>
      <c r="Q32" s="307"/>
      <c r="R32" s="302"/>
      <c r="S32" s="303"/>
      <c r="T32" s="304"/>
    </row>
    <row r="33" spans="1:21" s="170" customFormat="1" ht="14.25" customHeight="1" x14ac:dyDescent="0.3">
      <c r="A33" s="275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/>
      <c r="P33" s="277"/>
      <c r="Q33" s="277"/>
      <c r="R33" s="277"/>
      <c r="S33" s="239"/>
      <c r="T33" s="239"/>
    </row>
    <row r="34" spans="1:21" s="174" customFormat="1" ht="13.8" x14ac:dyDescent="0.3">
      <c r="A34" s="274" t="s">
        <v>1111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</row>
    <row r="35" spans="1:21" s="174" customFormat="1" ht="13.8" x14ac:dyDescent="0.3">
      <c r="A35" s="265" t="s">
        <v>1110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35"/>
      <c r="Q35" s="235"/>
      <c r="R35" s="235"/>
    </row>
    <row r="36" spans="1:21" s="171" customFormat="1" ht="20.25" customHeight="1" x14ac:dyDescent="0.3">
      <c r="A36" s="172"/>
      <c r="B36" s="172"/>
      <c r="C36" s="173"/>
      <c r="D36" s="173"/>
      <c r="E36" s="172"/>
      <c r="F36" s="172" t="s">
        <v>1109</v>
      </c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237"/>
      <c r="T36" s="237"/>
      <c r="U36" s="237"/>
    </row>
    <row r="37" spans="1:21" s="170" customFormat="1" ht="17.25" customHeight="1" x14ac:dyDescent="0.3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</row>
    <row r="38" spans="1:21" s="170" customFormat="1" ht="17.25" customHeight="1" x14ac:dyDescent="0.3">
      <c r="A38" s="244" t="s">
        <v>889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</row>
    <row r="39" spans="1:21" s="170" customFormat="1" ht="17.25" customHeight="1" x14ac:dyDescent="0.3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</row>
    <row r="40" spans="1:21" s="237" customFormat="1" ht="17.25" customHeight="1" x14ac:dyDescent="0.3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</row>
    <row r="41" spans="1:21" s="237" customFormat="1" ht="9" customHeight="1" x14ac:dyDescent="0.3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</row>
    <row r="42" spans="1:21" s="237" customFormat="1" ht="17.25" customHeight="1" x14ac:dyDescent="0.3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</row>
  </sheetData>
  <mergeCells count="65">
    <mergeCell ref="A2:R2"/>
    <mergeCell ref="A1:T1"/>
    <mergeCell ref="L18:M18"/>
    <mergeCell ref="A15:K15"/>
    <mergeCell ref="A11:T11"/>
    <mergeCell ref="A13:K13"/>
    <mergeCell ref="A14:K14"/>
    <mergeCell ref="A12:K12"/>
    <mergeCell ref="R13:S13"/>
    <mergeCell ref="R15:S15"/>
    <mergeCell ref="K4:L4"/>
    <mergeCell ref="M4:Q4"/>
    <mergeCell ref="M12:Q12"/>
    <mergeCell ref="A8:R8"/>
    <mergeCell ref="A9:R9"/>
    <mergeCell ref="R12:T12"/>
    <mergeCell ref="B28:N28"/>
    <mergeCell ref="R14:S14"/>
    <mergeCell ref="R23:T23"/>
    <mergeCell ref="N18:T18"/>
    <mergeCell ref="M14:Q14"/>
    <mergeCell ref="B25:N25"/>
    <mergeCell ref="B24:N24"/>
    <mergeCell ref="J21:K21"/>
    <mergeCell ref="O22:Q22"/>
    <mergeCell ref="R22:T22"/>
    <mergeCell ref="O23:Q23"/>
    <mergeCell ref="M15:Q15"/>
    <mergeCell ref="A17:T17"/>
    <mergeCell ref="B22:N22"/>
    <mergeCell ref="B23:N23"/>
    <mergeCell ref="A20:T20"/>
    <mergeCell ref="R32:T32"/>
    <mergeCell ref="O32:Q32"/>
    <mergeCell ref="R28:T28"/>
    <mergeCell ref="R29:T29"/>
    <mergeCell ref="R30:T30"/>
    <mergeCell ref="R31:T31"/>
    <mergeCell ref="S8:T8"/>
    <mergeCell ref="M13:Q13"/>
    <mergeCell ref="L19:M19"/>
    <mergeCell ref="N19:T19"/>
    <mergeCell ref="A18:K18"/>
    <mergeCell ref="A19:K19"/>
    <mergeCell ref="R24:T24"/>
    <mergeCell ref="R25:T25"/>
    <mergeCell ref="R26:T26"/>
    <mergeCell ref="R27:T27"/>
    <mergeCell ref="O24:Q24"/>
    <mergeCell ref="A35:O35"/>
    <mergeCell ref="O27:Q27"/>
    <mergeCell ref="O26:Q26"/>
    <mergeCell ref="O25:Q25"/>
    <mergeCell ref="B29:N29"/>
    <mergeCell ref="B30:N30"/>
    <mergeCell ref="B27:N27"/>
    <mergeCell ref="A34:R34"/>
    <mergeCell ref="A33:R33"/>
    <mergeCell ref="B31:N31"/>
    <mergeCell ref="O31:Q31"/>
    <mergeCell ref="O30:Q30"/>
    <mergeCell ref="O29:Q29"/>
    <mergeCell ref="O28:Q28"/>
    <mergeCell ref="B32:N32"/>
    <mergeCell ref="B26:N2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3" orientation="landscape" horizontalDpi="720" verticalDpi="72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workbookViewId="0">
      <selection activeCell="A8" sqref="A8:G8"/>
    </sheetView>
  </sheetViews>
  <sheetFormatPr baseColWidth="10" defaultRowHeight="10.199999999999999" x14ac:dyDescent="0.3"/>
  <cols>
    <col min="1" max="1" width="30.19921875" style="2" bestFit="1" customWidth="1"/>
    <col min="2" max="5" width="14.19921875" style="2" customWidth="1"/>
    <col min="6" max="16384" width="11.19921875" style="2"/>
  </cols>
  <sheetData>
    <row r="1" spans="1:5" ht="13.2" x14ac:dyDescent="0.3">
      <c r="A1" s="369" t="s">
        <v>1000</v>
      </c>
      <c r="B1" s="361"/>
      <c r="C1" s="361"/>
      <c r="D1" s="361"/>
      <c r="E1" s="7" t="s">
        <v>999</v>
      </c>
    </row>
    <row r="2" spans="1:5" ht="13.2" x14ac:dyDescent="0.3">
      <c r="A2" s="369" t="s">
        <v>1108</v>
      </c>
      <c r="B2" s="361"/>
      <c r="C2" s="361"/>
      <c r="D2" s="361"/>
      <c r="E2" s="7"/>
    </row>
    <row r="3" spans="1:5" ht="13.2" x14ac:dyDescent="0.3">
      <c r="A3" s="169"/>
      <c r="B3" s="168"/>
      <c r="C3" s="168"/>
      <c r="D3" s="168"/>
      <c r="E3" s="167"/>
    </row>
    <row r="4" spans="1:5" ht="13.2" x14ac:dyDescent="0.3">
      <c r="A4" s="370" t="s">
        <v>1105</v>
      </c>
      <c r="B4" s="371"/>
      <c r="C4" s="371"/>
      <c r="D4" s="371"/>
      <c r="E4" s="371"/>
    </row>
    <row r="6" spans="1:5" ht="13.2" x14ac:dyDescent="0.3">
      <c r="B6" s="365" t="s">
        <v>150</v>
      </c>
      <c r="C6" s="366"/>
      <c r="D6" s="365" t="s">
        <v>145</v>
      </c>
      <c r="E6" s="366"/>
    </row>
    <row r="7" spans="1:5" ht="13.2" x14ac:dyDescent="0.3">
      <c r="A7" s="165" t="s">
        <v>1107</v>
      </c>
      <c r="B7" s="367">
        <v>1886699533.3099999</v>
      </c>
      <c r="C7" s="368"/>
      <c r="D7" s="367">
        <v>1886699533.3099999</v>
      </c>
      <c r="E7" s="368"/>
    </row>
    <row r="8" spans="1:5" ht="13.2" x14ac:dyDescent="0.3">
      <c r="A8" s="165" t="s">
        <v>1106</v>
      </c>
      <c r="B8" s="367">
        <v>2355386490.5100002</v>
      </c>
      <c r="C8" s="368"/>
      <c r="D8" s="367">
        <v>2355386490.5100002</v>
      </c>
      <c r="E8" s="368"/>
    </row>
    <row r="9" spans="1:5" ht="13.2" x14ac:dyDescent="0.3">
      <c r="A9" s="165" t="s">
        <v>1105</v>
      </c>
      <c r="B9" s="367">
        <f>B8+B7</f>
        <v>4242086023.8200002</v>
      </c>
      <c r="C9" s="368"/>
      <c r="D9" s="367">
        <f>D8+D7</f>
        <v>4242086023.8200002</v>
      </c>
      <c r="E9" s="368"/>
    </row>
    <row r="11" spans="1:5" ht="13.2" x14ac:dyDescent="0.3">
      <c r="A11" s="362" t="s">
        <v>1104</v>
      </c>
      <c r="B11" s="372"/>
      <c r="C11" s="372"/>
      <c r="D11" s="372"/>
      <c r="E11" s="372"/>
    </row>
    <row r="12" spans="1:5" ht="13.2" x14ac:dyDescent="0.3">
      <c r="A12" s="86"/>
      <c r="B12" s="166"/>
      <c r="C12" s="166"/>
      <c r="D12" s="166"/>
      <c r="E12" s="166"/>
    </row>
    <row r="13" spans="1:5" ht="13.2" x14ac:dyDescent="0.3">
      <c r="B13" s="365" t="s">
        <v>1103</v>
      </c>
      <c r="C13" s="366"/>
      <c r="D13" s="365" t="s">
        <v>1102</v>
      </c>
      <c r="E13" s="366"/>
    </row>
    <row r="14" spans="1:5" x14ac:dyDescent="0.3">
      <c r="B14" s="37" t="s">
        <v>1101</v>
      </c>
      <c r="C14" s="37" t="s">
        <v>1100</v>
      </c>
      <c r="D14" s="37" t="s">
        <v>1101</v>
      </c>
      <c r="E14" s="37" t="s">
        <v>1100</v>
      </c>
    </row>
    <row r="15" spans="1:5" x14ac:dyDescent="0.3">
      <c r="A15" s="165" t="s">
        <v>730</v>
      </c>
      <c r="B15" s="164">
        <v>1255098955.8599999</v>
      </c>
      <c r="C15" s="164">
        <v>631600577.45000005</v>
      </c>
      <c r="D15" s="164">
        <v>924940451.16999996</v>
      </c>
      <c r="E15" s="164">
        <v>961759082.13999999</v>
      </c>
    </row>
    <row r="16" spans="1:5" x14ac:dyDescent="0.3">
      <c r="A16" s="165" t="s">
        <v>1099</v>
      </c>
      <c r="B16" s="164">
        <v>1677164470.8199999</v>
      </c>
      <c r="C16" s="164">
        <v>678222019.69000006</v>
      </c>
      <c r="D16" s="164">
        <v>2007322975.51</v>
      </c>
      <c r="E16" s="164">
        <v>348063515</v>
      </c>
    </row>
    <row r="17" spans="1:5" x14ac:dyDescent="0.3">
      <c r="A17" s="165" t="s">
        <v>1098</v>
      </c>
      <c r="B17" s="164">
        <f>B16+B15</f>
        <v>2932263426.6799998</v>
      </c>
      <c r="C17" s="164">
        <f>C16+C15</f>
        <v>1309822597.1400001</v>
      </c>
      <c r="D17" s="164">
        <f>D16+D15</f>
        <v>2932263426.6799998</v>
      </c>
      <c r="E17" s="164">
        <f>E16+E15</f>
        <v>1309822597.1399999</v>
      </c>
    </row>
    <row r="18" spans="1:5" ht="10.050000000000001" customHeight="1" x14ac:dyDescent="0.3">
      <c r="A18" s="18" t="s">
        <v>1097</v>
      </c>
      <c r="B18" s="18"/>
      <c r="C18" s="18"/>
      <c r="D18" s="18"/>
      <c r="E18" s="18"/>
    </row>
    <row r="19" spans="1:5" ht="10.050000000000001" customHeight="1" x14ac:dyDescent="0.3">
      <c r="A19" s="18"/>
      <c r="B19" s="18"/>
      <c r="C19" s="18"/>
      <c r="D19" s="18"/>
      <c r="E19" s="18"/>
    </row>
    <row r="20" spans="1:5" ht="10.050000000000001" customHeight="1" x14ac:dyDescent="0.3">
      <c r="A20" s="18"/>
      <c r="B20" s="18"/>
      <c r="C20" s="18"/>
      <c r="D20" s="18"/>
      <c r="E20" s="18"/>
    </row>
  </sheetData>
  <mergeCells count="14">
    <mergeCell ref="A1:D1"/>
    <mergeCell ref="A2:D2"/>
    <mergeCell ref="A4:E4"/>
    <mergeCell ref="A11:E11"/>
    <mergeCell ref="B6:C6"/>
    <mergeCell ref="B13:C13"/>
    <mergeCell ref="D6:E6"/>
    <mergeCell ref="D13:E13"/>
    <mergeCell ref="B7:C7"/>
    <mergeCell ref="D7:E7"/>
    <mergeCell ref="B9:C9"/>
    <mergeCell ref="B8:C8"/>
    <mergeCell ref="D8:E8"/>
    <mergeCell ref="D9:E9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720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activeCell="A10" sqref="A10"/>
    </sheetView>
  </sheetViews>
  <sheetFormatPr baseColWidth="10" defaultRowHeight="10.199999999999999" x14ac:dyDescent="0.3"/>
  <cols>
    <col min="1" max="1" width="36.69921875" style="2" customWidth="1"/>
    <col min="2" max="2" width="16.8984375" style="2" customWidth="1"/>
    <col min="3" max="4" width="18.69921875" style="2" customWidth="1"/>
    <col min="5" max="5" width="16.8984375" style="2" customWidth="1"/>
    <col min="6" max="16384" width="11.19921875" style="2"/>
  </cols>
  <sheetData>
    <row r="1" spans="1:5" ht="13.95" customHeight="1" x14ac:dyDescent="0.3">
      <c r="A1" s="373" t="s">
        <v>1000</v>
      </c>
      <c r="B1" s="374"/>
      <c r="C1" s="374"/>
      <c r="D1" s="374"/>
      <c r="E1" s="7" t="s">
        <v>999</v>
      </c>
    </row>
    <row r="2" spans="1:5" ht="13.95" customHeight="1" x14ac:dyDescent="0.3">
      <c r="A2" s="373" t="s">
        <v>1061</v>
      </c>
      <c r="B2" s="374"/>
      <c r="C2" s="374"/>
      <c r="D2" s="374"/>
      <c r="E2" s="7" t="s">
        <v>1096</v>
      </c>
    </row>
    <row r="4" spans="1:5" ht="13.2" x14ac:dyDescent="0.3">
      <c r="A4" s="362" t="s">
        <v>1095</v>
      </c>
      <c r="B4" s="363"/>
      <c r="C4" s="363"/>
      <c r="D4" s="363"/>
      <c r="E4" s="363"/>
    </row>
    <row r="5" spans="1:5" ht="13.2" x14ac:dyDescent="0.3">
      <c r="A5" s="380" t="s">
        <v>635</v>
      </c>
      <c r="B5" s="381"/>
      <c r="C5" s="380" t="s">
        <v>624</v>
      </c>
      <c r="D5" s="381"/>
      <c r="E5" s="381"/>
    </row>
    <row r="6" spans="1:5" ht="13.2" x14ac:dyDescent="0.3">
      <c r="A6" s="373" t="s">
        <v>1058</v>
      </c>
      <c r="B6" s="374"/>
      <c r="C6" s="374"/>
      <c r="D6" s="374"/>
      <c r="E6" s="374"/>
    </row>
    <row r="7" spans="1:5" ht="13.2" x14ac:dyDescent="0.3">
      <c r="A7" s="73" t="s">
        <v>1094</v>
      </c>
      <c r="B7" s="27">
        <v>0</v>
      </c>
      <c r="C7" s="382" t="s">
        <v>1093</v>
      </c>
      <c r="D7" s="383"/>
      <c r="E7" s="27">
        <v>32000000</v>
      </c>
    </row>
    <row r="8" spans="1:5" ht="13.2" x14ac:dyDescent="0.3">
      <c r="A8" s="73" t="s">
        <v>1092</v>
      </c>
      <c r="B8" s="27">
        <v>0</v>
      </c>
      <c r="C8" s="382" t="s">
        <v>1091</v>
      </c>
      <c r="D8" s="383"/>
      <c r="E8" s="27">
        <v>0</v>
      </c>
    </row>
    <row r="9" spans="1:5" ht="13.2" x14ac:dyDescent="0.3">
      <c r="A9" s="73" t="s">
        <v>1090</v>
      </c>
      <c r="B9" s="27">
        <v>177957340.86000001</v>
      </c>
      <c r="C9" s="382" t="s">
        <v>1089</v>
      </c>
      <c r="D9" s="383"/>
      <c r="E9" s="27">
        <v>5000000</v>
      </c>
    </row>
    <row r="10" spans="1:5" ht="13.2" x14ac:dyDescent="0.3">
      <c r="A10" s="73" t="s">
        <v>1088</v>
      </c>
      <c r="B10" s="27">
        <v>0</v>
      </c>
      <c r="C10" s="382" t="s">
        <v>1087</v>
      </c>
      <c r="D10" s="383"/>
      <c r="E10" s="27">
        <v>0</v>
      </c>
    </row>
    <row r="11" spans="1:5" ht="13.2" x14ac:dyDescent="0.3">
      <c r="A11" s="73"/>
      <c r="B11" s="27">
        <v>0</v>
      </c>
      <c r="C11" s="382" t="s">
        <v>1086</v>
      </c>
      <c r="D11" s="383"/>
      <c r="E11" s="27">
        <v>0</v>
      </c>
    </row>
    <row r="12" spans="1:5" ht="13.2" x14ac:dyDescent="0.3">
      <c r="A12" s="73" t="s">
        <v>1085</v>
      </c>
      <c r="B12" s="27">
        <v>334976926</v>
      </c>
      <c r="C12" s="382" t="s">
        <v>1084</v>
      </c>
      <c r="D12" s="383"/>
      <c r="E12" s="27">
        <v>0</v>
      </c>
    </row>
    <row r="13" spans="1:5" ht="13.2" x14ac:dyDescent="0.3">
      <c r="A13" s="73"/>
      <c r="B13" s="27">
        <v>0</v>
      </c>
      <c r="C13" s="382" t="s">
        <v>1083</v>
      </c>
      <c r="D13" s="383"/>
      <c r="E13" s="27">
        <v>2000000</v>
      </c>
    </row>
    <row r="14" spans="1:5" ht="13.2" x14ac:dyDescent="0.3">
      <c r="A14" s="73" t="s">
        <v>1082</v>
      </c>
      <c r="B14" s="27">
        <v>737868795</v>
      </c>
      <c r="C14" s="382" t="s">
        <v>1081</v>
      </c>
      <c r="D14" s="383"/>
      <c r="E14" s="27">
        <v>71400000</v>
      </c>
    </row>
    <row r="15" spans="1:5" ht="13.2" x14ac:dyDescent="0.3">
      <c r="A15" s="73"/>
      <c r="B15" s="27">
        <v>0</v>
      </c>
      <c r="C15" s="382"/>
      <c r="D15" s="383"/>
      <c r="E15" s="27">
        <v>0</v>
      </c>
    </row>
    <row r="16" spans="1:5" ht="13.2" x14ac:dyDescent="0.3">
      <c r="A16" s="73"/>
      <c r="B16" s="27">
        <v>0</v>
      </c>
      <c r="C16" s="382" t="s">
        <v>1080</v>
      </c>
      <c r="D16" s="383"/>
      <c r="E16" s="27">
        <v>812095051.16999996</v>
      </c>
    </row>
    <row r="17" spans="1:5" ht="13.2" x14ac:dyDescent="0.3">
      <c r="A17" s="73"/>
      <c r="B17" s="27">
        <v>0</v>
      </c>
      <c r="C17" s="382"/>
      <c r="D17" s="383"/>
      <c r="E17" s="27">
        <v>0</v>
      </c>
    </row>
    <row r="18" spans="1:5" ht="13.2" x14ac:dyDescent="0.3">
      <c r="A18" s="73"/>
      <c r="B18" s="27">
        <v>0</v>
      </c>
      <c r="C18" s="382" t="s">
        <v>1079</v>
      </c>
      <c r="D18" s="383"/>
      <c r="E18" s="27">
        <v>2250000</v>
      </c>
    </row>
    <row r="19" spans="1:5" ht="13.2" x14ac:dyDescent="0.3">
      <c r="A19" s="73"/>
      <c r="B19" s="27">
        <v>0</v>
      </c>
      <c r="C19" s="382"/>
      <c r="D19" s="383"/>
      <c r="E19" s="27">
        <v>0</v>
      </c>
    </row>
    <row r="20" spans="1:5" ht="13.2" x14ac:dyDescent="0.3">
      <c r="A20" s="73" t="s">
        <v>1078</v>
      </c>
      <c r="B20" s="27">
        <v>4295894</v>
      </c>
      <c r="C20" s="382" t="s">
        <v>1078</v>
      </c>
      <c r="D20" s="383"/>
      <c r="E20" s="27">
        <v>195400</v>
      </c>
    </row>
    <row r="21" spans="1:5" ht="13.2" x14ac:dyDescent="0.3">
      <c r="A21" s="124"/>
      <c r="B21" s="4">
        <v>0</v>
      </c>
      <c r="C21" s="388" t="s">
        <v>1077</v>
      </c>
      <c r="D21" s="389"/>
      <c r="E21" s="4">
        <v>0</v>
      </c>
    </row>
    <row r="22" spans="1:5" ht="13.2" x14ac:dyDescent="0.3">
      <c r="A22" s="37" t="s">
        <v>1037</v>
      </c>
      <c r="B22" s="163">
        <f>SUM(B7:B20)</f>
        <v>1255098955.8600001</v>
      </c>
      <c r="C22" s="380" t="s">
        <v>1036</v>
      </c>
      <c r="D22" s="381"/>
      <c r="E22" s="163">
        <f>SUM(E7:E20)</f>
        <v>924940451.16999996</v>
      </c>
    </row>
    <row r="23" spans="1:5" ht="13.2" x14ac:dyDescent="0.3">
      <c r="A23" s="390" t="s">
        <v>1076</v>
      </c>
      <c r="B23" s="391"/>
      <c r="C23" s="391"/>
      <c r="D23" s="391"/>
      <c r="E23" s="162">
        <f>B22-E22</f>
        <v>330158504.69000018</v>
      </c>
    </row>
    <row r="24" spans="1:5" ht="13.2" x14ac:dyDescent="0.3">
      <c r="A24" s="392" t="s">
        <v>1075</v>
      </c>
      <c r="B24" s="393"/>
      <c r="C24" s="393"/>
      <c r="D24" s="393"/>
      <c r="E24" s="161">
        <v>0</v>
      </c>
    </row>
    <row r="25" spans="1:5" ht="5.25" customHeight="1" x14ac:dyDescent="0.3">
      <c r="B25" s="22">
        <v>0</v>
      </c>
      <c r="E25" s="22">
        <v>0</v>
      </c>
    </row>
    <row r="26" spans="1:5" ht="13.2" x14ac:dyDescent="0.3">
      <c r="A26" s="377" t="s">
        <v>1074</v>
      </c>
      <c r="B26" s="378"/>
      <c r="C26" s="379"/>
      <c r="D26" s="379"/>
      <c r="E26" s="378"/>
    </row>
    <row r="27" spans="1:5" x14ac:dyDescent="0.3">
      <c r="A27" s="83"/>
      <c r="B27" s="160">
        <v>0</v>
      </c>
      <c r="C27" s="156" t="s">
        <v>1073</v>
      </c>
      <c r="D27" s="156"/>
      <c r="E27" s="150">
        <v>196680619.69</v>
      </c>
    </row>
    <row r="28" spans="1:5" x14ac:dyDescent="0.3">
      <c r="A28" s="156" t="s">
        <v>1072</v>
      </c>
      <c r="B28" s="150">
        <v>348063515</v>
      </c>
      <c r="C28" s="156" t="s">
        <v>1072</v>
      </c>
      <c r="D28" s="156"/>
      <c r="E28" s="150">
        <v>481541400</v>
      </c>
    </row>
    <row r="29" spans="1:5" x14ac:dyDescent="0.3">
      <c r="A29" s="156" t="s">
        <v>1071</v>
      </c>
      <c r="B29" s="150">
        <v>283537062.44999999</v>
      </c>
      <c r="C29" s="156" t="s">
        <v>1071</v>
      </c>
      <c r="D29" s="156"/>
      <c r="E29" s="150">
        <v>283537062.44999999</v>
      </c>
    </row>
    <row r="30" spans="1:5" ht="13.2" x14ac:dyDescent="0.3">
      <c r="A30" s="159" t="s">
        <v>1070</v>
      </c>
      <c r="B30" s="154">
        <f>SUM(B27:B29)</f>
        <v>631600577.45000005</v>
      </c>
      <c r="C30" s="375" t="s">
        <v>1069</v>
      </c>
      <c r="D30" s="376"/>
      <c r="E30" s="154">
        <f>SUM(E27:E29)</f>
        <v>961759082.1400001</v>
      </c>
    </row>
    <row r="31" spans="1:5" ht="13.2" x14ac:dyDescent="0.3">
      <c r="A31" s="384" t="s">
        <v>1068</v>
      </c>
      <c r="B31" s="385"/>
      <c r="C31" s="385"/>
      <c r="D31" s="385"/>
      <c r="E31" s="158">
        <f>E27+E28-B28</f>
        <v>330158504.69000006</v>
      </c>
    </row>
    <row r="32" spans="1:5" ht="13.2" x14ac:dyDescent="0.3">
      <c r="A32" s="386" t="s">
        <v>1067</v>
      </c>
      <c r="B32" s="387"/>
      <c r="C32" s="387"/>
      <c r="D32" s="387"/>
      <c r="E32" s="157">
        <v>0</v>
      </c>
    </row>
    <row r="33" spans="1:5" ht="5.25" customHeight="1" x14ac:dyDescent="0.3">
      <c r="B33" s="22">
        <v>0</v>
      </c>
      <c r="E33" s="22">
        <v>0</v>
      </c>
    </row>
    <row r="34" spans="1:5" ht="30" customHeight="1" x14ac:dyDescent="0.3">
      <c r="A34" s="13" t="s">
        <v>1066</v>
      </c>
      <c r="B34" s="78">
        <f>B30+B22</f>
        <v>1886699533.3100002</v>
      </c>
      <c r="C34" s="373" t="s">
        <v>1065</v>
      </c>
      <c r="D34" s="374"/>
      <c r="E34" s="8">
        <f>E30+E22</f>
        <v>1886699533.3099999</v>
      </c>
    </row>
    <row r="36" spans="1:5" ht="10.050000000000001" customHeight="1" x14ac:dyDescent="0.3">
      <c r="A36" s="18" t="s">
        <v>1064</v>
      </c>
      <c r="B36" s="18"/>
      <c r="C36" s="18"/>
      <c r="D36" s="18"/>
      <c r="E36" s="18"/>
    </row>
    <row r="37" spans="1:5" ht="10.050000000000001" customHeight="1" x14ac:dyDescent="0.3">
      <c r="A37" s="153" t="s">
        <v>1063</v>
      </c>
      <c r="B37" s="18"/>
      <c r="C37" s="18"/>
      <c r="D37" s="18"/>
      <c r="E37" s="18"/>
    </row>
    <row r="38" spans="1:5" ht="10.050000000000001" customHeight="1" x14ac:dyDescent="0.3">
      <c r="A38" s="18" t="s">
        <v>1062</v>
      </c>
      <c r="B38" s="18"/>
      <c r="C38" s="18"/>
      <c r="D38" s="18"/>
      <c r="E38" s="18"/>
    </row>
  </sheetData>
  <mergeCells count="29">
    <mergeCell ref="A23:D23"/>
    <mergeCell ref="A24:D24"/>
    <mergeCell ref="A1:D1"/>
    <mergeCell ref="A2:D2"/>
    <mergeCell ref="A4:E4"/>
    <mergeCell ref="C7:D7"/>
    <mergeCell ref="C8:D8"/>
    <mergeCell ref="A5:B5"/>
    <mergeCell ref="C5:E5"/>
    <mergeCell ref="C10:D10"/>
    <mergeCell ref="C11:D11"/>
    <mergeCell ref="C12:D12"/>
    <mergeCell ref="C9:D9"/>
    <mergeCell ref="C34:D34"/>
    <mergeCell ref="C30:D30"/>
    <mergeCell ref="A26:E26"/>
    <mergeCell ref="C22:D22"/>
    <mergeCell ref="A6:E6"/>
    <mergeCell ref="C13:D13"/>
    <mergeCell ref="C14:D14"/>
    <mergeCell ref="C15:D15"/>
    <mergeCell ref="C16:D16"/>
    <mergeCell ref="C17:D17"/>
    <mergeCell ref="C18:D18"/>
    <mergeCell ref="A31:D31"/>
    <mergeCell ref="A32:D32"/>
    <mergeCell ref="C19:D19"/>
    <mergeCell ref="C20:D20"/>
    <mergeCell ref="C21:D2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horizontalDpi="720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opLeftCell="A13" workbookViewId="0">
      <selection activeCell="A8" sqref="A8:G8"/>
    </sheetView>
  </sheetViews>
  <sheetFormatPr baseColWidth="10" defaultRowHeight="10.199999999999999" x14ac:dyDescent="0.3"/>
  <cols>
    <col min="1" max="1" width="36.69921875" style="2" customWidth="1"/>
    <col min="2" max="2" width="16.8984375" style="2" customWidth="1"/>
    <col min="3" max="4" width="18.69921875" style="2" customWidth="1"/>
    <col min="5" max="5" width="16.8984375" style="2" customWidth="1"/>
    <col min="6" max="16384" width="11.19921875" style="2"/>
  </cols>
  <sheetData>
    <row r="1" spans="1:5" ht="13.95" customHeight="1" x14ac:dyDescent="0.3">
      <c r="A1" s="360" t="s">
        <v>1000</v>
      </c>
      <c r="B1" s="361"/>
      <c r="C1" s="361"/>
      <c r="D1" s="361"/>
      <c r="E1" s="7" t="s">
        <v>999</v>
      </c>
    </row>
    <row r="2" spans="1:5" ht="13.95" customHeight="1" x14ac:dyDescent="0.3">
      <c r="A2" s="360" t="s">
        <v>1061</v>
      </c>
      <c r="B2" s="361"/>
      <c r="C2" s="361"/>
      <c r="D2" s="361"/>
      <c r="E2" s="7" t="s">
        <v>1060</v>
      </c>
    </row>
    <row r="3" spans="1:5" ht="13.2" x14ac:dyDescent="0.3">
      <c r="A3" s="415"/>
      <c r="B3" s="412"/>
      <c r="C3" s="412"/>
      <c r="D3" s="412"/>
      <c r="E3" s="412"/>
    </row>
    <row r="4" spans="1:5" ht="13.2" x14ac:dyDescent="0.3">
      <c r="A4" s="362" t="s">
        <v>1059</v>
      </c>
      <c r="B4" s="363"/>
      <c r="C4" s="363"/>
      <c r="D4" s="363"/>
      <c r="E4" s="363"/>
    </row>
    <row r="5" spans="1:5" ht="13.2" x14ac:dyDescent="0.3">
      <c r="A5" s="360" t="s">
        <v>635</v>
      </c>
      <c r="B5" s="361"/>
      <c r="C5" s="360" t="s">
        <v>624</v>
      </c>
      <c r="D5" s="361"/>
      <c r="E5" s="361"/>
    </row>
    <row r="6" spans="1:5" ht="13.2" x14ac:dyDescent="0.3">
      <c r="A6" s="360" t="s">
        <v>1058</v>
      </c>
      <c r="B6" s="361"/>
      <c r="C6" s="361"/>
      <c r="D6" s="361"/>
      <c r="E6" s="361"/>
    </row>
    <row r="7" spans="1:5" ht="13.2" x14ac:dyDescent="0.3">
      <c r="A7" s="7" t="s">
        <v>1057</v>
      </c>
      <c r="B7" s="131"/>
      <c r="C7" s="360" t="s">
        <v>1057</v>
      </c>
      <c r="D7" s="361"/>
      <c r="E7" s="131"/>
    </row>
    <row r="8" spans="1:5" ht="13.2" x14ac:dyDescent="0.3">
      <c r="A8" s="73" t="s">
        <v>1056</v>
      </c>
      <c r="B8" s="27">
        <v>245050257.81999999</v>
      </c>
      <c r="C8" s="382" t="s">
        <v>1055</v>
      </c>
      <c r="D8" s="383"/>
      <c r="E8" s="27">
        <v>28900000</v>
      </c>
    </row>
    <row r="9" spans="1:5" ht="13.2" x14ac:dyDescent="0.3">
      <c r="A9" s="73" t="s">
        <v>1054</v>
      </c>
      <c r="B9" s="27">
        <v>270101000</v>
      </c>
      <c r="C9" s="382" t="s">
        <v>1053</v>
      </c>
      <c r="D9" s="383"/>
      <c r="E9" s="27">
        <v>672522188</v>
      </c>
    </row>
    <row r="10" spans="1:5" ht="13.2" x14ac:dyDescent="0.3">
      <c r="A10" s="73" t="s">
        <v>1052</v>
      </c>
      <c r="B10" s="27">
        <v>129995278</v>
      </c>
      <c r="C10" s="382" t="s">
        <v>1051</v>
      </c>
      <c r="D10" s="383"/>
      <c r="E10" s="27">
        <v>1115480163</v>
      </c>
    </row>
    <row r="11" spans="1:5" ht="13.2" x14ac:dyDescent="0.3">
      <c r="A11" s="73" t="s">
        <v>1050</v>
      </c>
      <c r="B11" s="27">
        <v>915123123</v>
      </c>
      <c r="C11" s="382" t="s">
        <v>1049</v>
      </c>
      <c r="D11" s="383"/>
      <c r="E11" s="27">
        <v>133856904</v>
      </c>
    </row>
    <row r="12" spans="1:5" ht="13.2" x14ac:dyDescent="0.3">
      <c r="A12" s="73" t="s">
        <v>1048</v>
      </c>
      <c r="B12" s="27">
        <v>1258638</v>
      </c>
      <c r="C12" s="382" t="s">
        <v>1047</v>
      </c>
      <c r="D12" s="383"/>
      <c r="E12" s="27">
        <v>4640000</v>
      </c>
    </row>
    <row r="13" spans="1:5" ht="13.2" x14ac:dyDescent="0.3">
      <c r="A13" s="73"/>
      <c r="B13" s="27">
        <v>0</v>
      </c>
      <c r="C13" s="382" t="s">
        <v>1046</v>
      </c>
      <c r="D13" s="383"/>
      <c r="E13" s="27">
        <v>4000000</v>
      </c>
    </row>
    <row r="14" spans="1:5" ht="13.2" x14ac:dyDescent="0.3">
      <c r="A14" s="125" t="s">
        <v>1045</v>
      </c>
      <c r="B14" s="8">
        <f>SUM(B8:B13)</f>
        <v>1561528296.8199999</v>
      </c>
      <c r="C14" s="399" t="s">
        <v>1044</v>
      </c>
      <c r="D14" s="400"/>
      <c r="E14" s="8">
        <f>SUM(E8:E13)</f>
        <v>1959399255</v>
      </c>
    </row>
    <row r="15" spans="1:5" ht="13.2" x14ac:dyDescent="0.3">
      <c r="A15" s="125" t="s">
        <v>1043</v>
      </c>
      <c r="B15" s="8">
        <v>95350000</v>
      </c>
      <c r="C15" s="399" t="s">
        <v>1042</v>
      </c>
      <c r="D15" s="400"/>
      <c r="E15" s="8">
        <v>47200000</v>
      </c>
    </row>
    <row r="16" spans="1:5" ht="13.2" x14ac:dyDescent="0.3">
      <c r="A16" s="125" t="s">
        <v>1041</v>
      </c>
      <c r="B16" s="8">
        <v>9736174</v>
      </c>
      <c r="C16" s="399" t="s">
        <v>1040</v>
      </c>
      <c r="D16" s="400"/>
      <c r="E16" s="8">
        <v>0</v>
      </c>
    </row>
    <row r="17" spans="1:5" ht="13.2" x14ac:dyDescent="0.3">
      <c r="A17" s="125" t="s">
        <v>1039</v>
      </c>
      <c r="B17" s="8">
        <v>10550000</v>
      </c>
      <c r="C17" s="399" t="s">
        <v>1038</v>
      </c>
      <c r="D17" s="400"/>
      <c r="E17" s="8">
        <v>723720.51</v>
      </c>
    </row>
    <row r="18" spans="1:5" ht="30" customHeight="1" x14ac:dyDescent="0.3">
      <c r="A18" s="13" t="s">
        <v>1037</v>
      </c>
      <c r="B18" s="8">
        <f>SUM(B14:B17)</f>
        <v>1677164470.8199999</v>
      </c>
      <c r="C18" s="373" t="s">
        <v>1036</v>
      </c>
      <c r="D18" s="361"/>
      <c r="E18" s="8">
        <f>SUM(E14:E17)</f>
        <v>2007322975.51</v>
      </c>
    </row>
    <row r="19" spans="1:5" ht="13.2" x14ac:dyDescent="0.3">
      <c r="A19" s="413" t="s">
        <v>1035</v>
      </c>
      <c r="B19" s="414"/>
      <c r="C19" s="414"/>
      <c r="D19" s="414"/>
      <c r="E19" s="12">
        <f>E18-B18</f>
        <v>330158504.69000006</v>
      </c>
    </row>
    <row r="20" spans="1:5" ht="5.25" customHeight="1" x14ac:dyDescent="0.3">
      <c r="A20" s="411">
        <v>0</v>
      </c>
      <c r="B20" s="412"/>
      <c r="C20" s="412"/>
      <c r="D20" s="412"/>
      <c r="E20" s="412"/>
    </row>
    <row r="21" spans="1:5" ht="13.2" x14ac:dyDescent="0.3">
      <c r="A21" s="396" t="s">
        <v>1034</v>
      </c>
      <c r="B21" s="397"/>
      <c r="C21" s="398"/>
      <c r="D21" s="398"/>
      <c r="E21" s="397"/>
    </row>
    <row r="22" spans="1:5" ht="13.2" x14ac:dyDescent="0.3">
      <c r="A22" s="156" t="s">
        <v>1033</v>
      </c>
      <c r="B22" s="150">
        <v>196680619.69</v>
      </c>
      <c r="C22" s="409"/>
      <c r="D22" s="410"/>
      <c r="E22" s="136">
        <v>0</v>
      </c>
    </row>
    <row r="23" spans="1:5" ht="13.2" x14ac:dyDescent="0.3">
      <c r="A23" s="156" t="s">
        <v>1032</v>
      </c>
      <c r="B23" s="150">
        <v>481541400</v>
      </c>
      <c r="C23" s="407" t="s">
        <v>1032</v>
      </c>
      <c r="D23" s="408"/>
      <c r="E23" s="150">
        <v>348063515</v>
      </c>
    </row>
    <row r="24" spans="1:5" ht="30" customHeight="1" x14ac:dyDescent="0.3">
      <c r="A24" s="155" t="s">
        <v>1031</v>
      </c>
      <c r="B24" s="24">
        <f>B23+B22</f>
        <v>678222019.69000006</v>
      </c>
      <c r="C24" s="394" t="s">
        <v>1030</v>
      </c>
      <c r="D24" s="395"/>
      <c r="E24" s="24">
        <f>E23+E22</f>
        <v>348063515</v>
      </c>
    </row>
    <row r="25" spans="1:5" ht="13.2" x14ac:dyDescent="0.3">
      <c r="A25" s="405" t="s">
        <v>1029</v>
      </c>
      <c r="B25" s="406"/>
      <c r="C25" s="406"/>
      <c r="D25" s="406"/>
      <c r="E25" s="154">
        <f>B24-E24</f>
        <v>330158504.69000006</v>
      </c>
    </row>
    <row r="26" spans="1:5" ht="13.2" x14ac:dyDescent="0.3">
      <c r="A26" s="403" t="s">
        <v>1028</v>
      </c>
      <c r="B26" s="404"/>
      <c r="C26" s="404"/>
      <c r="D26" s="404"/>
      <c r="E26" s="85">
        <v>0</v>
      </c>
    </row>
    <row r="27" spans="1:5" ht="5.25" customHeight="1" x14ac:dyDescent="0.3">
      <c r="A27" s="401">
        <v>0</v>
      </c>
      <c r="B27" s="402"/>
      <c r="C27" s="402"/>
      <c r="D27" s="402"/>
      <c r="E27" s="402"/>
    </row>
    <row r="28" spans="1:5" ht="30" customHeight="1" x14ac:dyDescent="0.3">
      <c r="A28" s="13" t="s">
        <v>1027</v>
      </c>
      <c r="B28" s="8">
        <f>B24+B18</f>
        <v>2355386490.5100002</v>
      </c>
      <c r="C28" s="373" t="s">
        <v>1026</v>
      </c>
      <c r="D28" s="361"/>
      <c r="E28" s="8">
        <f>E24+E18</f>
        <v>2355386490.5100002</v>
      </c>
    </row>
    <row r="29" spans="1:5" ht="10.050000000000001" customHeight="1" x14ac:dyDescent="0.3">
      <c r="A29" s="153" t="s">
        <v>1025</v>
      </c>
      <c r="B29" s="18"/>
      <c r="C29" s="18"/>
      <c r="D29" s="18"/>
      <c r="E29" s="18"/>
    </row>
    <row r="30" spans="1:5" ht="10.050000000000001" customHeight="1" x14ac:dyDescent="0.3">
      <c r="A30" s="18"/>
      <c r="B30" s="18"/>
      <c r="C30" s="18"/>
      <c r="D30" s="18"/>
      <c r="E30" s="18"/>
    </row>
    <row r="31" spans="1:5" ht="10.050000000000001" customHeight="1" x14ac:dyDescent="0.3">
      <c r="A31" s="18"/>
      <c r="B31" s="18"/>
      <c r="C31" s="18"/>
      <c r="D31" s="18"/>
      <c r="E31" s="18"/>
    </row>
  </sheetData>
  <mergeCells count="29">
    <mergeCell ref="A1:D1"/>
    <mergeCell ref="A2:D2"/>
    <mergeCell ref="C7:D7"/>
    <mergeCell ref="A27:E27"/>
    <mergeCell ref="A26:D26"/>
    <mergeCell ref="A25:D25"/>
    <mergeCell ref="C23:D23"/>
    <mergeCell ref="C22:D22"/>
    <mergeCell ref="A20:E20"/>
    <mergeCell ref="A19:D19"/>
    <mergeCell ref="C8:D8"/>
    <mergeCell ref="A4:E4"/>
    <mergeCell ref="A3:E3"/>
    <mergeCell ref="C14:D14"/>
    <mergeCell ref="C13:D13"/>
    <mergeCell ref="C12:D12"/>
    <mergeCell ref="A5:B5"/>
    <mergeCell ref="C5:E5"/>
    <mergeCell ref="C17:D17"/>
    <mergeCell ref="C16:D16"/>
    <mergeCell ref="C15:D15"/>
    <mergeCell ref="C11:D11"/>
    <mergeCell ref="C10:D10"/>
    <mergeCell ref="C9:D9"/>
    <mergeCell ref="C28:D28"/>
    <mergeCell ref="C24:D24"/>
    <mergeCell ref="A21:E21"/>
    <mergeCell ref="C18:D18"/>
    <mergeCell ref="A6:E6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720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opLeftCell="A7" workbookViewId="0">
      <selection activeCell="A8" sqref="A8:G8"/>
    </sheetView>
  </sheetViews>
  <sheetFormatPr baseColWidth="10" defaultRowHeight="10.199999999999999" x14ac:dyDescent="0.3"/>
  <cols>
    <col min="1" max="1" width="4.3984375" style="2" bestFit="1" customWidth="1"/>
    <col min="2" max="2" width="45.796875" style="2" bestFit="1" customWidth="1"/>
    <col min="3" max="7" width="10.69921875" style="2" bestFit="1" customWidth="1"/>
    <col min="8" max="16384" width="11.19921875" style="2"/>
  </cols>
  <sheetData>
    <row r="1" spans="1:7" ht="15" customHeight="1" x14ac:dyDescent="0.3">
      <c r="A1" s="369" t="s">
        <v>1000</v>
      </c>
      <c r="B1" s="361"/>
      <c r="C1" s="361"/>
      <c r="D1" s="361"/>
      <c r="E1" s="361"/>
      <c r="F1" s="361"/>
      <c r="G1" s="7" t="s">
        <v>999</v>
      </c>
    </row>
    <row r="2" spans="1:7" ht="15" customHeight="1" x14ac:dyDescent="0.3">
      <c r="A2" s="369" t="s">
        <v>998</v>
      </c>
      <c r="B2" s="361"/>
      <c r="C2" s="361"/>
      <c r="D2" s="361"/>
      <c r="E2" s="361"/>
      <c r="F2" s="361"/>
      <c r="G2" s="7">
        <v>2</v>
      </c>
    </row>
    <row r="3" spans="1:7" ht="15" customHeight="1" x14ac:dyDescent="0.3">
      <c r="A3" s="362"/>
      <c r="B3" s="363"/>
      <c r="C3" s="363"/>
      <c r="D3" s="363"/>
      <c r="E3" s="363"/>
      <c r="F3" s="363"/>
      <c r="G3" s="363"/>
    </row>
    <row r="4" spans="1:7" ht="15" customHeight="1" x14ac:dyDescent="0.3">
      <c r="A4" s="416" t="s">
        <v>150</v>
      </c>
      <c r="B4" s="363"/>
      <c r="C4" s="363"/>
      <c r="D4" s="363"/>
      <c r="E4" s="363"/>
      <c r="F4" s="363"/>
      <c r="G4" s="363"/>
    </row>
    <row r="5" spans="1:7" x14ac:dyDescent="0.3">
      <c r="A5" s="38" t="s">
        <v>813</v>
      </c>
      <c r="B5" s="38" t="s">
        <v>158</v>
      </c>
      <c r="C5" s="37" t="s">
        <v>985</v>
      </c>
      <c r="D5" s="37" t="s">
        <v>1014</v>
      </c>
      <c r="E5" s="37" t="s">
        <v>1024</v>
      </c>
      <c r="F5" s="37" t="s">
        <v>1014</v>
      </c>
      <c r="G5" s="37" t="s">
        <v>983</v>
      </c>
    </row>
    <row r="6" spans="1:7" x14ac:dyDescent="0.3">
      <c r="A6" s="36"/>
      <c r="B6" s="36"/>
      <c r="C6" s="36" t="s">
        <v>982</v>
      </c>
      <c r="D6" s="36" t="s">
        <v>1013</v>
      </c>
      <c r="E6" s="36" t="s">
        <v>1012</v>
      </c>
      <c r="F6" s="36" t="s">
        <v>1013</v>
      </c>
      <c r="G6" s="36" t="s">
        <v>1010</v>
      </c>
    </row>
    <row r="7" spans="1:7" x14ac:dyDescent="0.3">
      <c r="A7" s="36"/>
      <c r="B7" s="36"/>
      <c r="C7" s="36" t="s">
        <v>979</v>
      </c>
      <c r="D7" s="36" t="s">
        <v>1023</v>
      </c>
      <c r="E7" s="36" t="s">
        <v>1008</v>
      </c>
      <c r="F7" s="36" t="s">
        <v>1022</v>
      </c>
      <c r="G7" s="36" t="s">
        <v>1007</v>
      </c>
    </row>
    <row r="8" spans="1:7" x14ac:dyDescent="0.3">
      <c r="A8" s="35"/>
      <c r="B8" s="35"/>
      <c r="C8" s="35" t="s">
        <v>1006</v>
      </c>
      <c r="D8" s="35"/>
      <c r="E8" s="35" t="s">
        <v>780</v>
      </c>
      <c r="F8" s="35" t="s">
        <v>1021</v>
      </c>
      <c r="G8" s="35"/>
    </row>
    <row r="9" spans="1:7" x14ac:dyDescent="0.3">
      <c r="A9" s="29" t="s">
        <v>756</v>
      </c>
      <c r="B9" s="29" t="s">
        <v>755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3">
      <c r="A10" s="29" t="s">
        <v>809</v>
      </c>
      <c r="B10" s="29" t="s">
        <v>808</v>
      </c>
      <c r="C10" s="27">
        <v>80000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3">
      <c r="A11" s="29" t="s">
        <v>759</v>
      </c>
      <c r="B11" s="29" t="s">
        <v>805</v>
      </c>
      <c r="C11" s="27">
        <v>723179595</v>
      </c>
      <c r="D11" s="27">
        <v>0</v>
      </c>
      <c r="E11" s="27">
        <v>0</v>
      </c>
      <c r="F11" s="27">
        <v>707666295</v>
      </c>
      <c r="G11" s="27">
        <v>707666295</v>
      </c>
    </row>
    <row r="12" spans="1:7" x14ac:dyDescent="0.3">
      <c r="A12" s="29" t="s">
        <v>804</v>
      </c>
      <c r="B12" s="29" t="s">
        <v>1020</v>
      </c>
      <c r="C12" s="27">
        <v>9919675</v>
      </c>
      <c r="D12" s="27">
        <v>7456258.2000000002</v>
      </c>
      <c r="E12" s="27">
        <v>7456258.2000000002</v>
      </c>
      <c r="F12" s="27">
        <v>11129317.199999999</v>
      </c>
      <c r="G12" s="27">
        <v>11129317.199999999</v>
      </c>
    </row>
    <row r="13" spans="1:7" x14ac:dyDescent="0.3">
      <c r="A13" s="29" t="s">
        <v>155</v>
      </c>
      <c r="B13" s="29" t="s">
        <v>154</v>
      </c>
      <c r="C13" s="27">
        <v>382170547</v>
      </c>
      <c r="D13" s="27">
        <v>514197799</v>
      </c>
      <c r="E13" s="27">
        <v>514197799</v>
      </c>
      <c r="F13" s="27">
        <v>334976926</v>
      </c>
      <c r="G13" s="27">
        <v>334976926</v>
      </c>
    </row>
    <row r="14" spans="1:7" x14ac:dyDescent="0.3">
      <c r="A14" s="29" t="s">
        <v>802</v>
      </c>
      <c r="B14" s="29" t="s">
        <v>1019</v>
      </c>
      <c r="C14" s="27">
        <v>24301838</v>
      </c>
      <c r="D14" s="27">
        <v>14525425</v>
      </c>
      <c r="E14" s="27">
        <v>14525425</v>
      </c>
      <c r="F14" s="27">
        <v>15471425</v>
      </c>
      <c r="G14" s="27">
        <v>15471425</v>
      </c>
    </row>
    <row r="15" spans="1:7" x14ac:dyDescent="0.3">
      <c r="A15" s="29" t="s">
        <v>800</v>
      </c>
      <c r="B15" s="29" t="s">
        <v>841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3">
      <c r="A16" s="29" t="s">
        <v>798</v>
      </c>
      <c r="B16" s="29" t="s">
        <v>1018</v>
      </c>
      <c r="C16" s="27">
        <v>178184398</v>
      </c>
      <c r="D16" s="27">
        <v>183240567.65000001</v>
      </c>
      <c r="E16" s="27">
        <v>183240567.65000001</v>
      </c>
      <c r="F16" s="27">
        <v>151356598.66</v>
      </c>
      <c r="G16" s="27">
        <v>151356598.66</v>
      </c>
    </row>
    <row r="17" spans="1:7" x14ac:dyDescent="0.3">
      <c r="A17" s="29" t="s">
        <v>199</v>
      </c>
      <c r="B17" s="29" t="s">
        <v>1017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3">
      <c r="A18" s="29" t="s">
        <v>750</v>
      </c>
      <c r="B18" s="29" t="s">
        <v>749</v>
      </c>
      <c r="C18" s="27">
        <v>13700000</v>
      </c>
      <c r="D18" s="27">
        <v>32500000</v>
      </c>
      <c r="E18" s="27">
        <v>32500000</v>
      </c>
      <c r="F18" s="27">
        <v>19250000</v>
      </c>
      <c r="G18" s="27">
        <v>19250000</v>
      </c>
    </row>
    <row r="19" spans="1:7" x14ac:dyDescent="0.3">
      <c r="A19" s="29" t="s">
        <v>720</v>
      </c>
      <c r="B19" s="29" t="s">
        <v>748</v>
      </c>
      <c r="C19" s="27">
        <v>31432500</v>
      </c>
      <c r="D19" s="27">
        <v>12182500</v>
      </c>
      <c r="E19" s="27">
        <v>12182500</v>
      </c>
      <c r="F19" s="27">
        <v>10952500</v>
      </c>
      <c r="G19" s="27">
        <v>10952500</v>
      </c>
    </row>
    <row r="20" spans="1:7" x14ac:dyDescent="0.3">
      <c r="A20" s="29" t="s">
        <v>991</v>
      </c>
      <c r="B20" s="29" t="s">
        <v>990</v>
      </c>
      <c r="C20" s="27">
        <v>3907000</v>
      </c>
      <c r="D20" s="27">
        <v>3495894</v>
      </c>
      <c r="E20" s="27">
        <v>3495894</v>
      </c>
      <c r="F20" s="27">
        <v>4295894</v>
      </c>
      <c r="G20" s="27">
        <v>4295894</v>
      </c>
    </row>
    <row r="21" spans="1:7" ht="13.2" x14ac:dyDescent="0.3">
      <c r="A21" s="421" t="s">
        <v>976</v>
      </c>
      <c r="B21" s="420"/>
      <c r="C21" s="78">
        <f>SUM(C9:C20)</f>
        <v>1366875553</v>
      </c>
      <c r="D21" s="78">
        <f>SUM(D9:D20)</f>
        <v>767598443.85000002</v>
      </c>
      <c r="E21" s="78">
        <f>SUM(E9:E20)</f>
        <v>767598443.85000002</v>
      </c>
      <c r="F21" s="78">
        <f>SUM(F9:F20)</f>
        <v>1255098955.8600001</v>
      </c>
      <c r="G21" s="78">
        <f>SUM(G9:G20)</f>
        <v>1255098955.8600001</v>
      </c>
    </row>
    <row r="22" spans="1:7" x14ac:dyDescent="0.3">
      <c r="A22" s="151" t="s">
        <v>988</v>
      </c>
      <c r="B22" s="151" t="s">
        <v>975</v>
      </c>
      <c r="C22" s="68">
        <v>362421375</v>
      </c>
      <c r="D22" s="69">
        <v>0</v>
      </c>
      <c r="E22" s="69">
        <v>0</v>
      </c>
      <c r="F22" s="68">
        <v>348063515</v>
      </c>
      <c r="G22" s="68">
        <v>348063515</v>
      </c>
    </row>
    <row r="23" spans="1:7" x14ac:dyDescent="0.3">
      <c r="A23" s="151" t="s">
        <v>671</v>
      </c>
      <c r="B23" s="151" t="s">
        <v>987</v>
      </c>
      <c r="C23" s="68">
        <v>261837063</v>
      </c>
      <c r="D23" s="69">
        <v>0</v>
      </c>
      <c r="E23" s="69">
        <v>0</v>
      </c>
      <c r="F23" s="68">
        <v>283537062.44999999</v>
      </c>
      <c r="G23" s="68">
        <v>283537062.44999999</v>
      </c>
    </row>
    <row r="24" spans="1:7" ht="13.2" x14ac:dyDescent="0.3">
      <c r="A24" s="419" t="s">
        <v>974</v>
      </c>
      <c r="B24" s="420"/>
      <c r="C24" s="150">
        <f>SUM(C22:C23)</f>
        <v>624258438</v>
      </c>
      <c r="D24" s="152">
        <f>SUM(D22:D23)</f>
        <v>0</v>
      </c>
      <c r="E24" s="152">
        <f>SUM(E22:E23)</f>
        <v>0</v>
      </c>
      <c r="F24" s="150">
        <f>SUM(F22:F23)</f>
        <v>631600577.45000005</v>
      </c>
      <c r="G24" s="150">
        <f>SUM(G22:G23)</f>
        <v>631600577.45000005</v>
      </c>
    </row>
    <row r="25" spans="1:7" ht="13.2" x14ac:dyDescent="0.3">
      <c r="A25" s="417" t="s">
        <v>1016</v>
      </c>
      <c r="B25" s="418"/>
      <c r="C25" s="4">
        <f>C24+C21</f>
        <v>1991133991</v>
      </c>
      <c r="D25" s="4">
        <f>D24+D21</f>
        <v>767598443.85000002</v>
      </c>
      <c r="E25" s="4">
        <f>E24+E21</f>
        <v>767598443.85000002</v>
      </c>
      <c r="F25" s="4">
        <f>F24+F21</f>
        <v>1886699533.3100002</v>
      </c>
      <c r="G25" s="4">
        <f>G24+G21</f>
        <v>1886699533.3100002</v>
      </c>
    </row>
    <row r="27" spans="1:7" x14ac:dyDescent="0.3">
      <c r="A27" s="38" t="s">
        <v>787</v>
      </c>
      <c r="B27" s="38" t="s">
        <v>153</v>
      </c>
      <c r="C27" s="37" t="s">
        <v>985</v>
      </c>
      <c r="D27" s="37" t="s">
        <v>1014</v>
      </c>
      <c r="E27" s="37" t="s">
        <v>1015</v>
      </c>
      <c r="F27" s="37" t="s">
        <v>1014</v>
      </c>
      <c r="G27" s="37" t="s">
        <v>983</v>
      </c>
    </row>
    <row r="28" spans="1:7" x14ac:dyDescent="0.3">
      <c r="A28" s="36"/>
      <c r="B28" s="36"/>
      <c r="C28" s="36" t="s">
        <v>982</v>
      </c>
      <c r="D28" s="36" t="s">
        <v>1013</v>
      </c>
      <c r="E28" s="36" t="s">
        <v>1012</v>
      </c>
      <c r="F28" s="36" t="s">
        <v>1011</v>
      </c>
      <c r="G28" s="36" t="s">
        <v>1010</v>
      </c>
    </row>
    <row r="29" spans="1:7" x14ac:dyDescent="0.3">
      <c r="A29" s="36"/>
      <c r="B29" s="36"/>
      <c r="C29" s="36" t="s">
        <v>979</v>
      </c>
      <c r="D29" s="36" t="s">
        <v>1009</v>
      </c>
      <c r="E29" s="36" t="s">
        <v>1008</v>
      </c>
      <c r="F29" s="36"/>
      <c r="G29" s="36" t="s">
        <v>1007</v>
      </c>
    </row>
    <row r="30" spans="1:7" x14ac:dyDescent="0.3">
      <c r="A30" s="35"/>
      <c r="B30" s="35"/>
      <c r="C30" s="35" t="s">
        <v>1006</v>
      </c>
      <c r="D30" s="35"/>
      <c r="E30" s="35" t="s">
        <v>780</v>
      </c>
      <c r="F30" s="35"/>
      <c r="G30" s="35"/>
    </row>
    <row r="31" spans="1:7" x14ac:dyDescent="0.3">
      <c r="A31" s="29" t="s">
        <v>614</v>
      </c>
      <c r="B31" s="29" t="s">
        <v>632</v>
      </c>
      <c r="C31" s="27">
        <v>296118528.44999999</v>
      </c>
      <c r="D31" s="27">
        <v>227223094.81999999</v>
      </c>
      <c r="E31" s="27">
        <v>227223094.81999999</v>
      </c>
      <c r="F31" s="27">
        <v>245050257.81999999</v>
      </c>
      <c r="G31" s="27">
        <v>245050257.81999999</v>
      </c>
    </row>
    <row r="32" spans="1:7" x14ac:dyDescent="0.3">
      <c r="A32" s="29" t="s">
        <v>500</v>
      </c>
      <c r="B32" s="29" t="s">
        <v>631</v>
      </c>
      <c r="C32" s="27">
        <v>270064558</v>
      </c>
      <c r="D32" s="72">
        <v>0</v>
      </c>
      <c r="E32" s="72">
        <v>0</v>
      </c>
      <c r="F32" s="27">
        <v>270101000</v>
      </c>
      <c r="G32" s="27">
        <v>270101000</v>
      </c>
    </row>
    <row r="33" spans="1:7" x14ac:dyDescent="0.3">
      <c r="A33" s="29" t="s">
        <v>459</v>
      </c>
      <c r="B33" s="29" t="s">
        <v>630</v>
      </c>
      <c r="C33" s="27">
        <v>129995278</v>
      </c>
      <c r="D33" s="72">
        <v>0</v>
      </c>
      <c r="E33" s="72">
        <v>0</v>
      </c>
      <c r="F33" s="27">
        <v>129995278</v>
      </c>
      <c r="G33" s="27">
        <v>129995278</v>
      </c>
    </row>
    <row r="34" spans="1:7" x14ac:dyDescent="0.3">
      <c r="A34" s="29" t="s">
        <v>453</v>
      </c>
      <c r="B34" s="29" t="s">
        <v>1005</v>
      </c>
      <c r="C34" s="27">
        <v>906683236.54999995</v>
      </c>
      <c r="D34" s="27">
        <v>897798348</v>
      </c>
      <c r="E34" s="27">
        <v>897798348</v>
      </c>
      <c r="F34" s="27">
        <v>915123123</v>
      </c>
      <c r="G34" s="27">
        <v>915123123</v>
      </c>
    </row>
    <row r="35" spans="1:7" x14ac:dyDescent="0.3">
      <c r="A35" s="29" t="s">
        <v>381</v>
      </c>
      <c r="B35" s="29" t="s">
        <v>380</v>
      </c>
      <c r="C35" s="27">
        <v>1254073</v>
      </c>
      <c r="D35" s="72">
        <v>0</v>
      </c>
      <c r="E35" s="72">
        <v>0</v>
      </c>
      <c r="F35" s="27">
        <v>1258638</v>
      </c>
      <c r="G35" s="27">
        <v>1258638</v>
      </c>
    </row>
    <row r="36" spans="1:7" x14ac:dyDescent="0.3">
      <c r="A36" s="29" t="s">
        <v>370</v>
      </c>
      <c r="B36" s="29" t="s">
        <v>628</v>
      </c>
      <c r="C36" s="27">
        <v>88150000</v>
      </c>
      <c r="D36" s="72">
        <v>0</v>
      </c>
      <c r="E36" s="72">
        <v>0</v>
      </c>
      <c r="F36" s="27">
        <v>95350000</v>
      </c>
      <c r="G36" s="27">
        <v>95350000</v>
      </c>
    </row>
    <row r="37" spans="1:7" x14ac:dyDescent="0.3">
      <c r="A37" s="29" t="s">
        <v>362</v>
      </c>
      <c r="B37" s="29" t="s">
        <v>627</v>
      </c>
      <c r="C37" s="27">
        <v>9780000</v>
      </c>
      <c r="D37" s="72">
        <v>0</v>
      </c>
      <c r="E37" s="72">
        <v>0</v>
      </c>
      <c r="F37" s="27">
        <v>9736174</v>
      </c>
      <c r="G37" s="27">
        <v>9736174</v>
      </c>
    </row>
    <row r="38" spans="1:7" x14ac:dyDescent="0.3">
      <c r="A38" s="29" t="s">
        <v>350</v>
      </c>
      <c r="B38" s="29" t="s">
        <v>626</v>
      </c>
      <c r="C38" s="27">
        <v>10900000</v>
      </c>
      <c r="D38" s="72">
        <v>0</v>
      </c>
      <c r="E38" s="72">
        <v>0</v>
      </c>
      <c r="F38" s="27">
        <v>10550000</v>
      </c>
      <c r="G38" s="27">
        <v>10550000</v>
      </c>
    </row>
    <row r="39" spans="1:7" ht="13.2" x14ac:dyDescent="0.3">
      <c r="A39" s="421" t="s">
        <v>976</v>
      </c>
      <c r="B39" s="420"/>
      <c r="C39" s="78">
        <f>SUM(C31:C38)</f>
        <v>1712945674</v>
      </c>
      <c r="D39" s="78">
        <f>SUM(D31:D38)</f>
        <v>1125021442.8199999</v>
      </c>
      <c r="E39" s="78">
        <f>SUM(E31:E38)</f>
        <v>1125021442.8199999</v>
      </c>
      <c r="F39" s="78">
        <f>SUM(F31:F38)</f>
        <v>1677164470.8199999</v>
      </c>
      <c r="G39" s="78">
        <f>SUM(G31:G38)</f>
        <v>1677164470.8199999</v>
      </c>
    </row>
    <row r="40" spans="1:7" x14ac:dyDescent="0.3">
      <c r="A40" s="151" t="s">
        <v>190</v>
      </c>
      <c r="B40" s="151" t="s">
        <v>189</v>
      </c>
      <c r="C40" s="68">
        <v>225007474</v>
      </c>
      <c r="D40" s="69">
        <v>0</v>
      </c>
      <c r="E40" s="69">
        <v>0</v>
      </c>
      <c r="F40" s="68">
        <v>196680619.69</v>
      </c>
      <c r="G40" s="68">
        <v>196680619.69</v>
      </c>
    </row>
    <row r="41" spans="1:7" x14ac:dyDescent="0.3">
      <c r="A41" s="151" t="s">
        <v>216</v>
      </c>
      <c r="B41" s="151" t="s">
        <v>975</v>
      </c>
      <c r="C41" s="68">
        <v>425547200</v>
      </c>
      <c r="D41" s="69">
        <v>0</v>
      </c>
      <c r="E41" s="69">
        <v>0</v>
      </c>
      <c r="F41" s="68">
        <v>481541400</v>
      </c>
      <c r="G41" s="68">
        <v>481541400</v>
      </c>
    </row>
    <row r="42" spans="1:7" ht="13.2" x14ac:dyDescent="0.3">
      <c r="A42" s="419" t="s">
        <v>974</v>
      </c>
      <c r="B42" s="420"/>
      <c r="C42" s="150">
        <f>SUM(C40:C41)</f>
        <v>650554674</v>
      </c>
      <c r="D42" s="152">
        <f>SUM(D40:D41)</f>
        <v>0</v>
      </c>
      <c r="E42" s="152">
        <f>SUM(E40:E41)</f>
        <v>0</v>
      </c>
      <c r="F42" s="150">
        <f>SUM(F40:F41)</f>
        <v>678222019.69000006</v>
      </c>
      <c r="G42" s="150">
        <f>SUM(G40:G41)</f>
        <v>678222019.69000006</v>
      </c>
    </row>
    <row r="43" spans="1:7" ht="13.2" x14ac:dyDescent="0.3">
      <c r="A43" s="417" t="s">
        <v>1004</v>
      </c>
      <c r="B43" s="418"/>
      <c r="C43" s="4">
        <f>C42+C39</f>
        <v>2363500348</v>
      </c>
      <c r="D43" s="4">
        <f>D42+D39</f>
        <v>1125021442.8199999</v>
      </c>
      <c r="E43" s="4">
        <f>E42+E39</f>
        <v>1125021442.8199999</v>
      </c>
      <c r="F43" s="4">
        <f>F42+F39</f>
        <v>2355386490.5100002</v>
      </c>
      <c r="G43" s="4">
        <f>G42+G39</f>
        <v>2355386490.5100002</v>
      </c>
    </row>
    <row r="44" spans="1:7" x14ac:dyDescent="0.3">
      <c r="A44" s="18" t="s">
        <v>1003</v>
      </c>
    </row>
    <row r="45" spans="1:7" x14ac:dyDescent="0.3">
      <c r="A45" s="18" t="s">
        <v>1002</v>
      </c>
    </row>
    <row r="46" spans="1:7" x14ac:dyDescent="0.3">
      <c r="A46" s="18" t="s">
        <v>1001</v>
      </c>
    </row>
  </sheetData>
  <mergeCells count="10">
    <mergeCell ref="A1:F1"/>
    <mergeCell ref="A2:F2"/>
    <mergeCell ref="A3:G3"/>
    <mergeCell ref="A4:G4"/>
    <mergeCell ref="A43:B43"/>
    <mergeCell ref="A42:B42"/>
    <mergeCell ref="A39:B39"/>
    <mergeCell ref="A25:B25"/>
    <mergeCell ref="A21:B21"/>
    <mergeCell ref="A24:B2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horizontalDpi="720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opLeftCell="A7" workbookViewId="0">
      <selection activeCell="A8" sqref="A8:G8"/>
    </sheetView>
  </sheetViews>
  <sheetFormatPr baseColWidth="10" defaultRowHeight="10.199999999999999" x14ac:dyDescent="0.3"/>
  <cols>
    <col min="1" max="1" width="4.3984375" style="2" bestFit="1" customWidth="1"/>
    <col min="2" max="2" width="41.5" style="2" bestFit="1" customWidth="1"/>
    <col min="3" max="4" width="10.69921875" style="2" bestFit="1" customWidth="1"/>
    <col min="5" max="5" width="12.09765625" style="2" bestFit="1" customWidth="1"/>
    <col min="6" max="16384" width="11.19921875" style="2"/>
  </cols>
  <sheetData>
    <row r="1" spans="1:5" ht="15" customHeight="1" x14ac:dyDescent="0.3">
      <c r="A1" s="369" t="s">
        <v>1000</v>
      </c>
      <c r="B1" s="361"/>
      <c r="C1" s="361"/>
      <c r="D1" s="361"/>
      <c r="E1" s="7" t="s">
        <v>999</v>
      </c>
    </row>
    <row r="2" spans="1:5" ht="15" customHeight="1" x14ac:dyDescent="0.3">
      <c r="A2" s="369" t="s">
        <v>998</v>
      </c>
      <c r="B2" s="361"/>
      <c r="C2" s="361"/>
      <c r="D2" s="361"/>
      <c r="E2" s="7">
        <v>2</v>
      </c>
    </row>
    <row r="3" spans="1:5" ht="15" customHeight="1" x14ac:dyDescent="0.3">
      <c r="A3" s="362"/>
      <c r="B3" s="363"/>
      <c r="C3" s="363"/>
      <c r="D3" s="363"/>
      <c r="E3" s="363"/>
    </row>
    <row r="4" spans="1:5" ht="15" customHeight="1" x14ac:dyDescent="0.3">
      <c r="A4" s="416" t="s">
        <v>145</v>
      </c>
      <c r="B4" s="363"/>
      <c r="C4" s="363"/>
      <c r="D4" s="363"/>
      <c r="E4" s="363"/>
    </row>
    <row r="5" spans="1:5" x14ac:dyDescent="0.3">
      <c r="A5" s="38" t="s">
        <v>813</v>
      </c>
      <c r="B5" s="38" t="s">
        <v>158</v>
      </c>
      <c r="C5" s="37" t="s">
        <v>985</v>
      </c>
      <c r="D5" s="37" t="s">
        <v>984</v>
      </c>
      <c r="E5" s="37" t="s">
        <v>983</v>
      </c>
    </row>
    <row r="6" spans="1:5" x14ac:dyDescent="0.3">
      <c r="A6" s="36"/>
      <c r="B6" s="36"/>
      <c r="C6" s="36" t="s">
        <v>982</v>
      </c>
      <c r="D6" s="36" t="s">
        <v>997</v>
      </c>
      <c r="E6" s="36" t="s">
        <v>996</v>
      </c>
    </row>
    <row r="7" spans="1:5" x14ac:dyDescent="0.3">
      <c r="A7" s="36"/>
      <c r="B7" s="36"/>
      <c r="C7" s="36" t="s">
        <v>979</v>
      </c>
      <c r="D7" s="36"/>
      <c r="E7" s="36"/>
    </row>
    <row r="8" spans="1:5" x14ac:dyDescent="0.3">
      <c r="A8" s="35"/>
      <c r="B8" s="35"/>
      <c r="C8" s="35" t="s">
        <v>978</v>
      </c>
      <c r="D8" s="35"/>
      <c r="E8" s="35"/>
    </row>
    <row r="9" spans="1:5" x14ac:dyDescent="0.3">
      <c r="A9" s="29" t="s">
        <v>756</v>
      </c>
      <c r="B9" s="29" t="s">
        <v>755</v>
      </c>
      <c r="C9" s="27">
        <v>48900000</v>
      </c>
      <c r="D9" s="27">
        <v>32000000</v>
      </c>
      <c r="E9" s="27">
        <v>32000000</v>
      </c>
    </row>
    <row r="10" spans="1:5" x14ac:dyDescent="0.3">
      <c r="A10" s="29" t="s">
        <v>809</v>
      </c>
      <c r="B10" s="29" t="s">
        <v>808</v>
      </c>
      <c r="C10" s="27">
        <v>62655375</v>
      </c>
      <c r="D10" s="27">
        <v>71400000</v>
      </c>
      <c r="E10" s="27">
        <v>71400000</v>
      </c>
    </row>
    <row r="11" spans="1:5" x14ac:dyDescent="0.3">
      <c r="A11" s="29" t="s">
        <v>759</v>
      </c>
      <c r="B11" s="29" t="s">
        <v>805</v>
      </c>
      <c r="C11" s="27">
        <v>862549017</v>
      </c>
      <c r="D11" s="27">
        <v>812095051.16999996</v>
      </c>
      <c r="E11" s="27">
        <v>812095051.16999996</v>
      </c>
    </row>
    <row r="12" spans="1:5" x14ac:dyDescent="0.3">
      <c r="A12" s="29" t="s">
        <v>804</v>
      </c>
      <c r="B12" s="29" t="s">
        <v>995</v>
      </c>
      <c r="C12" s="27">
        <v>0</v>
      </c>
      <c r="D12" s="27">
        <v>0</v>
      </c>
      <c r="E12" s="27">
        <v>0</v>
      </c>
    </row>
    <row r="13" spans="1:5" x14ac:dyDescent="0.3">
      <c r="A13" s="29" t="s">
        <v>155</v>
      </c>
      <c r="B13" s="29" t="s">
        <v>886</v>
      </c>
      <c r="C13" s="27">
        <v>0</v>
      </c>
      <c r="D13" s="27">
        <v>1000000</v>
      </c>
      <c r="E13" s="27">
        <v>1000000</v>
      </c>
    </row>
    <row r="14" spans="1:5" x14ac:dyDescent="0.3">
      <c r="A14" s="29" t="s">
        <v>802</v>
      </c>
      <c r="B14" s="29" t="s">
        <v>994</v>
      </c>
      <c r="C14" s="27">
        <v>0</v>
      </c>
      <c r="D14" s="27">
        <v>500000</v>
      </c>
      <c r="E14" s="27">
        <v>500000</v>
      </c>
    </row>
    <row r="15" spans="1:5" x14ac:dyDescent="0.3">
      <c r="A15" s="29" t="s">
        <v>800</v>
      </c>
      <c r="B15" s="29" t="s">
        <v>993</v>
      </c>
      <c r="C15" s="27">
        <v>0</v>
      </c>
      <c r="D15" s="27">
        <v>0</v>
      </c>
      <c r="E15" s="27">
        <v>0</v>
      </c>
    </row>
    <row r="16" spans="1:5" x14ac:dyDescent="0.3">
      <c r="A16" s="29" t="s">
        <v>798</v>
      </c>
      <c r="B16" s="29" t="s">
        <v>992</v>
      </c>
      <c r="C16" s="27">
        <v>4637862</v>
      </c>
      <c r="D16" s="27">
        <v>3500000</v>
      </c>
      <c r="E16" s="27">
        <v>3500000</v>
      </c>
    </row>
    <row r="17" spans="1:5" x14ac:dyDescent="0.3">
      <c r="A17" s="29" t="s">
        <v>720</v>
      </c>
      <c r="B17" s="29" t="s">
        <v>748</v>
      </c>
      <c r="C17" s="27">
        <v>20000000</v>
      </c>
      <c r="D17" s="27">
        <v>2000000</v>
      </c>
      <c r="E17" s="27">
        <v>2000000</v>
      </c>
    </row>
    <row r="18" spans="1:5" x14ac:dyDescent="0.3">
      <c r="A18" s="29" t="s">
        <v>991</v>
      </c>
      <c r="B18" s="29" t="s">
        <v>990</v>
      </c>
      <c r="C18" s="27">
        <v>0</v>
      </c>
      <c r="D18" s="27">
        <v>195400</v>
      </c>
      <c r="E18" s="27">
        <v>195400</v>
      </c>
    </row>
    <row r="19" spans="1:5" x14ac:dyDescent="0.3">
      <c r="A19" s="29" t="s">
        <v>3</v>
      </c>
      <c r="B19" s="29" t="s">
        <v>989</v>
      </c>
      <c r="C19" s="27">
        <v>80000000</v>
      </c>
      <c r="D19" s="27">
        <v>2250000</v>
      </c>
      <c r="E19" s="27">
        <v>2250000</v>
      </c>
    </row>
    <row r="20" spans="1:5" ht="13.2" x14ac:dyDescent="0.3">
      <c r="A20" s="421" t="s">
        <v>976</v>
      </c>
      <c r="B20" s="420"/>
      <c r="C20" s="78">
        <f>SUM(C9:C19)</f>
        <v>1078742254</v>
      </c>
      <c r="D20" s="78">
        <f>SUM(D9:D19)</f>
        <v>924940451.16999996</v>
      </c>
      <c r="E20" s="78">
        <f>SUM(E9:E19)</f>
        <v>924940451.16999996</v>
      </c>
    </row>
    <row r="21" spans="1:5" x14ac:dyDescent="0.3">
      <c r="A21" s="151" t="s">
        <v>2</v>
      </c>
      <c r="B21" s="151" t="s">
        <v>196</v>
      </c>
      <c r="C21" s="68">
        <v>225007474</v>
      </c>
      <c r="D21" s="68">
        <v>196680619.69</v>
      </c>
      <c r="E21" s="68">
        <v>196680619.69</v>
      </c>
    </row>
    <row r="22" spans="1:5" x14ac:dyDescent="0.3">
      <c r="A22" s="151" t="s">
        <v>988</v>
      </c>
      <c r="B22" s="151" t="s">
        <v>975</v>
      </c>
      <c r="C22" s="68">
        <v>425547200</v>
      </c>
      <c r="D22" s="68">
        <v>481541400</v>
      </c>
      <c r="E22" s="68">
        <v>481541400</v>
      </c>
    </row>
    <row r="23" spans="1:5" x14ac:dyDescent="0.3">
      <c r="A23" s="151" t="s">
        <v>671</v>
      </c>
      <c r="B23" s="151" t="s">
        <v>987</v>
      </c>
      <c r="C23" s="68">
        <v>261837063</v>
      </c>
      <c r="D23" s="68">
        <v>283537062.44999999</v>
      </c>
      <c r="E23" s="68">
        <v>283537062.44999999</v>
      </c>
    </row>
    <row r="24" spans="1:5" ht="13.2" x14ac:dyDescent="0.3">
      <c r="A24" s="419" t="s">
        <v>974</v>
      </c>
      <c r="B24" s="420"/>
      <c r="C24" s="150">
        <f>SUM(C21:C23)</f>
        <v>912391737</v>
      </c>
      <c r="D24" s="150">
        <f>SUM(D21:D23)</f>
        <v>961759082.1400001</v>
      </c>
      <c r="E24" s="150">
        <f>SUM(E21:E23)</f>
        <v>961759082.1400001</v>
      </c>
    </row>
    <row r="25" spans="1:5" ht="13.2" x14ac:dyDescent="0.3">
      <c r="A25" s="417" t="s">
        <v>986</v>
      </c>
      <c r="B25" s="418"/>
      <c r="C25" s="4">
        <f>C24+C20</f>
        <v>1991133991</v>
      </c>
      <c r="D25" s="4">
        <f>D24+D20</f>
        <v>1886699533.3099999</v>
      </c>
      <c r="E25" s="4">
        <f>E24+E20</f>
        <v>1886699533.3099999</v>
      </c>
    </row>
    <row r="27" spans="1:5" x14ac:dyDescent="0.3">
      <c r="A27" s="38" t="s">
        <v>813</v>
      </c>
      <c r="B27" s="38" t="s">
        <v>153</v>
      </c>
      <c r="C27" s="37" t="s">
        <v>985</v>
      </c>
      <c r="D27" s="37" t="s">
        <v>984</v>
      </c>
      <c r="E27" s="37" t="s">
        <v>983</v>
      </c>
    </row>
    <row r="28" spans="1:5" x14ac:dyDescent="0.3">
      <c r="A28" s="36"/>
      <c r="B28" s="36"/>
      <c r="C28" s="36" t="s">
        <v>982</v>
      </c>
      <c r="D28" s="36" t="s">
        <v>981</v>
      </c>
      <c r="E28" s="36" t="s">
        <v>980</v>
      </c>
    </row>
    <row r="29" spans="1:5" x14ac:dyDescent="0.3">
      <c r="A29" s="36"/>
      <c r="B29" s="36"/>
      <c r="C29" s="36" t="s">
        <v>979</v>
      </c>
      <c r="D29" s="36"/>
      <c r="E29" s="36"/>
    </row>
    <row r="30" spans="1:5" x14ac:dyDescent="0.3">
      <c r="A30" s="35"/>
      <c r="B30" s="35"/>
      <c r="C30" s="35" t="s">
        <v>978</v>
      </c>
      <c r="D30" s="35"/>
      <c r="E30" s="35"/>
    </row>
    <row r="31" spans="1:5" x14ac:dyDescent="0.3">
      <c r="A31" s="29" t="s">
        <v>326</v>
      </c>
      <c r="B31" s="29" t="s">
        <v>325</v>
      </c>
      <c r="C31" s="27">
        <v>28488000</v>
      </c>
      <c r="D31" s="27">
        <v>28900000</v>
      </c>
      <c r="E31" s="27">
        <v>28900000</v>
      </c>
    </row>
    <row r="32" spans="1:5" x14ac:dyDescent="0.3">
      <c r="A32" s="29" t="s">
        <v>175</v>
      </c>
      <c r="B32" s="29" t="s">
        <v>302</v>
      </c>
      <c r="C32" s="27">
        <v>657218454</v>
      </c>
      <c r="D32" s="27">
        <v>672522188</v>
      </c>
      <c r="E32" s="27">
        <v>672522188</v>
      </c>
    </row>
    <row r="33" spans="1:5" x14ac:dyDescent="0.3">
      <c r="A33" s="29" t="s">
        <v>320</v>
      </c>
      <c r="B33" s="29" t="s">
        <v>977</v>
      </c>
      <c r="C33" s="27">
        <v>1118182245</v>
      </c>
      <c r="D33" s="27">
        <v>1115480163</v>
      </c>
      <c r="E33" s="27">
        <v>1115480163</v>
      </c>
    </row>
    <row r="34" spans="1:5" x14ac:dyDescent="0.3">
      <c r="A34" s="29" t="s">
        <v>291</v>
      </c>
      <c r="B34" s="29" t="s">
        <v>290</v>
      </c>
      <c r="C34" s="27">
        <v>154294274</v>
      </c>
      <c r="D34" s="27">
        <v>133856904</v>
      </c>
      <c r="E34" s="27">
        <v>133856904</v>
      </c>
    </row>
    <row r="35" spans="1:5" x14ac:dyDescent="0.3">
      <c r="A35" s="29" t="s">
        <v>264</v>
      </c>
      <c r="B35" s="29" t="s">
        <v>263</v>
      </c>
      <c r="C35" s="27">
        <v>4096000</v>
      </c>
      <c r="D35" s="27">
        <v>4640000</v>
      </c>
      <c r="E35" s="27">
        <v>4640000</v>
      </c>
    </row>
    <row r="36" spans="1:5" x14ac:dyDescent="0.3">
      <c r="A36" s="29" t="s">
        <v>239</v>
      </c>
      <c r="B36" s="29" t="s">
        <v>622</v>
      </c>
      <c r="C36" s="27">
        <v>36500000</v>
      </c>
      <c r="D36" s="27">
        <v>47200000</v>
      </c>
      <c r="E36" s="27">
        <v>47200000</v>
      </c>
    </row>
    <row r="37" spans="1:5" x14ac:dyDescent="0.3">
      <c r="A37" s="29" t="s">
        <v>229</v>
      </c>
      <c r="B37" s="29" t="s">
        <v>621</v>
      </c>
      <c r="C37" s="27">
        <v>0</v>
      </c>
      <c r="D37" s="27">
        <v>0</v>
      </c>
      <c r="E37" s="27">
        <v>0</v>
      </c>
    </row>
    <row r="38" spans="1:5" x14ac:dyDescent="0.3">
      <c r="A38" s="29" t="s">
        <v>221</v>
      </c>
      <c r="B38" s="29" t="s">
        <v>620</v>
      </c>
      <c r="C38" s="27">
        <v>0</v>
      </c>
      <c r="D38" s="27">
        <v>723720.51</v>
      </c>
      <c r="E38" s="27">
        <v>723720.51</v>
      </c>
    </row>
    <row r="39" spans="1:5" x14ac:dyDescent="0.3">
      <c r="A39" s="29" t="s">
        <v>258</v>
      </c>
      <c r="B39" s="29" t="s">
        <v>257</v>
      </c>
      <c r="C39" s="27">
        <v>2300000</v>
      </c>
      <c r="D39" s="27">
        <v>4000000</v>
      </c>
      <c r="E39" s="27">
        <v>4000000</v>
      </c>
    </row>
    <row r="40" spans="1:5" ht="13.2" x14ac:dyDescent="0.3">
      <c r="A40" s="421" t="s">
        <v>976</v>
      </c>
      <c r="B40" s="420"/>
      <c r="C40" s="78">
        <f>SUM(C31:C39)</f>
        <v>2001078973</v>
      </c>
      <c r="D40" s="78">
        <f>SUM(D31:D39)</f>
        <v>2007322975.51</v>
      </c>
      <c r="E40" s="78">
        <f>SUM(E31:E39)</f>
        <v>2007322975.51</v>
      </c>
    </row>
    <row r="41" spans="1:5" x14ac:dyDescent="0.3">
      <c r="A41" s="151" t="s">
        <v>216</v>
      </c>
      <c r="B41" s="151" t="s">
        <v>975</v>
      </c>
      <c r="C41" s="68">
        <v>362421375</v>
      </c>
      <c r="D41" s="68">
        <v>348063515</v>
      </c>
      <c r="E41" s="68">
        <v>348063515</v>
      </c>
    </row>
    <row r="42" spans="1:5" ht="13.2" x14ac:dyDescent="0.3">
      <c r="A42" s="419" t="s">
        <v>974</v>
      </c>
      <c r="B42" s="420"/>
      <c r="C42" s="150">
        <f>SUM(C41:C41)</f>
        <v>362421375</v>
      </c>
      <c r="D42" s="150">
        <f>SUM(D41:D41)</f>
        <v>348063515</v>
      </c>
      <c r="E42" s="150">
        <f>SUM(E41:E41)</f>
        <v>348063515</v>
      </c>
    </row>
    <row r="43" spans="1:5" ht="13.2" x14ac:dyDescent="0.3">
      <c r="A43" s="417" t="s">
        <v>973</v>
      </c>
      <c r="B43" s="418"/>
      <c r="C43" s="4">
        <f>C42+C40</f>
        <v>2363500348</v>
      </c>
      <c r="D43" s="4">
        <f>D42+D40</f>
        <v>2355386490.5100002</v>
      </c>
      <c r="E43" s="4">
        <f>E42+E40</f>
        <v>2355386490.5100002</v>
      </c>
    </row>
    <row r="44" spans="1:5" x14ac:dyDescent="0.3">
      <c r="A44" s="18" t="s">
        <v>972</v>
      </c>
    </row>
    <row r="45" spans="1:5" x14ac:dyDescent="0.3">
      <c r="A45" s="18" t="s">
        <v>971</v>
      </c>
    </row>
    <row r="46" spans="1:5" x14ac:dyDescent="0.3">
      <c r="A46" s="18" t="s">
        <v>970</v>
      </c>
    </row>
    <row r="47" spans="1:5" x14ac:dyDescent="0.3">
      <c r="A47" s="18" t="s">
        <v>969</v>
      </c>
    </row>
  </sheetData>
  <mergeCells count="10">
    <mergeCell ref="A1:D1"/>
    <mergeCell ref="A2:D2"/>
    <mergeCell ref="A3:E3"/>
    <mergeCell ref="A4:E4"/>
    <mergeCell ref="A43:B43"/>
    <mergeCell ref="A42:B42"/>
    <mergeCell ref="A40:B40"/>
    <mergeCell ref="A25:B25"/>
    <mergeCell ref="A20:B20"/>
    <mergeCell ref="A24:B2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2" orientation="landscape" horizontalDpi="720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4:K34"/>
  <sheetViews>
    <sheetView showGridLines="0" topLeftCell="A7" workbookViewId="0">
      <selection activeCell="A8" sqref="A8:G8"/>
    </sheetView>
  </sheetViews>
  <sheetFormatPr baseColWidth="10" defaultColWidth="10.296875" defaultRowHeight="13.2" x14ac:dyDescent="0.25"/>
  <cols>
    <col min="1" max="1" width="10.296875" style="1"/>
    <col min="2" max="2" width="2.19921875" style="1" customWidth="1"/>
    <col min="3" max="16384" width="10.296875" style="1"/>
  </cols>
  <sheetData>
    <row r="4" spans="2:11" ht="13.8" thickBot="1" x14ac:dyDescent="0.3"/>
    <row r="5" spans="2:11" ht="13.8" thickTop="1" x14ac:dyDescent="0.25">
      <c r="B5" s="149"/>
      <c r="C5" s="148"/>
      <c r="D5" s="148"/>
      <c r="E5" s="148"/>
      <c r="F5" s="148"/>
      <c r="G5" s="148"/>
      <c r="H5" s="148"/>
      <c r="I5" s="148"/>
      <c r="J5" s="148"/>
      <c r="K5" s="147"/>
    </row>
    <row r="6" spans="2:11" x14ac:dyDescent="0.25">
      <c r="B6" s="144"/>
      <c r="C6" s="145" t="s">
        <v>968</v>
      </c>
      <c r="K6" s="142"/>
    </row>
    <row r="7" spans="2:11" x14ac:dyDescent="0.25">
      <c r="B7" s="144"/>
      <c r="C7" s="145" t="s">
        <v>966</v>
      </c>
      <c r="E7" s="145" t="s">
        <v>967</v>
      </c>
      <c r="K7" s="142"/>
    </row>
    <row r="8" spans="2:11" x14ac:dyDescent="0.25">
      <c r="B8" s="144"/>
      <c r="C8" s="145" t="s">
        <v>966</v>
      </c>
      <c r="E8" s="145" t="s">
        <v>965</v>
      </c>
      <c r="K8" s="142"/>
    </row>
    <row r="9" spans="2:11" x14ac:dyDescent="0.25">
      <c r="B9" s="144"/>
      <c r="C9" s="145" t="s">
        <v>964</v>
      </c>
      <c r="K9" s="142"/>
    </row>
    <row r="10" spans="2:11" x14ac:dyDescent="0.25">
      <c r="B10" s="144"/>
      <c r="C10" s="145" t="s">
        <v>963</v>
      </c>
      <c r="K10" s="142"/>
    </row>
    <row r="11" spans="2:11" x14ac:dyDescent="0.25">
      <c r="B11" s="144"/>
      <c r="C11" s="145"/>
      <c r="K11" s="142"/>
    </row>
    <row r="12" spans="2:11" x14ac:dyDescent="0.25">
      <c r="B12" s="144"/>
      <c r="C12" s="145"/>
      <c r="K12" s="142"/>
    </row>
    <row r="13" spans="2:11" x14ac:dyDescent="0.25">
      <c r="B13" s="144"/>
      <c r="C13" s="145" t="s">
        <v>962</v>
      </c>
      <c r="K13" s="142"/>
    </row>
    <row r="14" spans="2:11" x14ac:dyDescent="0.25">
      <c r="B14" s="144"/>
      <c r="C14" s="145" t="s">
        <v>961</v>
      </c>
      <c r="K14" s="142"/>
    </row>
    <row r="15" spans="2:11" x14ac:dyDescent="0.25">
      <c r="B15" s="144"/>
      <c r="C15" s="145" t="s">
        <v>960</v>
      </c>
      <c r="K15" s="142"/>
    </row>
    <row r="16" spans="2:11" x14ac:dyDescent="0.25">
      <c r="B16" s="144"/>
      <c r="C16" s="145"/>
      <c r="K16" s="142"/>
    </row>
    <row r="17" spans="2:11" x14ac:dyDescent="0.25">
      <c r="B17" s="144"/>
      <c r="C17" s="145" t="s">
        <v>959</v>
      </c>
      <c r="K17" s="142"/>
    </row>
    <row r="18" spans="2:11" x14ac:dyDescent="0.25">
      <c r="B18" s="144"/>
      <c r="C18" s="145" t="s">
        <v>958</v>
      </c>
      <c r="K18" s="142"/>
    </row>
    <row r="19" spans="2:11" x14ac:dyDescent="0.25">
      <c r="B19" s="144"/>
      <c r="C19" s="145"/>
      <c r="K19" s="142"/>
    </row>
    <row r="20" spans="2:11" x14ac:dyDescent="0.25">
      <c r="B20" s="144"/>
      <c r="C20" s="145" t="s">
        <v>957</v>
      </c>
      <c r="K20" s="142"/>
    </row>
    <row r="21" spans="2:11" x14ac:dyDescent="0.25">
      <c r="B21" s="144"/>
      <c r="C21" s="145" t="s">
        <v>956</v>
      </c>
      <c r="K21" s="142"/>
    </row>
    <row r="22" spans="2:11" x14ac:dyDescent="0.25">
      <c r="B22" s="144"/>
      <c r="C22" s="145" t="s">
        <v>955</v>
      </c>
      <c r="K22" s="142"/>
    </row>
    <row r="23" spans="2:11" x14ac:dyDescent="0.25">
      <c r="B23" s="144"/>
      <c r="C23" s="145" t="s">
        <v>954</v>
      </c>
      <c r="K23" s="142"/>
    </row>
    <row r="24" spans="2:11" x14ac:dyDescent="0.25">
      <c r="B24" s="144"/>
      <c r="C24" s="145" t="s">
        <v>953</v>
      </c>
      <c r="K24" s="142"/>
    </row>
    <row r="25" spans="2:11" x14ac:dyDescent="0.25">
      <c r="B25" s="144"/>
      <c r="C25" s="145"/>
      <c r="K25" s="142"/>
    </row>
    <row r="26" spans="2:11" x14ac:dyDescent="0.25">
      <c r="B26" s="144"/>
      <c r="C26" s="145" t="s">
        <v>952</v>
      </c>
      <c r="K26" s="142"/>
    </row>
    <row r="27" spans="2:11" x14ac:dyDescent="0.25">
      <c r="B27" s="144"/>
      <c r="C27" s="145"/>
      <c r="F27" s="146" t="s">
        <v>951</v>
      </c>
      <c r="K27" s="142"/>
    </row>
    <row r="28" spans="2:11" x14ac:dyDescent="0.25">
      <c r="B28" s="144"/>
      <c r="C28" s="145"/>
      <c r="F28" s="240" t="s">
        <v>950</v>
      </c>
      <c r="K28" s="142"/>
    </row>
    <row r="29" spans="2:11" x14ac:dyDescent="0.25">
      <c r="B29" s="144"/>
      <c r="C29" s="145"/>
      <c r="K29" s="142"/>
    </row>
    <row r="30" spans="2:11" x14ac:dyDescent="0.25">
      <c r="B30" s="144"/>
      <c r="C30" s="143" t="s">
        <v>949</v>
      </c>
      <c r="K30" s="142"/>
    </row>
    <row r="31" spans="2:11" x14ac:dyDescent="0.25">
      <c r="B31" s="144"/>
      <c r="C31" s="143" t="s">
        <v>948</v>
      </c>
      <c r="K31" s="142"/>
    </row>
    <row r="32" spans="2:11" x14ac:dyDescent="0.25">
      <c r="B32" s="144"/>
      <c r="C32" s="143" t="s">
        <v>947</v>
      </c>
      <c r="K32" s="142"/>
    </row>
    <row r="33" spans="2:11" ht="13.8" thickBot="1" x14ac:dyDescent="0.3">
      <c r="B33" s="141"/>
      <c r="C33" s="140"/>
      <c r="D33" s="140"/>
      <c r="E33" s="140"/>
      <c r="F33" s="140"/>
      <c r="G33" s="140"/>
      <c r="H33" s="140"/>
      <c r="I33" s="140"/>
      <c r="J33" s="140"/>
      <c r="K33" s="139"/>
    </row>
    <row r="34" spans="2:11" ht="13.8" thickTop="1" x14ac:dyDescent="0.25"/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720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19</vt:i4>
      </vt:variant>
    </vt:vector>
  </HeadingPairs>
  <TitlesOfParts>
    <vt:vector size="41" baseType="lpstr">
      <vt:lpstr>Page711</vt:lpstr>
      <vt:lpstr>Page712</vt:lpstr>
      <vt:lpstr>Page713</vt:lpstr>
      <vt:lpstr>page715</vt:lpstr>
      <vt:lpstr>page716</vt:lpstr>
      <vt:lpstr>page717</vt:lpstr>
      <vt:lpstr>page718</vt:lpstr>
      <vt:lpstr>page719</vt:lpstr>
      <vt:lpstr>Page7110</vt:lpstr>
      <vt:lpstr>page7111</vt:lpstr>
      <vt:lpstr>page7112</vt:lpstr>
      <vt:lpstr>page7113</vt:lpstr>
      <vt:lpstr>page7114</vt:lpstr>
      <vt:lpstr>page7115</vt:lpstr>
      <vt:lpstr>page7116</vt:lpstr>
      <vt:lpstr>page7117</vt:lpstr>
      <vt:lpstr>page7118</vt:lpstr>
      <vt:lpstr>page7119</vt:lpstr>
      <vt:lpstr>page7120</vt:lpstr>
      <vt:lpstr>page7121</vt:lpstr>
      <vt:lpstr>page7122</vt:lpstr>
      <vt:lpstr>page7123</vt:lpstr>
      <vt:lpstr>page7111!Impression_des_titres</vt:lpstr>
      <vt:lpstr>page7112!Impression_des_titres</vt:lpstr>
      <vt:lpstr>page7113!Impression_des_titres</vt:lpstr>
      <vt:lpstr>page7114!Impression_des_titres</vt:lpstr>
      <vt:lpstr>page7115!Impression_des_titres</vt:lpstr>
      <vt:lpstr>page7116!Impression_des_titres</vt:lpstr>
      <vt:lpstr>page7117!Impression_des_titres</vt:lpstr>
      <vt:lpstr>page7118!Impression_des_titres</vt:lpstr>
      <vt:lpstr>page7119!Impression_des_titres</vt:lpstr>
      <vt:lpstr>page7120!Impression_des_titres</vt:lpstr>
      <vt:lpstr>page7121!Impression_des_titres</vt:lpstr>
      <vt:lpstr>page7122!Impression_des_titres</vt:lpstr>
      <vt:lpstr>page7123!Impression_des_titres</vt:lpstr>
      <vt:lpstr>page715!Impression_des_titres</vt:lpstr>
      <vt:lpstr>page716!Impression_des_titres</vt:lpstr>
      <vt:lpstr>page717!Impression_des_titres</vt:lpstr>
      <vt:lpstr>page718!Impression_des_titres</vt:lpstr>
      <vt:lpstr>page719!Impression_des_titres</vt:lpstr>
      <vt:lpstr>page7122!Zone_d_impression</vt:lpstr>
    </vt:vector>
  </TitlesOfParts>
  <Company>Conseil Régional Pocence Alpes Côte D'Azur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AMEVET Frédéric</dc:creator>
  <cp:lastModifiedBy>AMEVET Frédéric</cp:lastModifiedBy>
  <cp:lastPrinted>2018-12-10T13:44:45Z</cp:lastPrinted>
  <dcterms:created xsi:type="dcterms:W3CDTF">2018-12-07T09:29:19Z</dcterms:created>
  <dcterms:modified xsi:type="dcterms:W3CDTF">2018-12-10T13:45:19Z</dcterms:modified>
</cp:coreProperties>
</file>