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BPS\Enquete Ecoles\2017\Diffusion\DT\Document\"/>
    </mc:Choice>
  </mc:AlternateContent>
  <bookViews>
    <workbookView xWindow="-465" yWindow="-225" windowWidth="12840" windowHeight="6270" tabRatio="775"/>
  </bookViews>
  <sheets>
    <sheet name="Sommaire" sheetId="85" r:id="rId1"/>
    <sheet name="Descriptif des formations" sheetId="86" r:id="rId2"/>
    <sheet name="A_base" sheetId="1" r:id="rId3"/>
    <sheet name="2-3-4_base" sheetId="2" r:id="rId4"/>
    <sheet name="5-6-7_base" sheetId="3" r:id="rId5"/>
    <sheet name="8-9_base" sheetId="4" r:id="rId6"/>
    <sheet name="A_amb" sheetId="5" r:id="rId7"/>
    <sheet name="2-3-4_amb" sheetId="6" r:id="rId8"/>
    <sheet name="5-6-7_amb" sheetId="7" r:id="rId9"/>
    <sheet name="8-9_amb" sheetId="8" r:id="rId10"/>
    <sheet name="A_aidS" sheetId="25" r:id="rId11"/>
    <sheet name="2-3-4_aidS" sheetId="26" r:id="rId12"/>
    <sheet name="5-6-7_aidS" sheetId="27" r:id="rId13"/>
    <sheet name="8-9_aidS" sheetId="28" r:id="rId14"/>
    <sheet name="A_auxPuer" sheetId="45" r:id="rId15"/>
    <sheet name="2-3-4_auxPuer" sheetId="46" r:id="rId16"/>
    <sheet name="5-6-7_auxPuer" sheetId="47" r:id="rId17"/>
    <sheet name="8-9_auxPuer" sheetId="48" r:id="rId18"/>
    <sheet name="A_prepPH" sheetId="49" r:id="rId19"/>
    <sheet name="2-3-4_prepPH" sheetId="50" r:id="rId20"/>
    <sheet name="5-6-7_prepPH" sheetId="51" r:id="rId21"/>
    <sheet name="8-9_prepPH" sheetId="52" r:id="rId22"/>
    <sheet name="A_tecLM" sheetId="21" r:id="rId23"/>
    <sheet name="2-3-4_tecLM" sheetId="22" r:id="rId24"/>
    <sheet name="5-6-7_tecLM" sheetId="23" r:id="rId25"/>
    <sheet name="8-9_tecLM" sheetId="24" r:id="rId26"/>
    <sheet name="A_psyMot" sheetId="41" r:id="rId27"/>
    <sheet name="2-3-4_psyMot" sheetId="42" r:id="rId28"/>
    <sheet name="5-6-7_psyMot" sheetId="43" r:id="rId29"/>
    <sheet name="8-9_psyMot" sheetId="44" r:id="rId30"/>
    <sheet name="A_manERM" sheetId="33" r:id="rId31"/>
    <sheet name="2-3-4_manERM" sheetId="34" r:id="rId32"/>
    <sheet name="5-6-7_manERM" sheetId="35" r:id="rId33"/>
    <sheet name="8-9_manERM" sheetId="36" r:id="rId34"/>
    <sheet name="A_pedP" sheetId="29" r:id="rId35"/>
    <sheet name="2-3-4_pedP" sheetId="30" r:id="rId36"/>
    <sheet name="5-6-7_pedP" sheetId="31" r:id="rId37"/>
    <sheet name="8-9_pedP" sheetId="32" r:id="rId38"/>
    <sheet name="A_ergo" sheetId="37" r:id="rId39"/>
    <sheet name="2-3-4_ergo" sheetId="38" r:id="rId40"/>
    <sheet name="5-6-7_ergo" sheetId="39" r:id="rId41"/>
    <sheet name="8-9_ergo" sheetId="40" r:id="rId42"/>
    <sheet name="A_inf" sheetId="9" r:id="rId43"/>
    <sheet name="2-3-4_inf" sheetId="10" r:id="rId44"/>
    <sheet name="5-6-7_inf" sheetId="11" r:id="rId45"/>
    <sheet name="8-9_inf" sheetId="12" r:id="rId46"/>
    <sheet name="A_massK" sheetId="17" r:id="rId47"/>
    <sheet name="2-3-4_massK" sheetId="18" r:id="rId48"/>
    <sheet name="5-6-7_massK" sheetId="19" r:id="rId49"/>
    <sheet name="8-9_massK" sheetId="20" r:id="rId50"/>
    <sheet name="A_sagF" sheetId="13" r:id="rId51"/>
    <sheet name="2-3-4_sagF" sheetId="14" r:id="rId52"/>
    <sheet name="5-6-7_sagF" sheetId="15" r:id="rId53"/>
    <sheet name="8-9_sagF" sheetId="16" r:id="rId54"/>
    <sheet name="A_Spe" sheetId="53" r:id="rId55"/>
    <sheet name="2-3-4_Spe" sheetId="54" r:id="rId56"/>
    <sheet name="7-8_Spe" sheetId="55" r:id="rId57"/>
    <sheet name="A_puer" sheetId="56" r:id="rId58"/>
    <sheet name="2-3-4_puer" sheetId="57" r:id="rId59"/>
    <sheet name="7-8_puer" sheetId="58" r:id="rId60"/>
    <sheet name="A_infAnes" sheetId="59" r:id="rId61"/>
    <sheet name="2-3-4_infAnes" sheetId="60" r:id="rId62"/>
    <sheet name="7-8_infAnes" sheetId="61" r:id="rId63"/>
    <sheet name="A_infBloc" sheetId="62" r:id="rId64"/>
    <sheet name="2-3-4_infBloc" sheetId="63" r:id="rId65"/>
    <sheet name="7-8_infbloc" sheetId="64" r:id="rId66"/>
    <sheet name="A_cadreS" sheetId="65" r:id="rId67"/>
    <sheet name="2-3-4_cadreS" sheetId="66" r:id="rId68"/>
    <sheet name="7-8_cadreS" sheetId="67" r:id="rId69"/>
    <sheet name="VAEdeas" sheetId="68" r:id="rId70"/>
    <sheet name="VAEdeap" sheetId="69" r:id="rId71"/>
    <sheet name="VAEdpph" sheetId="70" r:id="rId72"/>
    <sheet name="VAEdeergo" sheetId="71" r:id="rId73"/>
    <sheet name="VAEibod" sheetId="84" r:id="rId74"/>
    <sheet name="nbCentres" sheetId="72" r:id="rId75"/>
    <sheet name="Inscrits1ere" sheetId="73" r:id="rId76"/>
    <sheet name="InscritsTot" sheetId="74" r:id="rId77"/>
    <sheet name="Diplomés" sheetId="75" r:id="rId78"/>
    <sheet name="propFemme" sheetId="76" r:id="rId79"/>
    <sheet name="nbCentres_an" sheetId="77" r:id="rId80"/>
    <sheet name="Inscrits_an_1" sheetId="78" r:id="rId81"/>
    <sheet name="Inscrits_an_2" sheetId="79" r:id="rId82"/>
    <sheet name="Diplome_an_1" sheetId="80" r:id="rId83"/>
    <sheet name="Diplome_an_2" sheetId="81" r:id="rId84"/>
    <sheet name="propFemme_an" sheetId="82" r:id="rId85"/>
  </sheets>
  <definedNames>
    <definedName name="Z_4BF6A69F_C29D_460A_9E84_5045F8F80EEB_.wvu.Cols" localSheetId="70" hidden="1">VAEdeap!$A:$B</definedName>
    <definedName name="Z_4BF6A69F_C29D_460A_9E84_5045F8F80EEB_.wvu.Cols" localSheetId="69" hidden="1">VAEdeas!$A:$B</definedName>
    <definedName name="Z_4BF6A69F_C29D_460A_9E84_5045F8F80EEB_.wvu.Cols" localSheetId="72" hidden="1">VAEdeergo!$A:$B</definedName>
    <definedName name="Z_4BF6A69F_C29D_460A_9E84_5045F8F80EEB_.wvu.Cols" localSheetId="71" hidden="1">VAEdpph!$A:$B</definedName>
    <definedName name="Z_4BF6A69F_C29D_460A_9E84_5045F8F80EEB_.wvu.Cols" localSheetId="73" hidden="1">VAEibod!$A:$B</definedName>
    <definedName name="Z_4BF6A69F_C29D_460A_9E84_5045F8F80EEB_.wvu.PrintArea" localSheetId="11" hidden="1">'2-3-4_aidS'!$A$1:$J$50</definedName>
    <definedName name="Z_4BF6A69F_C29D_460A_9E84_5045F8F80EEB_.wvu.PrintArea" localSheetId="7" hidden="1">'2-3-4_amb'!$A$1:$J$50</definedName>
    <definedName name="Z_4BF6A69F_C29D_460A_9E84_5045F8F80EEB_.wvu.PrintArea" localSheetId="15" hidden="1">'2-3-4_auxPuer'!$A$1:$J$50</definedName>
    <definedName name="Z_4BF6A69F_C29D_460A_9E84_5045F8F80EEB_.wvu.PrintArea" localSheetId="3" hidden="1">'2-3-4_base'!$A$1:$J$50</definedName>
    <definedName name="Z_4BF6A69F_C29D_460A_9E84_5045F8F80EEB_.wvu.PrintArea" localSheetId="67" hidden="1">'2-3-4_cadreS'!$A$1:$J$49</definedName>
    <definedName name="Z_4BF6A69F_C29D_460A_9E84_5045F8F80EEB_.wvu.PrintArea" localSheetId="39" hidden="1">'2-3-4_ergo'!$A$1:$J$50</definedName>
    <definedName name="Z_4BF6A69F_C29D_460A_9E84_5045F8F80EEB_.wvu.PrintArea" localSheetId="43" hidden="1">'2-3-4_inf'!$A$1:$J$50</definedName>
    <definedName name="Z_4BF6A69F_C29D_460A_9E84_5045F8F80EEB_.wvu.PrintArea" localSheetId="64" hidden="1">'2-3-4_infBloc'!$A$1:$J$49</definedName>
    <definedName name="Z_4BF6A69F_C29D_460A_9E84_5045F8F80EEB_.wvu.PrintArea" localSheetId="31" hidden="1">'2-3-4_manERM'!$A$1:$J$50</definedName>
    <definedName name="Z_4BF6A69F_C29D_460A_9E84_5045F8F80EEB_.wvu.PrintArea" localSheetId="47" hidden="1">'2-3-4_massK'!$A$1:$J$50</definedName>
    <definedName name="Z_4BF6A69F_C29D_460A_9E84_5045F8F80EEB_.wvu.PrintArea" localSheetId="35" hidden="1">'2-3-4_pedP'!$A$1:$J$52</definedName>
    <definedName name="Z_4BF6A69F_C29D_460A_9E84_5045F8F80EEB_.wvu.PrintArea" localSheetId="19" hidden="1">'2-3-4_prepPH'!$A$1:$J$50</definedName>
    <definedName name="Z_4BF6A69F_C29D_460A_9E84_5045F8F80EEB_.wvu.PrintArea" localSheetId="27" hidden="1">'2-3-4_psyMot'!$A$1:$J$50</definedName>
    <definedName name="Z_4BF6A69F_C29D_460A_9E84_5045F8F80EEB_.wvu.PrintArea" localSheetId="58" hidden="1">'2-3-4_puer'!$A$1:$J$49</definedName>
    <definedName name="Z_4BF6A69F_C29D_460A_9E84_5045F8F80EEB_.wvu.PrintArea" localSheetId="51" hidden="1">'2-3-4_sagF'!$A$1:$J$50</definedName>
    <definedName name="Z_4BF6A69F_C29D_460A_9E84_5045F8F80EEB_.wvu.PrintArea" localSheetId="55" hidden="1">'2-3-4_Spe'!$A$1:$J$49</definedName>
    <definedName name="Z_4BF6A69F_C29D_460A_9E84_5045F8F80EEB_.wvu.PrintArea" localSheetId="23" hidden="1">'2-3-4_tecLM'!$A$1:$J$50</definedName>
    <definedName name="Z_4BF6A69F_C29D_460A_9E84_5045F8F80EEB_.wvu.PrintArea" localSheetId="12" hidden="1">'5-6-7_aidS'!$A$1:$H$66</definedName>
    <definedName name="Z_4BF6A69F_C29D_460A_9E84_5045F8F80EEB_.wvu.PrintArea" localSheetId="8" hidden="1">'5-6-7_amb'!$A$1:$H$66</definedName>
    <definedName name="Z_4BF6A69F_C29D_460A_9E84_5045F8F80EEB_.wvu.PrintArea" localSheetId="16" hidden="1">'5-6-7_auxPuer'!$A$1:$H$66</definedName>
    <definedName name="Z_4BF6A69F_C29D_460A_9E84_5045F8F80EEB_.wvu.PrintArea" localSheetId="4" hidden="1">'5-6-7_base'!$A$1:$H$66</definedName>
    <definedName name="Z_4BF6A69F_C29D_460A_9E84_5045F8F80EEB_.wvu.PrintArea" localSheetId="40" hidden="1">'5-6-7_ergo'!$A$1:$H$66</definedName>
    <definedName name="Z_4BF6A69F_C29D_460A_9E84_5045F8F80EEB_.wvu.PrintArea" localSheetId="44" hidden="1">'5-6-7_inf'!$A$1:$H$66</definedName>
    <definedName name="Z_4BF6A69F_C29D_460A_9E84_5045F8F80EEB_.wvu.PrintArea" localSheetId="32" hidden="1">'5-6-7_manERM'!$A$1:$H$66</definedName>
    <definedName name="Z_4BF6A69F_C29D_460A_9E84_5045F8F80EEB_.wvu.PrintArea" localSheetId="48" hidden="1">'5-6-7_massK'!$A$1:$H$64</definedName>
    <definedName name="Z_4BF6A69F_C29D_460A_9E84_5045F8F80EEB_.wvu.PrintArea" localSheetId="36" hidden="1">'5-6-7_pedP'!$A$1:$H$66</definedName>
    <definedName name="Z_4BF6A69F_C29D_460A_9E84_5045F8F80EEB_.wvu.PrintArea" localSheetId="20" hidden="1">'5-6-7_prepPH'!$A$1:$H$66</definedName>
    <definedName name="Z_4BF6A69F_C29D_460A_9E84_5045F8F80EEB_.wvu.PrintArea" localSheetId="28" hidden="1">'5-6-7_psyMot'!$A$1:$H$66</definedName>
    <definedName name="Z_4BF6A69F_C29D_460A_9E84_5045F8F80EEB_.wvu.PrintArea" localSheetId="52" hidden="1">'5-6-7_sagF'!$A$1:$H$66</definedName>
    <definedName name="Z_4BF6A69F_C29D_460A_9E84_5045F8F80EEB_.wvu.PrintArea" localSheetId="24" hidden="1">'5-6-7_tecLM'!$A$1:$H$66</definedName>
    <definedName name="Z_4BF6A69F_C29D_460A_9E84_5045F8F80EEB_.wvu.PrintArea" localSheetId="68" hidden="1">'7-8_cadreS'!$A$1:$I$32</definedName>
    <definedName name="Z_4BF6A69F_C29D_460A_9E84_5045F8F80EEB_.wvu.PrintArea" localSheetId="65" hidden="1">'7-8_infbloc'!$A$1:$I$32</definedName>
    <definedName name="Z_4BF6A69F_C29D_460A_9E84_5045F8F80EEB_.wvu.PrintArea" localSheetId="59" hidden="1">'7-8_puer'!$A$1:$I$34</definedName>
    <definedName name="Z_4BF6A69F_C29D_460A_9E84_5045F8F80EEB_.wvu.PrintArea" localSheetId="56" hidden="1">'7-8_Spe'!$A$1:$I$32</definedName>
    <definedName name="Z_4BF6A69F_C29D_460A_9E84_5045F8F80EEB_.wvu.PrintArea" localSheetId="13" hidden="1">'8-9_aidS'!$A$1:$G$39</definedName>
    <definedName name="Z_4BF6A69F_C29D_460A_9E84_5045F8F80EEB_.wvu.PrintArea" localSheetId="9" hidden="1">'8-9_amb'!$A$1:$G$39</definedName>
    <definedName name="Z_4BF6A69F_C29D_460A_9E84_5045F8F80EEB_.wvu.PrintArea" localSheetId="17" hidden="1">'8-9_auxPuer'!$A$1:$G$39</definedName>
    <definedName name="Z_4BF6A69F_C29D_460A_9E84_5045F8F80EEB_.wvu.PrintArea" localSheetId="5" hidden="1">'8-9_base'!$A$1:$G$39</definedName>
    <definedName name="Z_4BF6A69F_C29D_460A_9E84_5045F8F80EEB_.wvu.PrintArea" localSheetId="41" hidden="1">'8-9_ergo'!$A$1:$G$39</definedName>
    <definedName name="Z_4BF6A69F_C29D_460A_9E84_5045F8F80EEB_.wvu.PrintArea" localSheetId="45" hidden="1">'8-9_inf'!$A$1:$G$39</definedName>
    <definedName name="Z_4BF6A69F_C29D_460A_9E84_5045F8F80EEB_.wvu.PrintArea" localSheetId="33" hidden="1">'8-9_manERM'!$A$1:$G$39</definedName>
    <definedName name="Z_4BF6A69F_C29D_460A_9E84_5045F8F80EEB_.wvu.PrintArea" localSheetId="49" hidden="1">'8-9_massK'!$A$1:$G$39</definedName>
    <definedName name="Z_4BF6A69F_C29D_460A_9E84_5045F8F80EEB_.wvu.PrintArea" localSheetId="37" hidden="1">'8-9_pedP'!$A$1:$G$39</definedName>
    <definedName name="Z_4BF6A69F_C29D_460A_9E84_5045F8F80EEB_.wvu.PrintArea" localSheetId="21" hidden="1">'8-9_prepPH'!$A$1:$G$39</definedName>
    <definedName name="Z_4BF6A69F_C29D_460A_9E84_5045F8F80EEB_.wvu.PrintArea" localSheetId="29" hidden="1">'8-9_psyMot'!$A$1:$G$39</definedName>
    <definedName name="Z_4BF6A69F_C29D_460A_9E84_5045F8F80EEB_.wvu.PrintArea" localSheetId="53" hidden="1">'8-9_sagF'!$A$1:$G$41</definedName>
    <definedName name="Z_4BF6A69F_C29D_460A_9E84_5045F8F80EEB_.wvu.PrintArea" localSheetId="25" hidden="1">'8-9_tecLM'!$A$1:$G$41</definedName>
    <definedName name="Z_4BF6A69F_C29D_460A_9E84_5045F8F80EEB_.wvu.PrintArea" localSheetId="10" hidden="1">A_aidS!$A$1:$I$47</definedName>
    <definedName name="Z_4BF6A69F_C29D_460A_9E84_5045F8F80EEB_.wvu.PrintArea" localSheetId="6" hidden="1">A_amb!$A$1:$I$43</definedName>
    <definedName name="Z_4BF6A69F_C29D_460A_9E84_5045F8F80EEB_.wvu.PrintArea" localSheetId="14" hidden="1">A_auxPuer!$A$1:$I$43</definedName>
    <definedName name="Z_4BF6A69F_C29D_460A_9E84_5045F8F80EEB_.wvu.PrintArea" localSheetId="2" hidden="1">A_base!$A$1:$I$59</definedName>
    <definedName name="Z_4BF6A69F_C29D_460A_9E84_5045F8F80EEB_.wvu.PrintArea" localSheetId="66" hidden="1">A_cadreS!$A$1:$I$41</definedName>
    <definedName name="Z_4BF6A69F_C29D_460A_9E84_5045F8F80EEB_.wvu.PrintArea" localSheetId="38" hidden="1">A_ergo!$A$1:$I$52</definedName>
    <definedName name="Z_4BF6A69F_C29D_460A_9E84_5045F8F80EEB_.wvu.PrintArea" localSheetId="42" hidden="1">A_inf!$A$1:$I$49</definedName>
    <definedName name="Z_4BF6A69F_C29D_460A_9E84_5045F8F80EEB_.wvu.PrintArea" localSheetId="63" hidden="1">A_infBloc!$A$1:$I$46</definedName>
    <definedName name="Z_4BF6A69F_C29D_460A_9E84_5045F8F80EEB_.wvu.PrintArea" localSheetId="30" hidden="1">A_manERM!$A$1:$I$49</definedName>
    <definedName name="Z_4BF6A69F_C29D_460A_9E84_5045F8F80EEB_.wvu.PrintArea" localSheetId="46" hidden="1">A_massK!$A$1:$I$52</definedName>
    <definedName name="Z_4BF6A69F_C29D_460A_9E84_5045F8F80EEB_.wvu.PrintArea" localSheetId="34" hidden="1">A_pedP!$A$1:$I$49</definedName>
    <definedName name="Z_4BF6A69F_C29D_460A_9E84_5045F8F80EEB_.wvu.PrintArea" localSheetId="18" hidden="1">A_prepPH!$A$1:$I$43</definedName>
    <definedName name="Z_4BF6A69F_C29D_460A_9E84_5045F8F80EEB_.wvu.PrintArea" localSheetId="26" hidden="1">A_psyMot!$A$1:$I$49</definedName>
    <definedName name="Z_4BF6A69F_C29D_460A_9E84_5045F8F80EEB_.wvu.PrintArea" localSheetId="57" hidden="1">A_puer!$A$1:$I$43</definedName>
    <definedName name="Z_4BF6A69F_C29D_460A_9E84_5045F8F80EEB_.wvu.PrintArea" localSheetId="50" hidden="1">A_sagF!$A$1:$I$53</definedName>
    <definedName name="Z_4BF6A69F_C29D_460A_9E84_5045F8F80EEB_.wvu.PrintArea" localSheetId="54" hidden="1">A_Spe!$A$1:$I$49</definedName>
    <definedName name="Z_4BF6A69F_C29D_460A_9E84_5045F8F80EEB_.wvu.PrintArea" localSheetId="22" hidden="1">A_tecLM!$A$1:$I$49</definedName>
    <definedName name="Z_4BF6A69F_C29D_460A_9E84_5045F8F80EEB_.wvu.PrintArea" localSheetId="82" hidden="1">Diplome_an_1!$A$1:$Y$33</definedName>
    <definedName name="Z_4BF6A69F_C29D_460A_9E84_5045F8F80EEB_.wvu.PrintArea" localSheetId="83" hidden="1">Diplome_an_2!$A$1:$AA$40</definedName>
    <definedName name="Z_4BF6A69F_C29D_460A_9E84_5045F8F80EEB_.wvu.PrintArea" localSheetId="77" hidden="1">Diplomés!#REF!</definedName>
    <definedName name="Z_4BF6A69F_C29D_460A_9E84_5045F8F80EEB_.wvu.PrintArea" localSheetId="80" hidden="1">Inscrits_an_1!$A$1:$P$36</definedName>
    <definedName name="Z_4BF6A69F_C29D_460A_9E84_5045F8F80EEB_.wvu.PrintArea" localSheetId="81" hidden="1">Inscrits_an_2!$A$1:$Q$35</definedName>
    <definedName name="Z_4BF6A69F_C29D_460A_9E84_5045F8F80EEB_.wvu.PrintArea" localSheetId="75" hidden="1">Inscrits1ere!$A$1:$R$3</definedName>
    <definedName name="Z_4BF6A69F_C29D_460A_9E84_5045F8F80EEB_.wvu.PrintArea" localSheetId="74" hidden="1">nbCentres!$A$1:$R$3</definedName>
    <definedName name="Z_4BF6A69F_C29D_460A_9E84_5045F8F80EEB_.wvu.PrintArea" localSheetId="79" hidden="1">nbCentres_an!$A$1:$AC$35</definedName>
    <definedName name="Z_4BF6A69F_C29D_460A_9E84_5045F8F80EEB_.wvu.PrintArea" localSheetId="78" hidden="1">propFemme!#REF!</definedName>
    <definedName name="Z_4BF6A69F_C29D_460A_9E84_5045F8F80EEB_.wvu.PrintArea" localSheetId="84" hidden="1">propFemme_an!$A$1:$U$31</definedName>
    <definedName name="_xlnm.Print_Area" localSheetId="11">'2-3-4_aidS'!$A$1:$J$50</definedName>
    <definedName name="_xlnm.Print_Area" localSheetId="7">'2-3-4_amb'!$A$1:$J$50</definedName>
    <definedName name="_xlnm.Print_Area" localSheetId="15">'2-3-4_auxPuer'!$A$1:$J$50</definedName>
    <definedName name="_xlnm.Print_Area" localSheetId="3">'2-3-4_base'!$A$1:$J$50</definedName>
    <definedName name="_xlnm.Print_Area" localSheetId="67">'2-3-4_cadreS'!$A$1:$J$49</definedName>
    <definedName name="_xlnm.Print_Area" localSheetId="39">'2-3-4_ergo'!$A$1:$J$50</definedName>
    <definedName name="_xlnm.Print_Area" localSheetId="43">'2-3-4_inf'!$A$1:$J$50</definedName>
    <definedName name="_xlnm.Print_Area" localSheetId="64">'2-3-4_infBloc'!$A$1:$J$49</definedName>
    <definedName name="_xlnm.Print_Area" localSheetId="31">'2-3-4_manERM'!$A$1:$J$50</definedName>
    <definedName name="_xlnm.Print_Area" localSheetId="47">'2-3-4_massK'!$A$1:$J$50</definedName>
    <definedName name="_xlnm.Print_Area" localSheetId="35">'2-3-4_pedP'!$A$1:$J$52</definedName>
    <definedName name="_xlnm.Print_Area" localSheetId="19">'2-3-4_prepPH'!$A$1:$J$50</definedName>
    <definedName name="_xlnm.Print_Area" localSheetId="27">'2-3-4_psyMot'!$A$1:$J$50</definedName>
    <definedName name="_xlnm.Print_Area" localSheetId="58">'2-3-4_puer'!$A$1:$J$49</definedName>
    <definedName name="_xlnm.Print_Area" localSheetId="51">'2-3-4_sagF'!$A$1:$J$50</definedName>
    <definedName name="_xlnm.Print_Area" localSheetId="55">'2-3-4_Spe'!$A$1:$J$49</definedName>
    <definedName name="_xlnm.Print_Area" localSheetId="23">'2-3-4_tecLM'!$A$1:$J$50</definedName>
    <definedName name="_xlnm.Print_Area" localSheetId="12">'5-6-7_aidS'!$A$1:$H$66</definedName>
    <definedName name="_xlnm.Print_Area" localSheetId="8">'5-6-7_amb'!$A$1:$H$66</definedName>
    <definedName name="_xlnm.Print_Area" localSheetId="16">'5-6-7_auxPuer'!$A$1:$H$66</definedName>
    <definedName name="_xlnm.Print_Area" localSheetId="4">'5-6-7_base'!$A$1:$H$66</definedName>
    <definedName name="_xlnm.Print_Area" localSheetId="40">'5-6-7_ergo'!$A$1:$H$66</definedName>
    <definedName name="_xlnm.Print_Area" localSheetId="44">'5-6-7_inf'!$A$1:$H$66</definedName>
    <definedName name="_xlnm.Print_Area" localSheetId="32">'5-6-7_manERM'!$A$1:$H$66</definedName>
    <definedName name="_xlnm.Print_Area" localSheetId="48">'5-6-7_massK'!$A$1:$H$64</definedName>
    <definedName name="_xlnm.Print_Area" localSheetId="36">'5-6-7_pedP'!$A$1:$H$66</definedName>
    <definedName name="_xlnm.Print_Area" localSheetId="20">'5-6-7_prepPH'!$A$1:$H$66</definedName>
    <definedName name="_xlnm.Print_Area" localSheetId="28">'5-6-7_psyMot'!$A$1:$H$66</definedName>
    <definedName name="_xlnm.Print_Area" localSheetId="52">'5-6-7_sagF'!$A$1:$H$66</definedName>
    <definedName name="_xlnm.Print_Area" localSheetId="24">'5-6-7_tecLM'!$A$1:$H$66</definedName>
    <definedName name="_xlnm.Print_Area" localSheetId="68">'7-8_cadreS'!$A$1:$I$32</definedName>
    <definedName name="_xlnm.Print_Area" localSheetId="65">'7-8_infbloc'!$A$1:$I$32</definedName>
    <definedName name="_xlnm.Print_Area" localSheetId="59">'7-8_puer'!$A$1:$I$34</definedName>
    <definedName name="_xlnm.Print_Area" localSheetId="56">'7-8_Spe'!$A$1:$I$32</definedName>
    <definedName name="_xlnm.Print_Area" localSheetId="13">'8-9_aidS'!$A$1:$G$39</definedName>
    <definedName name="_xlnm.Print_Area" localSheetId="9">'8-9_amb'!$A$1:$G$39</definedName>
    <definedName name="_xlnm.Print_Area" localSheetId="17">'8-9_auxPuer'!$A$1:$G$39</definedName>
    <definedName name="_xlnm.Print_Area" localSheetId="5">'8-9_base'!$A$1:$G$39</definedName>
    <definedName name="_xlnm.Print_Area" localSheetId="41">'8-9_ergo'!$A$1:$G$39</definedName>
    <definedName name="_xlnm.Print_Area" localSheetId="45">'8-9_inf'!$A$1:$G$39</definedName>
    <definedName name="_xlnm.Print_Area" localSheetId="33">'8-9_manERM'!$A$1:$G$39</definedName>
    <definedName name="_xlnm.Print_Area" localSheetId="49">'8-9_massK'!$A$1:$G$39</definedName>
    <definedName name="_xlnm.Print_Area" localSheetId="37">'8-9_pedP'!$A$1:$G$39</definedName>
    <definedName name="_xlnm.Print_Area" localSheetId="21">'8-9_prepPH'!$A$1:$G$39</definedName>
    <definedName name="_xlnm.Print_Area" localSheetId="29">'8-9_psyMot'!$A$1:$G$40</definedName>
    <definedName name="_xlnm.Print_Area" localSheetId="53">'8-9_sagF'!$A$1:$G$41</definedName>
    <definedName name="_xlnm.Print_Area" localSheetId="25">'8-9_tecLM'!$A$1:$G$41</definedName>
    <definedName name="_xlnm.Print_Area" localSheetId="10">A_aidS!$A$1:$I$47</definedName>
    <definedName name="_xlnm.Print_Area" localSheetId="6">A_amb!$A$1:$I$43</definedName>
    <definedName name="_xlnm.Print_Area" localSheetId="14">A_auxPuer!$A$1:$I$43</definedName>
    <definedName name="_xlnm.Print_Area" localSheetId="2">A_base!$A$1:$I$59</definedName>
    <definedName name="_xlnm.Print_Area" localSheetId="66">A_cadreS!$A$1:$I$41</definedName>
    <definedName name="_xlnm.Print_Area" localSheetId="38">A_ergo!$A$1:$I$52</definedName>
    <definedName name="_xlnm.Print_Area" localSheetId="42">A_inf!$A$1:$I$49</definedName>
    <definedName name="_xlnm.Print_Area" localSheetId="63">A_infBloc!$A$1:$I$46</definedName>
    <definedName name="_xlnm.Print_Area" localSheetId="30">A_manERM!$A$1:$I$49</definedName>
    <definedName name="_xlnm.Print_Area" localSheetId="46">A_massK!$A$1:$I$52</definedName>
    <definedName name="_xlnm.Print_Area" localSheetId="34">A_pedP!$A$1:$I$49</definedName>
    <definedName name="_xlnm.Print_Area" localSheetId="18">A_prepPH!$A$1:$I$43</definedName>
    <definedName name="_xlnm.Print_Area" localSheetId="26">A_psyMot!$A$1:$I$49</definedName>
    <definedName name="_xlnm.Print_Area" localSheetId="57">A_puer!$A$1:$I$43</definedName>
    <definedName name="_xlnm.Print_Area" localSheetId="50">A_sagF!$A$1:$I$53</definedName>
    <definedName name="_xlnm.Print_Area" localSheetId="54">A_Spe!$A$1:$I$49</definedName>
    <definedName name="_xlnm.Print_Area" localSheetId="22">A_tecLM!$A$1:$I$49</definedName>
    <definedName name="_xlnm.Print_Area" localSheetId="1">'Descriptif des formations'!$A$1:$E$17</definedName>
    <definedName name="_xlnm.Print_Area" localSheetId="82">Diplome_an_1!$A$1:$Y$33</definedName>
    <definedName name="_xlnm.Print_Area" localSheetId="83">Diplome_an_2!$A$1:$AA$40</definedName>
    <definedName name="_xlnm.Print_Area" localSheetId="77">Diplomés!#REF!</definedName>
    <definedName name="_xlnm.Print_Area" localSheetId="80">Inscrits_an_1!$A$1:$P$36</definedName>
    <definedName name="_xlnm.Print_Area" localSheetId="81">Inscrits_an_2!$A$1:$Q$35</definedName>
    <definedName name="_xlnm.Print_Area" localSheetId="75">Inscrits1ere!$A$1:$R$3</definedName>
    <definedName name="_xlnm.Print_Area" localSheetId="74">nbCentres!$A$1:$R$3</definedName>
    <definedName name="_xlnm.Print_Area" localSheetId="79">nbCentres_an!$A$1:$AC$35</definedName>
    <definedName name="_xlnm.Print_Area" localSheetId="78">propFemme!#REF!</definedName>
    <definedName name="_xlnm.Print_Area" localSheetId="84">propFemme_an!$A$1:$U$31</definedName>
    <definedName name="_xlnm.Print_Area" localSheetId="0">Sommaire!$B$1:$K$15</definedName>
  </definedNames>
  <calcPr calcId="162913"/>
  <customWorkbookViews>
    <customWorkbookView name="CROGUENNEC, Yannick (DREES/OSAM/BPS) - Affichage personnalisé" guid="{4BF6A69F-C29D-460A-9E84-5045F8F80EEB}" mergeInterval="0" personalView="1" maximized="1" windowWidth="1676" windowHeight="825" tabRatio="829" activeSheetId="41"/>
  </customWorkbookViews>
</workbook>
</file>

<file path=xl/calcChain.xml><?xml version="1.0" encoding="utf-8"?>
<calcChain xmlns="http://schemas.openxmlformats.org/spreadsheetml/2006/main">
  <c r="G12" i="65" l="1"/>
  <c r="G11" i="65"/>
  <c r="G16" i="62"/>
  <c r="G16" i="59"/>
  <c r="G16" i="53"/>
  <c r="G13" i="56"/>
  <c r="G23" i="13"/>
  <c r="G19" i="17"/>
  <c r="G19" i="37"/>
  <c r="G19" i="29"/>
  <c r="G19" i="33"/>
  <c r="G19" i="41"/>
  <c r="G19" i="21"/>
  <c r="G13" i="49"/>
  <c r="R20" i="75" l="1"/>
  <c r="R19" i="75"/>
  <c r="R18" i="75"/>
  <c r="R17" i="75"/>
  <c r="R16" i="75"/>
  <c r="R15" i="75"/>
  <c r="R14" i="75"/>
  <c r="R13" i="75"/>
  <c r="R12" i="75"/>
  <c r="R11" i="75"/>
  <c r="R10" i="75"/>
  <c r="R9" i="75"/>
  <c r="R8" i="75"/>
  <c r="R7" i="75"/>
  <c r="R6" i="75"/>
  <c r="R5" i="75"/>
  <c r="R4" i="75"/>
  <c r="R21" i="74"/>
  <c r="R20" i="74"/>
  <c r="R19" i="74"/>
  <c r="R18" i="74"/>
  <c r="R17" i="74"/>
  <c r="R16" i="74"/>
  <c r="R15" i="74"/>
  <c r="R14" i="74"/>
  <c r="R13" i="74"/>
  <c r="R12" i="74"/>
  <c r="R11" i="74"/>
  <c r="R10" i="74"/>
  <c r="R9" i="74"/>
  <c r="R8" i="74"/>
  <c r="R7" i="74"/>
  <c r="R6" i="74"/>
  <c r="R5" i="74"/>
  <c r="M21" i="73" l="1"/>
  <c r="C18" i="73"/>
  <c r="C21" i="73" s="1"/>
  <c r="D18" i="73"/>
  <c r="D21" i="73" s="1"/>
  <c r="E18" i="73"/>
  <c r="E21" i="73" s="1"/>
  <c r="F18" i="73"/>
  <c r="F21" i="73" s="1"/>
  <c r="G18" i="73"/>
  <c r="G21" i="73" s="1"/>
  <c r="H18" i="73"/>
  <c r="H21" i="73" s="1"/>
  <c r="I18" i="73"/>
  <c r="I21" i="73" s="1"/>
  <c r="J18" i="73"/>
  <c r="J21" i="73" s="1"/>
  <c r="K18" i="73"/>
  <c r="K21" i="73" s="1"/>
  <c r="L18" i="73"/>
  <c r="L21" i="73" s="1"/>
  <c r="M18" i="73"/>
  <c r="N18" i="73"/>
  <c r="N21" i="73" s="1"/>
  <c r="O18" i="73"/>
  <c r="O21" i="73" s="1"/>
  <c r="P18" i="73"/>
  <c r="P21" i="73" s="1"/>
  <c r="Q18" i="73"/>
  <c r="Q21" i="73" s="1"/>
  <c r="B18" i="73"/>
  <c r="B21" i="73" s="1"/>
  <c r="R6" i="73"/>
  <c r="R7" i="73"/>
  <c r="R8" i="73"/>
  <c r="R9" i="73"/>
  <c r="R10" i="73"/>
  <c r="R11" i="73"/>
  <c r="R12" i="73"/>
  <c r="R13" i="73"/>
  <c r="R14" i="73"/>
  <c r="R15" i="73"/>
  <c r="R16" i="73"/>
  <c r="R17" i="73"/>
  <c r="R19" i="73"/>
  <c r="R20" i="73"/>
  <c r="R5" i="73"/>
  <c r="R18" i="73" l="1"/>
  <c r="R21" i="73" s="1"/>
  <c r="G19" i="45"/>
  <c r="G23" i="45" l="1"/>
  <c r="G22" i="45"/>
  <c r="G8" i="13"/>
  <c r="G11" i="13"/>
  <c r="F46" i="25" l="1"/>
  <c r="G45" i="39" l="1"/>
  <c r="F45" i="39"/>
  <c r="G45" i="35"/>
  <c r="F45" i="35"/>
  <c r="F45" i="31" l="1"/>
  <c r="G14" i="25"/>
  <c r="E37" i="24"/>
  <c r="G45" i="19" l="1"/>
  <c r="F45" i="19"/>
  <c r="G45" i="11"/>
  <c r="F45" i="11"/>
  <c r="G45" i="15"/>
  <c r="F45" i="15"/>
  <c r="G14" i="13"/>
  <c r="C37" i="12"/>
  <c r="G45" i="7"/>
  <c r="F45" i="7"/>
  <c r="E37" i="8" l="1"/>
  <c r="C37" i="8"/>
  <c r="C15" i="12"/>
  <c r="D15" i="12"/>
  <c r="E15" i="12"/>
  <c r="F15" i="12"/>
  <c r="E37" i="12"/>
  <c r="C15" i="8"/>
  <c r="D15" i="8"/>
  <c r="E15" i="8"/>
  <c r="F15" i="8"/>
  <c r="C15" i="4"/>
  <c r="D15" i="4"/>
  <c r="E15" i="4"/>
  <c r="F15" i="4"/>
  <c r="K14" i="66" l="1"/>
  <c r="K12" i="66"/>
  <c r="K14" i="63"/>
  <c r="K12" i="63"/>
  <c r="K14" i="60"/>
  <c r="K12" i="60"/>
  <c r="K14" i="57"/>
  <c r="K12" i="57"/>
  <c r="K14" i="54"/>
  <c r="K12" i="54"/>
  <c r="K14" i="50"/>
  <c r="K12" i="50"/>
  <c r="K14" i="46"/>
  <c r="K12" i="46"/>
  <c r="E37" i="44"/>
  <c r="K14" i="42"/>
  <c r="K12" i="42"/>
  <c r="K14" i="38"/>
  <c r="K12" i="38"/>
  <c r="K14" i="34"/>
  <c r="K12" i="34"/>
  <c r="K14" i="30"/>
  <c r="K12" i="30"/>
  <c r="C31" i="26"/>
  <c r="K14" i="26"/>
  <c r="K12" i="26"/>
  <c r="G45" i="23"/>
  <c r="F45" i="23"/>
  <c r="K14" i="22"/>
  <c r="K12" i="22"/>
  <c r="K14" i="18"/>
  <c r="K12" i="18"/>
  <c r="K14" i="14"/>
  <c r="K12" i="14"/>
  <c r="K14" i="10"/>
  <c r="K12" i="10"/>
  <c r="K14" i="6"/>
  <c r="K12" i="6"/>
  <c r="G25" i="5"/>
  <c r="K14" i="2"/>
  <c r="K12" i="2"/>
  <c r="F45" i="3"/>
  <c r="G45" i="3"/>
  <c r="T17" i="77"/>
  <c r="T27" i="77"/>
  <c r="T28" i="77"/>
  <c r="W29" i="77"/>
  <c r="W30" i="77" s="1"/>
  <c r="X29" i="77"/>
  <c r="X30" i="77" s="1"/>
  <c r="Y29" i="77"/>
  <c r="Y30" i="77" s="1"/>
  <c r="Z29" i="77"/>
  <c r="Z30" i="77" s="1"/>
  <c r="AA29" i="77"/>
  <c r="AB29" i="77"/>
  <c r="AB30" i="77" s="1"/>
  <c r="AA30" i="77"/>
  <c r="E30" i="67"/>
  <c r="F30" i="67"/>
  <c r="G30" i="67"/>
  <c r="H30" i="67"/>
  <c r="G17" i="65"/>
  <c r="G18" i="65"/>
  <c r="E19" i="65"/>
  <c r="F19" i="65"/>
  <c r="G20" i="65"/>
  <c r="G21" i="65"/>
  <c r="E22" i="65"/>
  <c r="F22" i="65"/>
  <c r="G23" i="65"/>
  <c r="G24" i="65"/>
  <c r="E25" i="65"/>
  <c r="F25" i="65"/>
  <c r="G26" i="65"/>
  <c r="G27" i="65"/>
  <c r="G28" i="65"/>
  <c r="E28" i="65"/>
  <c r="F28" i="65"/>
  <c r="G33" i="65"/>
  <c r="G34" i="65"/>
  <c r="F40" i="65"/>
  <c r="E30" i="64"/>
  <c r="F30" i="64"/>
  <c r="G30" i="64"/>
  <c r="H30" i="64"/>
  <c r="C30" i="63"/>
  <c r="E30" i="63"/>
  <c r="G17" i="62"/>
  <c r="G22" i="62"/>
  <c r="G23" i="62"/>
  <c r="G24" i="62" s="1"/>
  <c r="E24" i="62"/>
  <c r="F24" i="62"/>
  <c r="G25" i="62"/>
  <c r="G26" i="62"/>
  <c r="E27" i="62"/>
  <c r="F27" i="62"/>
  <c r="G28" i="62"/>
  <c r="G29" i="62"/>
  <c r="G30" i="62" s="1"/>
  <c r="E30" i="62"/>
  <c r="F30" i="62"/>
  <c r="G31" i="62"/>
  <c r="G32" i="62"/>
  <c r="E33" i="62"/>
  <c r="F33" i="62"/>
  <c r="G38" i="62"/>
  <c r="G39" i="62"/>
  <c r="F45" i="62"/>
  <c r="E30" i="61"/>
  <c r="F30" i="61"/>
  <c r="G30" i="61"/>
  <c r="H30" i="61"/>
  <c r="G17" i="59"/>
  <c r="G22" i="59"/>
  <c r="G23" i="59"/>
  <c r="E24" i="59"/>
  <c r="F24" i="59"/>
  <c r="G25" i="59"/>
  <c r="G26" i="59"/>
  <c r="E27" i="59"/>
  <c r="F27" i="59"/>
  <c r="G28" i="59"/>
  <c r="G29" i="59"/>
  <c r="E30" i="59"/>
  <c r="F30" i="59"/>
  <c r="G31" i="59"/>
  <c r="G32" i="59"/>
  <c r="E33" i="59"/>
  <c r="F33" i="59"/>
  <c r="G38" i="59"/>
  <c r="G39" i="59"/>
  <c r="F45" i="59"/>
  <c r="G14" i="56"/>
  <c r="G19" i="56"/>
  <c r="G20" i="56"/>
  <c r="E21" i="56"/>
  <c r="F21" i="56"/>
  <c r="G22" i="56"/>
  <c r="G23" i="56"/>
  <c r="G24" i="56" s="1"/>
  <c r="E24" i="56"/>
  <c r="F24" i="56"/>
  <c r="G25" i="56"/>
  <c r="G26" i="56"/>
  <c r="E27" i="56"/>
  <c r="F27" i="56"/>
  <c r="G28" i="56"/>
  <c r="G29" i="56"/>
  <c r="E30" i="56"/>
  <c r="F30" i="56"/>
  <c r="G30" i="56"/>
  <c r="G35" i="56"/>
  <c r="G36" i="56"/>
  <c r="F42" i="56"/>
  <c r="E30" i="55"/>
  <c r="F30" i="55"/>
  <c r="G30" i="55"/>
  <c r="H30" i="55"/>
  <c r="C30" i="54"/>
  <c r="E30" i="54"/>
  <c r="G17" i="53"/>
  <c r="G22" i="53"/>
  <c r="G23" i="53"/>
  <c r="E24" i="53"/>
  <c r="F24" i="53"/>
  <c r="G25" i="53"/>
  <c r="G26" i="53"/>
  <c r="E27" i="53"/>
  <c r="F27" i="53"/>
  <c r="G28" i="53"/>
  <c r="G29" i="53"/>
  <c r="E30" i="53"/>
  <c r="F30" i="53"/>
  <c r="G31" i="53"/>
  <c r="G32" i="53"/>
  <c r="E33" i="53"/>
  <c r="F33" i="53"/>
  <c r="G38" i="53"/>
  <c r="G39" i="53"/>
  <c r="F45" i="53"/>
  <c r="C15" i="52"/>
  <c r="D15" i="52"/>
  <c r="E15" i="52"/>
  <c r="F15" i="52"/>
  <c r="F23" i="51"/>
  <c r="G23" i="51"/>
  <c r="C31" i="50"/>
  <c r="E31" i="50"/>
  <c r="G14" i="49"/>
  <c r="G19" i="49"/>
  <c r="G20" i="49"/>
  <c r="E21" i="49"/>
  <c r="F21" i="49"/>
  <c r="G22" i="49"/>
  <c r="G23" i="49"/>
  <c r="E24" i="49"/>
  <c r="F24" i="49"/>
  <c r="G25" i="49"/>
  <c r="G26" i="49"/>
  <c r="E27" i="49"/>
  <c r="F27" i="49"/>
  <c r="G28" i="49"/>
  <c r="G29" i="49"/>
  <c r="E30" i="49"/>
  <c r="F30" i="49"/>
  <c r="G35" i="49"/>
  <c r="G36" i="49"/>
  <c r="F42" i="49"/>
  <c r="C15" i="48"/>
  <c r="D15" i="48"/>
  <c r="E15" i="48"/>
  <c r="F15" i="48"/>
  <c r="E37" i="48"/>
  <c r="F23" i="47"/>
  <c r="G23" i="47"/>
  <c r="C31" i="46"/>
  <c r="E31" i="46"/>
  <c r="G13" i="45"/>
  <c r="G14" i="45"/>
  <c r="E21" i="45"/>
  <c r="F21" i="45"/>
  <c r="G21" i="45"/>
  <c r="G24" i="45"/>
  <c r="E24" i="45"/>
  <c r="F24" i="45"/>
  <c r="G25" i="45"/>
  <c r="G26" i="45"/>
  <c r="G27" i="45" s="1"/>
  <c r="E27" i="45"/>
  <c r="F27" i="45"/>
  <c r="G28" i="45"/>
  <c r="G29" i="45"/>
  <c r="G30" i="45" s="1"/>
  <c r="E30" i="45"/>
  <c r="F30" i="45"/>
  <c r="F42" i="45"/>
  <c r="C15" i="44"/>
  <c r="D15" i="44"/>
  <c r="E15" i="44"/>
  <c r="F15" i="44"/>
  <c r="F23" i="43"/>
  <c r="G23" i="43"/>
  <c r="F45" i="43"/>
  <c r="G45" i="43"/>
  <c r="C31" i="42"/>
  <c r="E31" i="42"/>
  <c r="G20" i="41"/>
  <c r="G25" i="41"/>
  <c r="G26" i="41"/>
  <c r="E27" i="41"/>
  <c r="F27" i="41"/>
  <c r="G28" i="41"/>
  <c r="G29" i="41"/>
  <c r="E30" i="41"/>
  <c r="F30" i="41"/>
  <c r="G31" i="41"/>
  <c r="G32" i="41"/>
  <c r="E33" i="41"/>
  <c r="F33" i="41"/>
  <c r="G34" i="41"/>
  <c r="G35" i="41"/>
  <c r="E36" i="41"/>
  <c r="F36" i="41"/>
  <c r="G41" i="41"/>
  <c r="G42" i="41"/>
  <c r="F48" i="41"/>
  <c r="C15" i="40"/>
  <c r="D15" i="40"/>
  <c r="E15" i="40"/>
  <c r="F15" i="40"/>
  <c r="F23" i="39"/>
  <c r="G23" i="39"/>
  <c r="E31" i="38"/>
  <c r="G20" i="37"/>
  <c r="G26" i="37"/>
  <c r="E27" i="37"/>
  <c r="F27" i="37"/>
  <c r="G28" i="37"/>
  <c r="G29" i="37"/>
  <c r="E30" i="37"/>
  <c r="F30" i="37"/>
  <c r="G31" i="37"/>
  <c r="G32" i="37"/>
  <c r="E33" i="37"/>
  <c r="F33" i="37"/>
  <c r="G34" i="37"/>
  <c r="G35" i="37"/>
  <c r="G36" i="37" s="1"/>
  <c r="E36" i="37"/>
  <c r="F36" i="37"/>
  <c r="F51" i="37"/>
  <c r="C15" i="36"/>
  <c r="D15" i="36"/>
  <c r="E15" i="36"/>
  <c r="F15" i="36"/>
  <c r="F23" i="35"/>
  <c r="G23" i="35"/>
  <c r="E31" i="34"/>
  <c r="G20" i="33"/>
  <c r="G26" i="33"/>
  <c r="G27" i="33" s="1"/>
  <c r="E27" i="33"/>
  <c r="F27" i="33"/>
  <c r="G28" i="33"/>
  <c r="G29" i="33"/>
  <c r="E30" i="33"/>
  <c r="F30" i="33"/>
  <c r="G31" i="33"/>
  <c r="G32" i="33"/>
  <c r="E33" i="33"/>
  <c r="F33" i="33"/>
  <c r="G34" i="33"/>
  <c r="G36" i="33" s="1"/>
  <c r="G35" i="33"/>
  <c r="E36" i="33"/>
  <c r="F36" i="33"/>
  <c r="F48" i="33"/>
  <c r="C15" i="32"/>
  <c r="D15" i="32"/>
  <c r="E15" i="32"/>
  <c r="F15" i="32"/>
  <c r="F23" i="31"/>
  <c r="G23" i="31"/>
  <c r="G20" i="29"/>
  <c r="G25" i="29"/>
  <c r="G26" i="29"/>
  <c r="E27" i="29"/>
  <c r="F27" i="29"/>
  <c r="G28" i="29"/>
  <c r="G29" i="29"/>
  <c r="E30" i="29"/>
  <c r="F30" i="29"/>
  <c r="G31" i="29"/>
  <c r="G32" i="29"/>
  <c r="E33" i="29"/>
  <c r="F33" i="29"/>
  <c r="G33" i="29"/>
  <c r="G34" i="29"/>
  <c r="G35" i="29"/>
  <c r="G36" i="29" s="1"/>
  <c r="E36" i="29"/>
  <c r="F36" i="29"/>
  <c r="G41" i="29"/>
  <c r="G42" i="29"/>
  <c r="F48" i="29"/>
  <c r="C15" i="28"/>
  <c r="D15" i="28"/>
  <c r="E15" i="28"/>
  <c r="F15" i="28"/>
  <c r="F23" i="27"/>
  <c r="G23" i="27"/>
  <c r="F45" i="27"/>
  <c r="G45" i="27"/>
  <c r="E31" i="26"/>
  <c r="G13" i="25"/>
  <c r="G21" i="25"/>
  <c r="E21" i="25"/>
  <c r="F21" i="25"/>
  <c r="G24" i="25"/>
  <c r="E24" i="25"/>
  <c r="F24" i="25"/>
  <c r="G25" i="25"/>
  <c r="G26" i="25"/>
  <c r="E27" i="25"/>
  <c r="F27" i="25"/>
  <c r="G28" i="25"/>
  <c r="G29" i="25"/>
  <c r="E30" i="25"/>
  <c r="F30" i="25"/>
  <c r="C15" i="24"/>
  <c r="D15" i="24"/>
  <c r="E15" i="24"/>
  <c r="F15" i="24"/>
  <c r="F23" i="23"/>
  <c r="G23" i="23"/>
  <c r="C31" i="22"/>
  <c r="E31" i="22"/>
  <c r="G20" i="21"/>
  <c r="G25" i="21"/>
  <c r="G26" i="21"/>
  <c r="E27" i="21"/>
  <c r="F27" i="21"/>
  <c r="G28" i="21"/>
  <c r="G29" i="21"/>
  <c r="E30" i="21"/>
  <c r="F30" i="21"/>
  <c r="G31" i="21"/>
  <c r="G32" i="21"/>
  <c r="E33" i="21"/>
  <c r="F33" i="21"/>
  <c r="G34" i="21"/>
  <c r="G35" i="21"/>
  <c r="G36" i="21" s="1"/>
  <c r="E36" i="21"/>
  <c r="F36" i="21"/>
  <c r="G41" i="21"/>
  <c r="G42" i="21"/>
  <c r="F48" i="21"/>
  <c r="C15" i="20"/>
  <c r="D15" i="20"/>
  <c r="E15" i="20"/>
  <c r="F15" i="20"/>
  <c r="F23" i="19"/>
  <c r="G23" i="19"/>
  <c r="C31" i="18"/>
  <c r="E31" i="18"/>
  <c r="G20" i="17"/>
  <c r="G26" i="17"/>
  <c r="G27" i="17" s="1"/>
  <c r="E27" i="17"/>
  <c r="F27" i="17"/>
  <c r="G28" i="17"/>
  <c r="G29" i="17"/>
  <c r="E30" i="17"/>
  <c r="F30" i="17"/>
  <c r="G31" i="17"/>
  <c r="G32" i="17"/>
  <c r="E33" i="17"/>
  <c r="F33" i="17"/>
  <c r="G34" i="17"/>
  <c r="G35" i="17"/>
  <c r="E36" i="17"/>
  <c r="F36" i="17"/>
  <c r="F51" i="17"/>
  <c r="C15" i="16"/>
  <c r="D15" i="16"/>
  <c r="E15" i="16"/>
  <c r="F15" i="16"/>
  <c r="E37" i="16"/>
  <c r="F23" i="15"/>
  <c r="G23" i="15"/>
  <c r="C31" i="14"/>
  <c r="E31" i="14"/>
  <c r="G7" i="13"/>
  <c r="G9" i="13" s="1"/>
  <c r="E9" i="13"/>
  <c r="F9" i="13"/>
  <c r="H9" i="13"/>
  <c r="G10" i="13"/>
  <c r="G12" i="13" s="1"/>
  <c r="E12" i="13"/>
  <c r="F12" i="13"/>
  <c r="H12" i="13"/>
  <c r="G13" i="13"/>
  <c r="G15" i="13" s="1"/>
  <c r="E15" i="13"/>
  <c r="F15" i="13"/>
  <c r="H15" i="13"/>
  <c r="G16" i="13"/>
  <c r="G18" i="13" s="1"/>
  <c r="E18" i="13"/>
  <c r="F18" i="13"/>
  <c r="H18" i="13"/>
  <c r="G24" i="13"/>
  <c r="E31" i="13"/>
  <c r="F31" i="13"/>
  <c r="E34" i="13"/>
  <c r="F34" i="13"/>
  <c r="G35" i="13"/>
  <c r="G37" i="13" s="1"/>
  <c r="G36" i="13"/>
  <c r="E37" i="13"/>
  <c r="F37" i="13"/>
  <c r="G38" i="13"/>
  <c r="G39" i="13"/>
  <c r="G40" i="13" s="1"/>
  <c r="E40" i="13"/>
  <c r="F40" i="13"/>
  <c r="G46" i="13"/>
  <c r="F52" i="13"/>
  <c r="F23" i="11"/>
  <c r="G23" i="11"/>
  <c r="E27" i="9"/>
  <c r="F27" i="9"/>
  <c r="G27" i="9"/>
  <c r="E30" i="9"/>
  <c r="F30" i="9"/>
  <c r="G30" i="9"/>
  <c r="E33" i="9"/>
  <c r="F33" i="9"/>
  <c r="G33" i="9"/>
  <c r="E36" i="9"/>
  <c r="F36" i="9"/>
  <c r="F48" i="9"/>
  <c r="F23" i="7"/>
  <c r="G23" i="7"/>
  <c r="C31" i="6"/>
  <c r="E31" i="6"/>
  <c r="E21" i="5"/>
  <c r="F21" i="5"/>
  <c r="G21" i="5"/>
  <c r="E24" i="5"/>
  <c r="F24" i="5"/>
  <c r="G24" i="5"/>
  <c r="G26" i="5"/>
  <c r="E27" i="5"/>
  <c r="F27" i="5"/>
  <c r="G28" i="5"/>
  <c r="G29" i="5"/>
  <c r="E30" i="5"/>
  <c r="F30" i="5"/>
  <c r="F42" i="5"/>
  <c r="F23" i="3"/>
  <c r="G23" i="3"/>
  <c r="C31" i="2"/>
  <c r="E31" i="2"/>
  <c r="E30" i="1"/>
  <c r="F30" i="1"/>
  <c r="G30" i="1"/>
  <c r="E33" i="1"/>
  <c r="F33" i="1"/>
  <c r="G33" i="1"/>
  <c r="E36" i="1"/>
  <c r="F36" i="1"/>
  <c r="G36" i="1"/>
  <c r="E39" i="1"/>
  <c r="F39" i="1"/>
  <c r="G39" i="1"/>
  <c r="F54" i="1"/>
  <c r="G30" i="41"/>
  <c r="G36" i="9"/>
  <c r="G33" i="53"/>
  <c r="G30" i="53"/>
  <c r="C31" i="34"/>
  <c r="G45" i="31"/>
  <c r="G27" i="5" l="1"/>
  <c r="G25" i="65"/>
  <c r="G33" i="62"/>
  <c r="G27" i="62"/>
  <c r="G30" i="59"/>
  <c r="G33" i="59"/>
  <c r="G27" i="56"/>
  <c r="G19" i="13"/>
  <c r="G33" i="37"/>
  <c r="G27" i="29"/>
  <c r="G30" i="33"/>
  <c r="G33" i="21"/>
  <c r="H19" i="13"/>
  <c r="G30" i="21"/>
  <c r="G24" i="53"/>
  <c r="G30" i="17"/>
  <c r="G33" i="33"/>
  <c r="G19" i="65"/>
  <c r="G24" i="59"/>
  <c r="G21" i="56"/>
  <c r="G27" i="53"/>
  <c r="G33" i="41"/>
  <c r="G27" i="41"/>
  <c r="G30" i="29"/>
  <c r="G27" i="25"/>
  <c r="G27" i="21"/>
  <c r="G36" i="17"/>
  <c r="G33" i="17"/>
  <c r="G30" i="5"/>
  <c r="G22" i="65"/>
  <c r="G27" i="59"/>
  <c r="G30" i="49"/>
  <c r="G27" i="49"/>
  <c r="G24" i="49"/>
  <c r="G21" i="49"/>
  <c r="G36" i="41"/>
  <c r="G30" i="25"/>
  <c r="F19" i="13"/>
  <c r="G34" i="13"/>
  <c r="G31" i="13"/>
  <c r="G30" i="37"/>
  <c r="G27" i="37"/>
  <c r="E19" i="13"/>
</calcChain>
</file>

<file path=xl/sharedStrings.xml><?xml version="1.0" encoding="utf-8"?>
<sst xmlns="http://schemas.openxmlformats.org/spreadsheetml/2006/main" count="4596" uniqueCount="430">
  <si>
    <t xml:space="preserve">À noter : les personnes obtenant une validation partielle ne vont pas forcément suivre la formation par la suite et donc ne se retrouve pas comptabilisées dans les effectifs des formations (effectif des inscrits avec allégement de scolarité par VAE).                                                           </t>
  </si>
  <si>
    <t>Autre Baccalauréat professionnel</t>
  </si>
  <si>
    <t xml:space="preserve">**la méthode de calcul du nombre d'inscrits change à partir de 2008. On demande aux formation de fournir le nombre d'inscrits dans leur cursus, </t>
  </si>
  <si>
    <t>avant 2008 le nombre d'inscrits était obtenu en sommant les élèves répondant au questionnaire.</t>
  </si>
  <si>
    <t>Nombre total de diplômés par année (1/2)</t>
  </si>
  <si>
    <t>Année de délivrance</t>
  </si>
  <si>
    <t>Nombre total de diplômés* par année (2/2)</t>
  </si>
  <si>
    <t>Techniciens en analyses bioméd.</t>
  </si>
  <si>
    <t>Infirmiers diplômés d'État</t>
  </si>
  <si>
    <t>Infirmiers de secteur psychiatrique</t>
  </si>
  <si>
    <t>Cadres infirmiers diplômés d'État</t>
  </si>
  <si>
    <t>Total ECOLES DE LA SANTE</t>
  </si>
  <si>
    <t>Source : DREES - Champ : France entière</t>
  </si>
  <si>
    <t>VAE formation Aides Soignants</t>
  </si>
  <si>
    <t>* Les formations de base regroupent 12 formations : ambulanciers, infirmiers, sages femmes, masseurs kinesithérapeutes, techniciens de laboratoire médicale, aides soignants, pédicures podologues, manipulateurs d'électro-radiologie médicale, ergothérapeutes, psychomotriciens, auxiliaires de puéricultrice et préparateurs en pharmacie hospitalière</t>
  </si>
  <si>
    <t>Nombre de diplômés DEAS (équivalence)</t>
  </si>
  <si>
    <t>REUNION-MAYOTTE</t>
  </si>
  <si>
    <t xml:space="preserve">*chiffres de 2001 collectés lors de l'enquête 2002 ou estimés à partir des données 2000 pour 92 écoles (48 d'aides-soignants, 14 ifsi, 10 écoles d'auxiliaires, 5  de cadres, 3 de puéricultrices, </t>
  </si>
  <si>
    <t>** à partir de 2011, tous les cadres de santé sont regroupés dans l'item cadre de santé, la seule formation cadre de santé sage femmes est devenue un master et est gérée par l'enseignement supérieur</t>
  </si>
  <si>
    <t>PAYS DE LA LOIRE</t>
  </si>
  <si>
    <t>FRANCE METROPOLITAINE</t>
  </si>
  <si>
    <t>ANTILLES-GUYANE</t>
  </si>
  <si>
    <t>FRANCE ENTIERE</t>
  </si>
  <si>
    <t xml:space="preserve">* diplômés suite au parcours de formation ou VAE partielle partielle et parcours de formation </t>
  </si>
  <si>
    <t>Nombre de centres de formation par année</t>
  </si>
  <si>
    <t>2001*</t>
  </si>
  <si>
    <t>NIVEAU  V</t>
  </si>
  <si>
    <t>...</t>
  </si>
  <si>
    <t xml:space="preserve">Auxiliaires de puériculture </t>
  </si>
  <si>
    <t>Préparateurs en pharm. Hosp.</t>
  </si>
  <si>
    <t>nr</t>
  </si>
  <si>
    <t>NIVEAU III</t>
  </si>
  <si>
    <t>Techniciens en analyses biomédic.</t>
  </si>
  <si>
    <t>Manipulateurs d'E.R.M.</t>
  </si>
  <si>
    <t>Pédicures-podologues</t>
  </si>
  <si>
    <t>Infirmiers diplômés d'Etat</t>
  </si>
  <si>
    <t>Infirmiers de secteur psy.</t>
  </si>
  <si>
    <t>Masseurs-kinésithérapeutes</t>
  </si>
  <si>
    <t>NIVEAU II</t>
  </si>
  <si>
    <t>Formations complémentaires</t>
  </si>
  <si>
    <t>Infirmiers-anesthésistes</t>
  </si>
  <si>
    <t>Infirmiers de bloc opératoire</t>
  </si>
  <si>
    <t>Puéricultrices</t>
  </si>
  <si>
    <t>Cadres sages-femmes</t>
  </si>
  <si>
    <t>Cadres de santé **</t>
  </si>
  <si>
    <t>Cadres infirmiers diplômés d'Etat</t>
  </si>
  <si>
    <t>Autres cadres paramédicaux</t>
  </si>
  <si>
    <t>Total ECOLES DE LA SANTE SANS AIDES-SOIGNANTS</t>
  </si>
  <si>
    <t>Source : DREES - Champ : France entière ( = France métropolitaine + D.O.M.)</t>
  </si>
  <si>
    <t xml:space="preserve">2 d'infirmiers anesthésistes, 2 de manipulateurs, 2 de pédicures-podologues, et 1 d'infirmiers de bloc opératoire, 1 de psychomotriciens,  1 d'ergothérapeutes, 1 de masseurs-kiné, </t>
  </si>
  <si>
    <t>1 de sages-femmes et 1 de techniciens en analyse biomédicale)</t>
  </si>
  <si>
    <t>Nombre total d'inscrits par année (1/2)</t>
  </si>
  <si>
    <t>Année de rentrée</t>
  </si>
  <si>
    <t xml:space="preserve">*chiffres de 2001 collectés lors de l'enquête 2002 ou estimés à partir des  données 2000 pour 92 écoles (48 d'aides-soignants, 14 ifsi, 10 écoles d'auxiliaires, 5  de cadres, 3 de puéricultrices, </t>
  </si>
  <si>
    <t>Nombre total d'inscrits par année (2/2)</t>
  </si>
  <si>
    <t>2009**</t>
  </si>
  <si>
    <t>2010**</t>
  </si>
  <si>
    <t>…</t>
  </si>
  <si>
    <t>Ergothérapeutes</t>
  </si>
  <si>
    <t>Validation totale</t>
  </si>
  <si>
    <t>Validation partielle</t>
  </si>
  <si>
    <t>Aucune validation</t>
  </si>
  <si>
    <t>Bretagne</t>
  </si>
  <si>
    <t>Centre</t>
  </si>
  <si>
    <t>Corse</t>
  </si>
  <si>
    <t>Guadeloupe</t>
  </si>
  <si>
    <t>Guyane</t>
  </si>
  <si>
    <t>Ile-de-France</t>
  </si>
  <si>
    <t>Martinique</t>
  </si>
  <si>
    <t>Mayotte</t>
  </si>
  <si>
    <t>Pays-de-la-Loire</t>
  </si>
  <si>
    <t>PACA</t>
  </si>
  <si>
    <t>Réunion</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</si>
  <si>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</si>
  <si>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</si>
  <si>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</si>
  <si>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VAE formation Auxiliaires de puériculture</t>
  </si>
  <si>
    <t>VAE formation Préparateurs en pharmacie hospitalière</t>
  </si>
  <si>
    <t>VAE formation Ergothérapeutes</t>
  </si>
  <si>
    <t>Aides-soignants</t>
  </si>
  <si>
    <t>Ambulanciers</t>
  </si>
  <si>
    <t>Aux. de puéric.</t>
  </si>
  <si>
    <t>Cadres de santé</t>
  </si>
  <si>
    <t>Inf. Anesth</t>
  </si>
  <si>
    <t>Inf. Bloc opé.</t>
  </si>
  <si>
    <t>Inf. Puéric.</t>
  </si>
  <si>
    <t>Infirmiers DE</t>
  </si>
  <si>
    <t>Manip. E.R.M.</t>
  </si>
  <si>
    <t>Masseurs Kinési.</t>
  </si>
  <si>
    <t>Prépa. Pharm. Hospi.</t>
  </si>
  <si>
    <t>Psychomotriciens</t>
  </si>
  <si>
    <t>Pédicures pod.</t>
  </si>
  <si>
    <t>Sages-femmes</t>
  </si>
  <si>
    <t>Techn. en analyse bioméd.</t>
  </si>
  <si>
    <t>BRETAGNE</t>
  </si>
  <si>
    <t>CORSE</t>
  </si>
  <si>
    <t>ILE-DE-FRANCE</t>
  </si>
  <si>
    <t>Agent de la fonction publique ou congé de formation professionnelle</t>
  </si>
  <si>
    <t>Salarié du privé ou congé individuel de formation</t>
  </si>
  <si>
    <t>Etudiant : bourse du Conseil Régional</t>
  </si>
  <si>
    <t>Etudiant : bourse d'un Conseil Général ou d'un autre organisme</t>
  </si>
  <si>
    <t>Allocation d'études (infirmiers ou kiné ou manip ERM)</t>
  </si>
  <si>
    <t>Salarié du privé : contrat de professionnalisation</t>
  </si>
  <si>
    <t xml:space="preserve">Autre prise en charge </t>
  </si>
  <si>
    <t>Demande de prise en charge en cours</t>
  </si>
  <si>
    <t>Demandeur d'emploi (qui bénéficie à ce titre d'une indemnité)</t>
  </si>
  <si>
    <t>Série ST2S (SMS, F8)</t>
  </si>
  <si>
    <t>Agriculteur</t>
  </si>
  <si>
    <t>Artisan, commerçant et chef d’entreprise</t>
  </si>
  <si>
    <t>Cadre et profession intellectuelle du supérieur</t>
  </si>
  <si>
    <t>Profession intermédiaire</t>
  </si>
  <si>
    <t>Employé</t>
  </si>
  <si>
    <t>Ouvrier</t>
  </si>
  <si>
    <t>Préparateur en pharmacie hospitalière</t>
  </si>
  <si>
    <t xml:space="preserve"> </t>
  </si>
  <si>
    <t>Salarié du privé ou agent de la Fonction Publique : contrat aidé</t>
  </si>
  <si>
    <t>Salarié du privé ou agent de la Fonction Publique Hospitalière : promotion professionnelle</t>
  </si>
  <si>
    <t>BEPC (niveau ou diplôme)</t>
  </si>
  <si>
    <r>
      <t>Autres BEP, CAP, ou fin 2</t>
    </r>
    <r>
      <rPr>
        <vertAlign val="superscript"/>
        <sz val="10"/>
        <rFont val="Arial Narrow"/>
        <family val="2"/>
      </rPr>
      <t>nde</t>
    </r>
    <r>
      <rPr>
        <sz val="10"/>
        <rFont val="Arial Narrow"/>
        <family val="2"/>
      </rPr>
      <t>, 1</t>
    </r>
    <r>
      <rPr>
        <vertAlign val="superscript"/>
        <sz val="10"/>
        <rFont val="Arial Narrow"/>
        <family val="2"/>
      </rPr>
      <t>ère</t>
    </r>
  </si>
  <si>
    <t xml:space="preserve">Niveau fin Terminale </t>
  </si>
  <si>
    <t>DUT ou niveau de bac+2 à caractère professionnel</t>
  </si>
  <si>
    <t>Série STMG (STG, STT, G, H)</t>
  </si>
  <si>
    <t>Série TMD (F11, F11')</t>
  </si>
  <si>
    <t>Baccalauréat étranger</t>
  </si>
  <si>
    <t>Séries STI2D et STD2A (F1A&amp;E, F2, F3, F4, F9, F10A&amp;B, F12)</t>
  </si>
  <si>
    <t>Technicien de laboratoire médical</t>
  </si>
  <si>
    <t>Salarié du privé ou agent de la Fonction Publique : formation continue</t>
  </si>
  <si>
    <t>Aucune aide financière</t>
  </si>
  <si>
    <t>Dont allègement de scolarité</t>
  </si>
  <si>
    <t>VAE partielle</t>
  </si>
  <si>
    <t>Hors VAE partielle</t>
  </si>
  <si>
    <t>.</t>
  </si>
  <si>
    <t>Nombre de candidats ayant passé les épreuves de sélection ou déposé un dossier*</t>
  </si>
  <si>
    <t>*certains établissements ont des épreuves communes, doublons possibles</t>
  </si>
  <si>
    <t>Congé Individuel de Formation ou Congé de Formation Professionnelle</t>
  </si>
  <si>
    <t>Formation préparatoire à l'entrée dans la formation actuelle</t>
  </si>
  <si>
    <t>Suivi de la même formation dans un autre établissement</t>
  </si>
  <si>
    <t>Autre formation sanitaire que celle suivie actuellement</t>
  </si>
  <si>
    <t>Autres cas d'inactivité (pour élever un enfant,….)</t>
  </si>
  <si>
    <t>TABLEAU 4 - MODE DE PRISES EN CHARGE FINANCIERE (JUSQU'A 2 PRISES EN CHARGES RENSEIGNEES PAR  ETUDIANT)</t>
  </si>
  <si>
    <t>TABLEAU 7 - SITUATION PRINCIPALE AVANT LA PREMIERE ENTREE DANS L'ETABLISSEMENT (en %)</t>
  </si>
  <si>
    <t>Emploi dans le secteur hospitalier</t>
  </si>
  <si>
    <t>Etudiant / Eleve</t>
  </si>
  <si>
    <t>TABLEAU 5 - NIVEAU D'ETUDES OU DIPLÔME LE PLUS ELEVE LORS DE L'ACCES A LA FORMATION (en %)</t>
  </si>
  <si>
    <t>Cycle d’études primaires ou niveau 6e, 5e, 4e</t>
  </si>
  <si>
    <t>BEP carrières sanitaires et sociales (niveau ou diplôme)</t>
  </si>
  <si>
    <t xml:space="preserve">BEPA services aux personnes </t>
  </si>
  <si>
    <t xml:space="preserve">Baccalauréat </t>
  </si>
  <si>
    <t>Équivalence Baccalauréat</t>
  </si>
  <si>
    <t>BTS</t>
  </si>
  <si>
    <t>L2 (DEUG DEUST)</t>
  </si>
  <si>
    <t>L3 (Licence)</t>
  </si>
  <si>
    <t>M1 (Maîtrise)</t>
  </si>
  <si>
    <t>M2 (DESS, DEA)</t>
  </si>
  <si>
    <t>Doctorat</t>
  </si>
  <si>
    <t>TABLEAU 6 - SERIE DE BACCALAUREAT DES BACHELIERS EN FORMATION (en %)</t>
  </si>
  <si>
    <t>Série L (A)</t>
  </si>
  <si>
    <t>Série ES (B)</t>
  </si>
  <si>
    <t>Série S (C, D, D’, E)</t>
  </si>
  <si>
    <t>Série STL (F5, F6, F7, F7’)</t>
  </si>
  <si>
    <t>Séries STAV (STPA, STAE)</t>
  </si>
  <si>
    <t>Série Hôtellerie</t>
  </si>
  <si>
    <t>Études secondaires (niveau inf. ou égal au bac)</t>
  </si>
  <si>
    <t>Première année d'études de santé en Faculté de médecine</t>
  </si>
  <si>
    <t>Etudes supérieures (hors classe de préparation à la formation actuelle)</t>
  </si>
  <si>
    <t>Emploi dans le secteur sanitaire, social ou médico-social</t>
  </si>
  <si>
    <t>Participation à un dispositif de formation professionnelle destiné aux personnes à la recherche d'un emploi ou d'une qualification</t>
  </si>
  <si>
    <t>* Les formations de spécialité regroupent quatre formations : puéricultrices, infirmiers anesthésistes, infirmiers de bloc opératoire et cadres de santé</t>
  </si>
  <si>
    <t>Total</t>
  </si>
  <si>
    <t>Non réponse</t>
  </si>
  <si>
    <t>Personne n’ayant jamais travaillé</t>
  </si>
  <si>
    <t>Emploi dans un autre secteur</t>
  </si>
  <si>
    <t>Chômage</t>
  </si>
  <si>
    <t>Inactivité liée à la maladie ou à la maternité</t>
  </si>
  <si>
    <t>Ambulancier</t>
  </si>
  <si>
    <t>du père</t>
  </si>
  <si>
    <t>de la mère</t>
  </si>
  <si>
    <t xml:space="preserve">Age </t>
  </si>
  <si>
    <t>Apprenti</t>
  </si>
  <si>
    <t xml:space="preserve">Total </t>
  </si>
  <si>
    <t>Effectifs répondants</t>
  </si>
  <si>
    <t>Moins de 20 ans</t>
  </si>
  <si>
    <t>20 - 22 ans</t>
  </si>
  <si>
    <t>23 - 25 ans</t>
  </si>
  <si>
    <t>26 - 30 ans</t>
  </si>
  <si>
    <t>31 - 35 ans</t>
  </si>
  <si>
    <t>36 - 40 ans</t>
  </si>
  <si>
    <t>41 - 45 ans</t>
  </si>
  <si>
    <t>46 - 50 ans</t>
  </si>
  <si>
    <t>Plus de 50 ans</t>
  </si>
  <si>
    <t>Contrat d'apprentissage</t>
  </si>
  <si>
    <t>Aucun diplôme sanitaire ou social</t>
  </si>
  <si>
    <t>Diplôme du secteur social ou médico-social</t>
  </si>
  <si>
    <t>Infirmier</t>
  </si>
  <si>
    <t>Sage-femme</t>
  </si>
  <si>
    <t>Masseur-kinésithérapeute</t>
  </si>
  <si>
    <t>Aide-soignant</t>
  </si>
  <si>
    <t>Pédicure-podologue</t>
  </si>
  <si>
    <t>Manipulateur d'électroradiologie médicale</t>
  </si>
  <si>
    <t>Ergothérapeute</t>
  </si>
  <si>
    <t>Psychomotricien</t>
  </si>
  <si>
    <t>Auxiliaire de puériculture</t>
  </si>
  <si>
    <t>Autre diplôme sanitaire</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</si>
  <si>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</si>
  <si>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</si>
  <si>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</si>
  <si>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</si>
  <si>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</si>
  <si>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</si>
  <si>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</si>
  <si>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</si>
  <si>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</si>
  <si>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</si>
  <si>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</si>
  <si>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</si>
  <si>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</si>
  <si>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</si>
  <si>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</si>
  <si>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</si>
  <si>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</si>
  <si>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</si>
  <si>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2 - STATUT DES INSCRITS EN FORMATION (en %)</t>
  </si>
  <si>
    <t>TABLEAU 3 - AGE DES INSCRITS EN FORMATION (en %)</t>
  </si>
  <si>
    <t>TABLEAU 9 - DIPLÔME PROFESSIONNEL DU SECTEUR SANITAIRE OU SOCIAL DÉJÀ OBTENU (en %)</t>
  </si>
  <si>
    <t>TABLEAU 1C - DIPLÔMES DÉLIVRÉS</t>
  </si>
  <si>
    <t>TABLEAU 1D - SELECTION A l'ENTREE</t>
  </si>
  <si>
    <t>TABLEAU 1E - STATUT JURIDIQUE DES ETABLISSEMENTS</t>
  </si>
  <si>
    <t>TABLEAU 1A - RÉPARTITION DES INSCRITS</t>
  </si>
  <si>
    <t>TABLEAU 8 - ORIGINE SOCIALE DES INSCRITS (en %) : catégorie sociale des parents au moment du collège</t>
  </si>
  <si>
    <r>
      <t>Nouveaux inscrits de 1</t>
    </r>
    <r>
      <rPr>
        <b/>
        <vertAlign val="superscript"/>
        <sz val="10"/>
        <rFont val="Arial Narrow"/>
        <family val="2"/>
      </rPr>
      <t>ère</t>
    </r>
    <r>
      <rPr>
        <b/>
        <sz val="10"/>
        <rFont val="Arial Narrow"/>
        <family val="2"/>
      </rPr>
      <t xml:space="preserve"> année</t>
    </r>
  </si>
  <si>
    <t>Tous les étudiants</t>
  </si>
  <si>
    <t xml:space="preserve">Tous les étudiants </t>
  </si>
  <si>
    <t>GRAND-EST</t>
  </si>
  <si>
    <t>HAUTS-DE-FRANCE</t>
  </si>
  <si>
    <t>NORMANDIE</t>
  </si>
  <si>
    <t>OCCITANIE</t>
  </si>
  <si>
    <t>Grand-Est</t>
  </si>
  <si>
    <t>Normandie</t>
  </si>
  <si>
    <t>Occitanie</t>
  </si>
  <si>
    <t>Hauts-de-France</t>
  </si>
  <si>
    <t>Nouvelle Aquitaine</t>
  </si>
  <si>
    <t xml:space="preserve">              </t>
  </si>
  <si>
    <t>NOUVELLE-AQUITAINE</t>
  </si>
  <si>
    <t>CENTRE-VAL DE LOIRE</t>
  </si>
  <si>
    <t xml:space="preserve">Selon l'arrêté du 19 février 2010 relatifs aux modalités d'organisation de la VAE pour l'obtention des diplômes d'Etat d'aides soignants et d'auxiliaires de puériculture                                                       </t>
  </si>
  <si>
    <t xml:space="preserve">Selon l'arrêté du 26 octobre 2006 relatifs aux modalités d'organisation de la VAE pour l'obtention du diplôme d'Etat de préparateur en pharmacie hospitalière                                                  </t>
  </si>
  <si>
    <t>difficilement interprétable</t>
  </si>
  <si>
    <t>Région</t>
  </si>
  <si>
    <t>PROVENCE-ALPES-CÔTE-D'AZUR</t>
  </si>
  <si>
    <t xml:space="preserve">Nouveaux inscrits </t>
  </si>
  <si>
    <t>Nouveaux inscrits</t>
  </si>
  <si>
    <t>VAE formation Infirmiers de bloc opératoire</t>
  </si>
  <si>
    <t xml:space="preserve">Selon l'arrêté du 24 février 2014 relatif aux modalités d'organisation de la VAE pour l'obtention du diplôme d'Etat d'infirmier de bloc opératoire                                  </t>
  </si>
  <si>
    <t>Bourgogne Franche Comté</t>
  </si>
  <si>
    <t>Auvergne Rhône-Alpes</t>
  </si>
  <si>
    <t>AUVERGNE RHÖNE-ALPES</t>
  </si>
  <si>
    <t>BOURGOGNE FRANCHE-COMTE</t>
  </si>
  <si>
    <t>Sportif de haut niveau</t>
  </si>
  <si>
    <t>Autre demandeur d'emploi</t>
  </si>
  <si>
    <t>Demandeur d'emploi ayant quitté le système scolaire depuis moins d'un an</t>
  </si>
  <si>
    <t>Première année de licence validée (L1)</t>
  </si>
  <si>
    <t xml:space="preserve">*Compte tenu de la baisse importante de la part des non répondants, l'évolution de la répartition entre les différentes catégories est  </t>
  </si>
  <si>
    <t xml:space="preserve">*Compte tenu de la hausse importante de la part des répondants, l'évolution de la répartition entre les différentes catégories est  </t>
  </si>
  <si>
    <t>NIVEAU I</t>
  </si>
  <si>
    <r>
      <t>Nouveaux inscrits de 1</t>
    </r>
    <r>
      <rPr>
        <b/>
        <vertAlign val="superscript"/>
        <sz val="10"/>
        <color theme="0"/>
        <rFont val="Arial Narrow"/>
        <family val="2"/>
      </rPr>
      <t>ère</t>
    </r>
    <r>
      <rPr>
        <b/>
        <sz val="10"/>
        <color theme="0"/>
        <rFont val="Arial Narrow"/>
        <family val="2"/>
      </rPr>
      <t xml:space="preserve"> année</t>
    </r>
  </si>
  <si>
    <r>
      <t>Nouveaux inscrits 
de 1</t>
    </r>
    <r>
      <rPr>
        <vertAlign val="superscript"/>
        <sz val="10"/>
        <color theme="0"/>
        <rFont val="Arial Narrow"/>
        <family val="2"/>
      </rPr>
      <t>ère</t>
    </r>
    <r>
      <rPr>
        <sz val="10"/>
        <color theme="0"/>
        <rFont val="Arial Narrow"/>
        <family val="2"/>
      </rPr>
      <t xml:space="preserve"> année</t>
    </r>
  </si>
  <si>
    <r>
      <t>1</t>
    </r>
    <r>
      <rPr>
        <vertAlign val="superscript"/>
        <sz val="10"/>
        <color theme="0"/>
        <rFont val="Arial Narrow"/>
        <family val="2"/>
      </rPr>
      <t>ère</t>
    </r>
    <r>
      <rPr>
        <sz val="10"/>
        <color theme="0"/>
        <rFont val="Arial Narrow"/>
        <family val="2"/>
      </rPr>
      <t xml:space="preserve"> année</t>
    </r>
  </si>
  <si>
    <r>
      <t>2</t>
    </r>
    <r>
      <rPr>
        <vertAlign val="superscript"/>
        <sz val="10"/>
        <color theme="0"/>
        <rFont val="Arial Narrow"/>
        <family val="2"/>
      </rPr>
      <t>ème</t>
    </r>
    <r>
      <rPr>
        <sz val="10"/>
        <color theme="0"/>
        <rFont val="Arial Narrow"/>
        <family val="2"/>
      </rPr>
      <t xml:space="preserve"> année</t>
    </r>
  </si>
  <si>
    <r>
      <t>3</t>
    </r>
    <r>
      <rPr>
        <vertAlign val="superscript"/>
        <sz val="10"/>
        <color theme="0"/>
        <rFont val="Arial Narrow"/>
        <family val="2"/>
      </rPr>
      <t>ème</t>
    </r>
    <r>
      <rPr>
        <sz val="10"/>
        <color theme="0"/>
        <rFont val="Arial Narrow"/>
        <family val="2"/>
      </rPr>
      <t xml:space="preserve"> année</t>
    </r>
  </si>
  <si>
    <r>
      <t>1</t>
    </r>
    <r>
      <rPr>
        <b/>
        <vertAlign val="superscript"/>
        <sz val="10"/>
        <color theme="0"/>
        <rFont val="Arial Narrow"/>
        <family val="2"/>
      </rPr>
      <t>ère</t>
    </r>
    <r>
      <rPr>
        <b/>
        <sz val="10"/>
        <color theme="0"/>
        <rFont val="Arial Narrow"/>
        <family val="2"/>
      </rPr>
      <t xml:space="preserve"> année</t>
    </r>
  </si>
  <si>
    <r>
      <t>2</t>
    </r>
    <r>
      <rPr>
        <b/>
        <vertAlign val="superscript"/>
        <sz val="10"/>
        <color theme="0"/>
        <rFont val="Arial Narrow"/>
        <family val="2"/>
      </rPr>
      <t>ème</t>
    </r>
    <r>
      <rPr>
        <b/>
        <sz val="10"/>
        <color theme="0"/>
        <rFont val="Arial Narrow"/>
        <family val="2"/>
      </rPr>
      <t xml:space="preserve"> année</t>
    </r>
  </si>
  <si>
    <r>
      <t>3</t>
    </r>
    <r>
      <rPr>
        <b/>
        <vertAlign val="superscript"/>
        <sz val="10"/>
        <color theme="0"/>
        <rFont val="Arial Narrow"/>
        <family val="2"/>
      </rPr>
      <t>ème</t>
    </r>
    <r>
      <rPr>
        <b/>
        <sz val="10"/>
        <color theme="0"/>
        <rFont val="Arial Narrow"/>
        <family val="2"/>
      </rPr>
      <t xml:space="preserve"> année</t>
    </r>
  </si>
  <si>
    <r>
      <t>4</t>
    </r>
    <r>
      <rPr>
        <b/>
        <vertAlign val="superscript"/>
        <sz val="10"/>
        <color theme="0"/>
        <rFont val="Arial Narrow"/>
        <family val="2"/>
      </rPr>
      <t>ème</t>
    </r>
    <r>
      <rPr>
        <b/>
        <sz val="10"/>
        <color theme="0"/>
        <rFont val="Arial Narrow"/>
        <family val="2"/>
      </rPr>
      <t xml:space="preserve"> année</t>
    </r>
  </si>
  <si>
    <r>
      <t>2007</t>
    </r>
    <r>
      <rPr>
        <b/>
        <i/>
        <vertAlign val="superscript"/>
        <sz val="10"/>
        <color theme="0"/>
        <rFont val="Arial Narrow"/>
        <family val="2"/>
      </rPr>
      <t>**</t>
    </r>
  </si>
  <si>
    <r>
      <t>2008</t>
    </r>
    <r>
      <rPr>
        <b/>
        <i/>
        <vertAlign val="superscript"/>
        <sz val="10"/>
        <color theme="0"/>
        <rFont val="Arial Narrow"/>
        <family val="2"/>
      </rPr>
      <t>**</t>
    </r>
  </si>
  <si>
    <r>
      <t>2011</t>
    </r>
    <r>
      <rPr>
        <b/>
        <vertAlign val="superscript"/>
        <sz val="10"/>
        <color theme="0"/>
        <rFont val="Arial Narrow"/>
        <family val="2"/>
      </rPr>
      <t>**</t>
    </r>
  </si>
  <si>
    <t>Ergothéra-peutes</t>
  </si>
  <si>
    <t>Psychomo-triciens</t>
  </si>
  <si>
    <t xml:space="preserve">2017 FORMATIONS DE BASE* </t>
  </si>
  <si>
    <t>Nombre de centres de formation en 2017</t>
  </si>
  <si>
    <t>*… : en 2017, il existe plusieurs régions au sein desquelles aucun diplôme n'a été délivré pour certaines formations. Dans ces cas de figure, la proportion de femmes diplômées ne peut être renseignée.</t>
  </si>
  <si>
    <t>Nombre total de diplômés* en 2017</t>
  </si>
  <si>
    <t>Nombre total d'inscrits en 2017</t>
  </si>
  <si>
    <t>Nombre d'inscrits en 1ère année en 2017</t>
  </si>
  <si>
    <t>Source : rapport annuel VAE 2017 - UNACESS (Unité Nationale d'Appui aux Certifications Sanitaires et Sociales)</t>
  </si>
  <si>
    <r>
      <t>4</t>
    </r>
    <r>
      <rPr>
        <vertAlign val="superscript"/>
        <sz val="10"/>
        <color theme="0"/>
        <rFont val="Arial Narrow"/>
        <family val="2"/>
      </rPr>
      <t>ème</t>
    </r>
    <r>
      <rPr>
        <sz val="10"/>
        <color theme="0"/>
        <rFont val="Arial Narrow"/>
        <family val="2"/>
      </rPr>
      <t xml:space="preserve"> année</t>
    </r>
  </si>
  <si>
    <t>2017 CADRES DE SANTE</t>
  </si>
  <si>
    <t>2017 INFIRMIERS DE BLOC OPERATOIRE</t>
  </si>
  <si>
    <t>2017 INFIRMIERS ANESTHESISTES</t>
  </si>
  <si>
    <t>2017 PUERICULTRICES</t>
  </si>
  <si>
    <t>2017 FORMATIONS DE SPECIALITE</t>
  </si>
  <si>
    <t xml:space="preserve">2017 FORMATIONS DE SPECIALITE* </t>
  </si>
  <si>
    <t>2017 PREPARATEURS EN PHARMACIE HOSPITALIERE</t>
  </si>
  <si>
    <t>2017 AUXILIAIRES DE PUERICULTURE</t>
  </si>
  <si>
    <t xml:space="preserve">2017 PSYCHOMOTRICIENS </t>
  </si>
  <si>
    <t>2017 PSYCHOMOTRICIENS</t>
  </si>
  <si>
    <t>2017 ERGOTHERAPEUTES</t>
  </si>
  <si>
    <t>2017 MANIPULATEURS ERM</t>
  </si>
  <si>
    <t>2017 PEDICURES PODOLOGUES</t>
  </si>
  <si>
    <t>2017 AIDES SOIGNANTS</t>
  </si>
  <si>
    <t>2017 TECHNICIENS DE LABORATOIRE MEDICAL</t>
  </si>
  <si>
    <t xml:space="preserve">2017 TECHNICIENS DE LABORATOIRE MEDICAL </t>
  </si>
  <si>
    <t>2017 MASSEURS KINESITHERAPEUTES</t>
  </si>
  <si>
    <t>2017 SAGES FEMMES</t>
  </si>
  <si>
    <t>2017 INFIRMIERS</t>
  </si>
  <si>
    <t>2017 AMBULANCIERS</t>
  </si>
  <si>
    <t>2017 FORMATIONS DE BASE</t>
  </si>
  <si>
    <t xml:space="preserve">2017 FORMATIONS DE BASE </t>
  </si>
  <si>
    <t>Baccalauréat professionnel ASSP</t>
  </si>
  <si>
    <t>Baccalauréat professionnel SAPAT</t>
  </si>
  <si>
    <t>Baccalauréat professionnel SPVL</t>
  </si>
  <si>
    <t>18,6*</t>
  </si>
  <si>
    <t>19,1*</t>
  </si>
  <si>
    <t>71,9*</t>
  </si>
  <si>
    <t>3,4*</t>
  </si>
  <si>
    <t>11,1*</t>
  </si>
  <si>
    <t>Nombre de candidats ayant passé les épreuves de sélection ou déposé un dossier</t>
  </si>
  <si>
    <t>2590*</t>
  </si>
  <si>
    <t xml:space="preserve">*la baisse observée depuis 2015 du nombre de candidats admis pour les formations de base suite aux épreuves de sélection  </t>
  </si>
  <si>
    <t xml:space="preserve">s'explique principalement par l'évolution du mode principal de recrutement des étudiants de première année (recrutement  </t>
  </si>
  <si>
    <t>après une année de Paces ou une première année de licence en Staps ou en sciences et suppression du concours d'entrée)</t>
  </si>
  <si>
    <t>2001**</t>
  </si>
  <si>
    <t>11 710***</t>
  </si>
  <si>
    <t>*** Ce chiffre est  très certainement sous-estimé, les diplômes délivrés par équivalence par les DDASS n'ayant pas été redressés.</t>
  </si>
  <si>
    <t>*Hors diplômés par équivalence</t>
  </si>
  <si>
    <t>Aides-soignants*</t>
  </si>
  <si>
    <t xml:space="preserve">**Chiffres de 2001 collectés lors de l'enquête 2002 ou estimés à partir des  données 2000 pour 92 écoles (48 d'aides-soignants, 14 ifsi, 10 écoles d'auxiliaires, 5 de cadres, 3 de puéricultrices, </t>
  </si>
  <si>
    <t>►Source : DREES, enquête Écoles</t>
  </si>
  <si>
    <t>Sauf mention contraire, la source des tableaux est l'enquête auprès des centres de formations aux professions de la santé de la DREES (plus communément appelée "enquête Écoles").</t>
  </si>
  <si>
    <t>Voir le descriptif de l'enquête :</t>
  </si>
  <si>
    <t>https://drees.solidarites-sante.gouv.fr/etudes-et-statistiques/open-data/professions-de-sante-et-du-social/article/l-enquete-annuelle-sur-les-ecoles-de-formation-aux-professions-de-sante</t>
  </si>
  <si>
    <t>►Données complémentaires</t>
  </si>
  <si>
    <t>Les principaux indicateurs sont également diffusés en série longue au niveau national dans le dossier :</t>
  </si>
  <si>
    <t>Professions de santé et du social &gt; La formation aux professions de santé</t>
  </si>
  <si>
    <r>
      <rPr>
        <b/>
        <sz val="11"/>
        <rFont val="Arial"/>
        <family val="2"/>
      </rPr>
      <t>►</t>
    </r>
    <r>
      <rPr>
        <b/>
        <u/>
        <sz val="11"/>
        <rFont val="Arial"/>
        <family val="2"/>
      </rPr>
      <t xml:space="preserve"> Historique des mises à jour</t>
    </r>
  </si>
  <si>
    <t>-</t>
  </si>
  <si>
    <t>► les formations aux profession de la santé suivies :</t>
  </si>
  <si>
    <t>Descriptif des formations</t>
  </si>
  <si>
    <t>II. Validation des acquis de l'expérience (VAE)</t>
  </si>
  <si>
    <t>VAE aide-soignant</t>
  </si>
  <si>
    <t>VAE auxiliaire de puériculture</t>
  </si>
  <si>
    <t>VAE préparateur en pharmacie hospitalière</t>
  </si>
  <si>
    <t>Puéricultrice</t>
  </si>
  <si>
    <t>VAE ergothérapeute</t>
  </si>
  <si>
    <t>Infirmier anesthésiste</t>
  </si>
  <si>
    <t>VAE infirmier de bloc opératoire</t>
  </si>
  <si>
    <t>Auxliaire de puériculture</t>
  </si>
  <si>
    <t>Infirmier de bloc opératoire</t>
  </si>
  <si>
    <t>Cadre de santé</t>
  </si>
  <si>
    <t>III. Tableaux régionaux</t>
  </si>
  <si>
    <t>Nombre de centres de formation par région</t>
  </si>
  <si>
    <t>Effectifs d'inscrits en 1ère année par région</t>
  </si>
  <si>
    <t>Technicien en analyses biomédicales</t>
  </si>
  <si>
    <t>Effectifs totaux d'inscrits par région</t>
  </si>
  <si>
    <t>Effectifs de diplômés hors VAE par région</t>
  </si>
  <si>
    <t>Proportion de femmes parmi les diplômés par région</t>
  </si>
  <si>
    <t>Manipulateur d'E.R.M</t>
  </si>
  <si>
    <t>IV. Séries longues</t>
  </si>
  <si>
    <t>Infirmier diplômé d'état</t>
  </si>
  <si>
    <t>Effectifs totaux d'inscrits par année</t>
  </si>
  <si>
    <t>Effectifs de diplômés hors VAE par année</t>
  </si>
  <si>
    <t>Sage-Femme</t>
  </si>
  <si>
    <t>Proportion de femmes parmi les diplômés par année</t>
  </si>
  <si>
    <t>Diplôme préparé</t>
  </si>
  <si>
    <t>Durée de la formation [1]</t>
  </si>
  <si>
    <t>Conditions de diplôme pour  accéder aux épreuves d’admission [2]</t>
  </si>
  <si>
    <t>Niveau du  diplôme délivré  [3]</t>
  </si>
  <si>
    <t>Exercice du métier</t>
  </si>
  <si>
    <t>sommaire</t>
  </si>
  <si>
    <t>Diplôme d'état d'aide-soignant</t>
  </si>
  <si>
    <t>12 mois</t>
  </si>
  <si>
    <t>V</t>
  </si>
  <si>
    <t>L’aide-soignant assiste l’infirmier dans les activités quotidiennes de soins et contribue au bien-être
des malades, en les accompagnant dans tous les gestes de la vie quotidienne et en aidant au maintien de leur autonomie.</t>
  </si>
  <si>
    <t>Diplôme d'état d'ambulancier</t>
  </si>
  <si>
    <t>18 semaines</t>
  </si>
  <si>
    <t xml:space="preserve">Permis B et formation PSC1 </t>
  </si>
  <si>
    <t>L'ambulancier assure le transport des blessés et des malades au moyen d'un véhicule adapté. Il est également chargé de tâches annexes : tenue de documents de bord, entretien du véhicule, etc.</t>
  </si>
  <si>
    <t>Diplôme d'état d'auxiliaire de puériculture</t>
  </si>
  <si>
    <t xml:space="preserve">L'auxiliaire de puériculture s'occupe des moins de 3 ans. De la maternité où il donne les soins d'hygiène aux nouveau-nés, à la halte-garderie où il assure les activités éducatives. En crèche, il change les petits, les nourrit, les éveille par diverses activités (jeux, chansons, dessins...), leur apprend à marcher et à parler. </t>
  </si>
  <si>
    <t>Diplôme d'état de préparateur en pharmacie hospitalière</t>
  </si>
  <si>
    <t>36 mois</t>
  </si>
  <si>
    <t>Bac ou équivalent</t>
  </si>
  <si>
    <t>Le préparateur en pharmacie hospitalière participe à la préparation, la dispensation et la gestion des médicaments et des dispositifs médicaux et de contribuer aux opérations de stérilisation. Il accomplit des opérations de stockage et de gestion au sein de la pharmacie à usage intérieur (P.U.I.) et des services de soins. Il procède aux conditionnements et aux préparations pharmaceutiques en milieu hospitalier.</t>
  </si>
  <si>
    <t>Diplôme d'état de technicien de laboratoire médical</t>
  </si>
  <si>
    <t>Le technicien de laboratoire médical est chargé de réaliser les examens de biologie médicale permettant au médecin de confirmer un diagnostic ou de déceler une maladie. En se basant sur les prescriptions médicales, il procède aux examens : il recherche, dans le sang ou dans des liquides corporels prélevés par le médecin, d'éventuelles anomalies, effectue les prélèvements de sang.</t>
  </si>
  <si>
    <t>III</t>
  </si>
  <si>
    <t>Le manipulateur en électroradiologie médicale exécute, sur prescription médicale et sous la responsabilité d'un médecin, des actes professionnels d'électroradiologie médicale.</t>
  </si>
  <si>
    <t>Diplôme d'état de pédicure-podologue</t>
  </si>
  <si>
    <t>Le pédicure-podologue a en charge les affections et soins du pied. Il effectue des soins courants (entretien, ponçage) et des soins spécifiques comme le traitement des affections de l’épiderme (cors, durillons) et des ongles (ongles incarnés).</t>
  </si>
  <si>
    <t>Diplôme d'état d'ergothérapeute</t>
  </si>
  <si>
    <t>II</t>
  </si>
  <si>
    <t>L'ergothérapeute maintient, restaure et facilite les activités humaines de personnes en situation de handicap ou souffrant de maladies ou de blessures en recourant à la rééducation, la réadaptation ou la réhabilitation.</t>
  </si>
  <si>
    <t>Diplôme d'état d'infirmier</t>
  </si>
  <si>
    <t>Diplôme d'état de masseur-kinésithérapeute</t>
  </si>
  <si>
    <t>4 ans</t>
  </si>
  <si>
    <t>Le masseur-kinésithérapeute utilise des techniques spécifiques (massages, étirements, contentions, relaxation neuromusculaire, applications de courants électriques, cryothérapie, balnéothérapie, pressothérapie...) adaptées à chaque patient, pour mobiliser ou stimuler les tissus ou muscles endommagés ou altérés, pour effectuer une rééducation neuromusculaire, corrective ou compensatrice.</t>
  </si>
  <si>
    <t>Diplôme d'état de sage-femme</t>
  </si>
  <si>
    <t>I</t>
  </si>
  <si>
    <t>La  sage-femme est spécialiste de la femme en bonne santé, qu'elle suit de l'adolescence à la ménopause. Son domaine d'intervention s'arrête en cas de diagnostic pathologique : elle oriente alors la patiente vers un médecin spécialiste (gynécologue ou obstétricien). Pour aider un enfant à venir au monde, elle suit la grossesse, pratique les échographies, établit les diagnostics, prescrit des analyses et des examens. Dans les jours suivant la naissance, elle accompagne le nouveau-né et la mère.</t>
  </si>
  <si>
    <t>Diplôme d'état de puéricultrice</t>
  </si>
  <si>
    <t>La puéricultrice est une infirmière spécialisée dans les soins médicaux apportés aux bébés et aux enfants.</t>
  </si>
  <si>
    <t>Diplôme d'état d'infirmier anesthésiste</t>
  </si>
  <si>
    <t>24 mois</t>
  </si>
  <si>
    <t>Diplôme d'état d'infirmier de bloc opératoire</t>
  </si>
  <si>
    <t>18 mois</t>
  </si>
  <si>
    <t>L'infirmier de bloc opératoire est un infirmier spécialisé exerçant au sein d'une équipe dans les blocs opératoires des hôpitaux ou des cliniques. En collaboration étroite avec le chirurgien, il prend en charge le patient dès son arrivée en salle d'opération jusqu'en fin d'intervention, en salle de réveil.</t>
  </si>
  <si>
    <t xml:space="preserve">Un cadre de santé désigne un salarié du secteur privé ou public chargé de missions d'encadrement d'autres professionnels de santé. Il se voit confier des fonctions d'organisation des activités de soins, de management des ressources humaines et de gestion économique, de formation et de recherche. </t>
  </si>
  <si>
    <t>février 2020 : ajout des données sur l'année 2017 ;</t>
  </si>
  <si>
    <t>I. Effectifs des formations, diplômes et caractéristiques des étudiants en 2017</t>
  </si>
  <si>
    <t>4 ans
(depuis 2015)</t>
  </si>
  <si>
    <t>1ère année PACES/ 1ère année Licence</t>
  </si>
  <si>
    <t>1ère année PACES</t>
  </si>
  <si>
    <t>Proportion de femmes diplômées (y compris après VAE partielle) en 2017 (en %)</t>
  </si>
  <si>
    <t>Proportion de femmes parmi les diplômés (y compris après VAE partielle) (en %)</t>
  </si>
  <si>
    <t>Total ECOLES DE LA SANTE 
Y COMPRIS AIDES-SOIGNANTS</t>
  </si>
  <si>
    <t>Diplôme d'état de psychomotricien</t>
  </si>
  <si>
    <t>Diplôme d'état de manipulateur d'E.R.M</t>
  </si>
  <si>
    <t>Le psychomotricien traite les troubles du geste et du mouvement. Il a pour mission de rééduquer par l'harmonie corporelle, d'aider à retrouver un bien-être, voire de supprimer purement et simplement un handicap. Il exerce toujours sur prescription médicale en utilisant plusieurs méthodes : expression corporelle, éducation gestuelle, activités de coordination et de rythme, jeux…</t>
  </si>
  <si>
    <t xml:space="preserve"> L'infirmier anesthésiste a la mission de réaliser des anesthésies générales ou locales et des réanimations post-opératoires, tout en garantissant la sécurité du patient. Il accompagne le malade avant, pendant et après l’opération.</t>
  </si>
  <si>
    <t>L'infirmier diplômé d'état réalise des soins infirmiers sur prescription ou conseil médical, ou en application du rôle propre qui lui est dévolu, afin de maintenir ou restaurer la santé de la personne.</t>
  </si>
  <si>
    <t>La formation aux professions de santé non médicales et à la profession de sage-femme en 2017</t>
  </si>
  <si>
    <t>Diplôme de cadre de santé</t>
  </si>
  <si>
    <t xml:space="preserve">Champ : diplômés suite au parcours de formation ou VAE partielle et parcours de formation </t>
  </si>
  <si>
    <t>Base</t>
  </si>
  <si>
    <t>Spécialité</t>
  </si>
  <si>
    <t>Base - Niveau V</t>
  </si>
  <si>
    <t>Base - Niveau III</t>
  </si>
  <si>
    <t>Base - Niveau II</t>
  </si>
  <si>
    <t>Base - Niveau I</t>
  </si>
  <si>
    <t xml:space="preserve">Selon l'arrêté du 18 août 2010 relatif aux modalités d'organisation de la VAE pour l'obtention du diplôme d'Etat d'ergothérapeute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</si>
</sst>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_-* #,##0\ _€_-;\-* #,##0\ _€_-;_-* &quot;-&quot;??\ _€_-;_-@_-"/>
    <numFmt numFmtId="167" formatCode="#,##0_ ;\-#,##0\ "/>
    <numFmt numFmtId="168" formatCode="0.0%"/>
    <numFmt numFmtId="169" formatCode="_-* #,##0.0\ _€_-;\-* #,##0.0\ _€_-;_-* &quot;-&quot;??\ _€_-;_-@_-"/>
  </numFmts>
  <fonts count="48" x14ac:knownFonts="1">
    <font>
      <sz val="10"/>
      <name val="Arial"/>
    </font>
    <font>
      <sz val="11"/>
      <color theme="1"/>
      <name val="Calibri"/>
      <family val="2"/>
      <scheme val="minor"/>
    </font>
    <font>
      <sz val="10"/>
      <name val="Arial"/>
      <family val="2"/>
    </font>
    <font>
      <b/>
      <sz val="10"/>
      <name val="Arial Narrow"/>
      <family val="2"/>
    </font>
    <font>
      <sz val="10"/>
      <name val="Arial Narrow"/>
      <family val="2"/>
    </font>
    <font>
      <sz val="10"/>
      <name val="Arial"/>
      <family val="2"/>
    </font>
    <font>
      <b/>
      <vertAlign val="superscript"/>
      <sz val="10"/>
      <name val="Arial Narrow"/>
      <family val="2"/>
    </font>
    <font>
      <vertAlign val="superscript"/>
      <sz val="10"/>
      <name val="Arial Narrow"/>
      <family val="2"/>
    </font>
    <font>
      <i/>
      <sz val="10"/>
      <name val="Arial Narrow"/>
      <family val="2"/>
    </font>
    <font>
      <b/>
      <i/>
      <sz val="10"/>
      <name val="Arial Narrow"/>
      <family val="2"/>
    </font>
    <font>
      <b/>
      <sz val="10"/>
      <color indexed="57"/>
      <name val="Arial Narrow"/>
      <family val="2"/>
    </font>
    <font>
      <sz val="8"/>
      <name val="Verdana"/>
      <family val="2"/>
    </font>
    <font>
      <sz val="10"/>
      <color rgb="FF00B050"/>
      <name val="Arial Narrow"/>
      <family val="2"/>
    </font>
    <font>
      <b/>
      <sz val="10"/>
      <color theme="6" tint="-0.249977111117893"/>
      <name val="Arial Narrow"/>
      <family val="2"/>
    </font>
    <font>
      <sz val="10"/>
      <color rgb="FFFF0000"/>
      <name val="Arial Narrow"/>
      <family val="2"/>
    </font>
    <font>
      <b/>
      <sz val="10"/>
      <color rgb="FFFF0000"/>
      <name val="Arial Narrow"/>
      <family val="2"/>
    </font>
    <font>
      <b/>
      <sz val="10"/>
      <color rgb="FF00B050"/>
      <name val="Arial Narrow"/>
      <family val="2"/>
    </font>
    <font>
      <b/>
      <sz val="10"/>
      <color rgb="FF009CC1"/>
      <name val="Arial Narrow"/>
      <family val="2"/>
    </font>
    <font>
      <sz val="10"/>
      <color rgb="FF009CC1"/>
      <name val="Arial Narrow"/>
      <family val="2"/>
    </font>
    <font>
      <sz val="10"/>
      <color theme="6" tint="-0.249977111117893"/>
      <name val="Arial Narrow"/>
      <family val="2"/>
    </font>
    <font>
      <sz val="10"/>
      <color indexed="8"/>
      <name val="Arial Narrow"/>
      <family val="2"/>
    </font>
    <font>
      <i/>
      <sz val="10"/>
      <color indexed="10"/>
      <name val="Arial Narrow"/>
      <family val="2"/>
    </font>
    <font>
      <sz val="10"/>
      <color rgb="FF000000"/>
      <name val="Arial Narrow"/>
      <family val="2"/>
    </font>
    <font>
      <sz val="10"/>
      <color theme="0"/>
      <name val="Arial Narrow"/>
      <family val="2"/>
    </font>
    <font>
      <b/>
      <sz val="10"/>
      <color theme="0"/>
      <name val="Arial Narrow"/>
      <family val="2"/>
    </font>
    <font>
      <b/>
      <vertAlign val="superscript"/>
      <sz val="10"/>
      <color theme="0"/>
      <name val="Arial Narrow"/>
      <family val="2"/>
    </font>
    <font>
      <vertAlign val="superscript"/>
      <sz val="10"/>
      <color theme="0"/>
      <name val="Arial Narrow"/>
      <family val="2"/>
    </font>
    <font>
      <b/>
      <i/>
      <vertAlign val="superscript"/>
      <sz val="10"/>
      <color theme="0"/>
      <name val="Arial Narrow"/>
      <family val="2"/>
    </font>
    <font>
      <sz val="11"/>
      <color rgb="FFFF0000"/>
      <name val="Calibri"/>
      <family val="2"/>
      <scheme val="minor"/>
    </font>
    <font>
      <sz val="10"/>
      <name val="Calibri"/>
      <family val="2"/>
      <scheme val="minor"/>
    </font>
    <font>
      <b/>
      <u/>
      <sz val="14"/>
      <name val="Calibri"/>
      <family val="2"/>
      <scheme val="minor"/>
    </font>
    <font>
      <b/>
      <sz val="10"/>
      <name val="Calibri"/>
      <family val="2"/>
      <scheme val="minor"/>
    </font>
    <font>
      <sz val="12"/>
      <name val="Arial"/>
      <family val="2"/>
    </font>
    <font>
      <b/>
      <u/>
      <sz val="11"/>
      <name val="Arial"/>
      <family val="2"/>
    </font>
    <font>
      <sz val="11"/>
      <name val="Calibri"/>
      <family val="2"/>
      <scheme val="minor"/>
    </font>
    <font>
      <i/>
      <sz val="11"/>
      <name val="Calibri"/>
      <family val="2"/>
      <scheme val="minor"/>
    </font>
    <font>
      <u/>
      <sz val="11"/>
      <color rgb="FF0000FF"/>
      <name val="Calibri"/>
      <family val="2"/>
      <scheme val="minor"/>
    </font>
    <font>
      <u/>
      <sz val="10"/>
      <color rgb="FF0000FF"/>
      <name val="Calibri"/>
      <family val="2"/>
      <scheme val="minor"/>
    </font>
    <font>
      <b/>
      <sz val="11"/>
      <name val="Arial"/>
      <family val="2"/>
    </font>
    <font>
      <sz val="8"/>
      <color indexed="8"/>
      <name val="Arial"/>
      <family val="2"/>
    </font>
    <font>
      <b/>
      <sz val="12"/>
      <name val="Calibri"/>
      <family val="2"/>
      <scheme val="minor"/>
    </font>
    <font>
      <b/>
      <sz val="11"/>
      <name val="Calibri"/>
      <family val="2"/>
      <scheme val="minor"/>
    </font>
    <font>
      <b/>
      <sz val="10"/>
      <name val="Arial"/>
      <family val="2"/>
    </font>
    <font>
      <u/>
      <sz val="11"/>
      <color theme="10"/>
      <name val="Calibri"/>
      <family val="2"/>
    </font>
    <font>
      <u/>
      <sz val="10"/>
      <color theme="10"/>
      <name val="Arial"/>
      <family val="2"/>
    </font>
    <font>
      <b/>
      <sz val="10.5"/>
      <name val="Calibri"/>
      <family val="2"/>
      <scheme val="minor"/>
    </font>
    <font>
      <sz val="9"/>
      <name val="Calibri"/>
      <family val="2"/>
      <scheme val="minor"/>
    </font>
    <font>
      <u/>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AFBFE"/>
        <bgColor indexed="64"/>
      </patternFill>
    </fill>
    <fill>
      <patternFill patternType="solid">
        <fgColor rgb="FF009CC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12">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2" fillId="0" borderId="0" applyFont="0" applyFill="0" applyBorder="0" applyAlignment="0" applyProtection="0"/>
    <xf numFmtId="0" fontId="5" fillId="0" borderId="0"/>
    <xf numFmtId="0" fontId="2" fillId="0" borderId="0"/>
    <xf numFmtId="0" fontId="32" fillId="0" borderId="0"/>
    <xf numFmtId="0" fontId="36" fillId="0" borderId="0" applyNumberForma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827">
    <xf numFmtId="0" fontId="0" fillId="0" borderId="0" xfId="0"/>
    <xf numFmtId="0" fontId="4" fillId="2" borderId="0" xfId="0" applyFont="1" applyFill="1" applyAlignment="1">
      <alignment vertical="center" wrapText="1"/>
    </xf>
    <xf numFmtId="0" fontId="3" fillId="2" borderId="0" xfId="0" applyFont="1" applyFill="1" applyAlignment="1" applyProtection="1">
      <alignment horizontal="left" vertical="center" wrapText="1"/>
      <protection locked="0"/>
    </xf>
    <xf numFmtId="0" fontId="4" fillId="2" borderId="0" xfId="0" applyFont="1" applyFill="1" applyAlignment="1" applyProtection="1">
      <alignment horizontal="center" vertical="center" wrapText="1"/>
      <protection locked="0"/>
    </xf>
    <xf numFmtId="165" fontId="4" fillId="2" borderId="1" xfId="1" applyNumberFormat="1" applyFont="1" applyFill="1" applyBorder="1" applyAlignment="1">
      <alignment horizontal="center" vertical="center"/>
    </xf>
    <xf numFmtId="165" fontId="4" fillId="2" borderId="2" xfId="1" applyNumberFormat="1" applyFont="1" applyFill="1" applyBorder="1" applyAlignment="1">
      <alignment horizontal="center" vertical="center"/>
    </xf>
    <xf numFmtId="165" fontId="4" fillId="2" borderId="3" xfId="1" applyNumberFormat="1" applyFont="1" applyFill="1" applyBorder="1" applyAlignment="1">
      <alignment horizontal="center" vertical="center"/>
    </xf>
    <xf numFmtId="1" fontId="3" fillId="2" borderId="2"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4" fillId="2" borderId="3" xfId="0" applyNumberFormat="1" applyFont="1" applyFill="1" applyBorder="1" applyAlignment="1">
      <alignment horizontal="right" vertical="center" wrapText="1"/>
    </xf>
    <xf numFmtId="165" fontId="4" fillId="2" borderId="9" xfId="0" applyNumberFormat="1" applyFont="1" applyFill="1" applyBorder="1" applyAlignment="1">
      <alignment horizontal="center" vertical="center" wrapText="1"/>
    </xf>
    <xf numFmtId="165" fontId="4" fillId="2" borderId="6"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165" fontId="4" fillId="2" borderId="0" xfId="0" applyNumberFormat="1" applyFont="1" applyFill="1" applyBorder="1" applyAlignment="1">
      <alignment horizontal="right" vertical="center" wrapText="1"/>
    </xf>
    <xf numFmtId="1" fontId="3" fillId="2" borderId="0" xfId="0" applyNumberFormat="1" applyFont="1" applyFill="1" applyBorder="1" applyAlignment="1">
      <alignment horizontal="right" vertical="center" wrapText="1"/>
    </xf>
    <xf numFmtId="0" fontId="3" fillId="2" borderId="0" xfId="0" applyFont="1" applyFill="1" applyBorder="1" applyAlignment="1">
      <alignment horizontal="center" vertical="top" wrapText="1"/>
    </xf>
    <xf numFmtId="3" fontId="3" fillId="2" borderId="9" xfId="1" applyNumberFormat="1" applyFont="1" applyFill="1" applyBorder="1" applyAlignment="1">
      <alignment horizontal="center" vertical="center"/>
    </xf>
    <xf numFmtId="0" fontId="4" fillId="0" borderId="0" xfId="0" applyFont="1"/>
    <xf numFmtId="0" fontId="3" fillId="2" borderId="0" xfId="0" applyFont="1" applyFill="1" applyAlignment="1">
      <alignment horizontal="right" vertical="center"/>
    </xf>
    <xf numFmtId="0" fontId="4"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166" fontId="4" fillId="2" borderId="0" xfId="0" applyNumberFormat="1" applyFont="1" applyFill="1" applyAlignment="1">
      <alignment vertical="center"/>
    </xf>
    <xf numFmtId="166" fontId="4" fillId="2" borderId="0" xfId="0" applyNumberFormat="1" applyFont="1" applyFill="1" applyBorder="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167" fontId="4" fillId="2" borderId="0" xfId="1" applyNumberFormat="1" applyFont="1" applyFill="1" applyBorder="1" applyAlignment="1">
      <alignment horizontal="center" vertical="center"/>
    </xf>
    <xf numFmtId="166" fontId="3" fillId="2" borderId="0" xfId="0" applyNumberFormat="1" applyFont="1" applyFill="1" applyAlignment="1">
      <alignment horizontal="left" vertical="center"/>
    </xf>
    <xf numFmtId="0" fontId="3" fillId="2" borderId="10" xfId="0" applyFont="1" applyFill="1" applyBorder="1" applyAlignment="1">
      <alignment horizontal="left" vertical="center"/>
    </xf>
    <xf numFmtId="0" fontId="10" fillId="2" borderId="0" xfId="0" applyFont="1" applyFill="1" applyAlignment="1">
      <alignment vertical="center"/>
    </xf>
    <xf numFmtId="0" fontId="10" fillId="2" borderId="0" xfId="0" applyFont="1" applyFill="1" applyAlignment="1">
      <alignment horizontal="left" vertical="center"/>
    </xf>
    <xf numFmtId="0" fontId="4" fillId="2" borderId="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3" fontId="4" fillId="2" borderId="0" xfId="1" applyNumberFormat="1" applyFont="1" applyFill="1" applyBorder="1" applyAlignment="1">
      <alignment horizontal="center" vertical="center"/>
    </xf>
    <xf numFmtId="3" fontId="4" fillId="2" borderId="9" xfId="1" applyNumberFormat="1" applyFont="1" applyFill="1" applyBorder="1" applyAlignment="1">
      <alignment horizontal="center" vertical="center"/>
    </xf>
    <xf numFmtId="3" fontId="4" fillId="2" borderId="11" xfId="1" applyNumberFormat="1" applyFont="1" applyFill="1" applyBorder="1" applyAlignment="1">
      <alignment horizontal="center" vertical="center"/>
    </xf>
    <xf numFmtId="3" fontId="3" fillId="2" borderId="10" xfId="1"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2" xfId="1" applyNumberFormat="1" applyFont="1" applyFill="1" applyBorder="1" applyAlignment="1">
      <alignment horizontal="center" vertical="center"/>
    </xf>
    <xf numFmtId="3" fontId="4" fillId="2" borderId="5" xfId="1" applyNumberFormat="1" applyFont="1" applyFill="1" applyBorder="1" applyAlignment="1">
      <alignment horizontal="center" vertical="center"/>
    </xf>
    <xf numFmtId="3" fontId="3" fillId="2" borderId="2" xfId="1" applyNumberFormat="1" applyFont="1" applyFill="1" applyBorder="1" applyAlignment="1">
      <alignment horizontal="center" vertical="center"/>
    </xf>
    <xf numFmtId="3" fontId="4" fillId="2" borderId="3" xfId="1" applyNumberFormat="1" applyFont="1" applyFill="1" applyBorder="1" applyAlignment="1">
      <alignment horizontal="center" vertical="center"/>
    </xf>
    <xf numFmtId="3" fontId="4" fillId="2" borderId="7" xfId="1" applyNumberFormat="1" applyFont="1" applyFill="1" applyBorder="1" applyAlignment="1">
      <alignment horizontal="center" vertical="center"/>
    </xf>
    <xf numFmtId="3" fontId="3" fillId="2" borderId="3" xfId="1"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3" fontId="4" fillId="0" borderId="12" xfId="0" applyNumberFormat="1" applyFont="1" applyBorder="1" applyAlignment="1"/>
    <xf numFmtId="3" fontId="3" fillId="2" borderId="5" xfId="1" applyNumberFormat="1" applyFont="1" applyFill="1" applyBorder="1" applyAlignment="1">
      <alignment horizontal="center" vertical="center"/>
    </xf>
    <xf numFmtId="3" fontId="4" fillId="2" borderId="1" xfId="1" applyNumberFormat="1" applyFont="1" applyFill="1" applyBorder="1" applyAlignment="1">
      <alignment horizontal="center" vertical="center"/>
    </xf>
    <xf numFmtId="3" fontId="3" fillId="2" borderId="4" xfId="1" applyNumberFormat="1" applyFont="1" applyFill="1" applyBorder="1" applyAlignment="1">
      <alignment horizontal="center" vertical="center"/>
    </xf>
    <xf numFmtId="3" fontId="4" fillId="2" borderId="6" xfId="1" applyNumberFormat="1" applyFont="1" applyFill="1" applyBorder="1" applyAlignment="1">
      <alignment horizontal="center" vertical="center"/>
    </xf>
    <xf numFmtId="3" fontId="3" fillId="2" borderId="13" xfId="1" applyNumberFormat="1" applyFont="1" applyFill="1" applyBorder="1" applyAlignment="1">
      <alignment horizontal="center" vertical="center"/>
    </xf>
    <xf numFmtId="3" fontId="3" fillId="2" borderId="14" xfId="1" applyNumberFormat="1" applyFont="1" applyFill="1" applyBorder="1" applyAlignment="1">
      <alignment horizontal="center" vertical="center"/>
    </xf>
    <xf numFmtId="3" fontId="3" fillId="2" borderId="15" xfId="1" applyNumberFormat="1" applyFont="1" applyFill="1" applyBorder="1" applyAlignment="1">
      <alignment horizontal="center" vertical="center"/>
    </xf>
    <xf numFmtId="3" fontId="4" fillId="2" borderId="4" xfId="1" applyNumberFormat="1" applyFont="1" applyFill="1" applyBorder="1" applyAlignment="1">
      <alignment horizontal="center" vertical="center"/>
    </xf>
    <xf numFmtId="3" fontId="4" fillId="2" borderId="13" xfId="1" applyNumberFormat="1" applyFont="1" applyFill="1" applyBorder="1" applyAlignment="1">
      <alignment horizontal="center" vertical="center"/>
    </xf>
    <xf numFmtId="3" fontId="3" fillId="2" borderId="7" xfId="1" applyNumberFormat="1" applyFont="1" applyFill="1" applyBorder="1" applyAlignment="1">
      <alignment horizontal="center" vertical="center"/>
    </xf>
    <xf numFmtId="0" fontId="3" fillId="2" borderId="0" xfId="0" applyFont="1" applyFill="1" applyAlignment="1">
      <alignmen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3" fontId="3" fillId="2" borderId="11" xfId="0" applyNumberFormat="1" applyFont="1" applyFill="1" applyBorder="1" applyAlignment="1">
      <alignment horizontal="right" vertical="center" wrapText="1"/>
    </xf>
    <xf numFmtId="3" fontId="3" fillId="2" borderId="3" xfId="0" applyNumberFormat="1" applyFont="1" applyFill="1" applyBorder="1" applyAlignment="1">
      <alignment horizontal="right" vertical="center" wrapText="1"/>
    </xf>
    <xf numFmtId="1" fontId="3" fillId="2" borderId="11" xfId="1" applyNumberFormat="1" applyFont="1" applyFill="1" applyBorder="1" applyAlignment="1">
      <alignment horizontal="center" vertical="center"/>
    </xf>
    <xf numFmtId="1" fontId="3" fillId="2" borderId="9" xfId="1" applyNumberFormat="1" applyFont="1" applyFill="1" applyBorder="1" applyAlignment="1">
      <alignment horizontal="center" vertical="center"/>
    </xf>
    <xf numFmtId="3" fontId="3" fillId="2" borderId="13" xfId="1" applyNumberFormat="1" applyFont="1" applyFill="1" applyBorder="1" applyAlignment="1">
      <alignment horizontal="right" vertical="center"/>
    </xf>
    <xf numFmtId="3" fontId="3" fillId="2" borderId="3" xfId="1" applyNumberFormat="1" applyFont="1" applyFill="1" applyBorder="1" applyAlignment="1">
      <alignment horizontal="right" vertical="center"/>
    </xf>
    <xf numFmtId="165" fontId="4" fillId="2" borderId="9" xfId="1" applyNumberFormat="1" applyFont="1" applyFill="1" applyBorder="1" applyAlignment="1">
      <alignment horizontal="center" vertical="center"/>
    </xf>
    <xf numFmtId="3" fontId="3" fillId="2" borderId="0" xfId="1" applyNumberFormat="1" applyFont="1" applyFill="1" applyBorder="1" applyAlignment="1">
      <alignment horizontal="center" vertical="center"/>
    </xf>
    <xf numFmtId="0" fontId="3" fillId="2" borderId="9" xfId="0" applyFont="1" applyFill="1" applyBorder="1" applyAlignment="1">
      <alignment horizontal="left" vertical="center"/>
    </xf>
    <xf numFmtId="165" fontId="4" fillId="2" borderId="8" xfId="1" applyNumberFormat="1" applyFont="1" applyFill="1" applyBorder="1" applyAlignment="1">
      <alignment horizontal="center" vertical="center"/>
    </xf>
    <xf numFmtId="165" fontId="4" fillId="2" borderId="6" xfId="1" applyNumberFormat="1" applyFont="1" applyFill="1" applyBorder="1" applyAlignment="1">
      <alignment horizontal="center" vertical="center"/>
    </xf>
    <xf numFmtId="0" fontId="4" fillId="0" borderId="0" xfId="0" applyFont="1" applyAlignment="1">
      <alignment vertical="center" wrapText="1"/>
    </xf>
    <xf numFmtId="165" fontId="4" fillId="2" borderId="0" xfId="1" applyNumberFormat="1" applyFont="1" applyFill="1" applyBorder="1" applyAlignment="1">
      <alignment horizontal="center" vertical="center"/>
    </xf>
    <xf numFmtId="1" fontId="3" fillId="2" borderId="1" xfId="1" applyNumberFormat="1" applyFont="1" applyFill="1" applyBorder="1" applyAlignment="1">
      <alignment horizontal="center" vertical="center"/>
    </xf>
    <xf numFmtId="3" fontId="3" fillId="2" borderId="6" xfId="1" applyNumberFormat="1" applyFont="1" applyFill="1" applyBorder="1" applyAlignment="1">
      <alignment vertical="center"/>
    </xf>
    <xf numFmtId="165" fontId="4" fillId="2" borderId="5" xfId="1"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3" fontId="3" fillId="2" borderId="6" xfId="0" applyNumberFormat="1" applyFont="1" applyFill="1" applyBorder="1" applyAlignment="1">
      <alignment vertical="center"/>
    </xf>
    <xf numFmtId="165" fontId="4" fillId="0" borderId="2" xfId="0" applyNumberFormat="1" applyFont="1" applyBorder="1" applyAlignment="1">
      <alignment horizontal="center"/>
    </xf>
    <xf numFmtId="165" fontId="4" fillId="0" borderId="9" xfId="0" applyNumberFormat="1" applyFont="1" applyBorder="1" applyAlignment="1">
      <alignment horizontal="center"/>
    </xf>
    <xf numFmtId="1" fontId="3" fillId="2" borderId="2" xfId="1" applyNumberFormat="1" applyFont="1" applyFill="1" applyBorder="1" applyAlignment="1">
      <alignment horizontal="center" vertical="center"/>
    </xf>
    <xf numFmtId="3" fontId="3" fillId="2" borderId="3" xfId="1" applyNumberFormat="1" applyFont="1" applyFill="1" applyBorder="1" applyAlignment="1">
      <alignment vertical="center"/>
    </xf>
    <xf numFmtId="3" fontId="3" fillId="2" borderId="3" xfId="0" applyNumberFormat="1" applyFont="1" applyFill="1" applyBorder="1" applyAlignment="1">
      <alignment vertical="center" wrapText="1"/>
    </xf>
    <xf numFmtId="3" fontId="3" fillId="2" borderId="0" xfId="1" applyNumberFormat="1" applyFont="1" applyFill="1" applyBorder="1" applyAlignment="1">
      <alignment vertical="center"/>
    </xf>
    <xf numFmtId="3" fontId="4" fillId="2" borderId="1"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6" xfId="0" applyFont="1" applyFill="1" applyBorder="1" applyAlignment="1">
      <alignment vertical="center"/>
    </xf>
    <xf numFmtId="0" fontId="4" fillId="2" borderId="9" xfId="0" applyFont="1" applyFill="1" applyBorder="1" applyAlignment="1">
      <alignment horizontal="center" vertical="center" wrapText="1"/>
    </xf>
    <xf numFmtId="3" fontId="4" fillId="2" borderId="0" xfId="0" applyNumberFormat="1" applyFont="1" applyFill="1" applyBorder="1" applyAlignment="1">
      <alignment horizontal="center" vertical="center"/>
    </xf>
    <xf numFmtId="3" fontId="3" fillId="2" borderId="0" xfId="0" applyNumberFormat="1" applyFont="1" applyFill="1" applyBorder="1" applyAlignment="1">
      <alignment horizontal="center" vertical="center"/>
    </xf>
    <xf numFmtId="0" fontId="4" fillId="2" borderId="5" xfId="0" applyFont="1" applyFill="1" applyBorder="1" applyAlignment="1">
      <alignment vertical="center" wrapText="1"/>
    </xf>
    <xf numFmtId="1" fontId="4" fillId="0" borderId="2" xfId="4" applyNumberFormat="1" applyFont="1" applyBorder="1" applyAlignment="1">
      <alignment horizontal="center" vertical="center"/>
    </xf>
    <xf numFmtId="1" fontId="4" fillId="0" borderId="9" xfId="4" applyNumberFormat="1" applyFont="1" applyBorder="1" applyAlignment="1">
      <alignment horizontal="center" vertical="center"/>
    </xf>
    <xf numFmtId="1" fontId="4" fillId="0" borderId="3" xfId="4" applyNumberFormat="1" applyFont="1" applyBorder="1" applyAlignment="1">
      <alignment horizontal="center" vertical="center"/>
    </xf>
    <xf numFmtId="0" fontId="3" fillId="0" borderId="0" xfId="0" applyFont="1" applyBorder="1" applyAlignment="1">
      <alignment horizontal="centerContinuous" vertical="center"/>
    </xf>
    <xf numFmtId="1" fontId="3" fillId="0" borderId="10" xfId="4" applyNumberFormat="1" applyFont="1" applyBorder="1" applyAlignment="1">
      <alignment horizontal="center" vertical="center"/>
    </xf>
    <xf numFmtId="0" fontId="4" fillId="0" borderId="0" xfId="4" applyFont="1"/>
    <xf numFmtId="0" fontId="10" fillId="0" borderId="0" xfId="3" applyFont="1" applyFill="1" applyAlignment="1">
      <alignment horizontal="left" vertical="center"/>
    </xf>
    <xf numFmtId="0" fontId="4" fillId="0" borderId="0" xfId="3" applyFont="1" applyFill="1" applyBorder="1" applyAlignment="1">
      <alignment vertical="center"/>
    </xf>
    <xf numFmtId="0" fontId="4" fillId="0" borderId="0" xfId="3" applyFont="1" applyFill="1" applyAlignment="1">
      <alignment vertical="center"/>
    </xf>
    <xf numFmtId="168" fontId="12" fillId="0" borderId="0" xfId="5" applyNumberFormat="1" applyFont="1" applyFill="1" applyAlignment="1">
      <alignment vertical="center"/>
    </xf>
    <xf numFmtId="0" fontId="12" fillId="0" borderId="0" xfId="3" applyFont="1" applyFill="1" applyAlignment="1">
      <alignment vertical="center"/>
    </xf>
    <xf numFmtId="0" fontId="10" fillId="2" borderId="0" xfId="3" applyFont="1" applyFill="1" applyAlignment="1">
      <alignment horizontal="left" vertical="center"/>
    </xf>
    <xf numFmtId="0" fontId="3" fillId="2" borderId="0" xfId="3" applyFont="1" applyFill="1" applyAlignment="1">
      <alignment horizontal="right" vertical="center"/>
    </xf>
    <xf numFmtId="0" fontId="4" fillId="2" borderId="0" xfId="3" applyFont="1" applyFill="1" applyAlignment="1">
      <alignment horizontal="right" vertical="center"/>
    </xf>
    <xf numFmtId="0" fontId="3" fillId="2" borderId="0" xfId="3" applyFont="1" applyFill="1" applyAlignment="1">
      <alignment vertical="center"/>
    </xf>
    <xf numFmtId="0" fontId="3" fillId="2" borderId="0" xfId="3" applyFont="1" applyFill="1" applyAlignment="1">
      <alignment horizontal="left" vertical="center"/>
    </xf>
    <xf numFmtId="3" fontId="4" fillId="2" borderId="0" xfId="2" applyNumberFormat="1" applyFont="1" applyFill="1" applyBorder="1" applyAlignment="1">
      <alignment horizontal="center" vertical="center"/>
    </xf>
    <xf numFmtId="3" fontId="4" fillId="2" borderId="9" xfId="2" applyNumberFormat="1" applyFont="1" applyFill="1" applyBorder="1" applyAlignment="1">
      <alignment horizontal="center" vertical="center"/>
    </xf>
    <xf numFmtId="3" fontId="3" fillId="2" borderId="9" xfId="2" applyNumberFormat="1" applyFont="1" applyFill="1" applyBorder="1" applyAlignment="1">
      <alignment horizontal="center" vertical="center"/>
    </xf>
    <xf numFmtId="3" fontId="4" fillId="2" borderId="11" xfId="2" applyNumberFormat="1" applyFont="1" applyFill="1" applyBorder="1" applyAlignment="1">
      <alignment horizontal="center" vertical="center"/>
    </xf>
    <xf numFmtId="0" fontId="3" fillId="2" borderId="10" xfId="3" applyFont="1" applyFill="1" applyBorder="1" applyAlignment="1">
      <alignment horizontal="left" vertical="center"/>
    </xf>
    <xf numFmtId="3" fontId="3" fillId="2" borderId="14" xfId="2" applyNumberFormat="1" applyFont="1" applyFill="1" applyBorder="1" applyAlignment="1">
      <alignment horizontal="center" vertical="center"/>
    </xf>
    <xf numFmtId="3" fontId="3" fillId="2" borderId="10" xfId="2" applyNumberFormat="1" applyFont="1" applyFill="1" applyBorder="1" applyAlignment="1">
      <alignment horizontal="center" vertical="center"/>
    </xf>
    <xf numFmtId="3" fontId="3" fillId="2" borderId="15" xfId="2" applyNumberFormat="1" applyFont="1" applyFill="1" applyBorder="1" applyAlignment="1">
      <alignment horizontal="center" vertical="center"/>
    </xf>
    <xf numFmtId="0" fontId="4" fillId="0" borderId="0" xfId="3" applyFont="1"/>
    <xf numFmtId="0" fontId="4" fillId="2" borderId="0" xfId="3" applyFont="1" applyFill="1" applyAlignment="1">
      <alignment horizontal="center" vertical="center"/>
    </xf>
    <xf numFmtId="0" fontId="4" fillId="2" borderId="0" xfId="3" applyFont="1" applyFill="1" applyBorder="1" applyAlignment="1">
      <alignment vertical="center"/>
    </xf>
    <xf numFmtId="0" fontId="4" fillId="2" borderId="0" xfId="3" applyFont="1" applyFill="1" applyAlignment="1">
      <alignment vertical="center"/>
    </xf>
    <xf numFmtId="3" fontId="4" fillId="2" borderId="2" xfId="2" applyNumberFormat="1" applyFont="1" applyFill="1" applyBorder="1" applyAlignment="1">
      <alignment horizontal="center" vertical="center"/>
    </xf>
    <xf numFmtId="3" fontId="4" fillId="2" borderId="5" xfId="2" applyNumberFormat="1" applyFont="1" applyFill="1" applyBorder="1" applyAlignment="1">
      <alignment horizontal="center" vertical="center"/>
    </xf>
    <xf numFmtId="3" fontId="3" fillId="2" borderId="2" xfId="2" applyNumberFormat="1" applyFont="1" applyFill="1" applyBorder="1" applyAlignment="1">
      <alignment horizontal="center" vertical="center"/>
    </xf>
    <xf numFmtId="3" fontId="3" fillId="2" borderId="5" xfId="2" applyNumberFormat="1" applyFont="1" applyFill="1" applyBorder="1" applyAlignment="1">
      <alignment horizontal="center" vertical="center"/>
    </xf>
    <xf numFmtId="3" fontId="4" fillId="2" borderId="1" xfId="2" applyNumberFormat="1" applyFont="1" applyFill="1" applyBorder="1" applyAlignment="1">
      <alignment horizontal="center" vertical="center"/>
    </xf>
    <xf numFmtId="3" fontId="3" fillId="2" borderId="4" xfId="2" applyNumberFormat="1" applyFont="1" applyFill="1" applyBorder="1" applyAlignment="1">
      <alignment horizontal="center" vertical="center"/>
    </xf>
    <xf numFmtId="3" fontId="4" fillId="2" borderId="6" xfId="2" applyNumberFormat="1" applyFont="1" applyFill="1" applyBorder="1" applyAlignment="1">
      <alignment horizontal="center" vertical="center"/>
    </xf>
    <xf numFmtId="3" fontId="4" fillId="2" borderId="3" xfId="2" applyNumberFormat="1" applyFont="1" applyFill="1" applyBorder="1" applyAlignment="1">
      <alignment horizontal="center" vertical="center"/>
    </xf>
    <xf numFmtId="3" fontId="3" fillId="2" borderId="13" xfId="2" applyNumberFormat="1" applyFont="1" applyFill="1" applyBorder="1" applyAlignment="1">
      <alignment horizontal="center" vertical="center"/>
    </xf>
    <xf numFmtId="0" fontId="4" fillId="2" borderId="0" xfId="3" applyFont="1" applyFill="1" applyAlignment="1">
      <alignment vertical="center" wrapText="1"/>
    </xf>
    <xf numFmtId="167" fontId="4" fillId="2" borderId="0" xfId="2" applyNumberFormat="1" applyFont="1" applyFill="1" applyBorder="1" applyAlignment="1">
      <alignment horizontal="center" vertical="center"/>
    </xf>
    <xf numFmtId="3" fontId="4" fillId="2" borderId="2" xfId="3" applyNumberFormat="1" applyFont="1" applyFill="1" applyBorder="1" applyAlignment="1">
      <alignment horizontal="center" vertical="center"/>
    </xf>
    <xf numFmtId="3" fontId="4" fillId="2" borderId="5" xfId="3" applyNumberFormat="1" applyFont="1" applyFill="1" applyBorder="1" applyAlignment="1">
      <alignment horizontal="center" vertical="center"/>
    </xf>
    <xf numFmtId="3" fontId="3" fillId="2" borderId="2" xfId="3" applyNumberFormat="1" applyFont="1" applyFill="1" applyBorder="1" applyAlignment="1">
      <alignment horizontal="center" vertical="center"/>
    </xf>
    <xf numFmtId="3" fontId="4" fillId="2" borderId="3" xfId="3" applyNumberFormat="1" applyFont="1" applyFill="1" applyBorder="1" applyAlignment="1">
      <alignment horizontal="center" vertical="center"/>
    </xf>
    <xf numFmtId="3" fontId="4" fillId="2" borderId="7" xfId="3" applyNumberFormat="1" applyFont="1" applyFill="1" applyBorder="1" applyAlignment="1">
      <alignment horizontal="center" vertical="center"/>
    </xf>
    <xf numFmtId="3" fontId="3" fillId="2" borderId="3" xfId="3" applyNumberFormat="1" applyFont="1" applyFill="1" applyBorder="1" applyAlignment="1">
      <alignment horizontal="center" vertical="center"/>
    </xf>
    <xf numFmtId="166" fontId="3" fillId="2" borderId="0" xfId="3" applyNumberFormat="1" applyFont="1" applyFill="1" applyAlignment="1">
      <alignment horizontal="left" vertical="center"/>
    </xf>
    <xf numFmtId="0" fontId="3" fillId="2" borderId="0" xfId="3" applyFont="1" applyFill="1" applyAlignment="1" applyProtection="1">
      <alignment horizontal="left" vertical="center" wrapText="1"/>
      <protection locked="0"/>
    </xf>
    <xf numFmtId="0" fontId="4" fillId="2" borderId="0" xfId="3" applyFont="1" applyFill="1" applyAlignment="1" applyProtection="1">
      <alignment horizontal="center" vertical="center" wrapText="1"/>
      <protection locked="0"/>
    </xf>
    <xf numFmtId="0" fontId="3" fillId="2" borderId="2" xfId="3" applyFont="1" applyFill="1" applyBorder="1" applyAlignment="1">
      <alignment horizontal="left" vertical="center" wrapText="1"/>
    </xf>
    <xf numFmtId="165" fontId="4" fillId="2" borderId="2" xfId="3" applyNumberFormat="1" applyFont="1" applyFill="1" applyBorder="1" applyAlignment="1">
      <alignment horizontal="center" vertical="center" wrapText="1"/>
    </xf>
    <xf numFmtId="0" fontId="3" fillId="2" borderId="3" xfId="3" applyFont="1" applyFill="1" applyBorder="1" applyAlignment="1">
      <alignment horizontal="left" vertical="center" wrapText="1"/>
    </xf>
    <xf numFmtId="165" fontId="4" fillId="2" borderId="7" xfId="3" applyNumberFormat="1" applyFont="1" applyFill="1" applyBorder="1" applyAlignment="1">
      <alignment horizontal="center" vertical="center" wrapText="1"/>
    </xf>
    <xf numFmtId="165" fontId="4" fillId="2" borderId="3" xfId="3" applyNumberFormat="1" applyFont="1" applyFill="1" applyBorder="1" applyAlignment="1">
      <alignment horizontal="center" vertical="center" wrapText="1"/>
    </xf>
    <xf numFmtId="0" fontId="3" fillId="2" borderId="8" xfId="3" applyFont="1" applyFill="1" applyBorder="1" applyAlignment="1">
      <alignment horizontal="left" vertical="center" wrapText="1"/>
    </xf>
    <xf numFmtId="165" fontId="4" fillId="2" borderId="9" xfId="3" applyNumberFormat="1" applyFont="1" applyFill="1" applyBorder="1" applyAlignment="1">
      <alignment horizontal="center" vertical="center" wrapText="1"/>
    </xf>
    <xf numFmtId="165" fontId="4" fillId="2" borderId="0" xfId="3" applyNumberFormat="1" applyFont="1" applyFill="1" applyBorder="1" applyAlignment="1">
      <alignment horizontal="center" vertical="center" wrapText="1"/>
    </xf>
    <xf numFmtId="165" fontId="4" fillId="2" borderId="1" xfId="2" applyNumberFormat="1" applyFont="1" applyFill="1" applyBorder="1" applyAlignment="1">
      <alignment horizontal="center" vertical="center"/>
    </xf>
    <xf numFmtId="0" fontId="3" fillId="2" borderId="0" xfId="3" applyFont="1" applyFill="1" applyBorder="1" applyAlignment="1">
      <alignment horizontal="center" vertical="center" wrapText="1"/>
    </xf>
    <xf numFmtId="0" fontId="3" fillId="2" borderId="0" xfId="3" applyFont="1" applyFill="1" applyBorder="1" applyAlignment="1">
      <alignment horizontal="left" vertical="center" wrapText="1"/>
    </xf>
    <xf numFmtId="0" fontId="3" fillId="3" borderId="0" xfId="3" applyFont="1" applyFill="1" applyBorder="1" applyAlignment="1">
      <alignment horizontal="center" vertical="center" wrapText="1"/>
    </xf>
    <xf numFmtId="0" fontId="3" fillId="3" borderId="0" xfId="3" applyFont="1" applyFill="1" applyAlignment="1">
      <alignment vertical="center" wrapText="1"/>
    </xf>
    <xf numFmtId="0" fontId="3" fillId="2" borderId="0" xfId="3" applyFont="1" applyFill="1" applyBorder="1" applyAlignment="1">
      <alignment horizontal="center" vertical="top" wrapText="1"/>
    </xf>
    <xf numFmtId="165" fontId="4" fillId="2" borderId="2" xfId="2" applyNumberFormat="1" applyFont="1" applyFill="1" applyBorder="1" applyAlignment="1">
      <alignment horizontal="center" vertical="center"/>
    </xf>
    <xf numFmtId="165" fontId="4" fillId="2" borderId="9" xfId="2" applyNumberFormat="1" applyFont="1" applyFill="1" applyBorder="1" applyAlignment="1">
      <alignment horizontal="center" vertical="center"/>
    </xf>
    <xf numFmtId="165" fontId="4" fillId="2" borderId="8" xfId="2" applyNumberFormat="1" applyFont="1" applyFill="1" applyBorder="1" applyAlignment="1">
      <alignment horizontal="center" vertical="center"/>
    </xf>
    <xf numFmtId="165" fontId="4" fillId="2" borderId="3" xfId="2" applyNumberFormat="1" applyFont="1" applyFill="1" applyBorder="1" applyAlignment="1">
      <alignment horizontal="center" vertical="center"/>
    </xf>
    <xf numFmtId="165" fontId="4" fillId="2" borderId="6" xfId="2" applyNumberFormat="1" applyFont="1" applyFill="1" applyBorder="1" applyAlignment="1">
      <alignment horizontal="center" vertical="center"/>
    </xf>
    <xf numFmtId="1" fontId="3" fillId="2" borderId="9" xfId="2" applyNumberFormat="1" applyFont="1" applyFill="1" applyBorder="1" applyAlignment="1">
      <alignment horizontal="center" vertical="center"/>
    </xf>
    <xf numFmtId="3" fontId="3" fillId="2" borderId="3" xfId="2" applyNumberFormat="1" applyFont="1" applyFill="1" applyBorder="1" applyAlignment="1">
      <alignment horizontal="right" vertical="center"/>
    </xf>
    <xf numFmtId="3" fontId="3" fillId="2" borderId="13" xfId="2" applyNumberFormat="1" applyFont="1" applyFill="1" applyBorder="1" applyAlignment="1">
      <alignment horizontal="right" vertical="center"/>
    </xf>
    <xf numFmtId="0" fontId="4" fillId="3" borderId="0" xfId="3" applyFont="1" applyFill="1"/>
    <xf numFmtId="3" fontId="3" fillId="3" borderId="0" xfId="2" applyNumberFormat="1" applyFont="1" applyFill="1" applyBorder="1" applyAlignment="1">
      <alignment horizontal="center" vertical="center"/>
    </xf>
    <xf numFmtId="0" fontId="4" fillId="3" borderId="0" xfId="3" applyFont="1" applyFill="1" applyBorder="1" applyAlignment="1">
      <alignment vertical="center"/>
    </xf>
    <xf numFmtId="0" fontId="13" fillId="2" borderId="0" xfId="0" applyFont="1" applyFill="1" applyAlignment="1">
      <alignment vertical="center"/>
    </xf>
    <xf numFmtId="0" fontId="8" fillId="0" borderId="0" xfId="4" applyFont="1" applyAlignment="1">
      <alignment vertical="center" wrapText="1"/>
    </xf>
    <xf numFmtId="0" fontId="4" fillId="0" borderId="0" xfId="0" applyFont="1" applyAlignment="1">
      <alignment wrapText="1"/>
    </xf>
    <xf numFmtId="0" fontId="14" fillId="2" borderId="0" xfId="0" applyFont="1" applyFill="1" applyAlignment="1">
      <alignment vertical="center"/>
    </xf>
    <xf numFmtId="0" fontId="14" fillId="2" borderId="0" xfId="3" applyFont="1" applyFill="1" applyAlignment="1">
      <alignment vertical="center"/>
    </xf>
    <xf numFmtId="0" fontId="14" fillId="0" borderId="0" xfId="4" applyFont="1" applyBorder="1" applyAlignment="1">
      <alignment vertical="center"/>
    </xf>
    <xf numFmtId="0" fontId="12" fillId="2" borderId="0" xfId="0" applyFont="1" applyFill="1" applyAlignment="1">
      <alignment vertical="center"/>
    </xf>
    <xf numFmtId="0" fontId="3" fillId="2" borderId="12" xfId="0" applyFont="1" applyFill="1" applyBorder="1" applyAlignment="1">
      <alignment vertical="center"/>
    </xf>
    <xf numFmtId="0" fontId="12" fillId="2" borderId="0" xfId="3" applyFont="1" applyFill="1" applyAlignment="1">
      <alignment vertical="center"/>
    </xf>
    <xf numFmtId="0" fontId="4" fillId="2" borderId="2" xfId="0" applyFont="1" applyFill="1" applyBorder="1" applyAlignment="1">
      <alignment vertical="center"/>
    </xf>
    <xf numFmtId="3" fontId="3" fillId="0" borderId="2" xfId="1" applyNumberFormat="1" applyFont="1" applyFill="1" applyBorder="1" applyAlignment="1">
      <alignment horizontal="center" vertical="center"/>
    </xf>
    <xf numFmtId="3" fontId="3" fillId="0" borderId="10"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165" fontId="14" fillId="2" borderId="8" xfId="0" applyNumberFormat="1" applyFont="1" applyFill="1" applyBorder="1" applyAlignment="1">
      <alignment vertical="top"/>
    </xf>
    <xf numFmtId="165" fontId="14" fillId="2" borderId="0" xfId="0" applyNumberFormat="1" applyFont="1" applyFill="1" applyBorder="1" applyAlignment="1">
      <alignment vertical="top"/>
    </xf>
    <xf numFmtId="3" fontId="3" fillId="0" borderId="15" xfId="1" applyNumberFormat="1" applyFont="1" applyFill="1" applyBorder="1" applyAlignment="1">
      <alignment horizontal="center" vertical="center"/>
    </xf>
    <xf numFmtId="3" fontId="3" fillId="0" borderId="4" xfId="1" applyNumberFormat="1" applyFont="1" applyFill="1" applyBorder="1" applyAlignment="1">
      <alignment horizontal="center" vertical="center"/>
    </xf>
    <xf numFmtId="0" fontId="14" fillId="0" borderId="8" xfId="0" applyFont="1" applyFill="1" applyBorder="1" applyAlignment="1">
      <alignment vertical="center"/>
    </xf>
    <xf numFmtId="3" fontId="3" fillId="0" borderId="9" xfId="1" applyNumberFormat="1" applyFont="1" applyFill="1" applyBorder="1" applyAlignment="1">
      <alignment horizontal="center" vertical="center"/>
    </xf>
    <xf numFmtId="0" fontId="12" fillId="0" borderId="8" xfId="0" applyFont="1" applyFill="1" applyBorder="1" applyAlignment="1">
      <alignment vertical="center"/>
    </xf>
    <xf numFmtId="165" fontId="4" fillId="0" borderId="0" xfId="1" applyNumberFormat="1" applyFont="1" applyFill="1" applyBorder="1" applyAlignment="1">
      <alignment horizontal="center" vertical="center"/>
    </xf>
    <xf numFmtId="165" fontId="4" fillId="0" borderId="9" xfId="1" applyNumberFormat="1" applyFont="1" applyFill="1" applyBorder="1" applyAlignment="1">
      <alignment horizontal="center" vertical="center"/>
    </xf>
    <xf numFmtId="1" fontId="3" fillId="0" borderId="1" xfId="1" applyNumberFormat="1" applyFont="1" applyFill="1" applyBorder="1" applyAlignment="1">
      <alignment horizontal="center" vertical="center"/>
    </xf>
    <xf numFmtId="1" fontId="3" fillId="0" borderId="2" xfId="1" applyNumberFormat="1" applyFont="1" applyFill="1" applyBorder="1" applyAlignment="1">
      <alignment horizontal="center" vertical="center"/>
    </xf>
    <xf numFmtId="3" fontId="3" fillId="0" borderId="6" xfId="1" applyNumberFormat="1" applyFont="1" applyFill="1" applyBorder="1" applyAlignment="1">
      <alignment vertical="center"/>
    </xf>
    <xf numFmtId="3" fontId="3" fillId="0" borderId="3" xfId="1" applyNumberFormat="1" applyFont="1" applyFill="1" applyBorder="1" applyAlignment="1">
      <alignment vertical="center"/>
    </xf>
    <xf numFmtId="3" fontId="4" fillId="0" borderId="2" xfId="1" applyNumberFormat="1" applyFont="1" applyFill="1" applyBorder="1" applyAlignment="1">
      <alignment horizontal="center" vertical="center"/>
    </xf>
    <xf numFmtId="3" fontId="4" fillId="0" borderId="5" xfId="1" applyNumberFormat="1" applyFont="1" applyFill="1" applyBorder="1" applyAlignment="1">
      <alignment horizontal="center" vertical="center"/>
    </xf>
    <xf numFmtId="3" fontId="4" fillId="0" borderId="9"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3" fontId="3" fillId="0" borderId="14" xfId="1" applyNumberFormat="1" applyFont="1" applyFill="1" applyBorder="1" applyAlignment="1">
      <alignment horizontal="center" vertical="center"/>
    </xf>
    <xf numFmtId="3" fontId="4" fillId="0" borderId="11" xfId="1"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165" fontId="4" fillId="0" borderId="8"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165" fontId="4" fillId="2" borderId="2" xfId="0" applyNumberFormat="1" applyFont="1" applyFill="1" applyBorder="1" applyAlignment="1">
      <alignment horizontal="center" vertical="center"/>
    </xf>
    <xf numFmtId="165" fontId="4" fillId="2" borderId="9" xfId="0" applyNumberFormat="1" applyFont="1" applyFill="1" applyBorder="1" applyAlignment="1">
      <alignment horizontal="center" vertical="center"/>
    </xf>
    <xf numFmtId="0" fontId="3" fillId="3" borderId="0" xfId="0" applyFont="1" applyFill="1" applyAlignment="1">
      <alignment vertical="center" wrapText="1"/>
    </xf>
    <xf numFmtId="0" fontId="14" fillId="2" borderId="8" xfId="0" applyFont="1" applyFill="1" applyBorder="1" applyAlignment="1">
      <alignment vertical="top" wrapText="1"/>
    </xf>
    <xf numFmtId="0" fontId="14" fillId="2" borderId="0" xfId="0" applyFont="1" applyFill="1" applyBorder="1" applyAlignment="1">
      <alignment vertical="top" wrapText="1"/>
    </xf>
    <xf numFmtId="165" fontId="4" fillId="3" borderId="8" xfId="0" applyNumberFormat="1" applyFont="1" applyFill="1" applyBorder="1" applyAlignment="1">
      <alignment horizontal="center"/>
    </xf>
    <xf numFmtId="165" fontId="4" fillId="3" borderId="9" xfId="0" applyNumberFormat="1" applyFont="1" applyFill="1" applyBorder="1" applyAlignment="1">
      <alignment horizontal="center"/>
    </xf>
    <xf numFmtId="0" fontId="14" fillId="2" borderId="0" xfId="0" applyFont="1" applyFill="1" applyAlignment="1">
      <alignment vertical="top" wrapText="1"/>
    </xf>
    <xf numFmtId="0" fontId="16" fillId="2" borderId="0" xfId="0" applyFont="1" applyFill="1" applyAlignment="1">
      <alignment vertical="center"/>
    </xf>
    <xf numFmtId="0" fontId="12" fillId="0" borderId="0" xfId="4" applyFont="1"/>
    <xf numFmtId="0" fontId="4" fillId="0" borderId="0" xfId="0" applyFont="1" applyFill="1" applyAlignment="1">
      <alignment vertical="center"/>
    </xf>
    <xf numFmtId="165" fontId="4" fillId="0" borderId="8" xfId="0" applyNumberFormat="1" applyFont="1" applyFill="1" applyBorder="1" applyAlignment="1">
      <alignment horizontal="center"/>
    </xf>
    <xf numFmtId="165" fontId="4" fillId="0" borderId="9" xfId="0" applyNumberFormat="1" applyFont="1" applyFill="1" applyBorder="1" applyAlignment="1">
      <alignment horizontal="center"/>
    </xf>
    <xf numFmtId="3" fontId="3" fillId="0" borderId="0" xfId="1" applyNumberFormat="1" applyFont="1" applyFill="1" applyBorder="1" applyAlignment="1">
      <alignment vertical="center"/>
    </xf>
    <xf numFmtId="0" fontId="4" fillId="0" borderId="0" xfId="0" applyFont="1" applyBorder="1" applyAlignment="1">
      <alignment horizontal="center" vertical="center"/>
    </xf>
    <xf numFmtId="0" fontId="12" fillId="3" borderId="0" xfId="0" applyFont="1" applyFill="1"/>
    <xf numFmtId="0" fontId="4" fillId="3" borderId="0" xfId="0" applyFont="1" applyFill="1" applyAlignment="1">
      <alignment vertical="center"/>
    </xf>
    <xf numFmtId="0" fontId="12" fillId="3" borderId="0" xfId="0" applyFont="1" applyFill="1" applyAlignment="1">
      <alignment vertical="center"/>
    </xf>
    <xf numFmtId="1" fontId="16" fillId="2" borderId="0" xfId="0" applyNumberFormat="1" applyFont="1" applyFill="1" applyBorder="1" applyAlignment="1">
      <alignment vertical="center" wrapText="1"/>
    </xf>
    <xf numFmtId="165" fontId="4" fillId="3" borderId="8" xfId="0" applyNumberFormat="1" applyFont="1" applyFill="1" applyBorder="1" applyAlignment="1">
      <alignment wrapText="1"/>
    </xf>
    <xf numFmtId="165" fontId="4" fillId="3" borderId="0" xfId="0" applyNumberFormat="1" applyFont="1" applyFill="1" applyBorder="1" applyAlignment="1">
      <alignment wrapText="1"/>
    </xf>
    <xf numFmtId="3" fontId="3" fillId="3" borderId="5" xfId="1" applyNumberFormat="1" applyFont="1" applyFill="1" applyBorder="1" applyAlignment="1">
      <alignment horizontal="center" vertical="center"/>
    </xf>
    <xf numFmtId="3" fontId="3" fillId="3" borderId="2" xfId="1" applyNumberFormat="1" applyFont="1" applyFill="1" applyBorder="1" applyAlignment="1">
      <alignment horizontal="center" vertical="center"/>
    </xf>
    <xf numFmtId="3" fontId="3" fillId="3" borderId="14" xfId="1" applyNumberFormat="1" applyFont="1" applyFill="1" applyBorder="1" applyAlignment="1">
      <alignment horizontal="center" vertical="center"/>
    </xf>
    <xf numFmtId="3" fontId="3" fillId="3" borderId="10" xfId="1" applyNumberFormat="1" applyFont="1" applyFill="1" applyBorder="1" applyAlignment="1">
      <alignment horizontal="center" vertical="center"/>
    </xf>
    <xf numFmtId="0" fontId="4" fillId="3" borderId="0" xfId="0" applyFont="1" applyFill="1" applyAlignment="1">
      <alignment vertical="center" wrapText="1"/>
    </xf>
    <xf numFmtId="3" fontId="3" fillId="3" borderId="15" xfId="1" applyNumberFormat="1" applyFont="1" applyFill="1" applyBorder="1" applyAlignment="1">
      <alignment horizontal="center" vertical="center"/>
    </xf>
    <xf numFmtId="3" fontId="4" fillId="3" borderId="5" xfId="0" applyNumberFormat="1" applyFont="1" applyFill="1" applyBorder="1" applyAlignment="1">
      <alignment horizontal="center" vertical="center"/>
    </xf>
    <xf numFmtId="3" fontId="3" fillId="3" borderId="2" xfId="0" applyNumberFormat="1" applyFont="1" applyFill="1" applyBorder="1" applyAlignment="1">
      <alignment horizontal="center" vertical="center"/>
    </xf>
    <xf numFmtId="1" fontId="16" fillId="3" borderId="0" xfId="0" applyNumberFormat="1" applyFont="1" applyFill="1" applyBorder="1" applyAlignment="1">
      <alignment horizontal="right" vertical="center" wrapText="1"/>
    </xf>
    <xf numFmtId="0" fontId="14" fillId="3" borderId="0" xfId="0" applyFont="1" applyFill="1" applyAlignment="1">
      <alignment vertical="top" wrapText="1"/>
    </xf>
    <xf numFmtId="3" fontId="3" fillId="3" borderId="9" xfId="1" applyNumberFormat="1" applyFont="1" applyFill="1" applyBorder="1" applyAlignment="1">
      <alignment horizontal="center" vertical="center"/>
    </xf>
    <xf numFmtId="3" fontId="3" fillId="3" borderId="3" xfId="0" applyNumberFormat="1" applyFont="1" applyFill="1" applyBorder="1" applyAlignment="1">
      <alignment horizontal="right" vertical="center" wrapText="1"/>
    </xf>
    <xf numFmtId="165" fontId="4" fillId="3" borderId="5" xfId="0" applyNumberFormat="1" applyFont="1" applyFill="1" applyBorder="1" applyAlignment="1">
      <alignment vertical="top"/>
    </xf>
    <xf numFmtId="1" fontId="4" fillId="3" borderId="9" xfId="4" applyNumberFormat="1" applyFont="1" applyFill="1" applyBorder="1" applyAlignment="1">
      <alignment horizontal="center" vertical="center"/>
    </xf>
    <xf numFmtId="0" fontId="13" fillId="2" borderId="0" xfId="0" applyFont="1" applyFill="1" applyAlignment="1">
      <alignment horizontal="left"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xf>
    <xf numFmtId="0" fontId="4" fillId="2" borderId="6" xfId="0" applyFont="1" applyFill="1" applyBorder="1" applyAlignment="1">
      <alignment horizontal="left" vertical="center"/>
    </xf>
    <xf numFmtId="3" fontId="4" fillId="0" borderId="12" xfId="0" applyNumberFormat="1" applyFont="1" applyBorder="1" applyAlignment="1">
      <alignment horizontal="center"/>
    </xf>
    <xf numFmtId="165" fontId="4" fillId="2" borderId="0" xfId="0" applyNumberFormat="1"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6"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 fillId="2" borderId="5"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165" fontId="4" fillId="0" borderId="8" xfId="0" applyNumberFormat="1" applyFont="1" applyBorder="1" applyAlignment="1">
      <alignment horizontal="center"/>
    </xf>
    <xf numFmtId="165" fontId="4" fillId="0" borderId="1" xfId="0" applyNumberFormat="1" applyFont="1" applyBorder="1" applyAlignment="1">
      <alignment horizontal="center"/>
    </xf>
    <xf numFmtId="165" fontId="4" fillId="2" borderId="8"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13" fillId="2" borderId="0" xfId="3" applyFont="1" applyFill="1" applyAlignment="1">
      <alignment horizontal="left" vertical="center"/>
    </xf>
    <xf numFmtId="0" fontId="4" fillId="2" borderId="2" xfId="3"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9" xfId="3" applyFont="1" applyFill="1" applyBorder="1" applyAlignment="1">
      <alignment horizontal="left" vertical="center"/>
    </xf>
    <xf numFmtId="3" fontId="4" fillId="0" borderId="12" xfId="3" applyNumberFormat="1" applyFont="1" applyBorder="1" applyAlignment="1">
      <alignment horizontal="center"/>
    </xf>
    <xf numFmtId="165" fontId="4" fillId="2" borderId="5" xfId="3" applyNumberFormat="1" applyFont="1" applyFill="1" applyBorder="1" applyAlignment="1">
      <alignment horizontal="center" vertical="center" wrapText="1"/>
    </xf>
    <xf numFmtId="165" fontId="4" fillId="2" borderId="4" xfId="3" applyNumberFormat="1" applyFont="1" applyFill="1" applyBorder="1" applyAlignment="1">
      <alignment horizontal="center" vertical="center" wrapText="1"/>
    </xf>
    <xf numFmtId="165" fontId="4" fillId="3" borderId="0" xfId="3" applyNumberFormat="1" applyFont="1" applyFill="1" applyBorder="1" applyAlignment="1">
      <alignment horizontal="center" vertical="center" wrapText="1"/>
    </xf>
    <xf numFmtId="0" fontId="3" fillId="3" borderId="0" xfId="3" applyFont="1" applyFill="1" applyBorder="1" applyAlignment="1">
      <alignment horizontal="left" vertical="center"/>
    </xf>
    <xf numFmtId="165" fontId="4" fillId="2" borderId="8" xfId="3"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3" applyFont="1" applyFill="1" applyBorder="1" applyAlignment="1">
      <alignment horizontal="left" vertical="center" wrapText="1"/>
    </xf>
    <xf numFmtId="0" fontId="4" fillId="2" borderId="3" xfId="3" applyFont="1" applyFill="1" applyBorder="1" applyAlignment="1">
      <alignment horizontal="left" vertical="center" wrapText="1"/>
    </xf>
    <xf numFmtId="165" fontId="4" fillId="2" borderId="6" xfId="3" applyNumberFormat="1" applyFont="1" applyFill="1" applyBorder="1" applyAlignment="1">
      <alignment horizontal="center" vertical="center" wrapText="1"/>
    </xf>
    <xf numFmtId="0" fontId="3" fillId="2" borderId="1" xfId="3" applyFont="1" applyFill="1" applyBorder="1" applyAlignment="1">
      <alignment horizontal="left" vertical="center" wrapText="1"/>
    </xf>
    <xf numFmtId="0" fontId="3" fillId="2" borderId="6" xfId="3" applyFont="1" applyFill="1" applyBorder="1" applyAlignment="1">
      <alignment horizontal="left" vertical="center" wrapText="1"/>
    </xf>
    <xf numFmtId="0" fontId="4" fillId="5" borderId="12" xfId="0" applyFont="1" applyFill="1" applyBorder="1" applyAlignment="1">
      <alignment horizontal="center"/>
    </xf>
    <xf numFmtId="0" fontId="17" fillId="2" borderId="0" xfId="0" applyFont="1" applyFill="1" applyAlignment="1" applyProtection="1">
      <alignment horizontal="left" vertical="center" wrapText="1"/>
      <protection locked="0"/>
    </xf>
    <xf numFmtId="0" fontId="17" fillId="2" borderId="0" xfId="0" applyFont="1" applyFill="1" applyAlignment="1">
      <alignment horizontal="left" vertical="center"/>
    </xf>
    <xf numFmtId="0" fontId="17" fillId="2" borderId="0" xfId="0" applyFont="1" applyFill="1" applyBorder="1" applyAlignment="1">
      <alignment horizontal="left" vertical="center" wrapText="1"/>
    </xf>
    <xf numFmtId="0" fontId="4" fillId="3" borderId="0" xfId="0" applyFont="1" applyFill="1"/>
    <xf numFmtId="0" fontId="12" fillId="3" borderId="0" xfId="3" applyFont="1" applyFill="1"/>
    <xf numFmtId="1" fontId="12" fillId="3" borderId="0" xfId="3" applyNumberFormat="1" applyFont="1" applyFill="1"/>
    <xf numFmtId="0" fontId="4" fillId="0" borderId="0" xfId="0" applyFont="1" applyBorder="1"/>
    <xf numFmtId="168" fontId="12" fillId="3" borderId="0" xfId="5" applyNumberFormat="1" applyFont="1" applyFill="1"/>
    <xf numFmtId="0" fontId="4" fillId="0" borderId="0" xfId="0" applyFont="1" applyFill="1"/>
    <xf numFmtId="0" fontId="19" fillId="3" borderId="0" xfId="3" applyFont="1" applyFill="1"/>
    <xf numFmtId="9" fontId="4" fillId="0" borderId="0" xfId="4" applyNumberFormat="1" applyFont="1"/>
    <xf numFmtId="0" fontId="4" fillId="0" borderId="0" xfId="4" applyFont="1" applyAlignment="1">
      <alignment vertical="center"/>
    </xf>
    <xf numFmtId="0" fontId="14" fillId="0" borderId="0" xfId="0" applyFont="1"/>
    <xf numFmtId="3" fontId="4" fillId="0" borderId="0" xfId="0" applyNumberFormat="1" applyFont="1"/>
    <xf numFmtId="0" fontId="4" fillId="0" borderId="5" xfId="0" applyFont="1" applyBorder="1"/>
    <xf numFmtId="0" fontId="15" fillId="0" borderId="0" xfId="0" applyFont="1"/>
    <xf numFmtId="0" fontId="4" fillId="3" borderId="0" xfId="4" applyFont="1" applyFill="1"/>
    <xf numFmtId="0" fontId="4" fillId="0" borderId="0" xfId="4" applyFont="1" applyBorder="1" applyAlignment="1">
      <alignment horizontal="center"/>
    </xf>
    <xf numFmtId="3" fontId="4" fillId="0" borderId="0" xfId="4" applyNumberFormat="1" applyFont="1" applyBorder="1" applyAlignment="1">
      <alignment horizontal="center"/>
    </xf>
    <xf numFmtId="0" fontId="4" fillId="0" borderId="0" xfId="4" applyFont="1" applyAlignment="1">
      <alignment vertical="top" wrapText="1"/>
    </xf>
    <xf numFmtId="0" fontId="19" fillId="0" borderId="0" xfId="0" applyFont="1"/>
    <xf numFmtId="0" fontId="12" fillId="0" borderId="0" xfId="0" applyFont="1"/>
    <xf numFmtId="0" fontId="14" fillId="3" borderId="0" xfId="3" applyFont="1" applyFill="1"/>
    <xf numFmtId="0" fontId="19" fillId="3" borderId="0" xfId="0" applyFont="1" applyFill="1"/>
    <xf numFmtId="0" fontId="4" fillId="3" borderId="0" xfId="3" applyFont="1" applyFill="1" applyBorder="1"/>
    <xf numFmtId="165" fontId="4" fillId="0" borderId="0" xfId="0" applyNumberFormat="1" applyFont="1"/>
    <xf numFmtId="0" fontId="20" fillId="2" borderId="0" xfId="0" applyFont="1" applyFill="1" applyAlignment="1">
      <alignment vertical="top" wrapText="1"/>
    </xf>
    <xf numFmtId="0" fontId="16" fillId="3" borderId="0" xfId="0" applyFont="1" applyFill="1"/>
    <xf numFmtId="165" fontId="20" fillId="2" borderId="0" xfId="0" applyNumberFormat="1" applyFont="1" applyFill="1" applyAlignment="1">
      <alignment vertical="top" wrapText="1"/>
    </xf>
    <xf numFmtId="0" fontId="4" fillId="3" borderId="0" xfId="0" applyFont="1" applyFill="1" applyBorder="1"/>
    <xf numFmtId="0" fontId="14" fillId="0" borderId="8" xfId="0" applyFont="1" applyBorder="1" applyAlignment="1">
      <alignment vertical="top" wrapText="1"/>
    </xf>
    <xf numFmtId="0" fontId="14" fillId="0" borderId="0" xfId="0" applyFont="1" applyAlignment="1">
      <alignment vertical="top" wrapText="1"/>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12" fillId="3" borderId="0" xfId="0" applyFont="1" applyFill="1" applyAlignment="1"/>
    <xf numFmtId="0" fontId="12" fillId="3" borderId="0" xfId="0" applyFont="1" applyFill="1" applyAlignment="1">
      <alignment horizontal="center"/>
    </xf>
    <xf numFmtId="168" fontId="4" fillId="0" borderId="0" xfId="5" applyNumberFormat="1" applyFont="1" applyFill="1"/>
    <xf numFmtId="0" fontId="4" fillId="0" borderId="0" xfId="3" applyFont="1" applyFill="1"/>
    <xf numFmtId="0" fontId="14" fillId="0" borderId="0" xfId="3" applyFont="1" applyFill="1"/>
    <xf numFmtId="168" fontId="12" fillId="0" borderId="0" xfId="5" applyNumberFormat="1" applyFont="1" applyFill="1"/>
    <xf numFmtId="0" fontId="12" fillId="0" borderId="0" xfId="3" applyFont="1" applyFill="1"/>
    <xf numFmtId="0" fontId="12" fillId="0" borderId="0" xfId="3" applyFont="1"/>
    <xf numFmtId="168" fontId="4" fillId="0" borderId="0" xfId="5" applyNumberFormat="1" applyFont="1"/>
    <xf numFmtId="168" fontId="12" fillId="0" borderId="0" xfId="5" applyNumberFormat="1" applyFont="1"/>
    <xf numFmtId="168" fontId="4" fillId="0" borderId="0" xfId="3" applyNumberFormat="1" applyFont="1"/>
    <xf numFmtId="168" fontId="12" fillId="0" borderId="0" xfId="3" applyNumberFormat="1" applyFont="1"/>
    <xf numFmtId="0" fontId="18" fillId="0" borderId="0" xfId="0" applyFont="1"/>
    <xf numFmtId="0" fontId="14" fillId="0" borderId="0" xfId="0" applyFont="1" applyFill="1"/>
    <xf numFmtId="0" fontId="13" fillId="0" borderId="0" xfId="0" applyFont="1" applyBorder="1" applyAlignment="1">
      <alignment horizontal="center"/>
    </xf>
    <xf numFmtId="0" fontId="4" fillId="2" borderId="4" xfId="0" applyFont="1" applyFill="1" applyBorder="1" applyAlignment="1">
      <alignment vertical="center" wrapText="1"/>
    </xf>
    <xf numFmtId="0" fontId="4" fillId="2" borderId="13" xfId="0" applyFont="1" applyFill="1" applyBorder="1" applyAlignment="1">
      <alignment vertical="center"/>
    </xf>
    <xf numFmtId="0" fontId="3" fillId="0" borderId="6" xfId="4" applyFont="1" applyBorder="1" applyAlignment="1">
      <alignment vertical="center" wrapText="1"/>
    </xf>
    <xf numFmtId="3" fontId="3" fillId="0" borderId="3" xfId="4" applyNumberFormat="1" applyFont="1" applyBorder="1" applyAlignment="1">
      <alignment horizontal="center" vertical="center"/>
    </xf>
    <xf numFmtId="0" fontId="3" fillId="3" borderId="0" xfId="3" applyFont="1" applyFill="1" applyBorder="1" applyAlignment="1">
      <alignment horizontal="center" vertical="center"/>
    </xf>
    <xf numFmtId="0" fontId="10" fillId="0" borderId="0" xfId="0" applyFont="1" applyBorder="1" applyAlignment="1"/>
    <xf numFmtId="0" fontId="3" fillId="0" borderId="0" xfId="4" applyFont="1" applyAlignment="1">
      <alignment horizontal="center" vertical="center" wrapText="1"/>
    </xf>
    <xf numFmtId="0" fontId="4" fillId="0" borderId="0" xfId="4" applyFont="1" applyBorder="1" applyAlignment="1">
      <alignment horizontal="center" vertical="center"/>
    </xf>
    <xf numFmtId="0" fontId="3" fillId="0" borderId="2" xfId="4" applyFont="1" applyBorder="1" applyAlignment="1">
      <alignment vertical="center" wrapText="1"/>
    </xf>
    <xf numFmtId="0" fontId="4" fillId="0" borderId="0" xfId="4" applyFont="1" applyBorder="1" applyAlignment="1">
      <alignment vertical="center"/>
    </xf>
    <xf numFmtId="0" fontId="4" fillId="0" borderId="9" xfId="4" applyFont="1" applyBorder="1" applyAlignment="1">
      <alignment vertical="center" wrapText="1"/>
    </xf>
    <xf numFmtId="9" fontId="4" fillId="0" borderId="0" xfId="4" applyNumberFormat="1" applyFont="1" applyBorder="1" applyAlignment="1">
      <alignment vertical="center"/>
    </xf>
    <xf numFmtId="0" fontId="4" fillId="0" borderId="3" xfId="4" applyFont="1" applyBorder="1" applyAlignment="1">
      <alignment vertical="center" wrapText="1"/>
    </xf>
    <xf numFmtId="0" fontId="3" fillId="0" borderId="1" xfId="4" applyFont="1" applyBorder="1" applyAlignment="1">
      <alignment vertical="center" wrapText="1"/>
    </xf>
    <xf numFmtId="0" fontId="3" fillId="0" borderId="2" xfId="4" applyFont="1" applyBorder="1" applyAlignment="1">
      <alignment horizontal="center" vertical="center"/>
    </xf>
    <xf numFmtId="0" fontId="4" fillId="0" borderId="5" xfId="4" applyFont="1" applyBorder="1" applyAlignment="1">
      <alignment vertical="center"/>
    </xf>
    <xf numFmtId="0" fontId="4" fillId="0" borderId="2" xfId="4" applyFont="1" applyBorder="1" applyAlignment="1">
      <alignment vertical="center"/>
    </xf>
    <xf numFmtId="0" fontId="4" fillId="0" borderId="6" xfId="4" applyFont="1" applyBorder="1" applyAlignment="1">
      <alignment vertical="center" wrapText="1"/>
    </xf>
    <xf numFmtId="0" fontId="4" fillId="0" borderId="3" xfId="4" applyFont="1" applyBorder="1" applyAlignment="1">
      <alignment horizontal="center" vertical="center"/>
    </xf>
    <xf numFmtId="0" fontId="3" fillId="0" borderId="10" xfId="4" applyFont="1" applyBorder="1" applyAlignment="1">
      <alignment vertical="center" wrapText="1"/>
    </xf>
    <xf numFmtId="0" fontId="8" fillId="0" borderId="0" xfId="4" applyFont="1" applyBorder="1" applyAlignment="1">
      <alignment vertical="center"/>
    </xf>
    <xf numFmtId="0" fontId="3" fillId="0" borderId="0" xfId="4" applyFont="1" applyAlignment="1">
      <alignment vertical="center" wrapText="1"/>
    </xf>
    <xf numFmtId="0" fontId="3" fillId="0" borderId="0" xfId="4" applyFont="1" applyAlignment="1">
      <alignment vertical="center"/>
    </xf>
    <xf numFmtId="0" fontId="3" fillId="0" borderId="0" xfId="4" applyFont="1" applyAlignment="1">
      <alignment horizontal="center" vertical="center"/>
    </xf>
    <xf numFmtId="0" fontId="3" fillId="0" borderId="9" xfId="4" applyFont="1" applyBorder="1" applyAlignment="1">
      <alignment vertical="center"/>
    </xf>
    <xf numFmtId="0" fontId="9" fillId="0" borderId="9" xfId="4" applyFont="1" applyBorder="1" applyAlignment="1">
      <alignment vertical="center"/>
    </xf>
    <xf numFmtId="0" fontId="4" fillId="0" borderId="9" xfId="4" applyFont="1" applyBorder="1" applyAlignment="1">
      <alignment horizontal="center" vertical="center"/>
    </xf>
    <xf numFmtId="3" fontId="4" fillId="0" borderId="9" xfId="4" applyNumberFormat="1" applyFont="1" applyBorder="1" applyAlignment="1">
      <alignment vertical="center"/>
    </xf>
    <xf numFmtId="3" fontId="8" fillId="0" borderId="9" xfId="4" applyNumberFormat="1" applyFont="1" applyBorder="1" applyAlignment="1">
      <alignment horizontal="right" vertical="center"/>
    </xf>
    <xf numFmtId="3" fontId="8" fillId="0" borderId="9" xfId="4" applyNumberFormat="1" applyFont="1" applyBorder="1" applyAlignment="1">
      <alignment vertical="center"/>
    </xf>
    <xf numFmtId="0" fontId="3" fillId="0" borderId="9" xfId="4" applyFont="1" applyBorder="1" applyAlignment="1">
      <alignment vertical="center" wrapText="1"/>
    </xf>
    <xf numFmtId="0" fontId="4" fillId="0" borderId="9" xfId="4" applyFont="1" applyBorder="1" applyAlignment="1">
      <alignment vertical="center"/>
    </xf>
    <xf numFmtId="0" fontId="8" fillId="0" borderId="9" xfId="4" applyFont="1" applyBorder="1" applyAlignment="1">
      <alignment vertical="center"/>
    </xf>
    <xf numFmtId="0" fontId="3" fillId="0" borderId="2" xfId="4" applyFont="1" applyBorder="1" applyAlignment="1">
      <alignment vertical="center"/>
    </xf>
    <xf numFmtId="0" fontId="9" fillId="0" borderId="2" xfId="4" applyFont="1" applyBorder="1" applyAlignment="1">
      <alignment vertical="center"/>
    </xf>
    <xf numFmtId="0" fontId="4" fillId="0" borderId="3" xfId="4" applyFont="1" applyBorder="1" applyAlignment="1">
      <alignment vertical="center"/>
    </xf>
    <xf numFmtId="0" fontId="8" fillId="0" borderId="3" xfId="4" applyFont="1" applyBorder="1" applyAlignment="1">
      <alignment vertical="center"/>
    </xf>
    <xf numFmtId="3" fontId="4" fillId="0" borderId="3" xfId="4" applyNumberFormat="1" applyFont="1" applyBorder="1" applyAlignment="1">
      <alignment vertical="center"/>
    </xf>
    <xf numFmtId="0" fontId="4" fillId="0" borderId="9" xfId="4" applyFont="1" applyBorder="1" applyAlignment="1">
      <alignment horizontal="right" vertical="center"/>
    </xf>
    <xf numFmtId="0" fontId="3" fillId="0" borderId="3" xfId="4" applyFont="1" applyBorder="1" applyAlignment="1">
      <alignment vertical="center" wrapText="1"/>
    </xf>
    <xf numFmtId="3" fontId="3" fillId="0" borderId="10" xfId="4" applyNumberFormat="1" applyFont="1" applyBorder="1" applyAlignment="1">
      <alignment vertical="center"/>
    </xf>
    <xf numFmtId="3" fontId="9" fillId="0" borderId="10" xfId="4" applyNumberFormat="1" applyFont="1" applyBorder="1" applyAlignment="1">
      <alignment vertical="center"/>
    </xf>
    <xf numFmtId="0" fontId="4" fillId="0" borderId="2" xfId="4" applyFont="1" applyBorder="1" applyAlignment="1">
      <alignment vertical="center" wrapText="1"/>
    </xf>
    <xf numFmtId="0" fontId="8" fillId="0" borderId="2" xfId="4" applyFont="1" applyBorder="1" applyAlignment="1">
      <alignment vertical="center"/>
    </xf>
    <xf numFmtId="0" fontId="3" fillId="0" borderId="3" xfId="4" applyFont="1" applyBorder="1" applyAlignment="1">
      <alignment horizontal="center" vertical="center"/>
    </xf>
    <xf numFmtId="3" fontId="9" fillId="0" borderId="3" xfId="4" applyNumberFormat="1" applyFont="1" applyBorder="1" applyAlignment="1">
      <alignment horizontal="center" vertical="center"/>
    </xf>
    <xf numFmtId="0" fontId="8" fillId="0" borderId="0" xfId="4" applyFont="1" applyAlignment="1">
      <alignment vertical="center"/>
    </xf>
    <xf numFmtId="0" fontId="4" fillId="0" borderId="0" xfId="4" applyFont="1" applyAlignment="1">
      <alignment vertical="center" wrapText="1"/>
    </xf>
    <xf numFmtId="3" fontId="3" fillId="0" borderId="9" xfId="4" applyNumberFormat="1" applyFont="1" applyBorder="1" applyAlignment="1">
      <alignment horizontal="center" vertical="center"/>
    </xf>
    <xf numFmtId="3" fontId="4" fillId="0" borderId="9" xfId="4" applyNumberFormat="1" applyFont="1" applyBorder="1" applyAlignment="1">
      <alignment horizontal="center" vertical="center"/>
    </xf>
    <xf numFmtId="0" fontId="3" fillId="0" borderId="8" xfId="4" applyFont="1" applyBorder="1" applyAlignment="1">
      <alignment vertical="center" wrapText="1"/>
    </xf>
    <xf numFmtId="0" fontId="4" fillId="0" borderId="8" xfId="4" applyFont="1" applyBorder="1" applyAlignment="1">
      <alignment vertical="center" wrapText="1"/>
    </xf>
    <xf numFmtId="3" fontId="3" fillId="0" borderId="2" xfId="4" applyNumberFormat="1" applyFont="1" applyBorder="1" applyAlignment="1">
      <alignment horizontal="center" vertical="center"/>
    </xf>
    <xf numFmtId="3" fontId="4" fillId="0" borderId="3" xfId="4" applyNumberFormat="1" applyFont="1" applyBorder="1" applyAlignment="1">
      <alignment horizontal="center" vertical="center"/>
    </xf>
    <xf numFmtId="0" fontId="3" fillId="0" borderId="0" xfId="4" applyFont="1" applyBorder="1" applyAlignment="1">
      <alignment horizontal="center" vertical="center" wrapText="1"/>
    </xf>
    <xf numFmtId="0" fontId="3" fillId="0" borderId="9" xfId="4" applyFont="1" applyBorder="1" applyAlignment="1">
      <alignment horizontal="center" vertical="center"/>
    </xf>
    <xf numFmtId="0" fontId="3" fillId="0" borderId="8" xfId="4" applyFont="1" applyBorder="1" applyAlignment="1">
      <alignment horizontal="center" vertical="center"/>
    </xf>
    <xf numFmtId="3" fontId="4" fillId="0" borderId="8" xfId="4" applyNumberFormat="1" applyFont="1" applyBorder="1" applyAlignment="1">
      <alignment horizontal="center" vertical="center"/>
    </xf>
    <xf numFmtId="0" fontId="3" fillId="0" borderId="1" xfId="4" applyFont="1" applyBorder="1" applyAlignment="1">
      <alignment horizontal="center" vertical="center"/>
    </xf>
    <xf numFmtId="0" fontId="4" fillId="0" borderId="8" xfId="4" applyFont="1" applyBorder="1" applyAlignment="1">
      <alignment horizontal="center" vertical="center"/>
    </xf>
    <xf numFmtId="3" fontId="3" fillId="0" borderId="10" xfId="4" applyNumberFormat="1" applyFont="1" applyBorder="1" applyAlignment="1">
      <alignment horizontal="center" vertical="center"/>
    </xf>
    <xf numFmtId="3" fontId="3" fillId="0" borderId="12" xfId="4" applyNumberFormat="1" applyFont="1" applyBorder="1" applyAlignment="1">
      <alignment horizontal="center" vertical="center"/>
    </xf>
    <xf numFmtId="3" fontId="3" fillId="0" borderId="6" xfId="4" applyNumberFormat="1" applyFont="1" applyBorder="1" applyAlignment="1">
      <alignment horizontal="center" vertical="center"/>
    </xf>
    <xf numFmtId="3" fontId="3" fillId="0" borderId="13" xfId="4" applyNumberFormat="1" applyFont="1" applyBorder="1" applyAlignment="1">
      <alignment horizontal="center" vertical="center"/>
    </xf>
    <xf numFmtId="0" fontId="8" fillId="2" borderId="0" xfId="4" applyFont="1" applyFill="1" applyAlignment="1">
      <alignment vertical="center"/>
    </xf>
    <xf numFmtId="0" fontId="3" fillId="0" borderId="0" xfId="4" applyFont="1" applyBorder="1" applyAlignment="1">
      <alignment horizontal="center" vertical="center"/>
    </xf>
    <xf numFmtId="0" fontId="3" fillId="0" borderId="0" xfId="4" applyFont="1" applyBorder="1" applyAlignment="1">
      <alignment vertical="center"/>
    </xf>
    <xf numFmtId="3" fontId="4" fillId="0" borderId="0" xfId="4" applyNumberFormat="1" applyFont="1" applyBorder="1" applyAlignment="1">
      <alignment horizontal="center" vertical="center"/>
    </xf>
    <xf numFmtId="0" fontId="3" fillId="0" borderId="0" xfId="0" applyFont="1" applyBorder="1"/>
    <xf numFmtId="0" fontId="4" fillId="0" borderId="10" xfId="0" applyFont="1" applyBorder="1"/>
    <xf numFmtId="3" fontId="4" fillId="0" borderId="16" xfId="0" applyNumberFormat="1" applyFont="1" applyBorder="1" applyAlignment="1">
      <alignment horizontal="center"/>
    </xf>
    <xf numFmtId="3" fontId="3" fillId="0" borderId="16" xfId="0" applyNumberFormat="1"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17" xfId="0" applyNumberFormat="1" applyFont="1" applyBorder="1" applyAlignment="1">
      <alignment horizontal="center"/>
    </xf>
    <xf numFmtId="0" fontId="4" fillId="0" borderId="5" xfId="0" applyFont="1" applyFill="1" applyBorder="1"/>
    <xf numFmtId="0" fontId="4" fillId="0" borderId="16" xfId="0" applyFont="1" applyBorder="1"/>
    <xf numFmtId="0" fontId="3" fillId="0" borderId="10" xfId="0" applyFont="1" applyBorder="1"/>
    <xf numFmtId="3" fontId="3" fillId="0" borderId="3" xfId="0" applyNumberFormat="1" applyFont="1" applyBorder="1" applyAlignment="1">
      <alignment horizontal="center"/>
    </xf>
    <xf numFmtId="0" fontId="3" fillId="0" borderId="17" xfId="0" applyFont="1" applyBorder="1"/>
    <xf numFmtId="0" fontId="4" fillId="0" borderId="4" xfId="0" applyFont="1" applyFill="1" applyBorder="1"/>
    <xf numFmtId="0" fontId="4" fillId="0" borderId="10" xfId="0" applyFont="1" applyFill="1" applyBorder="1"/>
    <xf numFmtId="0" fontId="4" fillId="0" borderId="2" xfId="4" applyFont="1" applyBorder="1" applyAlignment="1">
      <alignment horizontal="center" vertical="center" wrapText="1"/>
    </xf>
    <xf numFmtId="1" fontId="4" fillId="0" borderId="0" xfId="4" applyNumberFormat="1" applyFont="1" applyBorder="1" applyAlignment="1">
      <alignment vertical="center"/>
    </xf>
    <xf numFmtId="0" fontId="4" fillId="0" borderId="9" xfId="4" applyFont="1" applyBorder="1" applyAlignment="1">
      <alignment horizontal="center" vertical="center" wrapText="1"/>
    </xf>
    <xf numFmtId="0" fontId="4" fillId="0" borderId="9" xfId="4" applyFont="1" applyBorder="1" applyAlignment="1">
      <alignment horizontal="center"/>
    </xf>
    <xf numFmtId="0" fontId="4" fillId="0" borderId="12" xfId="4" applyFont="1" applyBorder="1" applyAlignment="1">
      <alignment vertical="center"/>
    </xf>
    <xf numFmtId="3" fontId="3" fillId="3" borderId="10" xfId="4" applyNumberFormat="1" applyFont="1" applyFill="1" applyBorder="1" applyAlignment="1">
      <alignment horizontal="center"/>
    </xf>
    <xf numFmtId="3" fontId="3" fillId="0" borderId="10" xfId="4" applyNumberFormat="1" applyFont="1" applyBorder="1" applyAlignment="1">
      <alignment horizontal="center"/>
    </xf>
    <xf numFmtId="0" fontId="13" fillId="0" borderId="0" xfId="0" applyFont="1" applyBorder="1" applyAlignment="1"/>
    <xf numFmtId="0" fontId="4" fillId="0" borderId="2" xfId="4" applyFont="1" applyFill="1" applyBorder="1" applyAlignment="1">
      <alignment vertical="center"/>
    </xf>
    <xf numFmtId="0" fontId="4" fillId="0" borderId="9" xfId="4" applyFont="1" applyFill="1" applyBorder="1" applyAlignment="1">
      <alignment vertical="center"/>
    </xf>
    <xf numFmtId="0" fontId="3" fillId="2" borderId="0"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21" fillId="0" borderId="0" xfId="0" applyFont="1" applyBorder="1"/>
    <xf numFmtId="0" fontId="22" fillId="4" borderId="0" xfId="0" applyFont="1" applyFill="1" applyAlignment="1">
      <alignment vertical="top" wrapText="1"/>
    </xf>
    <xf numFmtId="0" fontId="23" fillId="5" borderId="10" xfId="0" applyFont="1" applyFill="1" applyBorder="1" applyAlignment="1">
      <alignment horizontal="center" vertical="center"/>
    </xf>
    <xf numFmtId="0" fontId="24" fillId="5" borderId="10" xfId="0" applyFont="1" applyFill="1" applyBorder="1" applyAlignment="1">
      <alignment horizontal="center" vertical="center"/>
    </xf>
    <xf numFmtId="0" fontId="23" fillId="5" borderId="15"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2" xfId="0" applyFont="1" applyFill="1" applyBorder="1" applyAlignment="1">
      <alignment horizontal="center" vertical="center"/>
    </xf>
    <xf numFmtId="0" fontId="23" fillId="5" borderId="2"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12" xfId="0" applyFont="1" applyFill="1" applyBorder="1" applyAlignment="1">
      <alignment horizontal="center"/>
    </xf>
    <xf numFmtId="0" fontId="24"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10" xfId="0" applyFont="1" applyFill="1" applyBorder="1" applyAlignment="1">
      <alignment horizontal="center" vertical="center" wrapText="1"/>
    </xf>
    <xf numFmtId="3" fontId="24" fillId="5" borderId="2" xfId="0" applyNumberFormat="1" applyFont="1" applyFill="1" applyBorder="1" applyAlignment="1">
      <alignment horizontal="center" vertical="center" wrapText="1"/>
    </xf>
    <xf numFmtId="3" fontId="24" fillId="5" borderId="10" xfId="0" applyNumberFormat="1" applyFont="1" applyFill="1" applyBorder="1" applyAlignment="1">
      <alignment horizontal="center" vertical="center" wrapText="1"/>
    </xf>
    <xf numFmtId="1" fontId="24" fillId="5" borderId="10" xfId="0" applyNumberFormat="1" applyFont="1" applyFill="1" applyBorder="1" applyAlignment="1">
      <alignment horizontal="center" vertical="center" wrapText="1"/>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165" fontId="4" fillId="2" borderId="0"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4" fillId="2" borderId="0" xfId="0" applyFont="1" applyFill="1" applyBorder="1" applyAlignment="1">
      <alignment horizontal="left" vertical="center"/>
    </xf>
    <xf numFmtId="0" fontId="3" fillId="2" borderId="0" xfId="0" applyFont="1" applyFill="1" applyBorder="1" applyAlignment="1">
      <alignment horizontal="left" vertical="center"/>
    </xf>
    <xf numFmtId="165" fontId="4" fillId="0" borderId="8" xfId="0" applyNumberFormat="1" applyFont="1" applyBorder="1" applyAlignment="1">
      <alignment horizontal="center"/>
    </xf>
    <xf numFmtId="0" fontId="24" fillId="5"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4" fillId="5" borderId="10" xfId="0" applyFont="1" applyFill="1" applyBorder="1" applyAlignment="1">
      <alignment horizontal="center" vertical="center" wrapText="1"/>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0" fontId="3" fillId="2" borderId="0" xfId="0" applyFont="1" applyFill="1" applyBorder="1" applyAlignment="1">
      <alignment horizontal="left" vertical="center"/>
    </xf>
    <xf numFmtId="0" fontId="24" fillId="5" borderId="1"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14" fillId="2" borderId="0" xfId="0" applyFont="1" applyFill="1" applyBorder="1" applyAlignment="1">
      <alignment vertical="center"/>
    </xf>
    <xf numFmtId="165" fontId="4" fillId="2" borderId="9" xfId="0" applyNumberFormat="1" applyFont="1" applyFill="1" applyBorder="1" applyAlignment="1">
      <alignment horizontal="center" vertical="center" wrapText="1"/>
    </xf>
    <xf numFmtId="0" fontId="14" fillId="2" borderId="5" xfId="0" applyFont="1" applyFill="1" applyBorder="1" applyAlignment="1">
      <alignment horizontal="left" vertical="center"/>
    </xf>
    <xf numFmtId="0" fontId="14" fillId="2" borderId="0" xfId="0" applyFont="1" applyFill="1" applyBorder="1" applyAlignment="1">
      <alignment horizontal="left" vertical="center"/>
    </xf>
    <xf numFmtId="0" fontId="4" fillId="0" borderId="0" xfId="0" applyFont="1" applyAlignment="1"/>
    <xf numFmtId="0" fontId="4" fillId="3" borderId="0" xfId="0" applyFont="1" applyFill="1" applyBorder="1" applyAlignment="1">
      <alignment vertical="top"/>
    </xf>
    <xf numFmtId="0" fontId="4" fillId="3" borderId="0" xfId="0" applyFont="1" applyFill="1" applyAlignment="1"/>
    <xf numFmtId="49" fontId="4" fillId="3" borderId="0" xfId="0" applyNumberFormat="1" applyFont="1" applyFill="1" applyAlignment="1">
      <alignment vertical="top" wrapText="1"/>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165" fontId="4" fillId="0" borderId="8" xfId="0" applyNumberFormat="1" applyFont="1" applyBorder="1" applyAlignment="1">
      <alignment horizontal="center"/>
    </xf>
    <xf numFmtId="165" fontId="4" fillId="2" borderId="9" xfId="0" applyNumberFormat="1" applyFont="1" applyFill="1" applyBorder="1" applyAlignment="1">
      <alignment horizontal="center" vertical="center" wrapText="1"/>
    </xf>
    <xf numFmtId="0" fontId="20" fillId="2" borderId="0" xfId="0" applyFont="1" applyFill="1" applyAlignment="1">
      <alignment horizontal="right" vertical="top" wrapText="1"/>
    </xf>
    <xf numFmtId="0" fontId="4" fillId="0" borderId="0" xfId="0" applyFont="1" applyAlignment="1">
      <alignment horizontal="right"/>
    </xf>
    <xf numFmtId="0" fontId="4" fillId="3" borderId="0" xfId="0" applyFont="1" applyFill="1" applyBorder="1" applyAlignment="1">
      <alignment vertical="top" wrapText="1"/>
    </xf>
    <xf numFmtId="165" fontId="3" fillId="2" borderId="0" xfId="0" applyNumberFormat="1" applyFont="1" applyFill="1" applyBorder="1" applyAlignment="1">
      <alignment horizontal="right" vertical="center" wrapText="1"/>
    </xf>
    <xf numFmtId="165" fontId="4" fillId="0" borderId="3" xfId="0" applyNumberFormat="1" applyFont="1" applyBorder="1" applyAlignment="1">
      <alignment horizontal="center"/>
    </xf>
    <xf numFmtId="169" fontId="20" fillId="2" borderId="0" xfId="1" applyNumberFormat="1" applyFont="1" applyFill="1" applyAlignment="1">
      <alignment vertical="top" wrapTex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2" fontId="4" fillId="0" borderId="0" xfId="0" applyNumberFormat="1" applyFont="1"/>
    <xf numFmtId="165" fontId="4" fillId="2" borderId="0" xfId="0" applyNumberFormat="1" applyFont="1" applyFill="1" applyBorder="1" applyAlignment="1">
      <alignment horizontal="center" vertical="center" wrapText="1"/>
    </xf>
    <xf numFmtId="0" fontId="17" fillId="3" borderId="0" xfId="3" applyFont="1" applyFill="1" applyAlignment="1">
      <alignment horizontal="left" vertical="center"/>
    </xf>
    <xf numFmtId="0" fontId="4" fillId="0" borderId="7" xfId="0" applyFont="1" applyBorder="1"/>
    <xf numFmtId="3" fontId="3" fillId="0" borderId="0" xfId="4" applyNumberFormat="1" applyFont="1" applyAlignment="1">
      <alignment vertical="center"/>
    </xf>
    <xf numFmtId="0" fontId="9" fillId="2" borderId="10" xfId="0" applyFont="1" applyFill="1" applyBorder="1" applyAlignment="1">
      <alignment horizontal="center" vertical="center"/>
    </xf>
    <xf numFmtId="0" fontId="9" fillId="0" borderId="10" xfId="0" applyFont="1" applyFill="1" applyBorder="1" applyAlignment="1">
      <alignment horizontal="center" vertical="center"/>
    </xf>
    <xf numFmtId="9" fontId="4" fillId="0" borderId="0" xfId="5" applyFont="1"/>
    <xf numFmtId="3" fontId="4" fillId="2" borderId="0" xfId="0" applyNumberFormat="1" applyFont="1" applyFill="1" applyBorder="1" applyAlignment="1">
      <alignment vertical="center"/>
    </xf>
    <xf numFmtId="3" fontId="4" fillId="2" borderId="0" xfId="0" applyNumberFormat="1" applyFont="1" applyFill="1" applyAlignment="1">
      <alignment vertical="center"/>
    </xf>
    <xf numFmtId="0" fontId="14" fillId="3" borderId="0" xfId="0" applyFont="1" applyFill="1" applyAlignment="1">
      <alignment vertical="center"/>
    </xf>
    <xf numFmtId="165" fontId="4" fillId="0" borderId="8" xfId="0" applyNumberFormat="1" applyFont="1" applyBorder="1" applyAlignment="1">
      <alignment horizontal="center"/>
    </xf>
    <xf numFmtId="165" fontId="4" fillId="2" borderId="9" xfId="0" applyNumberFormat="1" applyFont="1" applyFill="1" applyBorder="1" applyAlignment="1">
      <alignment horizontal="center" vertical="center" wrapText="1"/>
    </xf>
    <xf numFmtId="3" fontId="4" fillId="0" borderId="0" xfId="3" applyNumberFormat="1" applyFont="1" applyFill="1"/>
    <xf numFmtId="165" fontId="4" fillId="2" borderId="9" xfId="0" applyNumberFormat="1" applyFont="1" applyFill="1" applyBorder="1" applyAlignment="1">
      <alignment horizontal="center" vertical="center" wrapText="1"/>
    </xf>
    <xf numFmtId="0" fontId="29" fillId="3" borderId="0" xfId="7" applyFont="1" applyFill="1" applyAlignment="1">
      <alignment vertical="center"/>
    </xf>
    <xf numFmtId="0" fontId="30" fillId="3" borderId="0" xfId="7" applyFont="1" applyFill="1" applyAlignment="1">
      <alignment horizontal="center" vertical="center"/>
    </xf>
    <xf numFmtId="0" fontId="31" fillId="3" borderId="0" xfId="7" applyFont="1" applyFill="1" applyAlignment="1">
      <alignment horizontal="left" vertical="center"/>
    </xf>
    <xf numFmtId="49" fontId="33" fillId="3" borderId="0" xfId="8" applyNumberFormat="1" applyFont="1" applyFill="1" applyBorder="1" applyAlignment="1">
      <alignment vertical="center"/>
    </xf>
    <xf numFmtId="0" fontId="34" fillId="3" borderId="0" xfId="7" applyFont="1" applyFill="1" applyAlignment="1">
      <alignment vertical="center"/>
    </xf>
    <xf numFmtId="0" fontId="35" fillId="3" borderId="0" xfId="7" applyFont="1" applyFill="1" applyAlignment="1">
      <alignment vertical="center"/>
    </xf>
    <xf numFmtId="0" fontId="29" fillId="3" borderId="0" xfId="7" applyFont="1" applyFill="1" applyAlignment="1">
      <alignment vertical="center" wrapText="1"/>
    </xf>
    <xf numFmtId="0" fontId="37" fillId="3" borderId="0" xfId="9" applyFont="1" applyFill="1" applyAlignment="1">
      <alignment horizontal="left" vertical="center" wrapText="1"/>
    </xf>
    <xf numFmtId="0" fontId="2" fillId="3" borderId="0" xfId="7" applyFill="1" applyAlignment="1">
      <alignment horizontal="left" vertical="center" wrapText="1"/>
    </xf>
    <xf numFmtId="0" fontId="2" fillId="3" borderId="0" xfId="7" applyFill="1" applyAlignment="1">
      <alignment vertical="center" wrapText="1"/>
    </xf>
    <xf numFmtId="0" fontId="36" fillId="3" borderId="0" xfId="9" applyFill="1" applyAlignment="1">
      <alignment vertical="center"/>
    </xf>
    <xf numFmtId="0" fontId="33" fillId="3" borderId="0" xfId="10" quotePrefix="1" applyFont="1" applyFill="1"/>
    <xf numFmtId="0" fontId="39" fillId="3" borderId="0" xfId="10" applyFont="1" applyFill="1"/>
    <xf numFmtId="0" fontId="39" fillId="3" borderId="0" xfId="10" quotePrefix="1" applyFont="1" applyFill="1" applyAlignment="1">
      <alignment horizontal="right" vertical="center"/>
    </xf>
    <xf numFmtId="0" fontId="29" fillId="3" borderId="0" xfId="7" applyFont="1" applyFill="1" applyAlignment="1">
      <alignment horizontal="left" vertical="center"/>
    </xf>
    <xf numFmtId="0" fontId="29" fillId="3" borderId="0" xfId="7" quotePrefix="1" applyFont="1" applyFill="1" applyAlignment="1">
      <alignment horizontal="left" vertical="center" wrapText="1"/>
    </xf>
    <xf numFmtId="0" fontId="29" fillId="3" borderId="0" xfId="7" applyFont="1" applyFill="1" applyAlignment="1">
      <alignment horizontal="left" vertical="center" wrapText="1"/>
    </xf>
    <xf numFmtId="0" fontId="36" fillId="3" borderId="0" xfId="9" applyFont="1" applyFill="1" applyAlignment="1">
      <alignment vertical="center"/>
    </xf>
    <xf numFmtId="0" fontId="41" fillId="3" borderId="0" xfId="7" applyFont="1" applyFill="1" applyAlignment="1">
      <alignment vertical="center"/>
    </xf>
    <xf numFmtId="0" fontId="2" fillId="3" borderId="0" xfId="10" applyFont="1" applyFill="1" applyAlignment="1">
      <alignment horizontal="left" vertical="center" wrapText="1"/>
    </xf>
    <xf numFmtId="0" fontId="42" fillId="3" borderId="0" xfId="10" applyFont="1" applyFill="1" applyAlignment="1">
      <alignment horizontal="left" vertical="center" wrapText="1"/>
    </xf>
    <xf numFmtId="0" fontId="44" fillId="0" borderId="0" xfId="11" applyFont="1" applyAlignment="1" applyProtection="1">
      <alignment horizontal="left"/>
    </xf>
    <xf numFmtId="0" fontId="28" fillId="3" borderId="0" xfId="10" applyFont="1" applyFill="1" applyAlignment="1">
      <alignment vertical="center" wrapText="1"/>
    </xf>
    <xf numFmtId="0" fontId="45" fillId="10" borderId="12" xfId="7" applyFont="1" applyFill="1" applyBorder="1" applyAlignment="1">
      <alignment vertical="center" wrapText="1"/>
    </xf>
    <xf numFmtId="0" fontId="45" fillId="10" borderId="10" xfId="7" applyFont="1" applyFill="1" applyBorder="1" applyAlignment="1">
      <alignment horizontal="center" vertical="center" wrapText="1"/>
    </xf>
    <xf numFmtId="0" fontId="36" fillId="0" borderId="0" xfId="9" applyFill="1" applyAlignment="1">
      <alignment horizontal="right" vertical="top" wrapText="1"/>
    </xf>
    <xf numFmtId="0" fontId="31" fillId="3" borderId="0" xfId="7" applyFont="1" applyFill="1"/>
    <xf numFmtId="0" fontId="46" fillId="3" borderId="10" xfId="7" applyFont="1" applyFill="1" applyBorder="1" applyAlignment="1">
      <alignment horizontal="left" vertical="center" wrapText="1"/>
    </xf>
    <xf numFmtId="0" fontId="46" fillId="3" borderId="10" xfId="7" applyFont="1" applyFill="1" applyBorder="1" applyAlignment="1">
      <alignment horizontal="center" vertical="center" wrapText="1"/>
    </xf>
    <xf numFmtId="0" fontId="29" fillId="3" borderId="0" xfId="7" applyFont="1" applyFill="1"/>
    <xf numFmtId="0" fontId="46" fillId="3" borderId="10" xfId="7" applyFont="1" applyFill="1" applyBorder="1" applyAlignment="1">
      <alignment vertical="center" wrapText="1"/>
    </xf>
    <xf numFmtId="0" fontId="47" fillId="3" borderId="0" xfId="9" applyFont="1" applyFill="1" applyAlignment="1">
      <alignment vertical="center" wrapText="1"/>
    </xf>
    <xf numFmtId="166" fontId="4" fillId="0" borderId="0" xfId="1" applyNumberFormat="1" applyFont="1"/>
    <xf numFmtId="166" fontId="3" fillId="0" borderId="0" xfId="1" applyNumberFormat="1" applyFont="1" applyAlignment="1">
      <alignment vertical="center"/>
    </xf>
    <xf numFmtId="166" fontId="3" fillId="0" borderId="0" xfId="1" applyNumberFormat="1" applyFont="1" applyAlignment="1">
      <alignment horizontal="center" vertical="center"/>
    </xf>
    <xf numFmtId="166" fontId="4" fillId="0" borderId="0" xfId="1" applyNumberFormat="1" applyFont="1" applyAlignment="1">
      <alignment vertical="center"/>
    </xf>
    <xf numFmtId="3" fontId="4" fillId="0" borderId="0" xfId="4" applyNumberFormat="1" applyFont="1" applyAlignment="1">
      <alignment vertical="center"/>
    </xf>
    <xf numFmtId="3" fontId="3" fillId="2" borderId="0" xfId="1" applyNumberFormat="1" applyFont="1" applyFill="1" applyBorder="1" applyAlignment="1">
      <alignment horizontal="right" vertical="center"/>
    </xf>
    <xf numFmtId="3" fontId="3" fillId="2" borderId="0" xfId="2" applyNumberFormat="1" applyFont="1" applyFill="1" applyBorder="1" applyAlignment="1">
      <alignment horizontal="right" vertical="center"/>
    </xf>
    <xf numFmtId="3" fontId="4" fillId="3" borderId="0" xfId="3" applyNumberFormat="1" applyFont="1" applyFill="1"/>
    <xf numFmtId="3" fontId="3" fillId="0" borderId="3" xfId="0" applyNumberFormat="1" applyFont="1" applyFill="1" applyBorder="1" applyAlignment="1">
      <alignment horizontal="right" vertical="center" wrapText="1"/>
    </xf>
    <xf numFmtId="3" fontId="4" fillId="3" borderId="0" xfId="0" applyNumberFormat="1" applyFont="1" applyFill="1"/>
    <xf numFmtId="3" fontId="4" fillId="0" borderId="0" xfId="0" applyNumberFormat="1" applyFont="1" applyFill="1"/>
    <xf numFmtId="3" fontId="3" fillId="0" borderId="3" xfId="1" applyNumberFormat="1" applyFont="1" applyFill="1" applyBorder="1" applyAlignment="1">
      <alignment horizontal="right" vertical="center"/>
    </xf>
    <xf numFmtId="3" fontId="3" fillId="0" borderId="13" xfId="1" applyNumberFormat="1" applyFont="1" applyFill="1" applyBorder="1" applyAlignment="1">
      <alignment horizontal="right" vertical="center"/>
    </xf>
    <xf numFmtId="3" fontId="3" fillId="2" borderId="13"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13" xfId="3" applyNumberFormat="1" applyFont="1" applyFill="1" applyBorder="1" applyAlignment="1">
      <alignment horizontal="center" vertical="center"/>
    </xf>
    <xf numFmtId="3" fontId="3" fillId="2" borderId="4" xfId="3" applyNumberFormat="1" applyFont="1" applyFill="1" applyBorder="1" applyAlignment="1">
      <alignment horizontal="center" vertical="center"/>
    </xf>
    <xf numFmtId="0" fontId="12" fillId="3" borderId="0" xfId="0" applyFont="1" applyFill="1" applyAlignment="1">
      <alignment vertical="center" wrapText="1"/>
    </xf>
    <xf numFmtId="1" fontId="4" fillId="0" borderId="9" xfId="4" applyNumberFormat="1" applyFont="1" applyFill="1" applyBorder="1" applyAlignment="1">
      <alignment horizontal="left" vertical="center" indent="1"/>
    </xf>
    <xf numFmtId="0" fontId="24" fillId="5" borderId="12" xfId="0" applyFont="1" applyFill="1" applyBorder="1" applyAlignment="1">
      <alignment horizontal="center"/>
    </xf>
    <xf numFmtId="0" fontId="40" fillId="3" borderId="0" xfId="7" applyFont="1" applyFill="1" applyAlignment="1">
      <alignment horizontal="left" vertical="center" wrapText="1"/>
    </xf>
    <xf numFmtId="0" fontId="40" fillId="9" borderId="0" xfId="7" applyFont="1" applyFill="1" applyAlignment="1">
      <alignment horizontal="left" vertical="center" wrapText="1"/>
    </xf>
    <xf numFmtId="0" fontId="30" fillId="3" borderId="0" xfId="7" applyFont="1" applyFill="1" applyAlignment="1">
      <alignment horizontal="center" vertical="center"/>
    </xf>
    <xf numFmtId="0" fontId="36" fillId="3" borderId="0" xfId="9" applyFill="1" applyAlignment="1">
      <alignment horizontal="left" vertical="center" wrapText="1"/>
    </xf>
    <xf numFmtId="0" fontId="36" fillId="3" borderId="0" xfId="9" applyFill="1" applyAlignment="1">
      <alignment vertical="center" wrapText="1"/>
    </xf>
    <xf numFmtId="0" fontId="40" fillId="6" borderId="0" xfId="7" applyFont="1" applyFill="1" applyAlignment="1">
      <alignment horizontal="left" vertical="center" wrapText="1"/>
    </xf>
    <xf numFmtId="0" fontId="2" fillId="6" borderId="0" xfId="7" applyFill="1" applyAlignment="1">
      <alignment horizontal="left" vertical="center" wrapText="1"/>
    </xf>
    <xf numFmtId="0" fontId="40" fillId="7" borderId="0" xfId="7" applyFont="1" applyFill="1" applyAlignment="1">
      <alignment horizontal="left" vertical="center"/>
    </xf>
    <xf numFmtId="0" fontId="40" fillId="8" borderId="0" xfId="7" applyFont="1" applyFill="1" applyAlignment="1">
      <alignment horizontal="left" vertical="center" wrapText="1"/>
    </xf>
    <xf numFmtId="0" fontId="17" fillId="0" borderId="7" xfId="0" applyFont="1" applyBorder="1" applyAlignment="1">
      <alignment horizontal="center"/>
    </xf>
    <xf numFmtId="0" fontId="17" fillId="2" borderId="0" xfId="0" applyFont="1" applyFill="1" applyAlignment="1">
      <alignment horizontal="left" vertical="center"/>
    </xf>
    <xf numFmtId="0" fontId="24" fillId="5" borderId="12"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5" xfId="0" applyFont="1" applyFill="1" applyBorder="1" applyAlignment="1">
      <alignment horizontal="center" vertical="center"/>
    </xf>
    <xf numFmtId="0" fontId="24"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3" xfId="0" applyFont="1" applyFill="1" applyBorder="1" applyAlignment="1">
      <alignment horizontal="left" vertical="center"/>
    </xf>
    <xf numFmtId="0" fontId="4" fillId="2" borderId="1" xfId="0" applyFont="1" applyFill="1" applyBorder="1" applyAlignment="1">
      <alignment horizontal="left" vertical="center"/>
    </xf>
    <xf numFmtId="0" fontId="4" fillId="2" borderId="8" xfId="0" applyFont="1" applyFill="1" applyBorder="1" applyAlignment="1">
      <alignment horizontal="left" vertical="center"/>
    </xf>
    <xf numFmtId="0" fontId="4" fillId="2" borderId="2" xfId="0" applyFont="1" applyFill="1" applyBorder="1" applyAlignment="1">
      <alignment horizontal="left" vertical="center" wrapText="1"/>
    </xf>
    <xf numFmtId="0" fontId="4" fillId="0" borderId="3" xfId="0" applyFont="1" applyBorder="1"/>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0" borderId="0" xfId="0" applyFont="1" applyAlignment="1">
      <alignment horizontal="left" vertical="center" wrapText="1"/>
    </xf>
    <xf numFmtId="0" fontId="4" fillId="0" borderId="9" xfId="0" applyFont="1" applyBorder="1"/>
    <xf numFmtId="0" fontId="4" fillId="2" borderId="7"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11" xfId="0" applyFont="1" applyFill="1" applyBorder="1" applyAlignment="1">
      <alignment horizontal="left" vertical="center"/>
    </xf>
    <xf numFmtId="0" fontId="4" fillId="2" borderId="6" xfId="0" applyFont="1" applyFill="1" applyBorder="1" applyAlignment="1">
      <alignment horizontal="left" vertical="center"/>
    </xf>
    <xf numFmtId="0" fontId="4" fillId="2" borderId="13" xfId="0" applyFont="1" applyFill="1" applyBorder="1" applyAlignment="1">
      <alignment horizontal="left" vertical="center"/>
    </xf>
    <xf numFmtId="0" fontId="24" fillId="5" borderId="12" xfId="0" applyFont="1" applyFill="1" applyBorder="1" applyAlignment="1">
      <alignment horizontal="center"/>
    </xf>
    <xf numFmtId="0" fontId="24" fillId="5" borderId="15" xfId="0" applyFont="1" applyFill="1" applyBorder="1" applyAlignment="1">
      <alignment horizontal="center"/>
    </xf>
    <xf numFmtId="3" fontId="4" fillId="0" borderId="12" xfId="0" applyNumberFormat="1" applyFont="1" applyBorder="1" applyAlignment="1">
      <alignment horizontal="center"/>
    </xf>
    <xf numFmtId="3" fontId="4" fillId="0" borderId="15" xfId="0" applyNumberFormat="1" applyFont="1" applyBorder="1" applyAlignment="1">
      <alignment horizontal="center"/>
    </xf>
    <xf numFmtId="3" fontId="3" fillId="0" borderId="12" xfId="0" applyNumberFormat="1" applyFont="1" applyBorder="1" applyAlignment="1">
      <alignment horizontal="center"/>
    </xf>
    <xf numFmtId="3" fontId="3" fillId="0" borderId="15" xfId="0" applyNumberFormat="1" applyFont="1" applyBorder="1" applyAlignment="1">
      <alignment horizontal="center"/>
    </xf>
    <xf numFmtId="0" fontId="4" fillId="2" borderId="5" xfId="0" applyFont="1" applyFill="1" applyBorder="1" applyAlignment="1">
      <alignment horizontal="left" vertical="center" wrapText="1"/>
    </xf>
    <xf numFmtId="0" fontId="3" fillId="2" borderId="12" xfId="0" applyFont="1" applyFill="1" applyBorder="1" applyAlignment="1">
      <alignment horizontal="left" vertical="center"/>
    </xf>
    <xf numFmtId="0" fontId="3" fillId="2" borderId="15" xfId="0" applyFont="1" applyFill="1" applyBorder="1" applyAlignment="1">
      <alignment horizontal="left" vertical="center"/>
    </xf>
    <xf numFmtId="167" fontId="4" fillId="0" borderId="8" xfId="1" applyNumberFormat="1" applyFont="1" applyBorder="1" applyAlignment="1">
      <alignment horizontal="right" vertical="center"/>
    </xf>
    <xf numFmtId="167" fontId="4" fillId="0" borderId="11" xfId="1" applyNumberFormat="1" applyFont="1" applyBorder="1" applyAlignment="1">
      <alignment horizontal="right" vertical="center"/>
    </xf>
    <xf numFmtId="167" fontId="4" fillId="0" borderId="6" xfId="1" applyNumberFormat="1" applyFont="1" applyBorder="1" applyAlignment="1">
      <alignment horizontal="right" vertical="center"/>
    </xf>
    <xf numFmtId="167" fontId="4" fillId="0" borderId="13" xfId="1" applyNumberFormat="1" applyFont="1" applyBorder="1" applyAlignment="1">
      <alignment horizontal="right" vertical="center"/>
    </xf>
    <xf numFmtId="167" fontId="4" fillId="0" borderId="1" xfId="1" applyNumberFormat="1" applyFont="1" applyBorder="1" applyAlignment="1">
      <alignment horizontal="right" vertical="center"/>
    </xf>
    <xf numFmtId="167" fontId="4" fillId="0" borderId="4" xfId="1" applyNumberFormat="1" applyFont="1" applyBorder="1" applyAlignment="1">
      <alignment horizontal="right" vertical="center"/>
    </xf>
    <xf numFmtId="0" fontId="24" fillId="5" borderId="2" xfId="0" applyFont="1" applyFill="1" applyBorder="1" applyAlignment="1" applyProtection="1">
      <alignment horizontal="center" vertical="center" wrapText="1"/>
      <protection locked="0"/>
    </xf>
    <xf numFmtId="0" fontId="24" fillId="5" borderId="9" xfId="0" applyFont="1" applyFill="1" applyBorder="1" applyAlignment="1" applyProtection="1">
      <alignment horizontal="center" vertical="center" wrapText="1"/>
      <protection locked="0"/>
    </xf>
    <xf numFmtId="0" fontId="24" fillId="5" borderId="3" xfId="0" applyFont="1" applyFill="1" applyBorder="1" applyAlignment="1" applyProtection="1">
      <alignment horizontal="center" vertical="center" wrapText="1"/>
      <protection locked="0"/>
    </xf>
    <xf numFmtId="0" fontId="23" fillId="5" borderId="10" xfId="0" applyFont="1" applyFill="1" applyBorder="1" applyAlignment="1">
      <alignment horizontal="center" vertical="center" wrapText="1"/>
    </xf>
    <xf numFmtId="0" fontId="23" fillId="5" borderId="2" xfId="0" applyFont="1" applyFill="1" applyBorder="1" applyAlignment="1">
      <alignment horizontal="center" vertical="center" wrapText="1"/>
    </xf>
    <xf numFmtId="165" fontId="4" fillId="2" borderId="0" xfId="0" applyNumberFormat="1"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3" fontId="3" fillId="2" borderId="6" xfId="0" applyNumberFormat="1" applyFont="1" applyFill="1" applyBorder="1" applyAlignment="1">
      <alignment horizontal="right" vertical="center" wrapText="1"/>
    </xf>
    <xf numFmtId="3" fontId="3" fillId="2" borderId="13" xfId="0" applyNumberFormat="1" applyFont="1" applyFill="1" applyBorder="1" applyAlignment="1">
      <alignment horizontal="right" vertical="center" wrapText="1"/>
    </xf>
    <xf numFmtId="0" fontId="23" fillId="5" borderId="1" xfId="0" applyFont="1" applyFill="1" applyBorder="1" applyAlignment="1">
      <alignment horizontal="center" vertical="center" wrapText="1"/>
    </xf>
    <xf numFmtId="0" fontId="23" fillId="5" borderId="8" xfId="0"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4" fillId="2" borderId="13"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0" fontId="23" fillId="5" borderId="12" xfId="0" applyFont="1" applyFill="1" applyBorder="1" applyAlignment="1">
      <alignment horizontal="center" vertical="center"/>
    </xf>
    <xf numFmtId="0" fontId="23" fillId="5" borderId="15" xfId="0" applyFont="1" applyFill="1" applyBorder="1" applyAlignment="1">
      <alignment horizontal="center" vertical="center"/>
    </xf>
    <xf numFmtId="1" fontId="3" fillId="2" borderId="1"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3" fontId="3" fillId="2" borderId="7" xfId="0" applyNumberFormat="1" applyFont="1" applyFill="1" applyBorder="1" applyAlignment="1">
      <alignment horizontal="right" vertical="center" wrapText="1"/>
    </xf>
    <xf numFmtId="0" fontId="4" fillId="3" borderId="0" xfId="0" applyFont="1" applyFill="1" applyAlignment="1">
      <alignment horizontal="left" vertical="top" wrapText="1"/>
    </xf>
    <xf numFmtId="49" fontId="4" fillId="3" borderId="0" xfId="0" applyNumberFormat="1" applyFont="1" applyFill="1" applyAlignment="1">
      <alignment horizontal="left" vertical="top" wrapText="1"/>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4" fillId="2" borderId="0" xfId="0" applyFont="1" applyFill="1" applyBorder="1" applyAlignment="1">
      <alignment horizontal="left" vertical="center"/>
    </xf>
    <xf numFmtId="0" fontId="4" fillId="2" borderId="7" xfId="0" applyFont="1" applyFill="1" applyBorder="1" applyAlignment="1">
      <alignment horizontal="left" vertical="center"/>
    </xf>
    <xf numFmtId="0" fontId="4" fillId="2" borderId="0" xfId="0" applyFont="1" applyFill="1" applyBorder="1" applyAlignment="1">
      <alignment horizontal="left" vertical="center" wrapText="1"/>
    </xf>
    <xf numFmtId="0" fontId="3" fillId="2" borderId="13" xfId="0" applyFont="1" applyFill="1" applyBorder="1" applyAlignment="1">
      <alignment horizontal="left" vertical="center"/>
    </xf>
    <xf numFmtId="0" fontId="3" fillId="2" borderId="0" xfId="0" applyFont="1" applyFill="1" applyBorder="1" applyAlignment="1">
      <alignment horizontal="left" vertical="center"/>
    </xf>
    <xf numFmtId="0" fontId="4"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2" fillId="3" borderId="0" xfId="0" applyFont="1" applyFill="1" applyAlignment="1">
      <alignment horizontal="center" vertical="center" wrapText="1"/>
    </xf>
    <xf numFmtId="0" fontId="3" fillId="2" borderId="0" xfId="0" applyFont="1" applyFill="1" applyBorder="1" applyAlignment="1" applyProtection="1">
      <alignment horizontal="center" vertical="center" wrapText="1"/>
      <protection locked="0"/>
    </xf>
    <xf numFmtId="1" fontId="3" fillId="0" borderId="1" xfId="0" applyNumberFormat="1" applyFont="1" applyBorder="1" applyAlignment="1">
      <alignment horizontal="center"/>
    </xf>
    <xf numFmtId="1" fontId="3" fillId="0" borderId="4" xfId="0" applyNumberFormat="1" applyFont="1" applyBorder="1" applyAlignment="1">
      <alignment horizontal="center"/>
    </xf>
    <xf numFmtId="165" fontId="4" fillId="3" borderId="8" xfId="0" applyNumberFormat="1" applyFont="1" applyFill="1" applyBorder="1" applyAlignment="1">
      <alignment horizontal="center"/>
    </xf>
    <xf numFmtId="165" fontId="4" fillId="3" borderId="11" xfId="0" applyNumberFormat="1" applyFont="1" applyFill="1" applyBorder="1" applyAlignment="1">
      <alignment horizontal="center"/>
    </xf>
    <xf numFmtId="165" fontId="4" fillId="0" borderId="8" xfId="0" applyNumberFormat="1" applyFont="1" applyBorder="1" applyAlignment="1">
      <alignment horizontal="center"/>
    </xf>
    <xf numFmtId="165" fontId="4" fillId="0" borderId="11" xfId="0" applyNumberFormat="1" applyFont="1" applyBorder="1" applyAlignment="1">
      <alignment horizontal="center"/>
    </xf>
    <xf numFmtId="3" fontId="3" fillId="0" borderId="6" xfId="0" applyNumberFormat="1" applyFont="1" applyBorder="1" applyAlignment="1">
      <alignment horizontal="right"/>
    </xf>
    <xf numFmtId="3" fontId="3" fillId="0" borderId="13" xfId="0" applyNumberFormat="1" applyFont="1" applyBorder="1" applyAlignment="1">
      <alignment horizontal="right"/>
    </xf>
    <xf numFmtId="165" fontId="4" fillId="0" borderId="6" xfId="0" applyNumberFormat="1" applyFont="1" applyFill="1" applyBorder="1" applyAlignment="1">
      <alignment horizontal="center"/>
    </xf>
    <xf numFmtId="165" fontId="4" fillId="0" borderId="13" xfId="0" applyNumberFormat="1" applyFont="1" applyFill="1" applyBorder="1" applyAlignment="1">
      <alignment horizontal="center"/>
    </xf>
    <xf numFmtId="165" fontId="4" fillId="3" borderId="1" xfId="0" applyNumberFormat="1" applyFont="1" applyFill="1" applyBorder="1" applyAlignment="1">
      <alignment horizontal="center"/>
    </xf>
    <xf numFmtId="165" fontId="4" fillId="3" borderId="4" xfId="0" applyNumberFormat="1" applyFont="1" applyFill="1" applyBorder="1" applyAlignment="1">
      <alignment horizontal="center"/>
    </xf>
    <xf numFmtId="165" fontId="4" fillId="0" borderId="1" xfId="0" applyNumberFormat="1" applyFont="1" applyBorder="1" applyAlignment="1">
      <alignment horizontal="center"/>
    </xf>
    <xf numFmtId="165" fontId="4" fillId="0" borderId="4" xfId="0" applyNumberFormat="1" applyFont="1" applyBorder="1" applyAlignment="1">
      <alignment horizontal="center"/>
    </xf>
    <xf numFmtId="0" fontId="24" fillId="5" borderId="12"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3" fontId="4" fillId="0" borderId="8" xfId="0" applyNumberFormat="1" applyFont="1" applyBorder="1" applyAlignment="1">
      <alignment horizontal="center" vertical="center"/>
    </xf>
    <xf numFmtId="3" fontId="4" fillId="0" borderId="11" xfId="0" applyNumberFormat="1" applyFont="1" applyBorder="1" applyAlignment="1">
      <alignment horizontal="center" vertical="center"/>
    </xf>
    <xf numFmtId="165" fontId="4" fillId="3" borderId="6" xfId="0" applyNumberFormat="1" applyFont="1" applyFill="1" applyBorder="1" applyAlignment="1">
      <alignment horizontal="center" vertical="center" wrapText="1"/>
    </xf>
    <xf numFmtId="165" fontId="4" fillId="3" borderId="13"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3" fontId="4" fillId="0" borderId="4" xfId="0" applyNumberFormat="1" applyFont="1" applyBorder="1" applyAlignment="1">
      <alignment horizontal="center" vertical="center"/>
    </xf>
    <xf numFmtId="3" fontId="3" fillId="3" borderId="6" xfId="0" applyNumberFormat="1" applyFont="1" applyFill="1" applyBorder="1" applyAlignment="1">
      <alignment horizontal="right" vertical="center" wrapText="1"/>
    </xf>
    <xf numFmtId="3" fontId="3" fillId="3" borderId="13" xfId="0" applyNumberFormat="1" applyFont="1" applyFill="1" applyBorder="1" applyAlignment="1">
      <alignment horizontal="right" vertical="center" wrapText="1"/>
    </xf>
    <xf numFmtId="1" fontId="3" fillId="3" borderId="1"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3" fontId="4" fillId="0" borderId="6" xfId="0" applyNumberFormat="1" applyFont="1" applyBorder="1" applyAlignment="1">
      <alignment horizontal="center" vertical="center"/>
    </xf>
    <xf numFmtId="3" fontId="4" fillId="0" borderId="13" xfId="0" applyNumberFormat="1" applyFont="1" applyBorder="1" applyAlignment="1">
      <alignment horizontal="center" vertical="center"/>
    </xf>
    <xf numFmtId="0" fontId="24" fillId="5" borderId="1"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8" fillId="2" borderId="12" xfId="0" applyFont="1" applyFill="1" applyBorder="1" applyAlignment="1">
      <alignment horizontal="lef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24" fillId="5" borderId="8"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14" fillId="0" borderId="0" xfId="0" applyFont="1" applyAlignment="1">
      <alignment horizontal="left" vertical="top" wrapText="1"/>
    </xf>
    <xf numFmtId="0" fontId="15" fillId="2" borderId="0" xfId="0" applyFont="1" applyFill="1" applyBorder="1" applyAlignment="1" applyProtection="1">
      <alignment horizontal="left" vertical="top" wrapText="1"/>
      <protection locked="0"/>
    </xf>
    <xf numFmtId="165" fontId="4" fillId="0" borderId="6" xfId="0" applyNumberFormat="1" applyFont="1" applyBorder="1" applyAlignment="1">
      <alignment horizontal="center"/>
    </xf>
    <xf numFmtId="165" fontId="4" fillId="0" borderId="13" xfId="0" applyNumberFormat="1" applyFont="1" applyBorder="1" applyAlignment="1">
      <alignment horizontal="center"/>
    </xf>
    <xf numFmtId="1" fontId="3" fillId="0" borderId="8" xfId="0" applyNumberFormat="1" applyFont="1" applyBorder="1" applyAlignment="1">
      <alignment horizontal="center"/>
    </xf>
    <xf numFmtId="1" fontId="3" fillId="0" borderId="11" xfId="0" applyNumberFormat="1" applyFont="1" applyBorder="1" applyAlignment="1">
      <alignment horizont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5" borderId="12" xfId="0" applyFont="1" applyFill="1" applyBorder="1" applyAlignment="1">
      <alignment horizontal="center"/>
    </xf>
    <xf numFmtId="0" fontId="4" fillId="5" borderId="15" xfId="0" applyFont="1" applyFill="1" applyBorder="1" applyAlignment="1">
      <alignment horizontal="center"/>
    </xf>
    <xf numFmtId="0" fontId="3" fillId="5" borderId="12" xfId="0" applyFont="1" applyFill="1" applyBorder="1" applyAlignment="1">
      <alignment horizontal="center"/>
    </xf>
    <xf numFmtId="0" fontId="3" fillId="5" borderId="15" xfId="0" applyFont="1" applyFill="1" applyBorder="1" applyAlignment="1">
      <alignment horizontal="center"/>
    </xf>
    <xf numFmtId="165" fontId="4" fillId="0" borderId="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Border="1" applyAlignment="1">
      <alignment horizontal="center"/>
    </xf>
    <xf numFmtId="0" fontId="4" fillId="0" borderId="4" xfId="0" applyFont="1" applyBorder="1" applyAlignment="1">
      <alignment horizontal="center"/>
    </xf>
    <xf numFmtId="0" fontId="4" fillId="0" borderId="8" xfId="0" applyFont="1" applyFill="1" applyBorder="1" applyAlignment="1">
      <alignment horizontal="center"/>
    </xf>
    <xf numFmtId="0" fontId="4" fillId="0" borderId="11" xfId="0" applyFont="1" applyFill="1" applyBorder="1" applyAlignment="1">
      <alignment horizontal="center"/>
    </xf>
    <xf numFmtId="0" fontId="4" fillId="0" borderId="8" xfId="0" applyFont="1" applyBorder="1" applyAlignment="1">
      <alignment horizontal="center"/>
    </xf>
    <xf numFmtId="0" fontId="4" fillId="0" borderId="11" xfId="0" applyFont="1" applyBorder="1" applyAlignment="1">
      <alignment horizontal="center"/>
    </xf>
    <xf numFmtId="0" fontId="14" fillId="3" borderId="0" xfId="0" applyFont="1" applyFill="1" applyAlignment="1">
      <alignment horizontal="left" vertical="top" wrapText="1"/>
    </xf>
    <xf numFmtId="3" fontId="3" fillId="0" borderId="6" xfId="0" applyNumberFormat="1" applyFont="1" applyFill="1" applyBorder="1" applyAlignment="1">
      <alignment horizontal="right"/>
    </xf>
    <xf numFmtId="3" fontId="3" fillId="0" borderId="13" xfId="0" applyNumberFormat="1" applyFont="1" applyFill="1" applyBorder="1" applyAlignment="1">
      <alignment horizontal="right"/>
    </xf>
    <xf numFmtId="165" fontId="4" fillId="0" borderId="1" xfId="0" applyNumberFormat="1" applyFont="1" applyFill="1" applyBorder="1" applyAlignment="1">
      <alignment horizontal="center"/>
    </xf>
    <xf numFmtId="165" fontId="4" fillId="0" borderId="4" xfId="0" applyNumberFormat="1" applyFont="1" applyFill="1" applyBorder="1" applyAlignment="1">
      <alignment horizontal="center"/>
    </xf>
    <xf numFmtId="165" fontId="4" fillId="0" borderId="8" xfId="0" applyNumberFormat="1" applyFont="1" applyFill="1" applyBorder="1" applyAlignment="1">
      <alignment horizontal="center"/>
    </xf>
    <xf numFmtId="165" fontId="4" fillId="0" borderId="11" xfId="0" applyNumberFormat="1" applyFont="1" applyFill="1" applyBorder="1" applyAlignment="1">
      <alignment horizontal="center"/>
    </xf>
    <xf numFmtId="1" fontId="3" fillId="0" borderId="8" xfId="0" applyNumberFormat="1" applyFont="1" applyFill="1" applyBorder="1" applyAlignment="1">
      <alignment horizontal="center"/>
    </xf>
    <xf numFmtId="1" fontId="3" fillId="0" borderId="11" xfId="0" applyNumberFormat="1" applyFont="1" applyFill="1" applyBorder="1" applyAlignment="1">
      <alignment horizontal="center"/>
    </xf>
    <xf numFmtId="165" fontId="4" fillId="3" borderId="0" xfId="0" applyNumberFormat="1" applyFont="1" applyFill="1" applyBorder="1" applyAlignment="1">
      <alignment horizontal="left" vertical="center" wrapText="1"/>
    </xf>
    <xf numFmtId="1" fontId="4" fillId="2" borderId="5" xfId="0" applyNumberFormat="1"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3" fontId="4" fillId="0" borderId="8" xfId="1" applyNumberFormat="1" applyFont="1" applyBorder="1" applyAlignment="1">
      <alignment horizontal="center" vertical="center"/>
    </xf>
    <xf numFmtId="3" fontId="4" fillId="0" borderId="11" xfId="1" applyNumberFormat="1" applyFont="1" applyBorder="1" applyAlignment="1">
      <alignment horizontal="center" vertical="center"/>
    </xf>
    <xf numFmtId="165" fontId="4" fillId="2" borderId="2" xfId="0" applyNumberFormat="1" applyFont="1" applyFill="1" applyBorder="1" applyAlignment="1">
      <alignment horizontal="center" vertical="center" wrapText="1"/>
    </xf>
    <xf numFmtId="165" fontId="4" fillId="2" borderId="9" xfId="0" applyNumberFormat="1" applyFont="1" applyFill="1" applyBorder="1" applyAlignment="1">
      <alignment horizontal="center" vertical="center" wrapText="1"/>
    </xf>
    <xf numFmtId="3" fontId="4" fillId="0" borderId="6" xfId="1" applyNumberFormat="1" applyFont="1" applyBorder="1" applyAlignment="1">
      <alignment horizontal="center" vertical="center"/>
    </xf>
    <xf numFmtId="3" fontId="4" fillId="0" borderId="13" xfId="1" applyNumberFormat="1" applyFont="1" applyBorder="1" applyAlignment="1">
      <alignment horizontal="center" vertical="center"/>
    </xf>
    <xf numFmtId="3" fontId="4" fillId="0" borderId="1" xfId="1" applyNumberFormat="1" applyFont="1" applyBorder="1" applyAlignment="1">
      <alignment horizontal="center" vertical="center"/>
    </xf>
    <xf numFmtId="3" fontId="4" fillId="0" borderId="4" xfId="1" applyNumberFormat="1" applyFont="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66" fontId="3" fillId="0" borderId="6" xfId="1" applyNumberFormat="1" applyFont="1" applyFill="1" applyBorder="1" applyAlignment="1">
      <alignment horizontal="right" vertical="center" wrapText="1"/>
    </xf>
    <xf numFmtId="166" fontId="3" fillId="0" borderId="13" xfId="1"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165" fontId="4" fillId="0" borderId="1"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65" fontId="4" fillId="0" borderId="8" xfId="0" applyNumberFormat="1" applyFont="1" applyFill="1" applyBorder="1" applyAlignment="1">
      <alignment horizontal="center" vertical="center" wrapText="1"/>
    </xf>
    <xf numFmtId="0" fontId="17" fillId="0" borderId="18" xfId="3" applyFont="1" applyBorder="1" applyAlignment="1">
      <alignment horizontal="center"/>
    </xf>
    <xf numFmtId="0" fontId="17" fillId="0" borderId="19" xfId="3" applyFont="1" applyBorder="1" applyAlignment="1">
      <alignment horizontal="center"/>
    </xf>
    <xf numFmtId="0" fontId="17" fillId="0" borderId="20" xfId="3" applyFont="1" applyBorder="1" applyAlignment="1">
      <alignment horizontal="center"/>
    </xf>
    <xf numFmtId="0" fontId="17" fillId="2" borderId="0" xfId="3" applyFont="1" applyFill="1" applyAlignment="1">
      <alignment horizontal="left" vertical="center"/>
    </xf>
    <xf numFmtId="0" fontId="4" fillId="2" borderId="2" xfId="3" applyFont="1" applyFill="1" applyBorder="1" applyAlignment="1">
      <alignment horizontal="left" vertical="center" wrapText="1"/>
    </xf>
    <xf numFmtId="0" fontId="4" fillId="0" borderId="9" xfId="3" applyFont="1" applyBorder="1"/>
    <xf numFmtId="0" fontId="4" fillId="0" borderId="3" xfId="3" applyFont="1" applyBorder="1"/>
    <xf numFmtId="0" fontId="4" fillId="2" borderId="2" xfId="3" applyFont="1" applyFill="1" applyBorder="1" applyAlignment="1">
      <alignment horizontal="left" vertical="center"/>
    </xf>
    <xf numFmtId="0" fontId="4" fillId="2" borderId="9" xfId="3" applyFont="1" applyFill="1" applyBorder="1" applyAlignment="1">
      <alignment horizontal="left" vertical="center"/>
    </xf>
    <xf numFmtId="0" fontId="4" fillId="2" borderId="3" xfId="3" applyFont="1" applyFill="1" applyBorder="1" applyAlignment="1">
      <alignment horizontal="left" vertical="center"/>
    </xf>
    <xf numFmtId="0" fontId="3" fillId="2" borderId="12" xfId="3" applyFont="1" applyFill="1" applyBorder="1" applyAlignment="1">
      <alignment horizontal="left" vertical="center"/>
    </xf>
    <xf numFmtId="0" fontId="3" fillId="2" borderId="15" xfId="3" applyFont="1" applyFill="1" applyBorder="1" applyAlignment="1">
      <alignment horizontal="left" vertical="center"/>
    </xf>
    <xf numFmtId="0" fontId="4" fillId="2" borderId="1" xfId="3" applyFont="1" applyFill="1" applyBorder="1" applyAlignment="1">
      <alignment horizontal="left" vertical="center"/>
    </xf>
    <xf numFmtId="0" fontId="4" fillId="2" borderId="4" xfId="3" applyFont="1" applyFill="1" applyBorder="1" applyAlignment="1">
      <alignment horizontal="left" vertical="center"/>
    </xf>
    <xf numFmtId="0" fontId="4" fillId="2" borderId="8" xfId="3" applyFont="1" applyFill="1" applyBorder="1" applyAlignment="1">
      <alignment horizontal="left" vertical="center"/>
    </xf>
    <xf numFmtId="0" fontId="4" fillId="2" borderId="11" xfId="3" applyFont="1" applyFill="1" applyBorder="1" applyAlignment="1">
      <alignment horizontal="left" vertical="center"/>
    </xf>
    <xf numFmtId="0" fontId="4" fillId="2" borderId="6" xfId="3" applyFont="1" applyFill="1" applyBorder="1" applyAlignment="1">
      <alignment horizontal="left" vertical="center"/>
    </xf>
    <xf numFmtId="0" fontId="4" fillId="2" borderId="13" xfId="3" applyFont="1" applyFill="1" applyBorder="1" applyAlignment="1">
      <alignment horizontal="left" vertical="center"/>
    </xf>
    <xf numFmtId="0" fontId="4" fillId="2" borderId="1" xfId="3" applyFont="1" applyFill="1" applyBorder="1" applyAlignment="1">
      <alignment horizontal="left" vertical="center" wrapText="1"/>
    </xf>
    <xf numFmtId="0" fontId="4" fillId="2" borderId="4"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11" xfId="3" applyFont="1" applyFill="1" applyBorder="1" applyAlignment="1">
      <alignment horizontal="left" vertical="center" wrapText="1"/>
    </xf>
    <xf numFmtId="0" fontId="4" fillId="2" borderId="6" xfId="3" applyFont="1" applyFill="1" applyBorder="1" applyAlignment="1">
      <alignment horizontal="left" vertical="center" wrapText="1"/>
    </xf>
    <xf numFmtId="0" fontId="4" fillId="2" borderId="13" xfId="3" applyFont="1" applyFill="1" applyBorder="1" applyAlignment="1">
      <alignment horizontal="left" vertical="center" wrapText="1"/>
    </xf>
    <xf numFmtId="3" fontId="4" fillId="0" borderId="12" xfId="3" applyNumberFormat="1" applyFont="1" applyBorder="1" applyAlignment="1">
      <alignment horizontal="center"/>
    </xf>
    <xf numFmtId="3" fontId="4" fillId="0" borderId="15" xfId="3" applyNumberFormat="1" applyFont="1" applyBorder="1" applyAlignment="1">
      <alignment horizontal="center"/>
    </xf>
    <xf numFmtId="3" fontId="3" fillId="0" borderId="12" xfId="3" applyNumberFormat="1" applyFont="1" applyBorder="1" applyAlignment="1">
      <alignment horizontal="center"/>
    </xf>
    <xf numFmtId="3" fontId="3" fillId="0" borderId="15" xfId="3" applyNumberFormat="1" applyFont="1" applyBorder="1" applyAlignment="1">
      <alignment horizontal="center"/>
    </xf>
    <xf numFmtId="0" fontId="4" fillId="2" borderId="5" xfId="3" applyFont="1" applyFill="1" applyBorder="1" applyAlignment="1">
      <alignment horizontal="left" vertical="center" wrapText="1"/>
    </xf>
    <xf numFmtId="0" fontId="4" fillId="2" borderId="7" xfId="3" applyFont="1" applyFill="1" applyBorder="1" applyAlignment="1">
      <alignment horizontal="left" vertical="center" wrapText="1"/>
    </xf>
    <xf numFmtId="165" fontId="4" fillId="2" borderId="5" xfId="3" applyNumberFormat="1" applyFont="1" applyFill="1" applyBorder="1" applyAlignment="1">
      <alignment horizontal="center" vertical="center" wrapText="1"/>
    </xf>
    <xf numFmtId="165" fontId="4" fillId="2" borderId="4" xfId="3" applyNumberFormat="1" applyFont="1" applyFill="1" applyBorder="1" applyAlignment="1">
      <alignment horizontal="center" vertical="center" wrapText="1"/>
    </xf>
    <xf numFmtId="165" fontId="4" fillId="3" borderId="0" xfId="3" applyNumberFormat="1" applyFont="1" applyFill="1" applyBorder="1" applyAlignment="1">
      <alignment horizontal="center" vertical="center" wrapText="1"/>
    </xf>
    <xf numFmtId="165" fontId="4" fillId="2" borderId="11" xfId="3" applyNumberFormat="1" applyFont="1" applyFill="1" applyBorder="1" applyAlignment="1">
      <alignment horizontal="center" vertical="center" wrapText="1"/>
    </xf>
    <xf numFmtId="1" fontId="3" fillId="2" borderId="1" xfId="3" applyNumberFormat="1" applyFont="1" applyFill="1" applyBorder="1" applyAlignment="1">
      <alignment horizontal="center" vertical="center" wrapText="1"/>
    </xf>
    <xf numFmtId="1" fontId="3" fillId="2" borderId="4" xfId="3" applyNumberFormat="1" applyFont="1" applyFill="1" applyBorder="1" applyAlignment="1">
      <alignment horizontal="center" vertical="center" wrapText="1"/>
    </xf>
    <xf numFmtId="3" fontId="3" fillId="2" borderId="6" xfId="3" applyNumberFormat="1" applyFont="1" applyFill="1" applyBorder="1" applyAlignment="1">
      <alignment horizontal="right" vertical="center" wrapText="1"/>
    </xf>
    <xf numFmtId="3" fontId="3" fillId="2" borderId="13" xfId="3" applyNumberFormat="1" applyFont="1" applyFill="1" applyBorder="1" applyAlignment="1">
      <alignment horizontal="right" vertical="center" wrapText="1"/>
    </xf>
    <xf numFmtId="3" fontId="3" fillId="2" borderId="7" xfId="3" applyNumberFormat="1" applyFont="1" applyFill="1" applyBorder="1" applyAlignment="1">
      <alignment horizontal="right" vertical="center" wrapText="1"/>
    </xf>
    <xf numFmtId="0" fontId="4" fillId="3" borderId="1" xfId="3" applyFont="1" applyFill="1" applyBorder="1" applyAlignment="1">
      <alignment horizontal="center" vertical="center"/>
    </xf>
    <xf numFmtId="0" fontId="4" fillId="3" borderId="4" xfId="3" applyFont="1" applyFill="1" applyBorder="1" applyAlignment="1">
      <alignment horizontal="center" vertical="center"/>
    </xf>
    <xf numFmtId="0" fontId="4" fillId="3" borderId="8" xfId="3" applyFont="1" applyFill="1" applyBorder="1" applyAlignment="1">
      <alignment horizontal="center" vertical="center"/>
    </xf>
    <xf numFmtId="0" fontId="4" fillId="3" borderId="11" xfId="3" applyFont="1" applyFill="1" applyBorder="1" applyAlignment="1">
      <alignment horizontal="center" vertical="center"/>
    </xf>
    <xf numFmtId="0" fontId="4" fillId="3" borderId="6" xfId="3" applyFont="1" applyFill="1" applyBorder="1" applyAlignment="1">
      <alignment horizontal="center" vertical="center"/>
    </xf>
    <xf numFmtId="0" fontId="4" fillId="3" borderId="13" xfId="3" applyFont="1" applyFill="1" applyBorder="1" applyAlignment="1">
      <alignment horizontal="center" vertical="center"/>
    </xf>
    <xf numFmtId="0" fontId="17" fillId="3" borderId="7" xfId="3" applyFont="1" applyFill="1" applyBorder="1" applyAlignment="1">
      <alignment horizontal="center"/>
    </xf>
    <xf numFmtId="0" fontId="17" fillId="3" borderId="0" xfId="3" applyFont="1" applyFill="1" applyAlignment="1">
      <alignment horizontal="left" vertical="center"/>
    </xf>
    <xf numFmtId="0" fontId="3" fillId="3" borderId="0" xfId="3" applyFont="1" applyFill="1" applyBorder="1" applyAlignment="1">
      <alignment horizontal="left" vertical="center"/>
    </xf>
    <xf numFmtId="165" fontId="4" fillId="2" borderId="1" xfId="3" applyNumberFormat="1" applyFont="1" applyFill="1" applyBorder="1" applyAlignment="1">
      <alignment horizontal="center" vertical="center" wrapText="1"/>
    </xf>
    <xf numFmtId="0" fontId="4" fillId="2" borderId="0" xfId="3" applyFont="1" applyFill="1" applyBorder="1" applyAlignment="1">
      <alignment horizontal="left" vertical="center" wrapText="1"/>
    </xf>
    <xf numFmtId="165" fontId="4" fillId="0" borderId="8" xfId="3" applyNumberFormat="1" applyFont="1" applyFill="1" applyBorder="1" applyAlignment="1">
      <alignment horizontal="center" vertical="center" wrapText="1"/>
    </xf>
    <xf numFmtId="165" fontId="4" fillId="0" borderId="11" xfId="3" applyNumberFormat="1" applyFont="1" applyFill="1" applyBorder="1" applyAlignment="1">
      <alignment horizontal="center" vertical="center" wrapText="1"/>
    </xf>
    <xf numFmtId="165" fontId="4" fillId="2" borderId="8" xfId="3" applyNumberFormat="1" applyFont="1" applyFill="1" applyBorder="1" applyAlignment="1">
      <alignment horizontal="center" vertical="center" wrapText="1"/>
    </xf>
    <xf numFmtId="0" fontId="3" fillId="2" borderId="1" xfId="3" applyFont="1" applyFill="1" applyBorder="1" applyAlignment="1">
      <alignment horizontal="left" vertical="center"/>
    </xf>
    <xf numFmtId="0" fontId="3" fillId="2" borderId="5" xfId="3" applyFont="1" applyFill="1" applyBorder="1" applyAlignment="1">
      <alignment horizontal="left" vertical="center"/>
    </xf>
    <xf numFmtId="0" fontId="3" fillId="2" borderId="6" xfId="3" applyFont="1" applyFill="1" applyBorder="1" applyAlignment="1">
      <alignment horizontal="left" vertical="center"/>
    </xf>
    <xf numFmtId="0" fontId="3" fillId="2" borderId="7" xfId="3" applyFont="1" applyFill="1" applyBorder="1" applyAlignment="1">
      <alignment horizontal="left" vertical="center"/>
    </xf>
    <xf numFmtId="0" fontId="4" fillId="2" borderId="5" xfId="3" applyFont="1" applyFill="1" applyBorder="1" applyAlignment="1">
      <alignment horizontal="left" vertical="center"/>
    </xf>
    <xf numFmtId="0" fontId="4" fillId="2" borderId="0" xfId="3" applyFont="1" applyFill="1" applyBorder="1" applyAlignment="1">
      <alignment horizontal="left" vertical="center"/>
    </xf>
    <xf numFmtId="0" fontId="3" fillId="2" borderId="13" xfId="3" applyFont="1" applyFill="1" applyBorder="1" applyAlignment="1">
      <alignment horizontal="left" vertical="center"/>
    </xf>
    <xf numFmtId="0" fontId="4" fillId="2" borderId="7" xfId="3" applyFont="1" applyFill="1" applyBorder="1" applyAlignment="1">
      <alignment horizontal="left" vertical="center"/>
    </xf>
    <xf numFmtId="0" fontId="3" fillId="2" borderId="4" xfId="3"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4" applyFont="1" applyAlignment="1">
      <alignment horizontal="left" vertical="top" wrapText="1"/>
    </xf>
    <xf numFmtId="0" fontId="4" fillId="0" borderId="0" xfId="0" applyFont="1" applyAlignment="1">
      <alignment horizontal="left" wrapText="1"/>
    </xf>
    <xf numFmtId="0" fontId="8" fillId="0" borderId="0" xfId="4" applyFont="1" applyAlignment="1">
      <alignment horizontal="left" vertical="center" wrapText="1"/>
    </xf>
    <xf numFmtId="0" fontId="8" fillId="0" borderId="0" xfId="4" applyFont="1" applyAlignment="1">
      <alignment horizontal="left" vertical="center"/>
    </xf>
    <xf numFmtId="0" fontId="17" fillId="0" borderId="0" xfId="0" applyFont="1" applyBorder="1" applyAlignment="1"/>
  </cellXfs>
  <cellStyles count="12">
    <cellStyle name="Lien hypertexte" xfId="9" builtinId="8"/>
    <cellStyle name="Lien hypertexte 2" xfId="11"/>
    <cellStyle name="Milliers" xfId="1" builtinId="3"/>
    <cellStyle name="Milliers 2" xfId="2"/>
    <cellStyle name="Normal" xfId="0" builtinId="0"/>
    <cellStyle name="Normal 2" xfId="3"/>
    <cellStyle name="Normal 2 2" xfId="7"/>
    <cellStyle name="Normal 3" xfId="6"/>
    <cellStyle name="Normal 4" xfId="10"/>
    <cellStyle name="Normal_BDPHAM_DST" xfId="8"/>
    <cellStyle name="Normal_partieIIIMePfini"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ata.drees.sante.gouv.fr/ReportFolders/reportFolders.aspx?IF_ActivePath=P,490,492" TargetMode="External"/><Relationship Id="rId2" Type="http://schemas.openxmlformats.org/officeDocument/2006/relationships/hyperlink" Target="http://www.data.drees.sante.gouv.fr/ReportFolders/reportFolders.aspx?IF_ActivePath=P,371,375" TargetMode="External"/><Relationship Id="rId1" Type="http://schemas.openxmlformats.org/officeDocument/2006/relationships/hyperlink" Target="https://drees.solidarites-sante.gouv.fr/etudes-et-statistiques/open-data/professions-de-sante-et-du-social/article/l-enquete-annuelle-sur-les-ecoles-de-formation-aux-professions-de-sante" TargetMode="External"/><Relationship Id="rId5" Type="http://schemas.openxmlformats.org/officeDocument/2006/relationships/printerSettings" Target="../printerSettings/printerSettings1.bin"/><Relationship Id="rId4" Type="http://schemas.openxmlformats.org/officeDocument/2006/relationships/hyperlink" Target="https://drees.solidarites-sante.gouv.fr/etudes-et-statistiques/open-data/professions-de-sante-et-du-social/article/l-enquete-annuelle-sur-les-ecoles-de-formation-aux-professions-de-sant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zoomScaleNormal="100" workbookViewId="0">
      <pane ySplit="1" topLeftCell="A2" activePane="bottomLeft" state="frozen"/>
      <selection activeCell="E29" sqref="E29"/>
      <selection pane="bottomLeft" activeCell="E23" sqref="E23"/>
    </sheetView>
  </sheetViews>
  <sheetFormatPr baseColWidth="10" defaultColWidth="11.42578125" defaultRowHeight="12.75" x14ac:dyDescent="0.2"/>
  <cols>
    <col min="1" max="1" width="2.28515625" style="510" customWidth="1"/>
    <col min="2" max="3" width="19" style="510" customWidth="1"/>
    <col min="4" max="4" width="12.42578125" style="510" customWidth="1"/>
    <col min="5" max="5" width="25.42578125" style="510" customWidth="1"/>
    <col min="6" max="6" width="9.42578125" style="510" customWidth="1"/>
    <col min="7" max="7" width="25.85546875" style="510" customWidth="1"/>
    <col min="8" max="9" width="14.42578125" style="510" customWidth="1"/>
    <col min="10" max="11" width="17.5703125" style="510" customWidth="1"/>
    <col min="12" max="16384" width="11.42578125" style="510"/>
  </cols>
  <sheetData>
    <row r="1" spans="1:11" ht="18.75" x14ac:dyDescent="0.2">
      <c r="B1" s="564" t="s">
        <v>420</v>
      </c>
      <c r="C1" s="564"/>
      <c r="D1" s="564"/>
      <c r="E1" s="564"/>
      <c r="F1" s="564"/>
      <c r="G1" s="564"/>
      <c r="H1" s="564"/>
      <c r="I1" s="564"/>
      <c r="J1" s="564"/>
      <c r="K1" s="564"/>
    </row>
    <row r="2" spans="1:11" ht="12" customHeight="1" x14ac:dyDescent="0.2">
      <c r="B2" s="511"/>
      <c r="C2" s="511"/>
      <c r="D2" s="511"/>
      <c r="E2" s="511"/>
      <c r="F2" s="511"/>
      <c r="G2" s="511"/>
      <c r="H2" s="511"/>
      <c r="I2" s="511"/>
      <c r="J2" s="511"/>
      <c r="K2" s="511"/>
    </row>
    <row r="3" spans="1:11" ht="12" customHeight="1" x14ac:dyDescent="0.2">
      <c r="A3" s="512"/>
      <c r="B3" s="511"/>
      <c r="C3" s="511"/>
      <c r="D3" s="511"/>
      <c r="E3" s="511"/>
      <c r="F3" s="511"/>
      <c r="G3" s="511"/>
      <c r="H3" s="511"/>
      <c r="I3" s="511"/>
      <c r="J3" s="511"/>
    </row>
    <row r="4" spans="1:11" ht="12" customHeight="1" x14ac:dyDescent="0.2">
      <c r="A4" s="512"/>
      <c r="B4" s="511"/>
      <c r="C4" s="511"/>
      <c r="D4" s="511"/>
      <c r="E4" s="511"/>
      <c r="F4" s="511"/>
      <c r="G4" s="511"/>
      <c r="H4" s="511"/>
      <c r="I4" s="511"/>
      <c r="J4" s="511"/>
    </row>
    <row r="5" spans="1:11" ht="15" x14ac:dyDescent="0.2">
      <c r="A5" s="513" t="s">
        <v>327</v>
      </c>
    </row>
    <row r="6" spans="1:11" ht="15" x14ac:dyDescent="0.2">
      <c r="A6" s="514" t="s">
        <v>328</v>
      </c>
    </row>
    <row r="7" spans="1:11" ht="15" x14ac:dyDescent="0.2">
      <c r="A7" s="515" t="s">
        <v>329</v>
      </c>
    </row>
    <row r="8" spans="1:11" s="516" customFormat="1" ht="15.75" customHeight="1" x14ac:dyDescent="0.2">
      <c r="A8" s="565" t="s">
        <v>330</v>
      </c>
      <c r="B8" s="565"/>
      <c r="C8" s="565"/>
      <c r="D8" s="565"/>
      <c r="E8" s="565"/>
      <c r="F8" s="565"/>
      <c r="G8" s="565"/>
      <c r="H8" s="566"/>
      <c r="I8" s="566"/>
      <c r="J8" s="566"/>
      <c r="K8" s="566"/>
    </row>
    <row r="9" spans="1:11" s="516" customFormat="1" ht="15.75" customHeight="1" x14ac:dyDescent="0.2">
      <c r="A9" s="517"/>
      <c r="B9" s="518"/>
      <c r="C9" s="518"/>
      <c r="D9" s="518"/>
      <c r="E9" s="518"/>
      <c r="F9" s="518"/>
      <c r="G9" s="518"/>
      <c r="H9" s="519"/>
      <c r="I9" s="519"/>
      <c r="J9" s="519"/>
      <c r="K9" s="519"/>
    </row>
    <row r="10" spans="1:11" ht="15" x14ac:dyDescent="0.2">
      <c r="A10" s="513" t="s">
        <v>331</v>
      </c>
    </row>
    <row r="11" spans="1:11" s="516" customFormat="1" ht="15.75" customHeight="1" x14ac:dyDescent="0.2">
      <c r="A11" s="514" t="s">
        <v>332</v>
      </c>
      <c r="C11" s="518"/>
      <c r="D11" s="518"/>
      <c r="E11" s="518"/>
      <c r="F11" s="518"/>
      <c r="G11" s="518"/>
      <c r="H11" s="519"/>
      <c r="I11" s="519"/>
      <c r="J11" s="519"/>
      <c r="K11" s="519"/>
    </row>
    <row r="12" spans="1:11" s="516" customFormat="1" ht="15.75" customHeight="1" x14ac:dyDescent="0.2">
      <c r="A12" s="520" t="s">
        <v>333</v>
      </c>
      <c r="C12" s="518"/>
      <c r="D12" s="518"/>
      <c r="E12" s="518"/>
      <c r="F12" s="518"/>
      <c r="G12" s="518"/>
      <c r="H12" s="519"/>
      <c r="I12" s="519"/>
      <c r="J12" s="519"/>
      <c r="K12" s="519"/>
    </row>
    <row r="13" spans="1:11" s="516" customFormat="1" ht="15.75" customHeight="1" x14ac:dyDescent="0.2">
      <c r="A13" s="517"/>
      <c r="B13" s="518"/>
      <c r="C13" s="518"/>
      <c r="D13" s="518"/>
      <c r="E13" s="518"/>
      <c r="F13" s="518"/>
      <c r="G13" s="518"/>
      <c r="H13" s="519"/>
      <c r="I13" s="519"/>
      <c r="J13" s="519"/>
      <c r="K13" s="519"/>
    </row>
    <row r="14" spans="1:11" ht="15" x14ac:dyDescent="0.25">
      <c r="A14" s="521" t="s">
        <v>334</v>
      </c>
      <c r="B14" s="522"/>
    </row>
    <row r="15" spans="1:11" ht="15" x14ac:dyDescent="0.2">
      <c r="A15" s="523" t="s">
        <v>335</v>
      </c>
      <c r="B15" s="514" t="s">
        <v>407</v>
      </c>
    </row>
    <row r="17" spans="1:11" s="524" customFormat="1" x14ac:dyDescent="0.2">
      <c r="B17" s="525"/>
      <c r="C17" s="526"/>
      <c r="D17" s="526"/>
      <c r="E17" s="526"/>
      <c r="F17" s="526"/>
      <c r="G17" s="526"/>
    </row>
    <row r="18" spans="1:11" ht="15" x14ac:dyDescent="0.2">
      <c r="A18" s="513" t="s">
        <v>336</v>
      </c>
      <c r="E18" s="520" t="s">
        <v>337</v>
      </c>
    </row>
    <row r="21" spans="1:11" ht="16.5" customHeight="1" x14ac:dyDescent="0.2">
      <c r="A21" s="567" t="s">
        <v>408</v>
      </c>
      <c r="B21" s="568"/>
      <c r="C21" s="568"/>
      <c r="D21" s="568"/>
      <c r="E21" s="568"/>
      <c r="H21" s="569" t="s">
        <v>338</v>
      </c>
      <c r="I21" s="569"/>
      <c r="J21" s="569"/>
      <c r="K21" s="569"/>
    </row>
    <row r="22" spans="1:11" ht="15.75" x14ac:dyDescent="0.2">
      <c r="A22" s="562"/>
      <c r="B22" s="518"/>
      <c r="C22" s="518"/>
      <c r="D22" s="518"/>
      <c r="E22" s="518"/>
      <c r="H22" s="520" t="s">
        <v>339</v>
      </c>
    </row>
    <row r="23" spans="1:11" s="514" customFormat="1" ht="15" x14ac:dyDescent="0.2">
      <c r="A23" s="510"/>
      <c r="B23" s="520" t="s">
        <v>423</v>
      </c>
      <c r="C23" s="510"/>
      <c r="D23" s="510"/>
      <c r="E23" s="520" t="s">
        <v>424</v>
      </c>
      <c r="H23" s="520" t="s">
        <v>340</v>
      </c>
    </row>
    <row r="24" spans="1:11" ht="15" x14ac:dyDescent="0.2">
      <c r="A24" s="514"/>
      <c r="B24" s="514"/>
      <c r="C24" s="514"/>
      <c r="D24" s="514"/>
      <c r="E24" s="514"/>
      <c r="H24" s="520" t="s">
        <v>341</v>
      </c>
      <c r="I24" s="514"/>
      <c r="J24" s="514"/>
      <c r="K24" s="514"/>
    </row>
    <row r="25" spans="1:11" s="514" customFormat="1" ht="15.75" customHeight="1" x14ac:dyDescent="0.2">
      <c r="A25" s="528" t="s">
        <v>425</v>
      </c>
      <c r="B25" s="510"/>
      <c r="C25" s="510"/>
      <c r="D25" s="510"/>
      <c r="E25" s="528"/>
      <c r="H25" s="520" t="s">
        <v>343</v>
      </c>
    </row>
    <row r="26" spans="1:11" s="514" customFormat="1" ht="15" x14ac:dyDescent="0.2">
      <c r="B26" s="520" t="s">
        <v>174</v>
      </c>
      <c r="E26" s="520" t="s">
        <v>342</v>
      </c>
      <c r="H26" s="520" t="s">
        <v>345</v>
      </c>
    </row>
    <row r="27" spans="1:11" s="514" customFormat="1" ht="15" x14ac:dyDescent="0.2">
      <c r="B27" s="520" t="s">
        <v>196</v>
      </c>
      <c r="E27" s="520" t="s">
        <v>344</v>
      </c>
    </row>
    <row r="28" spans="1:11" s="514" customFormat="1" ht="15" x14ac:dyDescent="0.2">
      <c r="B28" s="520" t="s">
        <v>346</v>
      </c>
      <c r="E28" s="520" t="s">
        <v>347</v>
      </c>
    </row>
    <row r="29" spans="1:11" ht="15.75" x14ac:dyDescent="0.2">
      <c r="A29" s="514"/>
      <c r="B29" s="527"/>
      <c r="C29" s="514"/>
      <c r="D29" s="514"/>
      <c r="E29" s="520" t="s">
        <v>348</v>
      </c>
      <c r="H29" s="570" t="s">
        <v>349</v>
      </c>
      <c r="I29" s="570"/>
      <c r="J29" s="570"/>
      <c r="K29" s="570"/>
    </row>
    <row r="30" spans="1:11" s="514" customFormat="1" ht="15" x14ac:dyDescent="0.2">
      <c r="A30" s="528" t="s">
        <v>426</v>
      </c>
      <c r="B30" s="510"/>
      <c r="C30" s="510"/>
      <c r="D30" s="510"/>
      <c r="E30" s="510"/>
    </row>
    <row r="31" spans="1:11" s="514" customFormat="1" ht="15" x14ac:dyDescent="0.2">
      <c r="B31" s="520" t="s">
        <v>352</v>
      </c>
      <c r="H31" s="520" t="s">
        <v>350</v>
      </c>
    </row>
    <row r="32" spans="1:11" ht="15" x14ac:dyDescent="0.2">
      <c r="A32" s="514"/>
      <c r="B32" s="520" t="s">
        <v>113</v>
      </c>
      <c r="C32" s="514"/>
      <c r="D32" s="514"/>
      <c r="E32" s="514"/>
      <c r="H32" s="520" t="s">
        <v>351</v>
      </c>
      <c r="I32" s="514"/>
      <c r="J32" s="514"/>
      <c r="K32" s="514"/>
    </row>
    <row r="33" spans="1:14" s="514" customFormat="1" ht="15" x14ac:dyDescent="0.2">
      <c r="B33" s="520" t="s">
        <v>200</v>
      </c>
      <c r="C33" s="510"/>
      <c r="D33" s="510"/>
      <c r="E33" s="510"/>
      <c r="H33" s="520" t="s">
        <v>353</v>
      </c>
    </row>
    <row r="34" spans="1:14" s="514" customFormat="1" ht="15" x14ac:dyDescent="0.2">
      <c r="B34" s="527"/>
      <c r="H34" s="520" t="s">
        <v>354</v>
      </c>
    </row>
    <row r="35" spans="1:14" s="514" customFormat="1" ht="15" x14ac:dyDescent="0.2">
      <c r="A35" s="528" t="s">
        <v>427</v>
      </c>
      <c r="B35" s="510"/>
      <c r="H35" s="520" t="s">
        <v>355</v>
      </c>
      <c r="L35" s="529"/>
      <c r="M35" s="529"/>
      <c r="N35" s="529"/>
    </row>
    <row r="36" spans="1:14" ht="15" x14ac:dyDescent="0.2">
      <c r="A36" s="514"/>
      <c r="B36" s="520" t="s">
        <v>356</v>
      </c>
      <c r="C36" s="514"/>
      <c r="D36" s="514"/>
      <c r="E36" s="514"/>
      <c r="H36" s="514"/>
      <c r="I36" s="514"/>
      <c r="J36" s="514"/>
      <c r="K36" s="530"/>
      <c r="L36" s="529"/>
      <c r="M36" s="529"/>
      <c r="N36" s="529"/>
    </row>
    <row r="37" spans="1:14" s="514" customFormat="1" ht="15" x14ac:dyDescent="0.2">
      <c r="B37" s="520" t="s">
        <v>197</v>
      </c>
      <c r="C37" s="510"/>
      <c r="D37" s="510"/>
      <c r="E37" s="510"/>
      <c r="H37" s="510"/>
      <c r="I37" s="510"/>
      <c r="J37" s="510"/>
      <c r="K37" s="529"/>
      <c r="L37" s="531"/>
      <c r="M37" s="529"/>
      <c r="N37" s="529"/>
    </row>
    <row r="38" spans="1:14" s="514" customFormat="1" ht="12.75" customHeight="1" x14ac:dyDescent="0.2">
      <c r="B38" s="520" t="s">
        <v>199</v>
      </c>
      <c r="C38" s="527"/>
      <c r="H38" s="563" t="s">
        <v>357</v>
      </c>
      <c r="I38" s="563"/>
      <c r="J38" s="563"/>
      <c r="K38" s="563"/>
    </row>
    <row r="39" spans="1:14" s="514" customFormat="1" ht="12.75" customHeight="1" x14ac:dyDescent="0.2">
      <c r="B39" s="520" t="s">
        <v>358</v>
      </c>
    </row>
    <row r="40" spans="1:14" s="514" customFormat="1" ht="12.75" customHeight="1" x14ac:dyDescent="0.2">
      <c r="B40" s="520" t="s">
        <v>195</v>
      </c>
      <c r="H40" s="520" t="s">
        <v>24</v>
      </c>
    </row>
    <row r="41" spans="1:14" s="514" customFormat="1" ht="12.75" customHeight="1" x14ac:dyDescent="0.2">
      <c r="B41" s="527"/>
      <c r="H41" s="520" t="s">
        <v>359</v>
      </c>
    </row>
    <row r="42" spans="1:14" s="514" customFormat="1" ht="12.75" customHeight="1" x14ac:dyDescent="0.2">
      <c r="A42" s="528" t="s">
        <v>428</v>
      </c>
      <c r="B42" s="510"/>
      <c r="H42" s="520" t="s">
        <v>360</v>
      </c>
    </row>
    <row r="43" spans="1:14" ht="15" x14ac:dyDescent="0.2">
      <c r="A43" s="514"/>
      <c r="B43" s="520" t="s">
        <v>361</v>
      </c>
      <c r="C43" s="514"/>
      <c r="D43" s="514"/>
      <c r="E43" s="514"/>
      <c r="H43" s="520" t="s">
        <v>362</v>
      </c>
      <c r="I43" s="514"/>
      <c r="J43" s="514"/>
      <c r="K43" s="514"/>
    </row>
    <row r="44" spans="1:14" s="514" customFormat="1" ht="15" x14ac:dyDescent="0.2">
      <c r="A44" s="510"/>
      <c r="B44" s="510"/>
      <c r="C44" s="510"/>
      <c r="D44" s="510"/>
      <c r="E44" s="510"/>
    </row>
    <row r="45" spans="1:14" s="514" customFormat="1" ht="15" x14ac:dyDescent="0.2"/>
    <row r="46" spans="1:14" ht="18.75" customHeight="1" x14ac:dyDescent="0.2">
      <c r="A46" s="514"/>
      <c r="B46" s="514"/>
      <c r="C46" s="514"/>
      <c r="D46" s="514"/>
      <c r="E46" s="514"/>
      <c r="H46" s="514"/>
      <c r="I46" s="514"/>
      <c r="J46" s="514"/>
      <c r="K46" s="514"/>
    </row>
    <row r="47" spans="1:14" ht="15" x14ac:dyDescent="0.2">
      <c r="A47" s="514"/>
      <c r="B47" s="527"/>
    </row>
    <row r="48" spans="1:14" ht="42" customHeight="1" x14ac:dyDescent="0.2">
      <c r="F48" s="532"/>
      <c r="G48" s="532"/>
    </row>
    <row r="49" spans="2:11" ht="15" x14ac:dyDescent="0.2">
      <c r="C49" s="532"/>
      <c r="D49" s="532"/>
      <c r="E49" s="532"/>
      <c r="H49" s="532"/>
      <c r="I49" s="532"/>
      <c r="J49" s="532"/>
      <c r="K49" s="532"/>
    </row>
    <row r="50" spans="2:11" ht="15" x14ac:dyDescent="0.2">
      <c r="B50" s="532"/>
    </row>
  </sheetData>
  <mergeCells count="6">
    <mergeCell ref="H38:K38"/>
    <mergeCell ref="B1:K1"/>
    <mergeCell ref="A8:K8"/>
    <mergeCell ref="A21:E21"/>
    <mergeCell ref="H21:K21"/>
    <mergeCell ref="H29:K29"/>
  </mergeCells>
  <hyperlinks>
    <hyperlink ref="A8" r:id="rId1"/>
    <hyperlink ref="B23" location="A_base!A1" display="Formations de base"/>
    <hyperlink ref="B26" location="A_amb!A1" display="Ambulancier"/>
    <hyperlink ref="B27" location="A_aidS!A1" display="Aide-soignant"/>
    <hyperlink ref="B32" location="A_prepPH!A1" display="Préparateur en pharmacie hospitalière"/>
    <hyperlink ref="B31" location="A_tecLM!A1" display="Technicien en analyses biomédicales"/>
    <hyperlink ref="B33" location="A_psyMot!A1" display="Psychomotricien"/>
    <hyperlink ref="B36" location="A_manERM!A1" display="Manipulateur d'E.R.M"/>
    <hyperlink ref="B37" location="A_pedP!A1" display="Pédicure-podologue"/>
    <hyperlink ref="B43" location="A_sagF!A1" display="Sage-Femme"/>
    <hyperlink ref="H22" location="VAEdeas!A1" display="VAE aide-soignant"/>
    <hyperlink ref="H31" location="nbCentres!A1" display="Nombre de centres de formation par région"/>
    <hyperlink ref="H32" location="Inscrits1ere!A1" display="Effectifs d'inscrits en 1ère année par région"/>
    <hyperlink ref="H33" location="InscritsTot!A1" display="Effectifs totaux d'inscrits par région"/>
    <hyperlink ref="H34" location="Diplomés!A1" display="Effectifs de diplômés hors VAE par région"/>
    <hyperlink ref="H35" location="propFemme!A1" display="Proportion de femmes parmi les diplômés par région"/>
    <hyperlink ref="B28" location="A_auxPuer!A1" display="Auxliaire de puériculture"/>
    <hyperlink ref="E18" location="'Descriptif des formations'!A1" display="Descriptif des formations"/>
    <hyperlink ref="A18" r:id="rId2" display="« Aide et action sociale &gt; Les bénéficiaires de l’aide sociale départementale »"/>
    <hyperlink ref="A12" r:id="rId3" display="Professions de santé et du social &gt; La formation aux professions sociales"/>
    <hyperlink ref="A8:K8" r:id="rId4" display="https://drees.solidarites-sante.gouv.fr/etudes-et-statistiques/open-data/professions-de-sante-et-du-social/article/l-enquete-annuelle-sur-les-ecoles-de-formation-aux-professions-de-sante"/>
    <hyperlink ref="E23" location="A_Spe!A1" display="Formations de spécialité"/>
    <hyperlink ref="B38" location="A_ergo!A1" display="Ergothérapeute"/>
    <hyperlink ref="B39" location="A_inf!A1" display="Infirmier diplômé d'état"/>
    <hyperlink ref="E26" location="A_puer!A1" display="Puéricultrice"/>
    <hyperlink ref="E28" location="A_infBloc!A1" display="Infirmier de bloc opératoire"/>
    <hyperlink ref="E27" location="A_infAnes!A1" display="Infirmier anesthésiste"/>
    <hyperlink ref="E29" location="A_cadreS!A1" display="Cadre de santé"/>
    <hyperlink ref="H23" location="VAEdeap!A1" display="VAE auxiliaire de puériculture"/>
    <hyperlink ref="H24" location="VAEdpph!A1" display="VAE préparateur en pharmacie hospitalière"/>
    <hyperlink ref="H25" location="VAEdeergo!A1" display="VAE ergothérapeute"/>
    <hyperlink ref="H26" location="VAEibod!A1" display="VAE infirmier de bloc opératoire"/>
    <hyperlink ref="H40" location="nbCentres_an!A1" display="Nombre de centres de formation par année"/>
    <hyperlink ref="H41" location="Inscrits_an_1!A1" display="Effectifs totaux d'inscrits par année"/>
    <hyperlink ref="H42" location="Diplome_an_1!A1" display="Effectifs de diplômés hors VAE par année"/>
    <hyperlink ref="H43" location="propFemme_an!A1" display="Proportion de femmes parmi les diplômés par année"/>
    <hyperlink ref="B40" location="A_massK!A1" display="Masseur-kinésithérapeute"/>
  </hyperlinks>
  <pageMargins left="0.25" right="0.25" top="0.75" bottom="0.75" header="0.3" footer="0.3"/>
  <pageSetup paperSize="8"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40"/>
  <sheetViews>
    <sheetView showGridLines="0" workbookViewId="0">
      <selection activeCell="L9" sqref="L9"/>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9" x14ac:dyDescent="0.2">
      <c r="A1" s="571" t="s">
        <v>305</v>
      </c>
      <c r="B1" s="571"/>
      <c r="C1" s="571"/>
      <c r="D1" s="571"/>
      <c r="E1" s="571"/>
      <c r="F1" s="571"/>
      <c r="G1" s="571"/>
      <c r="H1" s="344"/>
      <c r="I1" s="344"/>
    </row>
    <row r="3" spans="1:9" ht="12.75" customHeight="1" x14ac:dyDescent="0.2">
      <c r="B3" s="572" t="s">
        <v>228</v>
      </c>
      <c r="C3" s="572"/>
      <c r="D3" s="572"/>
      <c r="E3" s="572"/>
      <c r="F3" s="572"/>
      <c r="G3" s="33"/>
      <c r="H3" s="33"/>
    </row>
    <row r="4" spans="1:9" ht="8.85" customHeight="1" x14ac:dyDescent="0.2"/>
    <row r="5" spans="1:9" ht="20.100000000000001" customHeight="1" x14ac:dyDescent="0.2">
      <c r="C5" s="669" t="s">
        <v>264</v>
      </c>
      <c r="D5" s="670"/>
      <c r="E5" s="669" t="s">
        <v>230</v>
      </c>
      <c r="F5" s="670"/>
    </row>
    <row r="6" spans="1:9" ht="16.5" customHeight="1" x14ac:dyDescent="0.2">
      <c r="B6" s="439"/>
      <c r="C6" s="449" t="s">
        <v>175</v>
      </c>
      <c r="D6" s="449" t="s">
        <v>176</v>
      </c>
      <c r="E6" s="449" t="s">
        <v>175</v>
      </c>
      <c r="F6" s="449" t="s">
        <v>176</v>
      </c>
    </row>
    <row r="7" spans="1:9" ht="17.25" customHeight="1" x14ac:dyDescent="0.2">
      <c r="B7" s="253" t="s">
        <v>107</v>
      </c>
      <c r="C7" s="5">
        <v>2.5</v>
      </c>
      <c r="D7" s="5">
        <v>1.3</v>
      </c>
      <c r="E7" s="5">
        <v>2.6</v>
      </c>
      <c r="F7" s="5">
        <v>1.4</v>
      </c>
    </row>
    <row r="8" spans="1:9" ht="17.25" customHeight="1" x14ac:dyDescent="0.2">
      <c r="B8" s="256" t="s">
        <v>108</v>
      </c>
      <c r="C8" s="76">
        <v>9.9</v>
      </c>
      <c r="D8" s="76">
        <v>5</v>
      </c>
      <c r="E8" s="76">
        <v>9.9</v>
      </c>
      <c r="F8" s="76">
        <v>4.9000000000000004</v>
      </c>
    </row>
    <row r="9" spans="1:9" ht="17.25" customHeight="1" x14ac:dyDescent="0.2">
      <c r="B9" s="256" t="s">
        <v>109</v>
      </c>
      <c r="C9" s="76">
        <v>11</v>
      </c>
      <c r="D9" s="76">
        <v>6</v>
      </c>
      <c r="E9" s="76">
        <v>11</v>
      </c>
      <c r="F9" s="76">
        <v>5.9</v>
      </c>
    </row>
    <row r="10" spans="1:9" ht="17.25" customHeight="1" x14ac:dyDescent="0.2">
      <c r="B10" s="256" t="s">
        <v>110</v>
      </c>
      <c r="C10" s="76">
        <v>3.7</v>
      </c>
      <c r="D10" s="76">
        <v>5.3</v>
      </c>
      <c r="E10" s="76">
        <v>3.6</v>
      </c>
      <c r="F10" s="76">
        <v>5.3</v>
      </c>
    </row>
    <row r="11" spans="1:9" ht="17.25" customHeight="1" x14ac:dyDescent="0.2">
      <c r="B11" s="256" t="s">
        <v>111</v>
      </c>
      <c r="C11" s="76">
        <v>31.2</v>
      </c>
      <c r="D11" s="76">
        <v>42.4</v>
      </c>
      <c r="E11" s="76">
        <v>30.8</v>
      </c>
      <c r="F11" s="76">
        <v>41.9</v>
      </c>
    </row>
    <row r="12" spans="1:9" ht="17.25" customHeight="1" x14ac:dyDescent="0.2">
      <c r="B12" s="256" t="s">
        <v>112</v>
      </c>
      <c r="C12" s="76">
        <v>23.4</v>
      </c>
      <c r="D12" s="76">
        <v>10.7</v>
      </c>
      <c r="E12" s="76">
        <v>23.5</v>
      </c>
      <c r="F12" s="76">
        <v>10.8</v>
      </c>
    </row>
    <row r="13" spans="1:9" ht="17.25" customHeight="1" x14ac:dyDescent="0.2">
      <c r="B13" s="254" t="s">
        <v>170</v>
      </c>
      <c r="C13" s="76">
        <v>1.1000000000000001</v>
      </c>
      <c r="D13" s="76">
        <v>15.1</v>
      </c>
      <c r="E13" s="76">
        <v>1.4</v>
      </c>
      <c r="F13" s="76">
        <v>15.4</v>
      </c>
    </row>
    <row r="14" spans="1:9" ht="17.25" customHeight="1" x14ac:dyDescent="0.2">
      <c r="B14" s="258" t="s">
        <v>169</v>
      </c>
      <c r="C14" s="6">
        <v>17.2</v>
      </c>
      <c r="D14" s="6">
        <v>14.2</v>
      </c>
      <c r="E14" s="6">
        <v>17.3</v>
      </c>
      <c r="F14" s="6">
        <v>14.4</v>
      </c>
      <c r="H14" s="308"/>
    </row>
    <row r="15" spans="1:9" ht="15.75" customHeight="1" x14ac:dyDescent="0.2">
      <c r="B15" s="78" t="s">
        <v>179</v>
      </c>
      <c r="C15" s="72">
        <f>SUM(C7:C14)</f>
        <v>99.999999999999986</v>
      </c>
      <c r="D15" s="73">
        <f>SUM(D7:D14)</f>
        <v>100</v>
      </c>
      <c r="E15" s="73">
        <f>SUM(E7:E14)</f>
        <v>100.10000000000001</v>
      </c>
      <c r="F15" s="73">
        <f>SUM(F7:F14)</f>
        <v>100.00000000000001</v>
      </c>
    </row>
    <row r="16" spans="1:9" ht="15.75" customHeight="1" x14ac:dyDescent="0.2">
      <c r="B16" s="38" t="s">
        <v>180</v>
      </c>
      <c r="C16" s="74">
        <v>3355</v>
      </c>
      <c r="D16" s="75">
        <v>3355</v>
      </c>
      <c r="E16" s="75">
        <v>3748</v>
      </c>
      <c r="F16" s="75">
        <v>3748</v>
      </c>
    </row>
    <row r="17" spans="2:8" ht="16.5" customHeight="1" x14ac:dyDescent="0.2"/>
    <row r="18" spans="2:8" ht="12.75" customHeight="1" x14ac:dyDescent="0.2">
      <c r="B18" s="572" t="s">
        <v>223</v>
      </c>
      <c r="C18" s="572"/>
      <c r="D18" s="572"/>
      <c r="E18" s="572"/>
      <c r="F18" s="572"/>
      <c r="G18" s="33"/>
      <c r="H18" s="33"/>
    </row>
    <row r="19" spans="2:8" ht="8.25" customHeight="1" x14ac:dyDescent="0.2"/>
    <row r="20" spans="2:8" ht="20.100000000000001" customHeight="1" x14ac:dyDescent="0.2">
      <c r="C20" s="669" t="s">
        <v>264</v>
      </c>
      <c r="D20" s="670"/>
      <c r="E20" s="669" t="s">
        <v>231</v>
      </c>
      <c r="F20" s="670"/>
    </row>
    <row r="21" spans="2:8" ht="17.25" customHeight="1" x14ac:dyDescent="0.2">
      <c r="B21" s="253" t="s">
        <v>191</v>
      </c>
      <c r="C21" s="667">
        <v>53.4</v>
      </c>
      <c r="D21" s="668"/>
      <c r="E21" s="667">
        <v>52.1</v>
      </c>
      <c r="F21" s="668"/>
      <c r="H21" s="308"/>
    </row>
    <row r="22" spans="2:8" ht="17.25" customHeight="1" x14ac:dyDescent="0.2">
      <c r="B22" s="254" t="s">
        <v>192</v>
      </c>
      <c r="C22" s="659">
        <v>2.6</v>
      </c>
      <c r="D22" s="660"/>
      <c r="E22" s="659">
        <v>2.7</v>
      </c>
      <c r="F22" s="660"/>
      <c r="H22" s="308"/>
    </row>
    <row r="23" spans="2:8" ht="17.25" customHeight="1" x14ac:dyDescent="0.2">
      <c r="B23" s="254" t="s">
        <v>174</v>
      </c>
      <c r="C23" s="659">
        <v>0.9</v>
      </c>
      <c r="D23" s="660"/>
      <c r="E23" s="659">
        <v>0.8</v>
      </c>
      <c r="F23" s="660"/>
    </row>
    <row r="24" spans="2:8" ht="17.25" customHeight="1" x14ac:dyDescent="0.2">
      <c r="B24" s="254" t="s">
        <v>193</v>
      </c>
      <c r="C24" s="659">
        <v>0.5</v>
      </c>
      <c r="D24" s="660"/>
      <c r="E24" s="659">
        <v>0.5</v>
      </c>
      <c r="F24" s="660"/>
    </row>
    <row r="25" spans="2:8" ht="17.25" customHeight="1" x14ac:dyDescent="0.2">
      <c r="B25" s="254" t="s">
        <v>194</v>
      </c>
      <c r="C25" s="659">
        <v>0</v>
      </c>
      <c r="D25" s="660"/>
      <c r="E25" s="659">
        <v>0</v>
      </c>
      <c r="F25" s="660"/>
    </row>
    <row r="26" spans="2:8" ht="17.25" customHeight="1" x14ac:dyDescent="0.2">
      <c r="B26" s="254" t="s">
        <v>195</v>
      </c>
      <c r="C26" s="659">
        <v>0</v>
      </c>
      <c r="D26" s="660"/>
      <c r="E26" s="659">
        <v>0</v>
      </c>
      <c r="F26" s="660"/>
    </row>
    <row r="27" spans="2:8" ht="17.25" customHeight="1" x14ac:dyDescent="0.2">
      <c r="B27" s="254" t="s">
        <v>125</v>
      </c>
      <c r="C27" s="659">
        <v>0</v>
      </c>
      <c r="D27" s="660"/>
      <c r="E27" s="659">
        <v>0</v>
      </c>
      <c r="F27" s="660"/>
    </row>
    <row r="28" spans="2:8" ht="17.25" customHeight="1" x14ac:dyDescent="0.2">
      <c r="B28" s="254" t="s">
        <v>196</v>
      </c>
      <c r="C28" s="659">
        <v>3.9</v>
      </c>
      <c r="D28" s="660"/>
      <c r="E28" s="659">
        <v>3.8</v>
      </c>
      <c r="F28" s="660"/>
    </row>
    <row r="29" spans="2:8" ht="17.25" customHeight="1" x14ac:dyDescent="0.2">
      <c r="B29" s="254" t="s">
        <v>197</v>
      </c>
      <c r="C29" s="659">
        <v>0</v>
      </c>
      <c r="D29" s="660"/>
      <c r="E29" s="659">
        <v>0</v>
      </c>
      <c r="F29" s="660"/>
    </row>
    <row r="30" spans="2:8" ht="17.25" customHeight="1" x14ac:dyDescent="0.2">
      <c r="B30" s="254" t="s">
        <v>198</v>
      </c>
      <c r="C30" s="659">
        <v>0</v>
      </c>
      <c r="D30" s="660"/>
      <c r="E30" s="659">
        <v>0</v>
      </c>
      <c r="F30" s="660"/>
    </row>
    <row r="31" spans="2:8" ht="17.25" customHeight="1" x14ac:dyDescent="0.2">
      <c r="B31" s="254" t="s">
        <v>199</v>
      </c>
      <c r="C31" s="659">
        <v>0</v>
      </c>
      <c r="D31" s="660"/>
      <c r="E31" s="659">
        <v>0</v>
      </c>
      <c r="F31" s="660"/>
    </row>
    <row r="32" spans="2:8" ht="17.25" customHeight="1" x14ac:dyDescent="0.2">
      <c r="B32" s="254" t="s">
        <v>200</v>
      </c>
      <c r="C32" s="659">
        <v>0</v>
      </c>
      <c r="D32" s="660"/>
      <c r="E32" s="659">
        <v>0</v>
      </c>
      <c r="F32" s="660"/>
    </row>
    <row r="33" spans="2:8" ht="17.25" customHeight="1" x14ac:dyDescent="0.2">
      <c r="B33" s="254" t="s">
        <v>201</v>
      </c>
      <c r="C33" s="659">
        <v>0.1</v>
      </c>
      <c r="D33" s="660"/>
      <c r="E33" s="659">
        <v>0.1</v>
      </c>
      <c r="F33" s="660"/>
    </row>
    <row r="34" spans="2:8" ht="17.25" customHeight="1" x14ac:dyDescent="0.2">
      <c r="B34" s="254" t="s">
        <v>113</v>
      </c>
      <c r="C34" s="659">
        <v>0.1</v>
      </c>
      <c r="D34" s="660"/>
      <c r="E34" s="659">
        <v>0.1</v>
      </c>
      <c r="F34" s="660"/>
    </row>
    <row r="35" spans="2:8" ht="17.25" customHeight="1" x14ac:dyDescent="0.2">
      <c r="B35" s="254" t="s">
        <v>202</v>
      </c>
      <c r="C35" s="659">
        <v>9.4</v>
      </c>
      <c r="D35" s="660"/>
      <c r="E35" s="659">
        <v>9.1999999999999993</v>
      </c>
      <c r="F35" s="660"/>
    </row>
    <row r="36" spans="2:8" ht="15.75" customHeight="1" x14ac:dyDescent="0.2">
      <c r="B36" s="258" t="s">
        <v>169</v>
      </c>
      <c r="C36" s="663">
        <v>29.1</v>
      </c>
      <c r="D36" s="664"/>
      <c r="E36" s="663">
        <v>30.7</v>
      </c>
      <c r="F36" s="664"/>
      <c r="H36" s="308"/>
    </row>
    <row r="37" spans="2:8" ht="15.75" customHeight="1" x14ac:dyDescent="0.2">
      <c r="B37" s="266" t="s">
        <v>179</v>
      </c>
      <c r="C37" s="655">
        <f>SUM(C21:D35)+29.1</f>
        <v>100</v>
      </c>
      <c r="D37" s="656"/>
      <c r="E37" s="655">
        <f>SUM(E21:F35)+30.7</f>
        <v>100</v>
      </c>
      <c r="F37" s="656"/>
      <c r="H37" s="308"/>
    </row>
    <row r="38" spans="2:8" x14ac:dyDescent="0.2">
      <c r="B38" s="267" t="s">
        <v>180</v>
      </c>
      <c r="C38" s="661">
        <v>3355</v>
      </c>
      <c r="D38" s="662"/>
      <c r="E38" s="661">
        <v>3748</v>
      </c>
      <c r="F38" s="662"/>
      <c r="H38" s="308"/>
    </row>
    <row r="39" spans="2:8" x14ac:dyDescent="0.2">
      <c r="B39" s="271"/>
    </row>
    <row r="40" spans="2:8" x14ac:dyDescent="0.2">
      <c r="B40" s="268"/>
    </row>
  </sheetData>
  <customSheetViews>
    <customSheetView guid="{4BF6A69F-C29D-460A-9E84-5045F8F80EEB}" showGridLines="0" topLeftCell="A7">
      <selection activeCell="C37" sqref="C37:D37"/>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L46"/>
  <sheetViews>
    <sheetView showGridLines="0" topLeftCell="B1" workbookViewId="0">
      <selection activeCell="H22" sqref="H22"/>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571" t="s">
        <v>299</v>
      </c>
      <c r="B1" s="571"/>
      <c r="C1" s="571"/>
      <c r="D1" s="571"/>
      <c r="E1" s="571"/>
      <c r="F1" s="571"/>
      <c r="G1" s="571"/>
      <c r="H1" s="571"/>
      <c r="I1" s="571"/>
    </row>
    <row r="2" spans="1:9" x14ac:dyDescent="0.2">
      <c r="A2" s="316"/>
      <c r="B2" s="316"/>
      <c r="C2" s="316"/>
      <c r="D2" s="316"/>
      <c r="E2" s="316"/>
      <c r="F2" s="316"/>
      <c r="G2" s="316"/>
      <c r="H2" s="316"/>
      <c r="I2" s="316"/>
    </row>
    <row r="3" spans="1:9" x14ac:dyDescent="0.2">
      <c r="A3" s="316"/>
      <c r="B3" s="572" t="s">
        <v>227</v>
      </c>
      <c r="C3" s="572"/>
      <c r="D3" s="572"/>
      <c r="E3" s="572"/>
      <c r="F3" s="572"/>
      <c r="G3" s="572"/>
      <c r="H3" s="250"/>
      <c r="I3" s="316"/>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6793</v>
      </c>
      <c r="F7" s="40">
        <v>876</v>
      </c>
      <c r="G7" s="19">
        <v>7669</v>
      </c>
      <c r="H7" s="41">
        <v>453</v>
      </c>
    </row>
    <row r="8" spans="1:9" ht="15" x14ac:dyDescent="0.2">
      <c r="B8" s="592"/>
      <c r="C8" s="579"/>
      <c r="D8" s="252" t="s">
        <v>217</v>
      </c>
      <c r="E8" s="39">
        <v>17951</v>
      </c>
      <c r="F8" s="40">
        <v>1886</v>
      </c>
      <c r="G8" s="19">
        <v>19837</v>
      </c>
      <c r="H8" s="41">
        <v>874</v>
      </c>
    </row>
    <row r="9" spans="1:9" x14ac:dyDescent="0.2">
      <c r="B9" s="592"/>
      <c r="C9" s="580"/>
      <c r="D9" s="32" t="s">
        <v>168</v>
      </c>
      <c r="E9" s="61">
        <v>24744</v>
      </c>
      <c r="F9" s="42">
        <v>2762</v>
      </c>
      <c r="G9" s="42">
        <v>27506</v>
      </c>
      <c r="H9" s="62">
        <v>1327</v>
      </c>
    </row>
    <row r="10" spans="1:9" x14ac:dyDescent="0.2">
      <c r="B10" s="584"/>
      <c r="C10" s="605" t="s">
        <v>168</v>
      </c>
      <c r="D10" s="606"/>
      <c r="E10" s="61">
        <v>24744</v>
      </c>
      <c r="F10" s="42">
        <v>2762</v>
      </c>
      <c r="G10" s="42">
        <v>27506</v>
      </c>
      <c r="H10" s="62">
        <v>1327</v>
      </c>
    </row>
    <row r="11" spans="1:9" x14ac:dyDescent="0.2">
      <c r="B11" s="29"/>
      <c r="C11" s="29"/>
      <c r="D11" s="29"/>
      <c r="E11" s="29"/>
      <c r="F11" s="29"/>
      <c r="G11" s="26"/>
      <c r="H11" s="77"/>
    </row>
    <row r="12" spans="1:9" x14ac:dyDescent="0.2">
      <c r="B12" s="25"/>
      <c r="C12" s="25"/>
      <c r="D12" s="25"/>
      <c r="E12" s="448" t="s">
        <v>205</v>
      </c>
      <c r="F12" s="448" t="s">
        <v>206</v>
      </c>
      <c r="G12" s="448" t="s">
        <v>168</v>
      </c>
      <c r="H12" s="26"/>
    </row>
    <row r="13" spans="1:9" ht="16.5" customHeight="1" x14ac:dyDescent="0.2">
      <c r="B13" s="583" t="s">
        <v>128</v>
      </c>
      <c r="C13" s="97" t="s">
        <v>129</v>
      </c>
      <c r="D13" s="347"/>
      <c r="E13" s="95">
        <v>469</v>
      </c>
      <c r="F13" s="43">
        <v>16</v>
      </c>
      <c r="G13" s="52">
        <f>SUM(E13:F13)</f>
        <v>485</v>
      </c>
    </row>
    <row r="14" spans="1:9" ht="15.75" customHeight="1" x14ac:dyDescent="0.2">
      <c r="B14" s="584"/>
      <c r="C14" s="98" t="s">
        <v>130</v>
      </c>
      <c r="D14" s="348"/>
      <c r="E14" s="96">
        <v>5513</v>
      </c>
      <c r="F14" s="44">
        <v>375</v>
      </c>
      <c r="G14" s="54">
        <f>E14+F14</f>
        <v>5888</v>
      </c>
    </row>
    <row r="15" spans="1:9" ht="17.25" customHeight="1" x14ac:dyDescent="0.2">
      <c r="B15" s="29"/>
      <c r="C15" s="29"/>
      <c r="D15" s="29"/>
      <c r="E15" s="29"/>
      <c r="F15" s="29"/>
      <c r="G15" s="23"/>
    </row>
    <row r="16" spans="1:9" x14ac:dyDescent="0.2">
      <c r="B16" s="572" t="s">
        <v>224</v>
      </c>
      <c r="C16" s="572"/>
      <c r="D16" s="572"/>
      <c r="E16" s="572"/>
      <c r="F16" s="572"/>
      <c r="G16" s="572"/>
      <c r="H16" s="34"/>
    </row>
    <row r="17" spans="2:12" ht="8.25" customHeight="1" x14ac:dyDescent="0.2">
      <c r="B17" s="24"/>
      <c r="C17" s="29"/>
      <c r="D17" s="29"/>
      <c r="E17" s="23"/>
      <c r="F17" s="21"/>
      <c r="G17" s="21"/>
      <c r="H17" s="28"/>
    </row>
    <row r="18" spans="2:12" ht="16.5" customHeight="1" x14ac:dyDescent="0.2">
      <c r="B18" s="29"/>
      <c r="C18" s="29"/>
      <c r="D18" s="448" t="s">
        <v>219</v>
      </c>
      <c r="E18" s="448" t="s">
        <v>205</v>
      </c>
      <c r="F18" s="450" t="s">
        <v>206</v>
      </c>
      <c r="G18" s="448" t="s">
        <v>168</v>
      </c>
      <c r="H18" s="28"/>
    </row>
    <row r="19" spans="2:12" ht="15" x14ac:dyDescent="0.2">
      <c r="B19" s="581" t="s">
        <v>208</v>
      </c>
      <c r="C19" s="594"/>
      <c r="D19" s="251" t="s">
        <v>216</v>
      </c>
      <c r="E19" s="45">
        <v>16668</v>
      </c>
      <c r="F19" s="46">
        <v>1746</v>
      </c>
      <c r="G19" s="47">
        <v>18414</v>
      </c>
      <c r="H19" s="28"/>
    </row>
    <row r="20" spans="2:12" ht="15" x14ac:dyDescent="0.2">
      <c r="B20" s="582"/>
      <c r="C20" s="595"/>
      <c r="D20" s="252" t="s">
        <v>217</v>
      </c>
      <c r="E20" s="40">
        <v>5991</v>
      </c>
      <c r="F20" s="39">
        <v>767</v>
      </c>
      <c r="G20" s="19">
        <v>6758</v>
      </c>
      <c r="H20" s="28"/>
    </row>
    <row r="21" spans="2:12" x14ac:dyDescent="0.2">
      <c r="B21" s="596"/>
      <c r="C21" s="597"/>
      <c r="D21" s="32" t="s">
        <v>168</v>
      </c>
      <c r="E21" s="47">
        <f>SUM(E19:E20)</f>
        <v>22659</v>
      </c>
      <c r="F21" s="56">
        <f>SUM(F19:F20)</f>
        <v>2513</v>
      </c>
      <c r="G21" s="47">
        <f>SUM(G19:G20)</f>
        <v>25172</v>
      </c>
      <c r="H21" s="28"/>
    </row>
    <row r="22" spans="2:12" ht="15" x14ac:dyDescent="0.2">
      <c r="B22" s="581" t="s">
        <v>209</v>
      </c>
      <c r="C22" s="594"/>
      <c r="D22" s="251" t="s">
        <v>216</v>
      </c>
      <c r="E22" s="57">
        <v>15236</v>
      </c>
      <c r="F22" s="45">
        <v>1551</v>
      </c>
      <c r="G22" s="58">
        <v>16787</v>
      </c>
      <c r="H22" s="29"/>
    </row>
    <row r="23" spans="2:12" ht="15" x14ac:dyDescent="0.2">
      <c r="B23" s="582"/>
      <c r="C23" s="595"/>
      <c r="D23" s="252" t="s">
        <v>217</v>
      </c>
      <c r="E23" s="59">
        <v>5196</v>
      </c>
      <c r="F23" s="48">
        <v>624</v>
      </c>
      <c r="G23" s="60">
        <v>5820</v>
      </c>
      <c r="H23" s="29"/>
    </row>
    <row r="24" spans="2:12" x14ac:dyDescent="0.2">
      <c r="B24" s="596"/>
      <c r="C24" s="597"/>
      <c r="D24" s="32" t="s">
        <v>168</v>
      </c>
      <c r="E24" s="42">
        <f>SUM(E22:E23)</f>
        <v>20432</v>
      </c>
      <c r="F24" s="61">
        <f>SUM(F22:F23)</f>
        <v>2175</v>
      </c>
      <c r="G24" s="42">
        <f>SUM(G22:G23)</f>
        <v>22607</v>
      </c>
      <c r="H24" s="29"/>
    </row>
    <row r="25" spans="2:12" ht="12.75" customHeight="1" x14ac:dyDescent="0.2">
      <c r="B25" s="585" t="s">
        <v>210</v>
      </c>
      <c r="C25" s="586"/>
      <c r="D25" s="251" t="s">
        <v>216</v>
      </c>
      <c r="E25" s="45">
        <v>515</v>
      </c>
      <c r="F25" s="46">
        <v>47</v>
      </c>
      <c r="G25" s="47">
        <f>SUM(E25:F25)</f>
        <v>562</v>
      </c>
      <c r="H25" s="29"/>
    </row>
    <row r="26" spans="2:12" ht="12.75" customHeight="1" x14ac:dyDescent="0.2">
      <c r="B26" s="587"/>
      <c r="C26" s="588"/>
      <c r="D26" s="252" t="s">
        <v>217</v>
      </c>
      <c r="E26" s="40">
        <v>226</v>
      </c>
      <c r="F26" s="39">
        <v>21</v>
      </c>
      <c r="G26" s="19">
        <f>SUM(E26:F26)</f>
        <v>247</v>
      </c>
      <c r="H26" s="29"/>
    </row>
    <row r="27" spans="2:12" ht="12.75" customHeight="1" x14ac:dyDescent="0.2">
      <c r="B27" s="589"/>
      <c r="C27" s="590"/>
      <c r="D27" s="32" t="s">
        <v>168</v>
      </c>
      <c r="E27" s="47">
        <f>SUM(E25:E26)</f>
        <v>741</v>
      </c>
      <c r="F27" s="56">
        <f>SUM(F25:F26)</f>
        <v>68</v>
      </c>
      <c r="G27" s="47">
        <f>SUM(G25:G26)</f>
        <v>809</v>
      </c>
      <c r="H27" s="29"/>
    </row>
    <row r="28" spans="2:12" ht="12.75" customHeight="1" x14ac:dyDescent="0.2">
      <c r="B28" s="585" t="s">
        <v>211</v>
      </c>
      <c r="C28" s="586"/>
      <c r="D28" s="251" t="s">
        <v>216</v>
      </c>
      <c r="E28" s="45">
        <v>466</v>
      </c>
      <c r="F28" s="46">
        <v>41</v>
      </c>
      <c r="G28" s="47">
        <f>SUM(E28:F28)</f>
        <v>507</v>
      </c>
      <c r="H28" s="1"/>
    </row>
    <row r="29" spans="2:12" ht="12.75" customHeight="1" x14ac:dyDescent="0.2">
      <c r="B29" s="587"/>
      <c r="C29" s="588"/>
      <c r="D29" s="252" t="s">
        <v>217</v>
      </c>
      <c r="E29" s="40">
        <v>198</v>
      </c>
      <c r="F29" s="39">
        <v>18</v>
      </c>
      <c r="G29" s="19">
        <f>SUM(E29:F29)</f>
        <v>216</v>
      </c>
      <c r="H29" s="1"/>
    </row>
    <row r="30" spans="2:12" ht="12.75" customHeight="1" x14ac:dyDescent="0.2">
      <c r="B30" s="589"/>
      <c r="C30" s="590"/>
      <c r="D30" s="32" t="s">
        <v>168</v>
      </c>
      <c r="E30" s="42">
        <f>SUM(E28:E29)</f>
        <v>664</v>
      </c>
      <c r="F30" s="61">
        <f>SUM(F28:F29)</f>
        <v>59</v>
      </c>
      <c r="G30" s="42">
        <f>SUM(G28:G29)</f>
        <v>723</v>
      </c>
      <c r="H30" s="1"/>
      <c r="J30" s="309"/>
    </row>
    <row r="31" spans="2:12" x14ac:dyDescent="0.2">
      <c r="B31" s="689" t="s">
        <v>15</v>
      </c>
      <c r="C31" s="690"/>
      <c r="D31" s="691"/>
      <c r="E31" s="500">
        <v>262</v>
      </c>
      <c r="F31" s="500">
        <v>1000</v>
      </c>
      <c r="G31" s="501">
        <v>1262</v>
      </c>
      <c r="K31" s="299"/>
      <c r="L31" s="231"/>
    </row>
    <row r="32" spans="2:12" ht="17.25" customHeight="1" x14ac:dyDescent="0.2">
      <c r="B32" s="28"/>
      <c r="C32" s="28"/>
      <c r="D32" s="28"/>
      <c r="E32" s="30"/>
      <c r="F32" s="30"/>
      <c r="G32" s="30"/>
      <c r="L32" s="182"/>
    </row>
    <row r="33" spans="2:12" x14ac:dyDescent="0.2">
      <c r="B33" s="572" t="s">
        <v>225</v>
      </c>
      <c r="C33" s="572"/>
      <c r="D33" s="572"/>
      <c r="E33" s="572"/>
      <c r="F33" s="572"/>
      <c r="G33" s="572"/>
      <c r="L33" s="34"/>
    </row>
    <row r="34" spans="2:12" ht="8.25" customHeight="1" x14ac:dyDescent="0.2">
      <c r="B34" s="24"/>
      <c r="C34" s="29"/>
      <c r="D34" s="29"/>
      <c r="E34" s="29"/>
      <c r="F34" s="29"/>
      <c r="G34" s="29"/>
      <c r="H34" s="29"/>
    </row>
    <row r="35" spans="2:12" ht="17.25" customHeight="1" x14ac:dyDescent="0.2">
      <c r="B35" s="25"/>
      <c r="C35" s="25"/>
      <c r="D35" s="25"/>
      <c r="E35" s="448" t="s">
        <v>205</v>
      </c>
      <c r="F35" s="450" t="s">
        <v>206</v>
      </c>
      <c r="G35" s="448" t="s">
        <v>168</v>
      </c>
      <c r="H35" s="29"/>
    </row>
    <row r="36" spans="2:12" ht="27" customHeight="1" x14ac:dyDescent="0.2">
      <c r="B36" s="585" t="s">
        <v>316</v>
      </c>
      <c r="C36" s="604"/>
      <c r="D36" s="586"/>
      <c r="E36" s="43">
        <v>70460</v>
      </c>
      <c r="F36" s="51">
        <v>9527</v>
      </c>
      <c r="G36" s="52">
        <v>79987</v>
      </c>
      <c r="H36" s="179"/>
    </row>
    <row r="37" spans="2:12" ht="12.75" customHeight="1" x14ac:dyDescent="0.2">
      <c r="B37" s="589" t="s">
        <v>212</v>
      </c>
      <c r="C37" s="593"/>
      <c r="D37" s="590"/>
      <c r="E37" s="44">
        <v>33987</v>
      </c>
      <c r="F37" s="53">
        <v>4140</v>
      </c>
      <c r="G37" s="54">
        <v>38127</v>
      </c>
      <c r="H37" s="179"/>
    </row>
    <row r="38" spans="2:12" x14ac:dyDescent="0.2">
      <c r="B38" s="474"/>
      <c r="C38" s="28"/>
      <c r="D38" s="28"/>
      <c r="E38" s="28"/>
      <c r="F38" s="28"/>
      <c r="G38" s="29"/>
      <c r="H38" s="29"/>
    </row>
    <row r="39" spans="2:12" ht="11.25" customHeight="1" x14ac:dyDescent="0.2">
      <c r="B39" s="474"/>
      <c r="C39" s="28"/>
      <c r="D39" s="28"/>
      <c r="E39" s="28"/>
      <c r="F39" s="28"/>
      <c r="G39" s="29"/>
      <c r="H39" s="29"/>
    </row>
    <row r="40" spans="2:12" ht="11.25" customHeight="1" x14ac:dyDescent="0.2">
      <c r="B40" s="474"/>
      <c r="C40" s="28"/>
      <c r="D40" s="28"/>
      <c r="E40" s="28"/>
      <c r="F40" s="28"/>
      <c r="G40" s="29"/>
      <c r="H40" s="29"/>
    </row>
    <row r="41" spans="2:12" ht="11.25" customHeight="1" x14ac:dyDescent="0.2">
      <c r="B41" s="474"/>
      <c r="C41" s="28"/>
      <c r="D41" s="28"/>
      <c r="E41" s="28"/>
      <c r="F41" s="28"/>
      <c r="G41" s="29"/>
      <c r="H41" s="29"/>
    </row>
    <row r="42" spans="2:12" ht="12.75" customHeight="1" x14ac:dyDescent="0.2">
      <c r="B42" s="28"/>
      <c r="C42" s="28"/>
      <c r="D42" s="28"/>
      <c r="E42" s="28"/>
      <c r="F42" s="28"/>
      <c r="G42" s="29"/>
      <c r="H42" s="29"/>
    </row>
    <row r="43" spans="2:12" x14ac:dyDescent="0.2">
      <c r="B43" s="572" t="s">
        <v>226</v>
      </c>
      <c r="C43" s="572"/>
      <c r="D43" s="572"/>
      <c r="E43" s="572"/>
      <c r="F43" s="572"/>
      <c r="G43" s="572"/>
      <c r="H43" s="34"/>
    </row>
    <row r="44" spans="2:12" ht="8.25" customHeight="1" x14ac:dyDescent="0.2">
      <c r="B44" s="31"/>
      <c r="C44" s="23"/>
      <c r="D44" s="23"/>
      <c r="E44" s="21"/>
      <c r="G44" s="29"/>
      <c r="H44" s="29"/>
    </row>
    <row r="45" spans="2:12" x14ac:dyDescent="0.2">
      <c r="B45" s="451" t="s">
        <v>213</v>
      </c>
      <c r="C45" s="451" t="s">
        <v>214</v>
      </c>
      <c r="D45" s="598" t="s">
        <v>215</v>
      </c>
      <c r="E45" s="599"/>
      <c r="F45" s="598" t="s">
        <v>168</v>
      </c>
      <c r="G45" s="599"/>
      <c r="H45" s="29"/>
    </row>
    <row r="46" spans="2:12" x14ac:dyDescent="0.2">
      <c r="B46" s="259">
        <v>372</v>
      </c>
      <c r="C46" s="259">
        <v>110</v>
      </c>
      <c r="D46" s="600">
        <v>6</v>
      </c>
      <c r="E46" s="601"/>
      <c r="F46" s="602">
        <f>SUM(B46:E46)</f>
        <v>488</v>
      </c>
      <c r="G46" s="603"/>
      <c r="H46" s="29"/>
    </row>
  </sheetData>
  <customSheetViews>
    <customSheetView guid="{4BF6A69F-C29D-460A-9E84-5045F8F80EEB}" showGridLines="0">
      <selection activeCell="R56" sqref="R55:R56"/>
      <pageMargins left="0.19685039370078741" right="0.15748031496062992" top="0.19685039370078741" bottom="0.19685039370078741" header="0.31496062992125984" footer="0.31496062992125984"/>
      <pageSetup paperSize="9" orientation="portrait"/>
    </customSheetView>
  </customSheetViews>
  <mergeCells count="23">
    <mergeCell ref="B13:B14"/>
    <mergeCell ref="B31:D31"/>
    <mergeCell ref="F45:G45"/>
    <mergeCell ref="B16:G16"/>
    <mergeCell ref="B19:C21"/>
    <mergeCell ref="B22:C24"/>
    <mergeCell ref="B25:C27"/>
    <mergeCell ref="B28:C30"/>
    <mergeCell ref="D46:E46"/>
    <mergeCell ref="F46:G46"/>
    <mergeCell ref="B33:G33"/>
    <mergeCell ref="B36:D36"/>
    <mergeCell ref="B37:D37"/>
    <mergeCell ref="B43:G43"/>
    <mergeCell ref="D45:E45"/>
    <mergeCell ref="A1:I1"/>
    <mergeCell ref="B3:G3"/>
    <mergeCell ref="B5:B10"/>
    <mergeCell ref="C5:C6"/>
    <mergeCell ref="D5:D6"/>
    <mergeCell ref="E5:H5"/>
    <mergeCell ref="C7:C9"/>
    <mergeCell ref="C10:D1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Q49"/>
  <sheetViews>
    <sheetView showGridLines="0" workbookViewId="0">
      <selection sqref="A1:K1"/>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7109375" style="20" customWidth="1"/>
    <col min="7" max="7" width="11" style="20" customWidth="1"/>
    <col min="8" max="8" width="9.85546875" style="20" customWidth="1"/>
    <col min="9" max="9" width="7.7109375" style="20" customWidth="1"/>
    <col min="10" max="11" width="10.28515625" style="20" customWidth="1"/>
    <col min="12" max="16384" width="11.42578125" style="20"/>
  </cols>
  <sheetData>
    <row r="1" spans="1:11" x14ac:dyDescent="0.2">
      <c r="A1" s="571" t="s">
        <v>299</v>
      </c>
      <c r="B1" s="571"/>
      <c r="C1" s="571"/>
      <c r="D1" s="571"/>
      <c r="E1" s="571"/>
      <c r="F1" s="571"/>
      <c r="G1" s="571"/>
      <c r="H1" s="571"/>
      <c r="I1" s="571"/>
      <c r="J1" s="571"/>
      <c r="K1" s="571"/>
    </row>
    <row r="2" spans="1:11" x14ac:dyDescent="0.2">
      <c r="A2" s="316"/>
      <c r="B2" s="316"/>
      <c r="C2" s="316"/>
      <c r="D2" s="316"/>
      <c r="E2" s="316"/>
      <c r="F2" s="316"/>
      <c r="G2" s="316"/>
    </row>
    <row r="3" spans="1:11" ht="12.75" customHeight="1" x14ac:dyDescent="0.2">
      <c r="A3" s="316"/>
      <c r="B3" s="572" t="s">
        <v>221</v>
      </c>
      <c r="C3" s="572"/>
      <c r="D3" s="572"/>
      <c r="E3" s="572"/>
      <c r="F3" s="572"/>
      <c r="G3" s="572"/>
      <c r="H3" s="572"/>
      <c r="I3" s="572"/>
    </row>
    <row r="4" spans="1:11" ht="8.25" customHeight="1" x14ac:dyDescent="0.2">
      <c r="B4" s="2"/>
      <c r="C4" s="2"/>
      <c r="D4" s="2"/>
      <c r="E4" s="2"/>
      <c r="F4" s="2"/>
      <c r="G4" s="2"/>
      <c r="H4" s="2"/>
      <c r="I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250</v>
      </c>
      <c r="C12" s="262">
        <v>35.700000000000003</v>
      </c>
      <c r="D12" s="261">
        <v>1.3</v>
      </c>
      <c r="E12" s="8">
        <v>8.8000000000000007</v>
      </c>
      <c r="F12" s="261">
        <v>8.5</v>
      </c>
      <c r="G12" s="277">
        <v>7.4</v>
      </c>
      <c r="H12" s="8">
        <v>38.299999999999997</v>
      </c>
      <c r="I12" s="8">
        <v>0</v>
      </c>
      <c r="J12" s="8">
        <v>0</v>
      </c>
      <c r="K12" s="265">
        <f>SUM(C12:J12)</f>
        <v>100</v>
      </c>
    </row>
    <row r="13" spans="1:11" x14ac:dyDescent="0.2">
      <c r="B13" s="68" t="s">
        <v>180</v>
      </c>
      <c r="C13" s="10"/>
      <c r="D13" s="9"/>
      <c r="E13" s="10"/>
      <c r="F13" s="9"/>
      <c r="G13" s="10"/>
      <c r="H13" s="11"/>
      <c r="I13" s="11"/>
      <c r="J13" s="11"/>
      <c r="K13" s="70">
        <v>23412</v>
      </c>
    </row>
    <row r="14" spans="1:11" x14ac:dyDescent="0.2">
      <c r="B14" s="69" t="s">
        <v>230</v>
      </c>
      <c r="C14" s="276">
        <v>35.700000000000003</v>
      </c>
      <c r="D14" s="12">
        <v>1.6</v>
      </c>
      <c r="E14" s="260">
        <v>8.9</v>
      </c>
      <c r="F14" s="12">
        <v>8.1999999999999993</v>
      </c>
      <c r="G14" s="260">
        <v>7.9</v>
      </c>
      <c r="H14" s="4">
        <v>37.700000000000003</v>
      </c>
      <c r="I14" s="4">
        <v>0</v>
      </c>
      <c r="J14" s="4">
        <v>0</v>
      </c>
      <c r="K14" s="7">
        <f>SUM(C14:J14)</f>
        <v>100</v>
      </c>
    </row>
    <row r="15" spans="1:11" x14ac:dyDescent="0.2">
      <c r="B15" s="273" t="s">
        <v>180</v>
      </c>
      <c r="C15" s="263"/>
      <c r="D15" s="9"/>
      <c r="E15" s="10"/>
      <c r="F15" s="9"/>
      <c r="G15" s="10"/>
      <c r="H15" s="13"/>
      <c r="I15" s="13"/>
      <c r="J15" s="71"/>
      <c r="K15" s="71">
        <v>26777</v>
      </c>
    </row>
    <row r="16" spans="1:11" ht="16.5" customHeight="1" x14ac:dyDescent="0.2">
      <c r="B16" s="15"/>
      <c r="C16" s="260"/>
      <c r="D16" s="260"/>
      <c r="E16" s="260"/>
      <c r="F16" s="260"/>
      <c r="G16" s="260"/>
      <c r="H16" s="17"/>
      <c r="I16" s="17"/>
    </row>
    <row r="17" spans="2:9" ht="12.75" customHeight="1" x14ac:dyDescent="0.2">
      <c r="B17" s="572" t="s">
        <v>222</v>
      </c>
      <c r="C17" s="572"/>
      <c r="D17" s="572"/>
      <c r="E17" s="572"/>
      <c r="F17" s="572"/>
      <c r="G17" s="572"/>
      <c r="H17" s="572"/>
      <c r="I17" s="572"/>
    </row>
    <row r="18" spans="2:9" ht="8.25" customHeight="1" x14ac:dyDescent="0.2">
      <c r="B18" s="14"/>
      <c r="C18" s="14"/>
      <c r="D18" s="14"/>
      <c r="E18" s="14"/>
      <c r="F18" s="260"/>
      <c r="G18" s="260"/>
      <c r="H18" s="17"/>
      <c r="I18" s="17"/>
    </row>
    <row r="19" spans="2:9" ht="12.75" customHeight="1" x14ac:dyDescent="0.2">
      <c r="B19" s="685" t="s">
        <v>177</v>
      </c>
      <c r="C19" s="693" t="s">
        <v>249</v>
      </c>
      <c r="D19" s="693"/>
      <c r="E19" s="693" t="s">
        <v>230</v>
      </c>
      <c r="F19" s="693"/>
      <c r="G19" s="260"/>
      <c r="H19" s="17"/>
      <c r="I19" s="17"/>
    </row>
    <row r="20" spans="2:9" ht="21.75" customHeight="1" x14ac:dyDescent="0.2">
      <c r="B20" s="692"/>
      <c r="C20" s="693"/>
      <c r="D20" s="693"/>
      <c r="E20" s="576"/>
      <c r="F20" s="576"/>
      <c r="G20" s="260"/>
      <c r="H20" s="17"/>
      <c r="I20" s="17"/>
    </row>
    <row r="21" spans="2:9" x14ac:dyDescent="0.2">
      <c r="B21" s="255" t="s">
        <v>181</v>
      </c>
      <c r="C21" s="624">
        <v>15.3</v>
      </c>
      <c r="D21" s="625">
        <v>22.6</v>
      </c>
      <c r="E21" s="624">
        <v>14.1</v>
      </c>
      <c r="F21" s="625">
        <v>13.4</v>
      </c>
      <c r="G21" s="260"/>
      <c r="H21" s="17"/>
      <c r="I21" s="17"/>
    </row>
    <row r="22" spans="2:9" x14ac:dyDescent="0.2">
      <c r="B22" s="35" t="s">
        <v>182</v>
      </c>
      <c r="C22" s="618">
        <v>23.6</v>
      </c>
      <c r="D22" s="619">
        <v>23.6</v>
      </c>
      <c r="E22" s="618">
        <v>24.2</v>
      </c>
      <c r="F22" s="619">
        <v>14.4</v>
      </c>
      <c r="G22" s="260"/>
      <c r="H22" s="17"/>
      <c r="I22" s="17"/>
    </row>
    <row r="23" spans="2:9" x14ac:dyDescent="0.2">
      <c r="B23" s="35" t="s">
        <v>183</v>
      </c>
      <c r="C23" s="618">
        <v>12.1</v>
      </c>
      <c r="D23" s="619">
        <v>24.6</v>
      </c>
      <c r="E23" s="618">
        <v>12.8</v>
      </c>
      <c r="F23" s="619">
        <v>15.4</v>
      </c>
      <c r="G23" s="260"/>
      <c r="H23" s="17"/>
      <c r="I23" s="17"/>
    </row>
    <row r="24" spans="2:9" x14ac:dyDescent="0.2">
      <c r="B24" s="35" t="s">
        <v>184</v>
      </c>
      <c r="C24" s="618">
        <v>14.1</v>
      </c>
      <c r="D24" s="619">
        <v>25.6</v>
      </c>
      <c r="E24" s="618">
        <v>14.2</v>
      </c>
      <c r="F24" s="619">
        <v>16.399999999999999</v>
      </c>
      <c r="G24" s="260"/>
      <c r="H24" s="17"/>
      <c r="I24" s="17"/>
    </row>
    <row r="25" spans="2:9" x14ac:dyDescent="0.2">
      <c r="B25" s="35" t="s">
        <v>185</v>
      </c>
      <c r="C25" s="618">
        <v>10.7</v>
      </c>
      <c r="D25" s="619">
        <v>26.6</v>
      </c>
      <c r="E25" s="618">
        <v>10.4</v>
      </c>
      <c r="F25" s="619">
        <v>17.399999999999999</v>
      </c>
      <c r="G25" s="260"/>
      <c r="H25" s="17"/>
      <c r="I25" s="17"/>
    </row>
    <row r="26" spans="2:9" x14ac:dyDescent="0.2">
      <c r="B26" s="35" t="s">
        <v>186</v>
      </c>
      <c r="C26" s="618">
        <v>8.6</v>
      </c>
      <c r="D26" s="619">
        <v>27.6</v>
      </c>
      <c r="E26" s="618">
        <v>8.4</v>
      </c>
      <c r="F26" s="619">
        <v>18.399999999999999</v>
      </c>
      <c r="G26" s="260"/>
      <c r="H26" s="17"/>
      <c r="I26" s="17"/>
    </row>
    <row r="27" spans="2:9" x14ac:dyDescent="0.2">
      <c r="B27" s="35" t="s">
        <v>187</v>
      </c>
      <c r="C27" s="618">
        <v>7.7</v>
      </c>
      <c r="D27" s="619">
        <v>28.6</v>
      </c>
      <c r="E27" s="618">
        <v>7.8</v>
      </c>
      <c r="F27" s="619">
        <v>19.399999999999999</v>
      </c>
      <c r="G27" s="260"/>
      <c r="H27" s="17"/>
      <c r="I27" s="17"/>
    </row>
    <row r="28" spans="2:9" x14ac:dyDescent="0.2">
      <c r="B28" s="35" t="s">
        <v>188</v>
      </c>
      <c r="C28" s="618">
        <v>4.9000000000000004</v>
      </c>
      <c r="D28" s="619">
        <v>29.6</v>
      </c>
      <c r="E28" s="618">
        <v>5</v>
      </c>
      <c r="F28" s="619">
        <v>20.399999999999999</v>
      </c>
      <c r="G28" s="260"/>
      <c r="H28" s="17"/>
      <c r="I28" s="17"/>
    </row>
    <row r="29" spans="2:9" x14ac:dyDescent="0.2">
      <c r="B29" s="35" t="s">
        <v>189</v>
      </c>
      <c r="C29" s="618">
        <v>3</v>
      </c>
      <c r="D29" s="619">
        <v>30.6</v>
      </c>
      <c r="E29" s="618">
        <v>3.1</v>
      </c>
      <c r="F29" s="619">
        <v>21.4</v>
      </c>
      <c r="G29" s="260"/>
      <c r="H29" s="17"/>
      <c r="I29" s="17"/>
    </row>
    <row r="30" spans="2:9" x14ac:dyDescent="0.2">
      <c r="B30" s="36" t="s">
        <v>169</v>
      </c>
      <c r="C30" s="618">
        <v>0</v>
      </c>
      <c r="D30" s="619"/>
      <c r="E30" s="618">
        <v>0</v>
      </c>
      <c r="F30" s="619"/>
      <c r="G30" s="260"/>
      <c r="H30" s="17"/>
      <c r="I30" s="17"/>
    </row>
    <row r="31" spans="2:9" x14ac:dyDescent="0.2">
      <c r="B31" s="272" t="s">
        <v>168</v>
      </c>
      <c r="C31" s="633">
        <f>SUM(C21:C30)</f>
        <v>100.00000000000001</v>
      </c>
      <c r="D31" s="634"/>
      <c r="E31" s="633">
        <f>SUM(E21:E30)</f>
        <v>100</v>
      </c>
      <c r="F31" s="634"/>
      <c r="G31" s="260"/>
      <c r="H31" s="17"/>
      <c r="I31" s="17"/>
    </row>
    <row r="32" spans="2:9" x14ac:dyDescent="0.2">
      <c r="B32" s="273" t="s">
        <v>180</v>
      </c>
      <c r="C32" s="620">
        <v>23412</v>
      </c>
      <c r="D32" s="621">
        <v>23508</v>
      </c>
      <c r="E32" s="635">
        <v>26777</v>
      </c>
      <c r="F32" s="621">
        <v>25124</v>
      </c>
      <c r="G32" s="260"/>
      <c r="H32" s="17"/>
      <c r="I32" s="17"/>
    </row>
    <row r="33" spans="2:17" ht="16.5" customHeight="1" x14ac:dyDescent="0.2">
      <c r="B33" s="15"/>
      <c r="C33" s="260"/>
      <c r="D33" s="260"/>
      <c r="E33" s="260"/>
      <c r="F33" s="260"/>
      <c r="G33" s="260"/>
      <c r="H33" s="17"/>
      <c r="I33" s="17"/>
    </row>
    <row r="34" spans="2:17" ht="12.75" customHeight="1" x14ac:dyDescent="0.2">
      <c r="B34" s="572" t="s">
        <v>139</v>
      </c>
      <c r="C34" s="572"/>
      <c r="D34" s="572"/>
      <c r="E34" s="572"/>
      <c r="F34" s="572"/>
      <c r="G34" s="572"/>
      <c r="H34" s="572"/>
      <c r="I34" s="572"/>
      <c r="J34" s="66"/>
      <c r="K34" s="66"/>
      <c r="L34" s="66"/>
      <c r="M34" s="66"/>
      <c r="N34" s="66"/>
      <c r="O34" s="66"/>
      <c r="P34" s="66"/>
      <c r="Q34" s="66"/>
    </row>
    <row r="35" spans="2:17" ht="8.25" customHeight="1" x14ac:dyDescent="0.2"/>
    <row r="36" spans="2:17" ht="18" customHeight="1" x14ac:dyDescent="0.2">
      <c r="C36" s="573" t="s">
        <v>269</v>
      </c>
      <c r="D36" s="575"/>
    </row>
    <row r="37" spans="2:17" ht="18.75" customHeight="1" x14ac:dyDescent="0.2">
      <c r="B37" s="255" t="s">
        <v>99</v>
      </c>
      <c r="C37" s="677">
        <v>7123</v>
      </c>
      <c r="D37" s="678">
        <v>22.6</v>
      </c>
    </row>
    <row r="38" spans="2:17" ht="27.75" customHeight="1" x14ac:dyDescent="0.2">
      <c r="B38" s="35" t="s">
        <v>100</v>
      </c>
      <c r="C38" s="673">
        <v>262</v>
      </c>
      <c r="D38" s="674">
        <v>23.6</v>
      </c>
    </row>
    <row r="39" spans="2:17" ht="26.25" customHeight="1" x14ac:dyDescent="0.2">
      <c r="B39" s="35" t="s">
        <v>101</v>
      </c>
      <c r="C39" s="673">
        <v>34</v>
      </c>
      <c r="D39" s="674">
        <v>24.6</v>
      </c>
    </row>
    <row r="40" spans="2:17" ht="16.5" customHeight="1" x14ac:dyDescent="0.2">
      <c r="B40" s="35" t="s">
        <v>102</v>
      </c>
      <c r="C40" s="673">
        <v>261</v>
      </c>
      <c r="D40" s="674">
        <v>25.6</v>
      </c>
    </row>
    <row r="41" spans="2:17" ht="29.25" customHeight="1" x14ac:dyDescent="0.2">
      <c r="B41" s="35" t="s">
        <v>134</v>
      </c>
      <c r="C41" s="673">
        <v>1607</v>
      </c>
      <c r="D41" s="674">
        <v>26.6</v>
      </c>
    </row>
    <row r="42" spans="2:17" ht="16.5" customHeight="1" x14ac:dyDescent="0.2">
      <c r="B42" s="35" t="s">
        <v>190</v>
      </c>
      <c r="C42" s="673">
        <v>414</v>
      </c>
      <c r="D42" s="674">
        <v>27.6</v>
      </c>
    </row>
    <row r="43" spans="2:17" ht="29.25" customHeight="1" x14ac:dyDescent="0.2">
      <c r="B43" s="35" t="s">
        <v>105</v>
      </c>
      <c r="C43" s="673">
        <v>10908</v>
      </c>
      <c r="D43" s="674">
        <v>28.6</v>
      </c>
    </row>
    <row r="44" spans="2:17" ht="26.25" customHeight="1" x14ac:dyDescent="0.2">
      <c r="B44" s="35" t="s">
        <v>126</v>
      </c>
      <c r="C44" s="673">
        <v>512</v>
      </c>
      <c r="D44" s="674">
        <v>29.6</v>
      </c>
    </row>
    <row r="45" spans="2:17" ht="30" customHeight="1" x14ac:dyDescent="0.2">
      <c r="B45" s="35" t="s">
        <v>115</v>
      </c>
      <c r="C45" s="673">
        <v>192</v>
      </c>
      <c r="D45" s="674">
        <v>30.6</v>
      </c>
    </row>
    <row r="46" spans="2:17" ht="28.5" customHeight="1" x14ac:dyDescent="0.2">
      <c r="B46" s="35" t="s">
        <v>116</v>
      </c>
      <c r="C46" s="673">
        <v>1742</v>
      </c>
      <c r="D46" s="674">
        <v>31.6</v>
      </c>
    </row>
    <row r="47" spans="2:17" ht="16.5" customHeight="1" x14ac:dyDescent="0.2">
      <c r="B47" s="35" t="s">
        <v>103</v>
      </c>
      <c r="C47" s="673">
        <v>994</v>
      </c>
      <c r="D47" s="674">
        <v>32.6</v>
      </c>
    </row>
    <row r="48" spans="2:17" x14ac:dyDescent="0.2">
      <c r="B48" s="35" t="s">
        <v>104</v>
      </c>
      <c r="C48" s="673">
        <v>1296</v>
      </c>
      <c r="D48" s="674">
        <v>33.6</v>
      </c>
    </row>
    <row r="49" spans="2:4" x14ac:dyDescent="0.2">
      <c r="B49" s="36" t="s">
        <v>127</v>
      </c>
      <c r="C49" s="683">
        <v>3304</v>
      </c>
      <c r="D49" s="684">
        <v>34.6</v>
      </c>
    </row>
  </sheetData>
  <customSheetViews>
    <customSheetView guid="{4BF6A69F-C29D-460A-9E84-5045F8F80EEB}" showGridLines="0" topLeftCell="A19">
      <selection sqref="A1:J50"/>
      <pageMargins left="0.19685039370078741" right="0.15748031496062992" top="0.19685039370078741" bottom="0.19685039370078741" header="0.31496062992125984" footer="0.31496062992125984"/>
      <pageSetup paperSize="9" orientation="portrait"/>
    </customSheetView>
  </customSheetViews>
  <mergeCells count="54">
    <mergeCell ref="C40:D40"/>
    <mergeCell ref="C41:D41"/>
    <mergeCell ref="C46:D46"/>
    <mergeCell ref="C47:D47"/>
    <mergeCell ref="C44:D44"/>
    <mergeCell ref="C45:D45"/>
    <mergeCell ref="C42:D42"/>
    <mergeCell ref="C43:D43"/>
    <mergeCell ref="C39:D39"/>
    <mergeCell ref="C31:D31"/>
    <mergeCell ref="E31:F31"/>
    <mergeCell ref="C32:D32"/>
    <mergeCell ref="E32:F32"/>
    <mergeCell ref="B34:I34"/>
    <mergeCell ref="C36:D36"/>
    <mergeCell ref="C38:D38"/>
    <mergeCell ref="C29:D29"/>
    <mergeCell ref="E29:F29"/>
    <mergeCell ref="C30:D30"/>
    <mergeCell ref="E30:F30"/>
    <mergeCell ref="C37:D37"/>
    <mergeCell ref="C26:D26"/>
    <mergeCell ref="E26:F26"/>
    <mergeCell ref="C27:D27"/>
    <mergeCell ref="E27:F27"/>
    <mergeCell ref="C28:D28"/>
    <mergeCell ref="E28:F28"/>
    <mergeCell ref="C23:D23"/>
    <mergeCell ref="E23:F23"/>
    <mergeCell ref="C24:D24"/>
    <mergeCell ref="E24:F24"/>
    <mergeCell ref="C25:D25"/>
    <mergeCell ref="E25:F25"/>
    <mergeCell ref="E19:F20"/>
    <mergeCell ref="C21:D21"/>
    <mergeCell ref="E21:F21"/>
    <mergeCell ref="C22:D22"/>
    <mergeCell ref="E22:F22"/>
    <mergeCell ref="A1:K1"/>
    <mergeCell ref="J5:J11"/>
    <mergeCell ref="K5:K11"/>
    <mergeCell ref="C48:D48"/>
    <mergeCell ref="C49:D49"/>
    <mergeCell ref="B3:I3"/>
    <mergeCell ref="C5:C11"/>
    <mergeCell ref="D5:D11"/>
    <mergeCell ref="E5:E11"/>
    <mergeCell ref="F5:F11"/>
    <mergeCell ref="G5:G11"/>
    <mergeCell ref="H5:H11"/>
    <mergeCell ref="I5:I11"/>
    <mergeCell ref="B17:I17"/>
    <mergeCell ref="B19:B20"/>
    <mergeCell ref="C19:D20"/>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L65"/>
  <sheetViews>
    <sheetView showGridLines="0" workbookViewId="0">
      <selection activeCell="J80" sqref="J80"/>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12" x14ac:dyDescent="0.2">
      <c r="A1" s="571" t="s">
        <v>299</v>
      </c>
      <c r="B1" s="571"/>
      <c r="C1" s="571"/>
      <c r="D1" s="571"/>
      <c r="E1" s="571"/>
      <c r="F1" s="571"/>
      <c r="G1" s="571"/>
      <c r="H1" s="571"/>
    </row>
    <row r="2" spans="1:12" x14ac:dyDescent="0.2">
      <c r="A2" s="316"/>
      <c r="B2" s="316"/>
      <c r="C2" s="316"/>
      <c r="D2" s="316"/>
      <c r="E2" s="316"/>
      <c r="F2" s="316"/>
      <c r="G2" s="316"/>
      <c r="H2" s="316"/>
    </row>
    <row r="3" spans="1:12" ht="12.75" customHeight="1" x14ac:dyDescent="0.2">
      <c r="A3" s="316"/>
      <c r="B3" s="572" t="s">
        <v>143</v>
      </c>
      <c r="C3" s="572"/>
      <c r="D3" s="572"/>
      <c r="E3" s="572"/>
      <c r="F3" s="572"/>
      <c r="G3" s="572"/>
      <c r="H3" s="316"/>
    </row>
    <row r="4" spans="1:12" ht="8.25" customHeight="1" x14ac:dyDescent="0.2">
      <c r="B4" s="2"/>
      <c r="C4" s="2"/>
      <c r="D4" s="2"/>
      <c r="E4" s="2"/>
    </row>
    <row r="5" spans="1:12" ht="21" customHeight="1" x14ac:dyDescent="0.2">
      <c r="F5" s="452" t="s">
        <v>250</v>
      </c>
      <c r="G5" s="453" t="s">
        <v>230</v>
      </c>
      <c r="I5" s="695"/>
      <c r="J5" s="695"/>
      <c r="K5" s="695"/>
      <c r="L5" s="695"/>
    </row>
    <row r="6" spans="1:12" ht="12.75" customHeight="1" x14ac:dyDescent="0.2">
      <c r="B6" s="585" t="s">
        <v>144</v>
      </c>
      <c r="C6" s="604"/>
      <c r="D6" s="604"/>
      <c r="E6" s="604"/>
      <c r="F6" s="275">
        <v>2.2000000000000002</v>
      </c>
      <c r="G6" s="89">
        <v>2.2000000000000002</v>
      </c>
      <c r="I6" s="695"/>
      <c r="J6" s="695"/>
      <c r="K6" s="695"/>
      <c r="L6" s="695"/>
    </row>
    <row r="7" spans="1:12" ht="12.75" customHeight="1" x14ac:dyDescent="0.2">
      <c r="B7" s="587" t="s">
        <v>145</v>
      </c>
      <c r="C7" s="644"/>
      <c r="D7" s="644"/>
      <c r="E7" s="644"/>
      <c r="F7" s="274">
        <v>8</v>
      </c>
      <c r="G7" s="90">
        <v>7.2</v>
      </c>
    </row>
    <row r="8" spans="1:12" ht="11.25" customHeight="1" x14ac:dyDescent="0.2">
      <c r="B8" s="587" t="s">
        <v>146</v>
      </c>
      <c r="C8" s="644"/>
      <c r="D8" s="644"/>
      <c r="E8" s="644"/>
      <c r="F8" s="274">
        <v>3.1</v>
      </c>
      <c r="G8" s="90">
        <v>3.1</v>
      </c>
    </row>
    <row r="9" spans="1:12" ht="12" customHeight="1" x14ac:dyDescent="0.2">
      <c r="B9" s="587" t="s">
        <v>117</v>
      </c>
      <c r="C9" s="644"/>
      <c r="D9" s="644"/>
      <c r="E9" s="588"/>
      <c r="F9" s="274">
        <v>3</v>
      </c>
      <c r="G9" s="90">
        <v>3</v>
      </c>
    </row>
    <row r="10" spans="1:12" x14ac:dyDescent="0.2">
      <c r="B10" s="587" t="s">
        <v>118</v>
      </c>
      <c r="C10" s="644"/>
      <c r="D10" s="644"/>
      <c r="E10" s="644"/>
      <c r="F10" s="274">
        <v>11.4</v>
      </c>
      <c r="G10" s="90">
        <v>11.3</v>
      </c>
    </row>
    <row r="11" spans="1:12" ht="13.5" customHeight="1" x14ac:dyDescent="0.2">
      <c r="B11" s="587" t="s">
        <v>119</v>
      </c>
      <c r="C11" s="644"/>
      <c r="D11" s="644"/>
      <c r="E11" s="644"/>
      <c r="F11" s="274">
        <v>4.4000000000000004</v>
      </c>
      <c r="G11" s="90">
        <v>4.4000000000000004</v>
      </c>
    </row>
    <row r="12" spans="1:12" ht="13.5" customHeight="1" x14ac:dyDescent="0.2">
      <c r="B12" s="587" t="s">
        <v>147</v>
      </c>
      <c r="C12" s="644"/>
      <c r="D12" s="644"/>
      <c r="E12" s="644"/>
      <c r="F12" s="220">
        <v>48.9</v>
      </c>
      <c r="G12" s="221">
        <v>48.7</v>
      </c>
      <c r="H12" s="326"/>
      <c r="I12" s="327"/>
      <c r="J12" s="327"/>
      <c r="K12" s="327"/>
      <c r="L12" s="327"/>
    </row>
    <row r="13" spans="1:12" x14ac:dyDescent="0.2">
      <c r="B13" s="587" t="s">
        <v>148</v>
      </c>
      <c r="C13" s="644"/>
      <c r="D13" s="644"/>
      <c r="E13" s="644"/>
      <c r="F13" s="274">
        <v>3</v>
      </c>
      <c r="G13" s="90">
        <v>3</v>
      </c>
      <c r="H13" s="326"/>
      <c r="I13" s="327"/>
      <c r="J13" s="327"/>
      <c r="K13" s="327"/>
      <c r="L13" s="327"/>
    </row>
    <row r="14" spans="1:12" x14ac:dyDescent="0.2">
      <c r="B14" s="587" t="s">
        <v>149</v>
      </c>
      <c r="C14" s="644"/>
      <c r="D14" s="644"/>
      <c r="E14" s="644"/>
      <c r="F14" s="274">
        <v>3.8</v>
      </c>
      <c r="G14" s="90">
        <v>3.7</v>
      </c>
      <c r="H14" s="326"/>
      <c r="I14" s="327"/>
      <c r="J14" s="327"/>
      <c r="K14" s="327"/>
      <c r="L14" s="327"/>
    </row>
    <row r="15" spans="1:12" ht="12.75" customHeight="1" x14ac:dyDescent="0.2">
      <c r="B15" s="587" t="s">
        <v>120</v>
      </c>
      <c r="C15" s="644"/>
      <c r="D15" s="644"/>
      <c r="E15" s="644"/>
      <c r="F15" s="274">
        <v>1</v>
      </c>
      <c r="G15" s="90">
        <v>1</v>
      </c>
      <c r="H15" s="326"/>
      <c r="I15" s="327"/>
      <c r="J15" s="327"/>
      <c r="K15" s="327"/>
      <c r="L15" s="327"/>
    </row>
    <row r="16" spans="1:12" ht="12.75" customHeight="1" x14ac:dyDescent="0.2">
      <c r="B16" s="587" t="s">
        <v>260</v>
      </c>
      <c r="C16" s="644"/>
      <c r="D16" s="644"/>
      <c r="E16" s="588"/>
      <c r="F16" s="274">
        <v>0.7</v>
      </c>
      <c r="G16" s="90">
        <v>0.7</v>
      </c>
      <c r="H16" s="328"/>
      <c r="I16" s="329"/>
      <c r="J16" s="329"/>
      <c r="K16" s="329"/>
      <c r="L16" s="329"/>
    </row>
    <row r="17" spans="2:7" x14ac:dyDescent="0.2">
      <c r="B17" s="587" t="s">
        <v>150</v>
      </c>
      <c r="C17" s="644"/>
      <c r="D17" s="644"/>
      <c r="E17" s="644"/>
      <c r="F17" s="274">
        <v>0.5</v>
      </c>
      <c r="G17" s="90">
        <v>0.5</v>
      </c>
    </row>
    <row r="18" spans="2:7" x14ac:dyDescent="0.2">
      <c r="B18" s="587" t="s">
        <v>151</v>
      </c>
      <c r="C18" s="644"/>
      <c r="D18" s="644"/>
      <c r="E18" s="644"/>
      <c r="F18" s="274">
        <v>1.4</v>
      </c>
      <c r="G18" s="90">
        <v>1.4</v>
      </c>
    </row>
    <row r="19" spans="2:7" ht="12.75" customHeight="1" x14ac:dyDescent="0.2">
      <c r="B19" s="587" t="s">
        <v>152</v>
      </c>
      <c r="C19" s="644"/>
      <c r="D19" s="644"/>
      <c r="E19" s="644"/>
      <c r="F19" s="274">
        <v>0.5</v>
      </c>
      <c r="G19" s="90">
        <v>0.5</v>
      </c>
    </row>
    <row r="20" spans="2:7" x14ac:dyDescent="0.2">
      <c r="B20" s="587" t="s">
        <v>153</v>
      </c>
      <c r="C20" s="644"/>
      <c r="D20" s="644"/>
      <c r="E20" s="644"/>
      <c r="F20" s="274">
        <v>0.3</v>
      </c>
      <c r="G20" s="90">
        <v>0.3</v>
      </c>
    </row>
    <row r="21" spans="2:7" x14ac:dyDescent="0.2">
      <c r="B21" s="587" t="s">
        <v>154</v>
      </c>
      <c r="C21" s="644"/>
      <c r="D21" s="644"/>
      <c r="E21" s="644"/>
      <c r="F21" s="274">
        <v>0</v>
      </c>
      <c r="G21" s="90">
        <v>0</v>
      </c>
    </row>
    <row r="22" spans="2:7" x14ac:dyDescent="0.2">
      <c r="B22" s="589" t="s">
        <v>169</v>
      </c>
      <c r="C22" s="593"/>
      <c r="D22" s="593"/>
      <c r="E22" s="593"/>
      <c r="F22" s="274">
        <v>7.6</v>
      </c>
      <c r="G22" s="90">
        <v>8.9</v>
      </c>
    </row>
    <row r="23" spans="2:7" ht="12.75" customHeight="1" x14ac:dyDescent="0.2">
      <c r="B23" s="649" t="s">
        <v>168</v>
      </c>
      <c r="C23" s="650"/>
      <c r="D23" s="650"/>
      <c r="E23" s="650"/>
      <c r="F23" s="83">
        <f>SUM(F6:F22)</f>
        <v>99.8</v>
      </c>
      <c r="G23" s="91">
        <f>SUM(G6:G22)</f>
        <v>99.90000000000002</v>
      </c>
    </row>
    <row r="24" spans="2:7" ht="16.5" customHeight="1" x14ac:dyDescent="0.2">
      <c r="B24" s="651" t="s">
        <v>180</v>
      </c>
      <c r="C24" s="652"/>
      <c r="D24" s="652"/>
      <c r="E24" s="652"/>
      <c r="F24" s="84">
        <v>23412</v>
      </c>
      <c r="G24" s="92">
        <v>26777</v>
      </c>
    </row>
    <row r="25" spans="2:7" ht="16.5" customHeight="1" x14ac:dyDescent="0.2">
      <c r="B25" s="14"/>
      <c r="C25" s="14"/>
      <c r="D25" s="14"/>
      <c r="E25" s="14"/>
      <c r="F25" s="94"/>
      <c r="G25" s="94"/>
    </row>
    <row r="26" spans="2:7" ht="12.75" customHeight="1" x14ac:dyDescent="0.2">
      <c r="B26" s="572" t="s">
        <v>155</v>
      </c>
      <c r="C26" s="572"/>
      <c r="D26" s="572"/>
      <c r="E26" s="572"/>
      <c r="F26" s="572"/>
      <c r="G26" s="572"/>
    </row>
    <row r="27" spans="2:7" ht="8.25" customHeight="1" x14ac:dyDescent="0.2"/>
    <row r="28" spans="2:7" ht="21" customHeight="1" x14ac:dyDescent="0.2">
      <c r="B28" s="1"/>
      <c r="C28" s="1"/>
      <c r="F28" s="452" t="s">
        <v>250</v>
      </c>
      <c r="G28" s="454" t="s">
        <v>230</v>
      </c>
    </row>
    <row r="29" spans="2:7" x14ac:dyDescent="0.2">
      <c r="B29" s="581" t="s">
        <v>156</v>
      </c>
      <c r="C29" s="647"/>
      <c r="D29" s="647"/>
      <c r="E29" s="594"/>
      <c r="F29" s="85">
        <v>6.4</v>
      </c>
      <c r="G29" s="5">
        <v>6.4</v>
      </c>
    </row>
    <row r="30" spans="2:7" x14ac:dyDescent="0.2">
      <c r="B30" s="582" t="s">
        <v>157</v>
      </c>
      <c r="C30" s="642"/>
      <c r="D30" s="642"/>
      <c r="E30" s="595"/>
      <c r="F30" s="82">
        <v>4.2</v>
      </c>
      <c r="G30" s="76">
        <v>4</v>
      </c>
    </row>
    <row r="31" spans="2:7" x14ac:dyDescent="0.2">
      <c r="B31" s="582" t="s">
        <v>158</v>
      </c>
      <c r="C31" s="642"/>
      <c r="D31" s="642"/>
      <c r="E31" s="595"/>
      <c r="F31" s="82">
        <v>4.0999999999999996</v>
      </c>
      <c r="G31" s="76">
        <v>3.9</v>
      </c>
    </row>
    <row r="32" spans="2:7" x14ac:dyDescent="0.2">
      <c r="B32" s="582" t="s">
        <v>124</v>
      </c>
      <c r="C32" s="642"/>
      <c r="D32" s="642"/>
      <c r="E32" s="595"/>
      <c r="F32" s="82">
        <v>0.9</v>
      </c>
      <c r="G32" s="76">
        <v>0.9</v>
      </c>
    </row>
    <row r="33" spans="2:12" x14ac:dyDescent="0.2">
      <c r="B33" s="582" t="s">
        <v>159</v>
      </c>
      <c r="C33" s="642"/>
      <c r="D33" s="642"/>
      <c r="E33" s="595"/>
      <c r="F33" s="82">
        <v>1.1000000000000001</v>
      </c>
      <c r="G33" s="76">
        <v>1.1000000000000001</v>
      </c>
    </row>
    <row r="34" spans="2:12" x14ac:dyDescent="0.2">
      <c r="B34" s="582" t="s">
        <v>121</v>
      </c>
      <c r="C34" s="642"/>
      <c r="D34" s="642"/>
      <c r="E34" s="595"/>
      <c r="F34" s="82">
        <v>8.9</v>
      </c>
      <c r="G34" s="76">
        <v>8.8000000000000007</v>
      </c>
    </row>
    <row r="35" spans="2:12" x14ac:dyDescent="0.2">
      <c r="B35" s="582" t="s">
        <v>160</v>
      </c>
      <c r="C35" s="642"/>
      <c r="D35" s="642"/>
      <c r="E35" s="595"/>
      <c r="F35" s="82">
        <v>0.3</v>
      </c>
      <c r="G35" s="76">
        <v>0.3</v>
      </c>
    </row>
    <row r="36" spans="2:12" x14ac:dyDescent="0.2">
      <c r="B36" s="582" t="s">
        <v>106</v>
      </c>
      <c r="C36" s="642"/>
      <c r="D36" s="642"/>
      <c r="E36" s="595"/>
      <c r="F36" s="82">
        <v>13.2</v>
      </c>
      <c r="G36" s="76">
        <v>12.9</v>
      </c>
    </row>
    <row r="37" spans="2:12" x14ac:dyDescent="0.2">
      <c r="B37" s="582" t="s">
        <v>161</v>
      </c>
      <c r="C37" s="642"/>
      <c r="D37" s="642"/>
      <c r="E37" s="595"/>
      <c r="F37" s="82">
        <v>0.4</v>
      </c>
      <c r="G37" s="76">
        <v>0.4</v>
      </c>
    </row>
    <row r="38" spans="2:12" x14ac:dyDescent="0.2">
      <c r="B38" s="582" t="s">
        <v>122</v>
      </c>
      <c r="C38" s="642"/>
      <c r="D38" s="642"/>
      <c r="E38" s="595"/>
      <c r="F38" s="82">
        <v>0</v>
      </c>
      <c r="G38" s="76">
        <v>0</v>
      </c>
    </row>
    <row r="39" spans="2:12" x14ac:dyDescent="0.2">
      <c r="B39" s="582" t="s">
        <v>308</v>
      </c>
      <c r="C39" s="642"/>
      <c r="D39" s="642"/>
      <c r="E39" s="595"/>
      <c r="F39" s="196">
        <v>28</v>
      </c>
      <c r="G39" s="197">
        <v>29.5</v>
      </c>
      <c r="I39" s="694"/>
      <c r="J39" s="694"/>
      <c r="K39" s="694"/>
      <c r="L39" s="694"/>
    </row>
    <row r="40" spans="2:12" x14ac:dyDescent="0.2">
      <c r="B40" s="582" t="s">
        <v>309</v>
      </c>
      <c r="C40" s="642"/>
      <c r="D40" s="642"/>
      <c r="E40" s="595"/>
      <c r="F40" s="196">
        <v>9.5</v>
      </c>
      <c r="G40" s="197">
        <v>8.5</v>
      </c>
      <c r="I40" s="694"/>
      <c r="J40" s="694"/>
      <c r="K40" s="694"/>
      <c r="L40" s="694"/>
    </row>
    <row r="41" spans="2:12" x14ac:dyDescent="0.2">
      <c r="B41" s="582" t="s">
        <v>310</v>
      </c>
      <c r="C41" s="642"/>
      <c r="D41" s="642"/>
      <c r="E41" s="595"/>
      <c r="F41" s="196">
        <v>1</v>
      </c>
      <c r="G41" s="197">
        <v>0.9</v>
      </c>
      <c r="I41" s="694"/>
      <c r="J41" s="694"/>
      <c r="K41" s="694"/>
      <c r="L41" s="694"/>
    </row>
    <row r="42" spans="2:12" x14ac:dyDescent="0.2">
      <c r="B42" s="254" t="s">
        <v>1</v>
      </c>
      <c r="C42" s="268"/>
      <c r="D42" s="268"/>
      <c r="E42" s="257"/>
      <c r="F42" s="196">
        <v>16.3</v>
      </c>
      <c r="G42" s="197">
        <v>16.600000000000001</v>
      </c>
      <c r="I42" s="694"/>
      <c r="J42" s="694"/>
      <c r="K42" s="694"/>
      <c r="L42" s="694"/>
    </row>
    <row r="43" spans="2:12" x14ac:dyDescent="0.2">
      <c r="B43" s="254" t="s">
        <v>123</v>
      </c>
      <c r="C43" s="268"/>
      <c r="D43" s="268"/>
      <c r="E43" s="257"/>
      <c r="F43" s="82">
        <v>3</v>
      </c>
      <c r="G43" s="76">
        <v>3.1</v>
      </c>
      <c r="I43" s="694"/>
      <c r="J43" s="694"/>
      <c r="K43" s="694"/>
      <c r="L43" s="694"/>
    </row>
    <row r="44" spans="2:12" x14ac:dyDescent="0.2">
      <c r="B44" s="596" t="s">
        <v>169</v>
      </c>
      <c r="C44" s="643"/>
      <c r="D44" s="643"/>
      <c r="E44" s="597"/>
      <c r="F44" s="82">
        <v>2.6</v>
      </c>
      <c r="G44" s="76">
        <v>2.5</v>
      </c>
      <c r="I44" s="317"/>
    </row>
    <row r="45" spans="2:12" x14ac:dyDescent="0.2">
      <c r="B45" s="638" t="s">
        <v>168</v>
      </c>
      <c r="C45" s="639"/>
      <c r="D45" s="639"/>
      <c r="E45" s="648"/>
      <c r="F45" s="83">
        <f>SUM(F29:F44)</f>
        <v>99.899999999999991</v>
      </c>
      <c r="G45" s="91">
        <f>SUM(G29:G44)</f>
        <v>99.800000000000011</v>
      </c>
      <c r="I45" s="317"/>
    </row>
    <row r="46" spans="2:12" ht="16.5" customHeight="1" x14ac:dyDescent="0.2">
      <c r="B46" s="640" t="s">
        <v>180</v>
      </c>
      <c r="C46" s="641"/>
      <c r="D46" s="641"/>
      <c r="E46" s="645"/>
      <c r="F46" s="200">
        <v>13390</v>
      </c>
      <c r="G46" s="201">
        <v>15208</v>
      </c>
      <c r="I46" s="308"/>
      <c r="K46" s="228"/>
      <c r="L46" s="317"/>
    </row>
    <row r="47" spans="2:12" ht="16.5" customHeight="1" x14ac:dyDescent="0.2">
      <c r="B47" s="270"/>
      <c r="C47" s="270"/>
      <c r="D47" s="270"/>
      <c r="E47" s="270"/>
      <c r="G47" s="94"/>
      <c r="I47" s="317"/>
      <c r="L47" s="317"/>
    </row>
    <row r="48" spans="2:12" ht="12.75" customHeight="1" x14ac:dyDescent="0.2">
      <c r="B48" s="572" t="s">
        <v>140</v>
      </c>
      <c r="C48" s="572"/>
      <c r="D48" s="572"/>
      <c r="E48" s="572"/>
      <c r="F48" s="572"/>
      <c r="G48" s="572"/>
    </row>
    <row r="49" spans="2:7" ht="8.25" customHeight="1" x14ac:dyDescent="0.2">
      <c r="B49" s="18"/>
      <c r="C49" s="18"/>
      <c r="D49" s="18"/>
      <c r="E49" s="18"/>
      <c r="F49" s="18"/>
      <c r="G49" s="18"/>
    </row>
    <row r="50" spans="2:7" ht="21" customHeight="1" x14ac:dyDescent="0.2">
      <c r="B50" s="646"/>
      <c r="C50" s="646"/>
      <c r="D50" s="646"/>
      <c r="E50" s="15"/>
      <c r="F50" s="452" t="s">
        <v>250</v>
      </c>
      <c r="G50" s="454" t="s">
        <v>230</v>
      </c>
    </row>
    <row r="51" spans="2:7" x14ac:dyDescent="0.2">
      <c r="B51" s="581" t="s">
        <v>162</v>
      </c>
      <c r="C51" s="647"/>
      <c r="D51" s="647"/>
      <c r="E51" s="594"/>
      <c r="F51" s="86">
        <v>12.6</v>
      </c>
      <c r="G51" s="8">
        <v>12.6</v>
      </c>
    </row>
    <row r="52" spans="2:7" x14ac:dyDescent="0.2">
      <c r="B52" s="582" t="s">
        <v>135</v>
      </c>
      <c r="C52" s="642"/>
      <c r="D52" s="642"/>
      <c r="E52" s="595"/>
      <c r="F52" s="87">
        <v>6.5</v>
      </c>
      <c r="G52" s="12">
        <v>6.7</v>
      </c>
    </row>
    <row r="53" spans="2:7" x14ac:dyDescent="0.2">
      <c r="B53" s="582" t="s">
        <v>163</v>
      </c>
      <c r="C53" s="642"/>
      <c r="D53" s="642"/>
      <c r="E53" s="595"/>
      <c r="F53" s="87">
        <v>0.2</v>
      </c>
      <c r="G53" s="12">
        <v>0.2</v>
      </c>
    </row>
    <row r="54" spans="2:7" ht="27.75" customHeight="1" x14ac:dyDescent="0.2">
      <c r="B54" s="587" t="s">
        <v>164</v>
      </c>
      <c r="C54" s="644"/>
      <c r="D54" s="644"/>
      <c r="E54" s="588"/>
      <c r="F54" s="87">
        <v>2.1</v>
      </c>
      <c r="G54" s="12">
        <v>2.1</v>
      </c>
    </row>
    <row r="55" spans="2:7" x14ac:dyDescent="0.2">
      <c r="B55" s="582" t="s">
        <v>165</v>
      </c>
      <c r="C55" s="642"/>
      <c r="D55" s="642"/>
      <c r="E55" s="595"/>
      <c r="F55" s="87">
        <v>37.9</v>
      </c>
      <c r="G55" s="12">
        <v>37.200000000000003</v>
      </c>
    </row>
    <row r="56" spans="2:7" x14ac:dyDescent="0.2">
      <c r="B56" s="582" t="s">
        <v>171</v>
      </c>
      <c r="C56" s="642"/>
      <c r="D56" s="642"/>
      <c r="E56" s="595"/>
      <c r="F56" s="87">
        <v>11.4</v>
      </c>
      <c r="G56" s="12">
        <v>11.1</v>
      </c>
    </row>
    <row r="57" spans="2:7" ht="27.75" customHeight="1" x14ac:dyDescent="0.2">
      <c r="B57" s="587" t="s">
        <v>166</v>
      </c>
      <c r="C57" s="644"/>
      <c r="D57" s="644"/>
      <c r="E57" s="588"/>
      <c r="F57" s="87">
        <v>0.6</v>
      </c>
      <c r="G57" s="12">
        <v>0.7</v>
      </c>
    </row>
    <row r="58" spans="2:7" x14ac:dyDescent="0.2">
      <c r="B58" s="582" t="s">
        <v>172</v>
      </c>
      <c r="C58" s="642"/>
      <c r="D58" s="642"/>
      <c r="E58" s="595"/>
      <c r="F58" s="87">
        <v>17</v>
      </c>
      <c r="G58" s="12">
        <v>17</v>
      </c>
    </row>
    <row r="59" spans="2:7" x14ac:dyDescent="0.2">
      <c r="B59" s="582" t="s">
        <v>136</v>
      </c>
      <c r="C59" s="642"/>
      <c r="D59" s="642"/>
      <c r="E59" s="595"/>
      <c r="F59" s="87">
        <v>0.2</v>
      </c>
      <c r="G59" s="12">
        <v>0.3</v>
      </c>
    </row>
    <row r="60" spans="2:7" x14ac:dyDescent="0.2">
      <c r="B60" s="582" t="s">
        <v>137</v>
      </c>
      <c r="C60" s="642"/>
      <c r="D60" s="642"/>
      <c r="E60" s="595"/>
      <c r="F60" s="87">
        <v>2.9</v>
      </c>
      <c r="G60" s="12">
        <v>3</v>
      </c>
    </row>
    <row r="61" spans="2:7" x14ac:dyDescent="0.2">
      <c r="B61" s="582" t="s">
        <v>173</v>
      </c>
      <c r="C61" s="642"/>
      <c r="D61" s="642"/>
      <c r="E61" s="595"/>
      <c r="F61" s="87">
        <v>0.9</v>
      </c>
      <c r="G61" s="12">
        <v>0.9</v>
      </c>
    </row>
    <row r="62" spans="2:7" x14ac:dyDescent="0.2">
      <c r="B62" s="582" t="s">
        <v>138</v>
      </c>
      <c r="C62" s="642"/>
      <c r="D62" s="642"/>
      <c r="E62" s="595"/>
      <c r="F62" s="87">
        <v>2</v>
      </c>
      <c r="G62" s="12">
        <v>2.1</v>
      </c>
    </row>
    <row r="63" spans="2:7" x14ac:dyDescent="0.2">
      <c r="B63" s="596" t="s">
        <v>169</v>
      </c>
      <c r="C63" s="643"/>
      <c r="D63" s="643"/>
      <c r="E63" s="597"/>
      <c r="F63" s="87">
        <v>5.7</v>
      </c>
      <c r="G63" s="12">
        <v>6.1</v>
      </c>
    </row>
    <row r="64" spans="2:7" x14ac:dyDescent="0.2">
      <c r="B64" s="638" t="s">
        <v>168</v>
      </c>
      <c r="C64" s="639"/>
      <c r="D64" s="639"/>
      <c r="E64" s="639"/>
      <c r="F64" s="264">
        <v>100</v>
      </c>
      <c r="G64" s="7">
        <v>100.1</v>
      </c>
    </row>
    <row r="65" spans="2:7" x14ac:dyDescent="0.2">
      <c r="B65" s="640" t="s">
        <v>180</v>
      </c>
      <c r="C65" s="641"/>
      <c r="D65" s="641"/>
      <c r="E65" s="641"/>
      <c r="F65" s="88">
        <v>23412</v>
      </c>
      <c r="G65" s="93">
        <v>26777</v>
      </c>
    </row>
  </sheetData>
  <customSheetViews>
    <customSheetView guid="{4BF6A69F-C29D-460A-9E84-5045F8F80EEB}" showGridLines="0" topLeftCell="A25">
      <selection activeCell="I43" sqref="I43"/>
      <pageMargins left="0.19685039370078741" right="0.15748031496062992" top="0.19685039370078741" bottom="0.19685039370078741" header="0.31496062992125984" footer="0.31496062992125984"/>
      <pageSetup paperSize="9" orientation="portrait"/>
    </customSheetView>
  </customSheetViews>
  <mergeCells count="57">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B45:E45"/>
    <mergeCell ref="B48:G48"/>
    <mergeCell ref="B50:D50"/>
    <mergeCell ref="B44:E44"/>
    <mergeCell ref="B38:E38"/>
    <mergeCell ref="B39:E39"/>
    <mergeCell ref="B46:E46"/>
    <mergeCell ref="B40:E40"/>
    <mergeCell ref="B41:E41"/>
    <mergeCell ref="B36:E36"/>
    <mergeCell ref="B37:E37"/>
    <mergeCell ref="B34:E34"/>
    <mergeCell ref="B35:E35"/>
    <mergeCell ref="B32:E32"/>
    <mergeCell ref="B33:E33"/>
    <mergeCell ref="B31:E31"/>
    <mergeCell ref="B26:G26"/>
    <mergeCell ref="B29:E29"/>
    <mergeCell ref="B22:E22"/>
    <mergeCell ref="B23:E23"/>
    <mergeCell ref="B24:E24"/>
    <mergeCell ref="B18:E18"/>
    <mergeCell ref="B19:E19"/>
    <mergeCell ref="B15:E15"/>
    <mergeCell ref="B17:E17"/>
    <mergeCell ref="B30:E30"/>
    <mergeCell ref="I39:L43"/>
    <mergeCell ref="B7:E7"/>
    <mergeCell ref="B8:E8"/>
    <mergeCell ref="A1:H1"/>
    <mergeCell ref="B3:G3"/>
    <mergeCell ref="B6:E6"/>
    <mergeCell ref="I5:L6"/>
    <mergeCell ref="B13:E13"/>
    <mergeCell ref="B14:E14"/>
    <mergeCell ref="B11:E11"/>
    <mergeCell ref="B12:E12"/>
    <mergeCell ref="B9:E9"/>
    <mergeCell ref="B10:E10"/>
    <mergeCell ref="B20:E20"/>
    <mergeCell ref="B16:E16"/>
    <mergeCell ref="B21:E21"/>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I40"/>
  <sheetViews>
    <sheetView showGridLines="0" topLeftCell="B1" workbookViewId="0">
      <selection activeCell="K15" sqref="K15"/>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9" x14ac:dyDescent="0.2">
      <c r="A1" s="571" t="s">
        <v>299</v>
      </c>
      <c r="B1" s="571"/>
      <c r="C1" s="571"/>
      <c r="D1" s="571"/>
      <c r="E1" s="571"/>
      <c r="F1" s="571"/>
      <c r="G1" s="571"/>
    </row>
    <row r="2" spans="1:9" x14ac:dyDescent="0.2">
      <c r="A2" s="316"/>
      <c r="B2" s="316"/>
      <c r="C2" s="316"/>
      <c r="D2" s="316"/>
      <c r="E2" s="316"/>
      <c r="F2" s="316"/>
      <c r="G2" s="316"/>
    </row>
    <row r="3" spans="1:9" ht="12.75" customHeight="1" x14ac:dyDescent="0.2">
      <c r="A3" s="316"/>
      <c r="B3" s="572" t="s">
        <v>228</v>
      </c>
      <c r="C3" s="572"/>
      <c r="D3" s="572"/>
      <c r="E3" s="572"/>
      <c r="F3" s="572"/>
      <c r="G3" s="176"/>
      <c r="H3" s="33"/>
    </row>
    <row r="4" spans="1:9" ht="8.85" customHeight="1" x14ac:dyDescent="0.2"/>
    <row r="5" spans="1:9" ht="20.100000000000001" customHeight="1" x14ac:dyDescent="0.2">
      <c r="C5" s="685" t="s">
        <v>250</v>
      </c>
      <c r="D5" s="686"/>
      <c r="E5" s="669" t="s">
        <v>230</v>
      </c>
      <c r="F5" s="670"/>
    </row>
    <row r="6" spans="1:9" ht="16.5" customHeight="1" x14ac:dyDescent="0.2">
      <c r="B6" s="439"/>
      <c r="C6" s="448" t="s">
        <v>175</v>
      </c>
      <c r="D6" s="448" t="s">
        <v>176</v>
      </c>
      <c r="E6" s="448" t="s">
        <v>175</v>
      </c>
      <c r="F6" s="448" t="s">
        <v>176</v>
      </c>
    </row>
    <row r="7" spans="1:9" ht="17.25" customHeight="1" x14ac:dyDescent="0.2">
      <c r="B7" s="253" t="s">
        <v>107</v>
      </c>
      <c r="C7" s="5">
        <v>3.5</v>
      </c>
      <c r="D7" s="5">
        <v>1.8</v>
      </c>
      <c r="E7" s="5">
        <v>3.4</v>
      </c>
      <c r="F7" s="5">
        <v>1.8</v>
      </c>
      <c r="H7" s="502"/>
      <c r="I7" s="502"/>
    </row>
    <row r="8" spans="1:9" ht="17.25" customHeight="1" x14ac:dyDescent="0.2">
      <c r="B8" s="256" t="s">
        <v>108</v>
      </c>
      <c r="C8" s="76">
        <v>9.6</v>
      </c>
      <c r="D8" s="76">
        <v>4.2</v>
      </c>
      <c r="E8" s="76">
        <v>9.3000000000000007</v>
      </c>
      <c r="F8" s="76">
        <v>4.0999999999999996</v>
      </c>
      <c r="H8" s="502"/>
      <c r="I8" s="502"/>
    </row>
    <row r="9" spans="1:9" ht="17.25" customHeight="1" x14ac:dyDescent="0.2">
      <c r="B9" s="256" t="s">
        <v>109</v>
      </c>
      <c r="C9" s="76">
        <v>7.5</v>
      </c>
      <c r="D9" s="76">
        <v>4.9000000000000004</v>
      </c>
      <c r="E9" s="76">
        <v>7.5</v>
      </c>
      <c r="F9" s="76">
        <v>4.9000000000000004</v>
      </c>
      <c r="H9" s="502"/>
      <c r="I9" s="502"/>
    </row>
    <row r="10" spans="1:9" ht="17.25" customHeight="1" x14ac:dyDescent="0.2">
      <c r="B10" s="256" t="s">
        <v>110</v>
      </c>
      <c r="C10" s="76">
        <v>3.2</v>
      </c>
      <c r="D10" s="76">
        <v>4.9000000000000004</v>
      </c>
      <c r="E10" s="76">
        <v>3.2</v>
      </c>
      <c r="F10" s="76">
        <v>4.9000000000000004</v>
      </c>
      <c r="H10" s="502"/>
      <c r="I10" s="502"/>
    </row>
    <row r="11" spans="1:9" ht="17.25" customHeight="1" x14ac:dyDescent="0.2">
      <c r="B11" s="256" t="s">
        <v>111</v>
      </c>
      <c r="C11" s="76">
        <v>31.5</v>
      </c>
      <c r="D11" s="76">
        <v>45</v>
      </c>
      <c r="E11" s="76">
        <v>31.3</v>
      </c>
      <c r="F11" s="76">
        <v>44.7</v>
      </c>
      <c r="H11" s="502"/>
      <c r="I11" s="502"/>
    </row>
    <row r="12" spans="1:9" ht="17.25" customHeight="1" x14ac:dyDescent="0.2">
      <c r="B12" s="256" t="s">
        <v>112</v>
      </c>
      <c r="C12" s="76">
        <v>24.9</v>
      </c>
      <c r="D12" s="76">
        <v>10.8</v>
      </c>
      <c r="E12" s="76">
        <v>24.9</v>
      </c>
      <c r="F12" s="76">
        <v>10.7</v>
      </c>
      <c r="H12" s="502"/>
      <c r="I12" s="502"/>
    </row>
    <row r="13" spans="1:9" ht="17.25" customHeight="1" x14ac:dyDescent="0.2">
      <c r="B13" s="254" t="s">
        <v>170</v>
      </c>
      <c r="C13" s="76">
        <v>2.7</v>
      </c>
      <c r="D13" s="76">
        <v>16.100000000000001</v>
      </c>
      <c r="E13" s="76">
        <v>2.7</v>
      </c>
      <c r="F13" s="76">
        <v>16.100000000000001</v>
      </c>
      <c r="H13" s="502"/>
      <c r="I13" s="502"/>
    </row>
    <row r="14" spans="1:9" ht="17.25" customHeight="1" x14ac:dyDescent="0.2">
      <c r="B14" s="258" t="s">
        <v>169</v>
      </c>
      <c r="C14" s="6">
        <v>17.2</v>
      </c>
      <c r="D14" s="6">
        <v>12.3</v>
      </c>
      <c r="E14" s="6">
        <v>17.7</v>
      </c>
      <c r="F14" s="6">
        <v>12.8</v>
      </c>
    </row>
    <row r="15" spans="1:9" ht="15.75" customHeight="1" x14ac:dyDescent="0.2">
      <c r="B15" s="78" t="s">
        <v>179</v>
      </c>
      <c r="C15" s="72">
        <f>SUM(C7:C14)</f>
        <v>100.1</v>
      </c>
      <c r="D15" s="73">
        <f>SUM(D7:D14)</f>
        <v>99.999999999999986</v>
      </c>
      <c r="E15" s="73">
        <f>SUM(E7:E14)</f>
        <v>100</v>
      </c>
      <c r="F15" s="73">
        <f>SUM(F7:F14)</f>
        <v>100.00000000000001</v>
      </c>
    </row>
    <row r="16" spans="1:9" ht="15.75" customHeight="1" x14ac:dyDescent="0.2">
      <c r="B16" s="38" t="s">
        <v>180</v>
      </c>
      <c r="C16" s="74">
        <v>23412</v>
      </c>
      <c r="D16" s="75">
        <v>23412</v>
      </c>
      <c r="E16" s="75">
        <v>26777</v>
      </c>
      <c r="F16" s="75">
        <v>26777</v>
      </c>
    </row>
    <row r="17" spans="2:8" ht="16.5" customHeight="1" x14ac:dyDescent="0.2"/>
    <row r="18" spans="2:8" ht="12.75" customHeight="1" x14ac:dyDescent="0.2">
      <c r="B18" s="572" t="s">
        <v>223</v>
      </c>
      <c r="C18" s="572"/>
      <c r="D18" s="572"/>
      <c r="E18" s="572"/>
      <c r="F18" s="572"/>
      <c r="G18" s="33"/>
      <c r="H18" s="33"/>
    </row>
    <row r="19" spans="2:8" ht="8.25" customHeight="1" x14ac:dyDescent="0.2"/>
    <row r="20" spans="2:8" ht="20.100000000000001" customHeight="1" x14ac:dyDescent="0.2">
      <c r="C20" s="685" t="s">
        <v>250</v>
      </c>
      <c r="D20" s="686"/>
      <c r="E20" s="669" t="s">
        <v>231</v>
      </c>
      <c r="F20" s="670"/>
    </row>
    <row r="21" spans="2:8" ht="17.25" customHeight="1" x14ac:dyDescent="0.2">
      <c r="B21" s="253" t="s">
        <v>191</v>
      </c>
      <c r="C21" s="667">
        <v>49.3</v>
      </c>
      <c r="D21" s="668"/>
      <c r="E21" s="667">
        <v>48.5</v>
      </c>
      <c r="F21" s="668"/>
    </row>
    <row r="22" spans="2:8" ht="17.25" customHeight="1" x14ac:dyDescent="0.2">
      <c r="B22" s="254" t="s">
        <v>192</v>
      </c>
      <c r="C22" s="659">
        <v>14.7</v>
      </c>
      <c r="D22" s="660"/>
      <c r="E22" s="659">
        <v>14.9</v>
      </c>
      <c r="F22" s="660"/>
    </row>
    <row r="23" spans="2:8" ht="17.25" customHeight="1" x14ac:dyDescent="0.2">
      <c r="B23" s="254" t="s">
        <v>174</v>
      </c>
      <c r="C23" s="659">
        <v>1.1000000000000001</v>
      </c>
      <c r="D23" s="660"/>
      <c r="E23" s="659">
        <v>1</v>
      </c>
      <c r="F23" s="660"/>
    </row>
    <row r="24" spans="2:8" ht="17.25" customHeight="1" x14ac:dyDescent="0.2">
      <c r="B24" s="254" t="s">
        <v>193</v>
      </c>
      <c r="C24" s="659">
        <v>0.1</v>
      </c>
      <c r="D24" s="660"/>
      <c r="E24" s="659">
        <v>0.1</v>
      </c>
      <c r="F24" s="660"/>
    </row>
    <row r="25" spans="2:8" ht="17.25" customHeight="1" x14ac:dyDescent="0.2">
      <c r="B25" s="254" t="s">
        <v>194</v>
      </c>
      <c r="C25" s="659">
        <v>0</v>
      </c>
      <c r="D25" s="660"/>
      <c r="E25" s="659">
        <v>0</v>
      </c>
      <c r="F25" s="660"/>
    </row>
    <row r="26" spans="2:8" ht="17.25" customHeight="1" x14ac:dyDescent="0.2">
      <c r="B26" s="254" t="s">
        <v>195</v>
      </c>
      <c r="C26" s="659">
        <v>0</v>
      </c>
      <c r="D26" s="660"/>
      <c r="E26" s="659">
        <v>0</v>
      </c>
      <c r="F26" s="660"/>
    </row>
    <row r="27" spans="2:8" ht="17.25" customHeight="1" x14ac:dyDescent="0.2">
      <c r="B27" s="254" t="s">
        <v>125</v>
      </c>
      <c r="C27" s="659">
        <v>0</v>
      </c>
      <c r="D27" s="660"/>
      <c r="E27" s="659">
        <v>0</v>
      </c>
      <c r="F27" s="660"/>
    </row>
    <row r="28" spans="2:8" ht="17.25" customHeight="1" x14ac:dyDescent="0.2">
      <c r="B28" s="254" t="s">
        <v>196</v>
      </c>
      <c r="C28" s="659">
        <v>0.1</v>
      </c>
      <c r="D28" s="660"/>
      <c r="E28" s="659">
        <v>0.1</v>
      </c>
      <c r="F28" s="660"/>
    </row>
    <row r="29" spans="2:8" ht="17.25" customHeight="1" x14ac:dyDescent="0.2">
      <c r="B29" s="254" t="s">
        <v>197</v>
      </c>
      <c r="C29" s="659">
        <v>0</v>
      </c>
      <c r="D29" s="660"/>
      <c r="E29" s="659">
        <v>0</v>
      </c>
      <c r="F29" s="660"/>
    </row>
    <row r="30" spans="2:8" ht="17.25" customHeight="1" x14ac:dyDescent="0.2">
      <c r="B30" s="254" t="s">
        <v>198</v>
      </c>
      <c r="C30" s="659">
        <v>0</v>
      </c>
      <c r="D30" s="660"/>
      <c r="E30" s="659">
        <v>0</v>
      </c>
      <c r="F30" s="660"/>
    </row>
    <row r="31" spans="2:8" ht="17.25" customHeight="1" x14ac:dyDescent="0.2">
      <c r="B31" s="254" t="s">
        <v>199</v>
      </c>
      <c r="C31" s="659">
        <v>0</v>
      </c>
      <c r="D31" s="660"/>
      <c r="E31" s="659">
        <v>0</v>
      </c>
      <c r="F31" s="660"/>
    </row>
    <row r="32" spans="2:8" ht="17.25" customHeight="1" x14ac:dyDescent="0.2">
      <c r="B32" s="254" t="s">
        <v>200</v>
      </c>
      <c r="C32" s="659">
        <v>0</v>
      </c>
      <c r="D32" s="660"/>
      <c r="E32" s="659">
        <v>0</v>
      </c>
      <c r="F32" s="660"/>
    </row>
    <row r="33" spans="2:8" ht="17.25" customHeight="1" x14ac:dyDescent="0.2">
      <c r="B33" s="254" t="s">
        <v>201</v>
      </c>
      <c r="C33" s="659">
        <v>0.5</v>
      </c>
      <c r="D33" s="660"/>
      <c r="E33" s="659">
        <v>0.5</v>
      </c>
      <c r="F33" s="660"/>
    </row>
    <row r="34" spans="2:8" ht="17.25" customHeight="1" x14ac:dyDescent="0.2">
      <c r="B34" s="254" t="s">
        <v>113</v>
      </c>
      <c r="C34" s="659">
        <v>0</v>
      </c>
      <c r="D34" s="660"/>
      <c r="E34" s="659">
        <v>0</v>
      </c>
      <c r="F34" s="660"/>
    </row>
    <row r="35" spans="2:8" ht="17.25" customHeight="1" x14ac:dyDescent="0.2">
      <c r="B35" s="254" t="s">
        <v>202</v>
      </c>
      <c r="C35" s="659">
        <v>6.8</v>
      </c>
      <c r="D35" s="660"/>
      <c r="E35" s="659">
        <v>7.2</v>
      </c>
      <c r="F35" s="660"/>
    </row>
    <row r="36" spans="2:8" ht="15.75" customHeight="1" x14ac:dyDescent="0.2">
      <c r="B36" s="258" t="s">
        <v>169</v>
      </c>
      <c r="C36" s="696">
        <v>27.3</v>
      </c>
      <c r="D36" s="697"/>
      <c r="E36" s="696">
        <v>27.7</v>
      </c>
      <c r="F36" s="697"/>
      <c r="H36" s="308"/>
    </row>
    <row r="37" spans="2:8" ht="15.75" customHeight="1" x14ac:dyDescent="0.2">
      <c r="B37" s="266" t="s">
        <v>179</v>
      </c>
      <c r="C37" s="698">
        <v>100</v>
      </c>
      <c r="D37" s="699"/>
      <c r="E37" s="698">
        <v>100</v>
      </c>
      <c r="F37" s="699"/>
    </row>
    <row r="38" spans="2:8" x14ac:dyDescent="0.2">
      <c r="B38" s="267" t="s">
        <v>180</v>
      </c>
      <c r="C38" s="661">
        <v>23412</v>
      </c>
      <c r="D38" s="662">
        <v>23508</v>
      </c>
      <c r="E38" s="661">
        <v>26777</v>
      </c>
      <c r="F38" s="662"/>
    </row>
    <row r="39" spans="2:8" x14ac:dyDescent="0.2">
      <c r="B39" s="476"/>
    </row>
    <row r="40" spans="2:8" x14ac:dyDescent="0.2">
      <c r="B40" s="477"/>
    </row>
  </sheetData>
  <customSheetViews>
    <customSheetView guid="{4BF6A69F-C29D-460A-9E84-5045F8F80EEB}" showGridLines="0" topLeftCell="A16">
      <selection activeCell="B39" sqref="B39:B40"/>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L42"/>
  <sheetViews>
    <sheetView showGridLines="0" topLeftCell="A24" workbookViewId="0">
      <selection activeCell="E34" sqref="E34:G34"/>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571" t="s">
        <v>293</v>
      </c>
      <c r="B1" s="571"/>
      <c r="C1" s="571"/>
      <c r="D1" s="571"/>
      <c r="E1" s="571"/>
      <c r="F1" s="571"/>
      <c r="G1" s="571"/>
      <c r="H1" s="571"/>
      <c r="I1" s="571"/>
    </row>
    <row r="2" spans="1:9" x14ac:dyDescent="0.2">
      <c r="A2" s="316"/>
      <c r="B2" s="316"/>
      <c r="C2" s="316"/>
      <c r="D2" s="316"/>
      <c r="E2" s="316"/>
      <c r="F2" s="316"/>
      <c r="G2" s="316"/>
      <c r="H2" s="316"/>
      <c r="I2" s="316"/>
    </row>
    <row r="3" spans="1:9" x14ac:dyDescent="0.2">
      <c r="A3" s="316"/>
      <c r="B3" s="572" t="s">
        <v>227</v>
      </c>
      <c r="C3" s="572"/>
      <c r="D3" s="572"/>
      <c r="E3" s="572"/>
      <c r="F3" s="572"/>
      <c r="G3" s="572"/>
      <c r="H3" s="250"/>
      <c r="I3" s="316"/>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1382</v>
      </c>
      <c r="F7" s="40">
        <v>13</v>
      </c>
      <c r="G7" s="19">
        <v>1395</v>
      </c>
      <c r="H7" s="41">
        <v>6</v>
      </c>
    </row>
    <row r="8" spans="1:9" ht="15" x14ac:dyDescent="0.2">
      <c r="B8" s="592"/>
      <c r="C8" s="579"/>
      <c r="D8" s="252" t="s">
        <v>217</v>
      </c>
      <c r="E8" s="39">
        <v>4427</v>
      </c>
      <c r="F8" s="40">
        <v>34</v>
      </c>
      <c r="G8" s="19">
        <v>4461</v>
      </c>
      <c r="H8" s="41">
        <v>31</v>
      </c>
    </row>
    <row r="9" spans="1:9" x14ac:dyDescent="0.2">
      <c r="B9" s="592"/>
      <c r="C9" s="580"/>
      <c r="D9" s="32" t="s">
        <v>168</v>
      </c>
      <c r="E9" s="61">
        <v>5809</v>
      </c>
      <c r="F9" s="42">
        <v>47</v>
      </c>
      <c r="G9" s="42">
        <v>5856</v>
      </c>
      <c r="H9" s="62">
        <v>37</v>
      </c>
    </row>
    <row r="10" spans="1:9" x14ac:dyDescent="0.2">
      <c r="B10" s="584"/>
      <c r="C10" s="605" t="s">
        <v>168</v>
      </c>
      <c r="D10" s="606"/>
      <c r="E10" s="61">
        <v>5809</v>
      </c>
      <c r="F10" s="42">
        <v>47</v>
      </c>
      <c r="G10" s="42">
        <v>5856</v>
      </c>
      <c r="H10" s="62">
        <v>37</v>
      </c>
    </row>
    <row r="11" spans="1:9" x14ac:dyDescent="0.2">
      <c r="B11" s="302"/>
      <c r="C11" s="270"/>
      <c r="D11" s="270"/>
      <c r="E11" s="77"/>
      <c r="F11" s="77"/>
      <c r="G11" s="77"/>
      <c r="H11" s="77"/>
    </row>
    <row r="12" spans="1:9" x14ac:dyDescent="0.2">
      <c r="B12" s="25"/>
      <c r="C12" s="25"/>
      <c r="D12" s="25"/>
      <c r="E12" s="448" t="s">
        <v>205</v>
      </c>
      <c r="F12" s="448" t="s">
        <v>206</v>
      </c>
      <c r="G12" s="448" t="s">
        <v>168</v>
      </c>
      <c r="H12" s="26"/>
    </row>
    <row r="13" spans="1:9" ht="16.5" customHeight="1" x14ac:dyDescent="0.2">
      <c r="B13" s="583" t="s">
        <v>128</v>
      </c>
      <c r="C13" s="97" t="s">
        <v>129</v>
      </c>
      <c r="D13" s="347"/>
      <c r="E13" s="95">
        <v>82</v>
      </c>
      <c r="F13" s="43">
        <v>1</v>
      </c>
      <c r="G13" s="52">
        <f>SUM(E13:F13)</f>
        <v>83</v>
      </c>
    </row>
    <row r="14" spans="1:9" ht="17.25" customHeight="1" x14ac:dyDescent="0.2">
      <c r="B14" s="584"/>
      <c r="C14" s="98" t="s">
        <v>130</v>
      </c>
      <c r="D14" s="348"/>
      <c r="E14" s="96">
        <v>1135</v>
      </c>
      <c r="F14" s="44">
        <v>8</v>
      </c>
      <c r="G14" s="54">
        <f>SUM(E14:F14)</f>
        <v>1143</v>
      </c>
    </row>
    <row r="15" spans="1:9" ht="17.25" customHeight="1" x14ac:dyDescent="0.2">
      <c r="B15" s="28"/>
    </row>
    <row r="16" spans="1:9" x14ac:dyDescent="0.2">
      <c r="B16" s="572" t="s">
        <v>224</v>
      </c>
      <c r="C16" s="572"/>
      <c r="D16" s="572"/>
      <c r="E16" s="572"/>
      <c r="F16" s="572"/>
      <c r="G16" s="572"/>
      <c r="H16" s="34"/>
    </row>
    <row r="17" spans="2:12" ht="8.25" customHeight="1" x14ac:dyDescent="0.2">
      <c r="B17" s="24"/>
      <c r="C17" s="29"/>
      <c r="D17" s="29"/>
      <c r="E17" s="23"/>
      <c r="F17" s="21"/>
      <c r="G17" s="21"/>
      <c r="H17" s="28"/>
    </row>
    <row r="18" spans="2:12" ht="16.5" customHeight="1" x14ac:dyDescent="0.2">
      <c r="B18" s="29"/>
      <c r="C18" s="29"/>
      <c r="D18" s="448" t="s">
        <v>219</v>
      </c>
      <c r="E18" s="448" t="s">
        <v>205</v>
      </c>
      <c r="F18" s="450" t="s">
        <v>206</v>
      </c>
      <c r="G18" s="448" t="s">
        <v>168</v>
      </c>
      <c r="H18" s="28"/>
    </row>
    <row r="19" spans="2:12" ht="15" x14ac:dyDescent="0.2">
      <c r="B19" s="581" t="s">
        <v>208</v>
      </c>
      <c r="C19" s="594"/>
      <c r="D19" s="251" t="s">
        <v>216</v>
      </c>
      <c r="E19" s="45">
        <v>3820</v>
      </c>
      <c r="F19" s="46">
        <v>91</v>
      </c>
      <c r="G19" s="47">
        <f>E19+F19</f>
        <v>3911</v>
      </c>
      <c r="H19" s="28"/>
    </row>
    <row r="20" spans="2:12" ht="15" x14ac:dyDescent="0.2">
      <c r="B20" s="582"/>
      <c r="C20" s="595"/>
      <c r="D20" s="252" t="s">
        <v>217</v>
      </c>
      <c r="E20" s="40">
        <v>1007</v>
      </c>
      <c r="F20" s="39">
        <v>7</v>
      </c>
      <c r="G20" s="19">
        <v>1014</v>
      </c>
      <c r="H20" s="28"/>
    </row>
    <row r="21" spans="2:12" x14ac:dyDescent="0.2">
      <c r="B21" s="596"/>
      <c r="C21" s="597"/>
      <c r="D21" s="32" t="s">
        <v>168</v>
      </c>
      <c r="E21" s="47">
        <f>SUM(E19:E20)</f>
        <v>4827</v>
      </c>
      <c r="F21" s="56">
        <f>SUM(F19:F20)</f>
        <v>98</v>
      </c>
      <c r="G21" s="47">
        <f>SUM(G19:G20)</f>
        <v>4925</v>
      </c>
      <c r="H21" s="28"/>
    </row>
    <row r="22" spans="2:12" ht="15" x14ac:dyDescent="0.2">
      <c r="B22" s="581" t="s">
        <v>209</v>
      </c>
      <c r="C22" s="594"/>
      <c r="D22" s="251" t="s">
        <v>216</v>
      </c>
      <c r="E22" s="57">
        <v>3508</v>
      </c>
      <c r="F22" s="45">
        <v>88</v>
      </c>
      <c r="G22" s="58">
        <f>SUM(E22:F22)</f>
        <v>3596</v>
      </c>
      <c r="H22" s="29"/>
    </row>
    <row r="23" spans="2:12" ht="15" x14ac:dyDescent="0.2">
      <c r="B23" s="582"/>
      <c r="C23" s="595"/>
      <c r="D23" s="252" t="s">
        <v>217</v>
      </c>
      <c r="E23" s="59">
        <v>960</v>
      </c>
      <c r="F23" s="48">
        <v>7</v>
      </c>
      <c r="G23" s="60">
        <f>SUM(E23:F23)</f>
        <v>967</v>
      </c>
      <c r="H23" s="29"/>
    </row>
    <row r="24" spans="2:12" x14ac:dyDescent="0.2">
      <c r="B24" s="596"/>
      <c r="C24" s="597"/>
      <c r="D24" s="32" t="s">
        <v>168</v>
      </c>
      <c r="E24" s="42">
        <f>SUM(E22:E23)</f>
        <v>4468</v>
      </c>
      <c r="F24" s="61">
        <f>SUM(F22:F23)</f>
        <v>95</v>
      </c>
      <c r="G24" s="42">
        <f>SUM(G22:G23)</f>
        <v>4563</v>
      </c>
      <c r="H24" s="29"/>
    </row>
    <row r="25" spans="2:12" ht="12.75" customHeight="1" x14ac:dyDescent="0.2">
      <c r="B25" s="585" t="s">
        <v>210</v>
      </c>
      <c r="C25" s="586"/>
      <c r="D25" s="251" t="s">
        <v>216</v>
      </c>
      <c r="E25" s="45">
        <v>134</v>
      </c>
      <c r="F25" s="46">
        <v>0</v>
      </c>
      <c r="G25" s="47">
        <f>SUM(E25:F25)</f>
        <v>134</v>
      </c>
      <c r="H25" s="29"/>
    </row>
    <row r="26" spans="2:12" ht="12.75" customHeight="1" x14ac:dyDescent="0.2">
      <c r="B26" s="587"/>
      <c r="C26" s="588"/>
      <c r="D26" s="252" t="s">
        <v>217</v>
      </c>
      <c r="E26" s="40">
        <v>75</v>
      </c>
      <c r="F26" s="39">
        <v>0</v>
      </c>
      <c r="G26" s="19">
        <f>SUM(E26:F26)</f>
        <v>75</v>
      </c>
      <c r="H26" s="29"/>
    </row>
    <row r="27" spans="2:12" ht="12.75" customHeight="1" x14ac:dyDescent="0.2">
      <c r="B27" s="589"/>
      <c r="C27" s="590"/>
      <c r="D27" s="32" t="s">
        <v>168</v>
      </c>
      <c r="E27" s="47">
        <f>SUM(E25:E26)</f>
        <v>209</v>
      </c>
      <c r="F27" s="56">
        <f>SUM(F25:F26)</f>
        <v>0</v>
      </c>
      <c r="G27" s="186">
        <f>SUM(G25:G26)</f>
        <v>209</v>
      </c>
      <c r="L27" s="317"/>
    </row>
    <row r="28" spans="2:12" ht="12.75" customHeight="1" x14ac:dyDescent="0.2">
      <c r="B28" s="585" t="s">
        <v>211</v>
      </c>
      <c r="C28" s="586"/>
      <c r="D28" s="251" t="s">
        <v>216</v>
      </c>
      <c r="E28" s="45">
        <v>114</v>
      </c>
      <c r="F28" s="46">
        <v>0</v>
      </c>
      <c r="G28" s="47">
        <f>SUM(E28:F28)</f>
        <v>114</v>
      </c>
      <c r="L28" s="317"/>
    </row>
    <row r="29" spans="2:12" ht="12.75" customHeight="1" x14ac:dyDescent="0.2">
      <c r="B29" s="587"/>
      <c r="C29" s="588"/>
      <c r="D29" s="252" t="s">
        <v>217</v>
      </c>
      <c r="E29" s="40">
        <v>73</v>
      </c>
      <c r="F29" s="39">
        <v>0</v>
      </c>
      <c r="G29" s="19">
        <f>SUM(E29:F29)</f>
        <v>73</v>
      </c>
      <c r="H29" s="1"/>
    </row>
    <row r="30" spans="2:12" ht="12.75" customHeight="1" x14ac:dyDescent="0.2">
      <c r="B30" s="589"/>
      <c r="C30" s="590"/>
      <c r="D30" s="32" t="s">
        <v>168</v>
      </c>
      <c r="E30" s="42">
        <f>SUM(E28:E29)</f>
        <v>187</v>
      </c>
      <c r="F30" s="61">
        <f>SUM(F28:F29)</f>
        <v>0</v>
      </c>
      <c r="G30" s="187">
        <f>SUM(G28:G29)</f>
        <v>187</v>
      </c>
      <c r="H30" s="1"/>
      <c r="J30" s="309"/>
    </row>
    <row r="31" spans="2:12" ht="17.25" customHeight="1" x14ac:dyDescent="0.2">
      <c r="B31" s="28"/>
      <c r="C31" s="28"/>
      <c r="D31" s="28"/>
      <c r="E31" s="30"/>
      <c r="F31" s="30"/>
      <c r="G31" s="30"/>
      <c r="H31" s="29"/>
    </row>
    <row r="32" spans="2:12" x14ac:dyDescent="0.2">
      <c r="B32" s="572" t="s">
        <v>225</v>
      </c>
      <c r="C32" s="572"/>
      <c r="D32" s="572"/>
      <c r="E32" s="572"/>
      <c r="F32" s="572"/>
      <c r="G32" s="572"/>
      <c r="H32" s="34"/>
    </row>
    <row r="33" spans="2:8" ht="8.25" customHeight="1" x14ac:dyDescent="0.2">
      <c r="B33" s="24"/>
      <c r="C33" s="29"/>
      <c r="D33" s="29"/>
      <c r="E33" s="29"/>
      <c r="F33" s="29"/>
      <c r="G33" s="29"/>
      <c r="H33" s="29"/>
    </row>
    <row r="34" spans="2:8" ht="17.25" customHeight="1" x14ac:dyDescent="0.2">
      <c r="B34" s="25"/>
      <c r="C34" s="25"/>
      <c r="D34" s="25"/>
      <c r="E34" s="448" t="s">
        <v>205</v>
      </c>
      <c r="F34" s="450" t="s">
        <v>206</v>
      </c>
      <c r="G34" s="448" t="s">
        <v>168</v>
      </c>
      <c r="H34" s="29"/>
    </row>
    <row r="35" spans="2:8" ht="27" customHeight="1" x14ac:dyDescent="0.2">
      <c r="B35" s="585" t="s">
        <v>316</v>
      </c>
      <c r="C35" s="604"/>
      <c r="D35" s="586"/>
      <c r="E35" s="43">
        <v>40643</v>
      </c>
      <c r="F35" s="51">
        <v>573</v>
      </c>
      <c r="G35" s="52">
        <v>41216</v>
      </c>
      <c r="H35" s="29"/>
    </row>
    <row r="36" spans="2:8" ht="12.75" customHeight="1" x14ac:dyDescent="0.2">
      <c r="B36" s="589" t="s">
        <v>212</v>
      </c>
      <c r="C36" s="593"/>
      <c r="D36" s="590"/>
      <c r="E36" s="44">
        <v>10846</v>
      </c>
      <c r="F36" s="53">
        <v>80</v>
      </c>
      <c r="G36" s="54">
        <v>10926</v>
      </c>
      <c r="H36" s="29"/>
    </row>
    <row r="37" spans="2:8" x14ac:dyDescent="0.2">
      <c r="B37" s="28"/>
      <c r="C37" s="28"/>
      <c r="D37" s="28"/>
      <c r="E37" s="28"/>
      <c r="F37" s="28"/>
      <c r="G37" s="29"/>
      <c r="H37" s="29"/>
    </row>
    <row r="38" spans="2:8" ht="17.25" customHeight="1" x14ac:dyDescent="0.2">
      <c r="B38" s="28"/>
      <c r="C38" s="28"/>
      <c r="D38" s="28"/>
      <c r="E38" s="28"/>
      <c r="F38" s="28"/>
      <c r="G38" s="29"/>
      <c r="H38" s="29"/>
    </row>
    <row r="39" spans="2:8" x14ac:dyDescent="0.2">
      <c r="B39" s="572" t="s">
        <v>226</v>
      </c>
      <c r="C39" s="572"/>
      <c r="D39" s="572"/>
      <c r="E39" s="572"/>
      <c r="F39" s="572"/>
      <c r="G39" s="572"/>
      <c r="H39" s="34"/>
    </row>
    <row r="40" spans="2:8" ht="8.25" customHeight="1" x14ac:dyDescent="0.2">
      <c r="B40" s="31"/>
      <c r="C40" s="23"/>
      <c r="D40" s="23"/>
      <c r="E40" s="21"/>
      <c r="G40" s="29"/>
      <c r="H40" s="29"/>
    </row>
    <row r="41" spans="2:8" x14ac:dyDescent="0.2">
      <c r="B41" s="451" t="s">
        <v>213</v>
      </c>
      <c r="C41" s="451" t="s">
        <v>214</v>
      </c>
      <c r="D41" s="598" t="s">
        <v>215</v>
      </c>
      <c r="E41" s="599"/>
      <c r="F41" s="598" t="s">
        <v>168</v>
      </c>
      <c r="G41" s="599"/>
      <c r="H41" s="29"/>
    </row>
    <row r="42" spans="2:8" x14ac:dyDescent="0.2">
      <c r="B42" s="259">
        <v>77</v>
      </c>
      <c r="C42" s="259">
        <v>56</v>
      </c>
      <c r="D42" s="600">
        <v>2</v>
      </c>
      <c r="E42" s="601"/>
      <c r="F42" s="602">
        <f>SUM(B42:E42)</f>
        <v>135</v>
      </c>
      <c r="G42" s="603"/>
      <c r="H42" s="29"/>
    </row>
  </sheetData>
  <customSheetViews>
    <customSheetView guid="{4BF6A69F-C29D-460A-9E84-5045F8F80EEB}" showGridLines="0">
      <selection sqref="A1:I52"/>
      <pageMargins left="0.19685039370078741" right="0.15748031496062992" top="0.19685039370078741" bottom="0.19685039370078741" header="0.31496062992125984" footer="0.31496062992125984"/>
      <pageSetup paperSize="9" orientation="portrait"/>
    </customSheetView>
  </customSheetViews>
  <mergeCells count="22">
    <mergeCell ref="B13:B14"/>
    <mergeCell ref="F41:G41"/>
    <mergeCell ref="B16:G16"/>
    <mergeCell ref="B19:C21"/>
    <mergeCell ref="B22:C24"/>
    <mergeCell ref="B25:C27"/>
    <mergeCell ref="B28:C30"/>
    <mergeCell ref="D42:E42"/>
    <mergeCell ref="F42:G42"/>
    <mergeCell ref="B32:G32"/>
    <mergeCell ref="B35:D35"/>
    <mergeCell ref="B36:D36"/>
    <mergeCell ref="B39:G39"/>
    <mergeCell ref="D41:E41"/>
    <mergeCell ref="A1:I1"/>
    <mergeCell ref="B3:G3"/>
    <mergeCell ref="B5:B10"/>
    <mergeCell ref="C5:C6"/>
    <mergeCell ref="D5:D6"/>
    <mergeCell ref="E5:H5"/>
    <mergeCell ref="C7:C9"/>
    <mergeCell ref="C10:D1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Q49"/>
  <sheetViews>
    <sheetView showGridLines="0" workbookViewId="0">
      <selection activeCell="I13" sqref="I13"/>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28515625" style="20" customWidth="1"/>
    <col min="7" max="7" width="11.42578125" style="20" customWidth="1"/>
    <col min="8" max="8" width="9.140625" style="20" customWidth="1"/>
    <col min="9" max="9" width="8.7109375" style="20" customWidth="1"/>
    <col min="10" max="10" width="8.5703125" style="20" customWidth="1"/>
    <col min="11" max="11" width="7.7109375" style="20" customWidth="1"/>
    <col min="12" max="16384" width="11.42578125" style="20"/>
  </cols>
  <sheetData>
    <row r="1" spans="1:11" x14ac:dyDescent="0.2">
      <c r="A1" s="571" t="s">
        <v>293</v>
      </c>
      <c r="B1" s="571"/>
      <c r="C1" s="571"/>
      <c r="D1" s="571"/>
      <c r="E1" s="571"/>
      <c r="F1" s="571"/>
      <c r="G1" s="571"/>
      <c r="H1" s="571"/>
      <c r="I1" s="571"/>
      <c r="J1" s="571"/>
      <c r="K1" s="571"/>
    </row>
    <row r="2" spans="1:11" x14ac:dyDescent="0.2">
      <c r="A2" s="316"/>
      <c r="B2" s="316"/>
      <c r="C2" s="316"/>
      <c r="D2" s="316"/>
      <c r="E2" s="316"/>
      <c r="F2" s="316"/>
      <c r="G2" s="316"/>
      <c r="H2" s="316"/>
      <c r="I2" s="316"/>
    </row>
    <row r="3" spans="1:11" ht="12.75" customHeight="1" x14ac:dyDescent="0.2">
      <c r="A3" s="316"/>
      <c r="B3" s="572" t="s">
        <v>221</v>
      </c>
      <c r="C3" s="572"/>
      <c r="D3" s="572"/>
      <c r="E3" s="572"/>
      <c r="F3" s="572"/>
      <c r="G3" s="572"/>
      <c r="H3" s="572"/>
      <c r="I3" s="572"/>
      <c r="J3" s="316"/>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40.799999999999997</v>
      </c>
      <c r="D12" s="261">
        <v>9.1</v>
      </c>
      <c r="E12" s="8">
        <v>6.5</v>
      </c>
      <c r="F12" s="261">
        <v>4.8</v>
      </c>
      <c r="G12" s="277">
        <v>5.6</v>
      </c>
      <c r="H12" s="8">
        <v>33.200000000000003</v>
      </c>
      <c r="I12" s="8">
        <v>0</v>
      </c>
      <c r="J12" s="8">
        <v>0</v>
      </c>
      <c r="K12" s="265">
        <f>SUM(C12:J12)</f>
        <v>100</v>
      </c>
    </row>
    <row r="13" spans="1:11" x14ac:dyDescent="0.2">
      <c r="B13" s="68" t="s">
        <v>180</v>
      </c>
      <c r="C13" s="10"/>
      <c r="D13" s="9"/>
      <c r="E13" s="10"/>
      <c r="F13" s="9"/>
      <c r="G13" s="10"/>
      <c r="H13" s="11"/>
      <c r="I13" s="11"/>
      <c r="J13" s="11"/>
      <c r="K13" s="70">
        <v>4684</v>
      </c>
    </row>
    <row r="14" spans="1:11" x14ac:dyDescent="0.2">
      <c r="B14" s="69" t="s">
        <v>230</v>
      </c>
      <c r="C14" s="276">
        <v>41.3</v>
      </c>
      <c r="D14" s="12">
        <v>8.9</v>
      </c>
      <c r="E14" s="260">
        <v>6.6</v>
      </c>
      <c r="F14" s="12">
        <v>4.5999999999999996</v>
      </c>
      <c r="G14" s="260">
        <v>6.3</v>
      </c>
      <c r="H14" s="4">
        <v>32.299999999999997</v>
      </c>
      <c r="I14" s="4">
        <v>0</v>
      </c>
      <c r="J14" s="4">
        <v>0</v>
      </c>
      <c r="K14" s="7">
        <f>SUM(C14:J14)</f>
        <v>100</v>
      </c>
    </row>
    <row r="15" spans="1:11" x14ac:dyDescent="0.2">
      <c r="B15" s="273" t="s">
        <v>180</v>
      </c>
      <c r="C15" s="263"/>
      <c r="D15" s="9"/>
      <c r="E15" s="10"/>
      <c r="F15" s="9"/>
      <c r="G15" s="10"/>
      <c r="H15" s="13"/>
      <c r="I15" s="13"/>
      <c r="J15" s="71"/>
      <c r="K15" s="71">
        <v>5353</v>
      </c>
    </row>
    <row r="16" spans="1:11" ht="16.5" customHeight="1" x14ac:dyDescent="0.2">
      <c r="B16" s="15"/>
      <c r="C16" s="260"/>
      <c r="D16" s="260"/>
      <c r="E16" s="260"/>
      <c r="F16" s="260"/>
      <c r="G16" s="260"/>
      <c r="H16" s="16"/>
      <c r="I16" s="260"/>
      <c r="J16" s="17"/>
      <c r="K16" s="17"/>
    </row>
    <row r="17" spans="2:11" ht="12.75" customHeight="1" x14ac:dyDescent="0.2">
      <c r="B17" s="572" t="s">
        <v>222</v>
      </c>
      <c r="C17" s="572"/>
      <c r="D17" s="572"/>
      <c r="E17" s="572"/>
      <c r="F17" s="572"/>
      <c r="G17" s="572"/>
      <c r="H17" s="572"/>
      <c r="I17" s="572"/>
    </row>
    <row r="18" spans="2:11" ht="8.25" customHeight="1" x14ac:dyDescent="0.2">
      <c r="B18" s="14"/>
      <c r="C18" s="14"/>
      <c r="D18" s="14"/>
      <c r="E18" s="14"/>
      <c r="F18" s="260"/>
      <c r="G18" s="260"/>
      <c r="H18" s="16"/>
      <c r="I18" s="260"/>
      <c r="J18" s="17"/>
      <c r="K18" s="17"/>
    </row>
    <row r="19" spans="2:11" ht="12.75" customHeight="1" x14ac:dyDescent="0.2">
      <c r="B19" s="685" t="s">
        <v>177</v>
      </c>
      <c r="C19" s="693" t="s">
        <v>264</v>
      </c>
      <c r="D19" s="693"/>
      <c r="E19" s="693" t="s">
        <v>230</v>
      </c>
      <c r="F19" s="693"/>
      <c r="G19" s="260"/>
      <c r="H19" s="16"/>
      <c r="I19" s="260"/>
      <c r="J19" s="17"/>
      <c r="K19" s="17"/>
    </row>
    <row r="20" spans="2:11" ht="21.75" customHeight="1" x14ac:dyDescent="0.2">
      <c r="B20" s="692"/>
      <c r="C20" s="693"/>
      <c r="D20" s="693"/>
      <c r="E20" s="576"/>
      <c r="F20" s="576"/>
      <c r="G20" s="260"/>
      <c r="H20" s="16"/>
      <c r="I20" s="260"/>
      <c r="J20" s="17"/>
      <c r="K20" s="17"/>
    </row>
    <row r="21" spans="2:11" x14ac:dyDescent="0.2">
      <c r="B21" s="255" t="s">
        <v>181</v>
      </c>
      <c r="C21" s="624">
        <v>17.2</v>
      </c>
      <c r="D21" s="704"/>
      <c r="E21" s="624">
        <v>16</v>
      </c>
      <c r="F21" s="704"/>
      <c r="G21" s="260"/>
      <c r="H21" s="16"/>
      <c r="I21" s="260"/>
      <c r="J21" s="17"/>
      <c r="K21" s="17"/>
    </row>
    <row r="22" spans="2:11" x14ac:dyDescent="0.2">
      <c r="B22" s="35" t="s">
        <v>182</v>
      </c>
      <c r="C22" s="618">
        <v>31.4</v>
      </c>
      <c r="D22" s="705"/>
      <c r="E22" s="618">
        <v>32.200000000000003</v>
      </c>
      <c r="F22" s="705"/>
      <c r="G22" s="260"/>
      <c r="H22" s="16"/>
      <c r="I22" s="260"/>
      <c r="J22" s="17"/>
      <c r="K22" s="17"/>
    </row>
    <row r="23" spans="2:11" x14ac:dyDescent="0.2">
      <c r="B23" s="35" t="s">
        <v>183</v>
      </c>
      <c r="C23" s="618">
        <v>15.3</v>
      </c>
      <c r="D23" s="705"/>
      <c r="E23" s="618">
        <v>15.9</v>
      </c>
      <c r="F23" s="705"/>
      <c r="G23" s="260"/>
      <c r="H23" s="16"/>
      <c r="I23" s="260"/>
      <c r="J23" s="17"/>
      <c r="K23" s="17"/>
    </row>
    <row r="24" spans="2:11" x14ac:dyDescent="0.2">
      <c r="B24" s="35" t="s">
        <v>184</v>
      </c>
      <c r="C24" s="618">
        <v>14.2</v>
      </c>
      <c r="D24" s="705"/>
      <c r="E24" s="618">
        <v>14.1</v>
      </c>
      <c r="F24" s="705"/>
      <c r="G24" s="260"/>
      <c r="H24" s="16"/>
      <c r="I24" s="260"/>
      <c r="J24" s="17"/>
      <c r="K24" s="17"/>
    </row>
    <row r="25" spans="2:11" x14ac:dyDescent="0.2">
      <c r="B25" s="35" t="s">
        <v>185</v>
      </c>
      <c r="C25" s="618">
        <v>9.1999999999999993</v>
      </c>
      <c r="D25" s="705"/>
      <c r="E25" s="618">
        <v>9.1</v>
      </c>
      <c r="F25" s="705"/>
      <c r="G25" s="260"/>
      <c r="H25" s="16"/>
      <c r="I25" s="260"/>
      <c r="J25" s="17"/>
      <c r="K25" s="17"/>
    </row>
    <row r="26" spans="2:11" x14ac:dyDescent="0.2">
      <c r="B26" s="35" t="s">
        <v>186</v>
      </c>
      <c r="C26" s="618">
        <v>6.1</v>
      </c>
      <c r="D26" s="705"/>
      <c r="E26" s="618">
        <v>6.1</v>
      </c>
      <c r="F26" s="705"/>
      <c r="G26" s="260"/>
      <c r="H26" s="16"/>
      <c r="I26" s="260"/>
      <c r="J26" s="17"/>
      <c r="K26" s="17"/>
    </row>
    <row r="27" spans="2:11" x14ac:dyDescent="0.2">
      <c r="B27" s="35" t="s">
        <v>187</v>
      </c>
      <c r="C27" s="618">
        <v>3.7</v>
      </c>
      <c r="D27" s="705"/>
      <c r="E27" s="618">
        <v>3.7</v>
      </c>
      <c r="F27" s="705"/>
      <c r="G27" s="260"/>
      <c r="H27" s="16"/>
      <c r="I27" s="260"/>
      <c r="J27" s="17"/>
      <c r="K27" s="17"/>
    </row>
    <row r="28" spans="2:11" x14ac:dyDescent="0.2">
      <c r="B28" s="35" t="s">
        <v>188</v>
      </c>
      <c r="C28" s="618">
        <v>2</v>
      </c>
      <c r="D28" s="705"/>
      <c r="E28" s="618">
        <v>2</v>
      </c>
      <c r="F28" s="705"/>
      <c r="G28" s="260"/>
      <c r="H28" s="16"/>
      <c r="I28" s="260"/>
      <c r="J28" s="17"/>
      <c r="K28" s="17"/>
    </row>
    <row r="29" spans="2:11" x14ac:dyDescent="0.2">
      <c r="B29" s="35" t="s">
        <v>189</v>
      </c>
      <c r="C29" s="618">
        <v>0.8</v>
      </c>
      <c r="D29" s="705"/>
      <c r="E29" s="618">
        <v>1</v>
      </c>
      <c r="F29" s="705"/>
      <c r="G29" s="260"/>
      <c r="H29" s="16"/>
      <c r="I29" s="260"/>
      <c r="J29" s="17"/>
      <c r="K29" s="17"/>
    </row>
    <row r="30" spans="2:11" x14ac:dyDescent="0.2">
      <c r="B30" s="36" t="s">
        <v>169</v>
      </c>
      <c r="C30" s="618">
        <v>0</v>
      </c>
      <c r="D30" s="619"/>
      <c r="E30" s="618">
        <v>0</v>
      </c>
      <c r="F30" s="619"/>
      <c r="G30" s="260"/>
      <c r="H30" s="16"/>
      <c r="I30" s="260"/>
      <c r="J30" s="17"/>
      <c r="K30" s="17"/>
    </row>
    <row r="31" spans="2:11" x14ac:dyDescent="0.2">
      <c r="B31" s="272" t="s">
        <v>168</v>
      </c>
      <c r="C31" s="633">
        <f>SUM(C21:C30)</f>
        <v>99.899999999999991</v>
      </c>
      <c r="D31" s="634"/>
      <c r="E31" s="633">
        <f>SUM(E21:E30)</f>
        <v>100.1</v>
      </c>
      <c r="F31" s="634"/>
      <c r="G31" s="260"/>
      <c r="H31" s="16"/>
      <c r="I31" s="260"/>
      <c r="J31" s="17"/>
      <c r="K31" s="17"/>
    </row>
    <row r="32" spans="2:11" x14ac:dyDescent="0.2">
      <c r="B32" s="273" t="s">
        <v>180</v>
      </c>
      <c r="C32" s="620">
        <v>4684</v>
      </c>
      <c r="D32" s="621"/>
      <c r="E32" s="635">
        <v>5353</v>
      </c>
      <c r="F32" s="621"/>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72" t="s">
        <v>139</v>
      </c>
      <c r="C34" s="572"/>
      <c r="D34" s="572"/>
      <c r="E34" s="572"/>
      <c r="F34" s="572"/>
      <c r="G34" s="572"/>
      <c r="H34" s="572"/>
      <c r="I34" s="572"/>
      <c r="J34" s="66"/>
      <c r="K34" s="66"/>
      <c r="L34" s="66"/>
      <c r="M34" s="66"/>
      <c r="N34" s="66"/>
      <c r="O34" s="66"/>
      <c r="P34" s="66"/>
      <c r="Q34" s="66"/>
    </row>
    <row r="35" spans="2:17" ht="8.25" customHeight="1" x14ac:dyDescent="0.2"/>
    <row r="36" spans="2:17" ht="18" customHeight="1" x14ac:dyDescent="0.2">
      <c r="C36" s="573" t="s">
        <v>269</v>
      </c>
      <c r="D36" s="575"/>
    </row>
    <row r="37" spans="2:17" ht="18.75" customHeight="1" x14ac:dyDescent="0.2">
      <c r="B37" s="255" t="s">
        <v>99</v>
      </c>
      <c r="C37" s="706">
        <v>1401</v>
      </c>
      <c r="D37" s="707">
        <v>1247</v>
      </c>
    </row>
    <row r="38" spans="2:17" ht="25.5" customHeight="1" x14ac:dyDescent="0.2">
      <c r="B38" s="35" t="s">
        <v>100</v>
      </c>
      <c r="C38" s="700">
        <v>60</v>
      </c>
      <c r="D38" s="701">
        <v>109</v>
      </c>
    </row>
    <row r="39" spans="2:17" ht="25.5" x14ac:dyDescent="0.2">
      <c r="B39" s="35" t="s">
        <v>101</v>
      </c>
      <c r="C39" s="700">
        <v>4</v>
      </c>
      <c r="D39" s="701">
        <v>110</v>
      </c>
    </row>
    <row r="40" spans="2:17" ht="15" customHeight="1" x14ac:dyDescent="0.2">
      <c r="B40" s="35" t="s">
        <v>102</v>
      </c>
      <c r="C40" s="700">
        <v>38</v>
      </c>
      <c r="D40" s="701">
        <v>111</v>
      </c>
    </row>
    <row r="41" spans="2:17" ht="29.25" customHeight="1" x14ac:dyDescent="0.2">
      <c r="B41" s="35" t="s">
        <v>134</v>
      </c>
      <c r="C41" s="700">
        <v>308</v>
      </c>
      <c r="D41" s="701">
        <v>112</v>
      </c>
    </row>
    <row r="42" spans="2:17" ht="16.5" customHeight="1" x14ac:dyDescent="0.2">
      <c r="B42" s="35" t="s">
        <v>190</v>
      </c>
      <c r="C42" s="700">
        <v>471</v>
      </c>
      <c r="D42" s="701">
        <v>113</v>
      </c>
    </row>
    <row r="43" spans="2:17" ht="29.25" customHeight="1" x14ac:dyDescent="0.2">
      <c r="B43" s="35" t="s">
        <v>105</v>
      </c>
      <c r="C43" s="700">
        <v>1707</v>
      </c>
      <c r="D43" s="701">
        <v>114</v>
      </c>
    </row>
    <row r="44" spans="2:17" ht="26.25" customHeight="1" x14ac:dyDescent="0.2">
      <c r="B44" s="35" t="s">
        <v>126</v>
      </c>
      <c r="C44" s="700">
        <v>88</v>
      </c>
      <c r="D44" s="701">
        <v>115</v>
      </c>
    </row>
    <row r="45" spans="2:17" ht="30.75" customHeight="1" x14ac:dyDescent="0.2">
      <c r="B45" s="35" t="s">
        <v>115</v>
      </c>
      <c r="C45" s="700">
        <v>14</v>
      </c>
      <c r="D45" s="701">
        <v>116</v>
      </c>
    </row>
    <row r="46" spans="2:17" ht="29.25" customHeight="1" x14ac:dyDescent="0.2">
      <c r="B46" s="35" t="s">
        <v>116</v>
      </c>
      <c r="C46" s="700">
        <v>102</v>
      </c>
      <c r="D46" s="701">
        <v>117</v>
      </c>
    </row>
    <row r="47" spans="2:17" ht="16.5" customHeight="1" x14ac:dyDescent="0.2">
      <c r="B47" s="35" t="s">
        <v>103</v>
      </c>
      <c r="C47" s="700">
        <v>200</v>
      </c>
      <c r="D47" s="701">
        <v>118</v>
      </c>
    </row>
    <row r="48" spans="2:17" x14ac:dyDescent="0.2">
      <c r="B48" s="35" t="s">
        <v>104</v>
      </c>
      <c r="C48" s="700">
        <v>297</v>
      </c>
      <c r="D48" s="701">
        <v>119</v>
      </c>
    </row>
    <row r="49" spans="2:4" x14ac:dyDescent="0.2">
      <c r="B49" s="36" t="s">
        <v>127</v>
      </c>
      <c r="C49" s="702">
        <v>1066</v>
      </c>
      <c r="D49" s="703">
        <v>838</v>
      </c>
    </row>
  </sheetData>
  <customSheetViews>
    <customSheetView guid="{4BF6A69F-C29D-460A-9E84-5045F8F80EEB}" showGridLines="0">
      <selection sqref="A1:J50"/>
      <pageMargins left="0.19685039370078741" right="0.15748031496062992" top="0.19685039370078741" bottom="0.19685039370078741" header="0.31496062992125984" footer="0.31496062992125984"/>
      <pageSetup paperSize="9" orientation="portrait"/>
    </customSheetView>
  </customSheetViews>
  <mergeCells count="54">
    <mergeCell ref="C40:D40"/>
    <mergeCell ref="C41:D41"/>
    <mergeCell ref="C46:D46"/>
    <mergeCell ref="C47:D47"/>
    <mergeCell ref="C44:D44"/>
    <mergeCell ref="C45:D45"/>
    <mergeCell ref="C42:D42"/>
    <mergeCell ref="C43:D43"/>
    <mergeCell ref="C39:D39"/>
    <mergeCell ref="C31:D31"/>
    <mergeCell ref="E31:F31"/>
    <mergeCell ref="C32:D32"/>
    <mergeCell ref="E32:F32"/>
    <mergeCell ref="B34:I34"/>
    <mergeCell ref="C36:D36"/>
    <mergeCell ref="C38:D38"/>
    <mergeCell ref="C29:D29"/>
    <mergeCell ref="E29:F29"/>
    <mergeCell ref="C30:D30"/>
    <mergeCell ref="E30:F30"/>
    <mergeCell ref="C37:D37"/>
    <mergeCell ref="C26:D26"/>
    <mergeCell ref="E26:F26"/>
    <mergeCell ref="C27:D27"/>
    <mergeCell ref="E27:F27"/>
    <mergeCell ref="C28:D28"/>
    <mergeCell ref="E28:F28"/>
    <mergeCell ref="C23:D23"/>
    <mergeCell ref="E23:F23"/>
    <mergeCell ref="C24:D24"/>
    <mergeCell ref="E24:F24"/>
    <mergeCell ref="C25:D25"/>
    <mergeCell ref="E25:F25"/>
    <mergeCell ref="E19:F20"/>
    <mergeCell ref="C21:D21"/>
    <mergeCell ref="E21:F21"/>
    <mergeCell ref="C22:D22"/>
    <mergeCell ref="E22:F22"/>
    <mergeCell ref="A1:K1"/>
    <mergeCell ref="J5:J11"/>
    <mergeCell ref="K5:K11"/>
    <mergeCell ref="C48:D48"/>
    <mergeCell ref="C49:D49"/>
    <mergeCell ref="B3:I3"/>
    <mergeCell ref="C5:C11"/>
    <mergeCell ref="D5:D11"/>
    <mergeCell ref="E5:E11"/>
    <mergeCell ref="F5:F11"/>
    <mergeCell ref="G5:G11"/>
    <mergeCell ref="H5:H11"/>
    <mergeCell ref="I5:I11"/>
    <mergeCell ref="B17:I17"/>
    <mergeCell ref="B19:B20"/>
    <mergeCell ref="C19:D20"/>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dimension ref="A1:O65"/>
  <sheetViews>
    <sheetView showGridLines="0" workbookViewId="0">
      <selection activeCell="I13" sqref="I13"/>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10" x14ac:dyDescent="0.2">
      <c r="A1" s="571" t="s">
        <v>293</v>
      </c>
      <c r="B1" s="571"/>
      <c r="C1" s="571"/>
      <c r="D1" s="571"/>
      <c r="E1" s="571"/>
      <c r="F1" s="571"/>
      <c r="G1" s="571"/>
      <c r="H1" s="571"/>
    </row>
    <row r="2" spans="1:10" x14ac:dyDescent="0.2">
      <c r="A2" s="316"/>
      <c r="B2" s="316"/>
      <c r="C2" s="316"/>
      <c r="D2" s="316"/>
      <c r="E2" s="316"/>
      <c r="F2" s="316"/>
      <c r="G2" s="316"/>
      <c r="H2" s="316"/>
    </row>
    <row r="3" spans="1:10" ht="12.75" customHeight="1" x14ac:dyDescent="0.2">
      <c r="A3" s="316"/>
      <c r="B3" s="572" t="s">
        <v>143</v>
      </c>
      <c r="C3" s="572"/>
      <c r="D3" s="572"/>
      <c r="E3" s="572"/>
      <c r="F3" s="572"/>
      <c r="G3" s="572"/>
      <c r="H3" s="316"/>
    </row>
    <row r="4" spans="1:10" ht="8.25" customHeight="1" x14ac:dyDescent="0.2">
      <c r="B4" s="2"/>
      <c r="C4" s="296"/>
      <c r="D4" s="2"/>
      <c r="E4" s="2"/>
    </row>
    <row r="5" spans="1:10" ht="21" customHeight="1" x14ac:dyDescent="0.2">
      <c r="B5" s="654"/>
      <c r="C5" s="654"/>
      <c r="D5" s="654"/>
      <c r="E5" s="654"/>
      <c r="F5" s="452" t="s">
        <v>264</v>
      </c>
      <c r="G5" s="453" t="s">
        <v>230</v>
      </c>
    </row>
    <row r="6" spans="1:10" ht="12.75" customHeight="1" x14ac:dyDescent="0.2">
      <c r="B6" s="585" t="s">
        <v>144</v>
      </c>
      <c r="C6" s="604"/>
      <c r="D6" s="604"/>
      <c r="E6" s="604"/>
      <c r="F6" s="275">
        <v>0.4</v>
      </c>
      <c r="G6" s="89">
        <v>0.5</v>
      </c>
      <c r="J6" s="321"/>
    </row>
    <row r="7" spans="1:10" ht="12.75" customHeight="1" x14ac:dyDescent="0.2">
      <c r="B7" s="587" t="s">
        <v>145</v>
      </c>
      <c r="C7" s="644"/>
      <c r="D7" s="644"/>
      <c r="E7" s="644"/>
      <c r="F7" s="274">
        <v>5.4</v>
      </c>
      <c r="G7" s="90">
        <v>5</v>
      </c>
    </row>
    <row r="8" spans="1:10" ht="11.25" customHeight="1" x14ac:dyDescent="0.2">
      <c r="B8" s="587" t="s">
        <v>146</v>
      </c>
      <c r="C8" s="644"/>
      <c r="D8" s="644"/>
      <c r="E8" s="644"/>
      <c r="F8" s="485">
        <v>1.1000000000000001</v>
      </c>
      <c r="G8" s="90">
        <v>1.2</v>
      </c>
    </row>
    <row r="9" spans="1:10" ht="12" customHeight="1" x14ac:dyDescent="0.2">
      <c r="B9" s="587" t="s">
        <v>117</v>
      </c>
      <c r="C9" s="644"/>
      <c r="D9" s="644"/>
      <c r="E9" s="588"/>
      <c r="F9" s="485">
        <v>0.7</v>
      </c>
      <c r="G9" s="90">
        <v>0.7</v>
      </c>
    </row>
    <row r="10" spans="1:10" x14ac:dyDescent="0.2">
      <c r="B10" s="587" t="s">
        <v>118</v>
      </c>
      <c r="C10" s="644"/>
      <c r="D10" s="644"/>
      <c r="E10" s="644"/>
      <c r="F10" s="485">
        <v>9.1</v>
      </c>
      <c r="G10" s="90">
        <v>8.9</v>
      </c>
    </row>
    <row r="11" spans="1:10" ht="13.5" customHeight="1" x14ac:dyDescent="0.2">
      <c r="B11" s="587" t="s">
        <v>119</v>
      </c>
      <c r="C11" s="644"/>
      <c r="D11" s="644"/>
      <c r="E11" s="644"/>
      <c r="F11" s="485">
        <v>2.7</v>
      </c>
      <c r="G11" s="90">
        <v>2.6</v>
      </c>
    </row>
    <row r="12" spans="1:10" ht="13.5" customHeight="1" x14ac:dyDescent="0.2">
      <c r="B12" s="587" t="s">
        <v>147</v>
      </c>
      <c r="C12" s="644"/>
      <c r="D12" s="644"/>
      <c r="E12" s="644"/>
      <c r="F12" s="485">
        <v>54.9</v>
      </c>
      <c r="G12" s="90">
        <v>55.1</v>
      </c>
      <c r="I12" s="308"/>
    </row>
    <row r="13" spans="1:10" x14ac:dyDescent="0.2">
      <c r="B13" s="587" t="s">
        <v>148</v>
      </c>
      <c r="C13" s="644"/>
      <c r="D13" s="644"/>
      <c r="E13" s="644"/>
      <c r="F13" s="485">
        <v>2.2999999999999998</v>
      </c>
      <c r="G13" s="90">
        <v>2.2000000000000002</v>
      </c>
    </row>
    <row r="14" spans="1:10" x14ac:dyDescent="0.2">
      <c r="B14" s="587" t="s">
        <v>149</v>
      </c>
      <c r="C14" s="644"/>
      <c r="D14" s="644"/>
      <c r="E14" s="644"/>
      <c r="F14" s="485">
        <v>5.9</v>
      </c>
      <c r="G14" s="90">
        <v>5.9</v>
      </c>
    </row>
    <row r="15" spans="1:10" ht="12.75" customHeight="1" x14ac:dyDescent="0.2">
      <c r="B15" s="587" t="s">
        <v>120</v>
      </c>
      <c r="C15" s="644"/>
      <c r="D15" s="644"/>
      <c r="E15" s="644"/>
      <c r="F15" s="485">
        <v>1</v>
      </c>
      <c r="G15" s="90">
        <v>1</v>
      </c>
    </row>
    <row r="16" spans="1:10" ht="12.75" customHeight="1" x14ac:dyDescent="0.2">
      <c r="B16" s="587" t="s">
        <v>260</v>
      </c>
      <c r="C16" s="644"/>
      <c r="D16" s="644"/>
      <c r="E16" s="588"/>
      <c r="F16" s="485">
        <v>1.2</v>
      </c>
      <c r="G16" s="90">
        <v>1.2</v>
      </c>
    </row>
    <row r="17" spans="2:9" x14ac:dyDescent="0.2">
      <c r="B17" s="587" t="s">
        <v>150</v>
      </c>
      <c r="C17" s="644"/>
      <c r="D17" s="644"/>
      <c r="E17" s="644"/>
      <c r="F17" s="485">
        <v>0.8</v>
      </c>
      <c r="G17" s="90">
        <v>0.7</v>
      </c>
    </row>
    <row r="18" spans="2:9" x14ac:dyDescent="0.2">
      <c r="B18" s="587" t="s">
        <v>151</v>
      </c>
      <c r="C18" s="644"/>
      <c r="D18" s="644"/>
      <c r="E18" s="644"/>
      <c r="F18" s="485">
        <v>3.3</v>
      </c>
      <c r="G18" s="90">
        <v>3.2</v>
      </c>
    </row>
    <row r="19" spans="2:9" ht="12.75" customHeight="1" x14ac:dyDescent="0.2">
      <c r="B19" s="587" t="s">
        <v>152</v>
      </c>
      <c r="C19" s="644"/>
      <c r="D19" s="644"/>
      <c r="E19" s="644"/>
      <c r="F19" s="485">
        <v>1.1000000000000001</v>
      </c>
      <c r="G19" s="90">
        <v>1.1000000000000001</v>
      </c>
    </row>
    <row r="20" spans="2:9" x14ac:dyDescent="0.2">
      <c r="B20" s="587" t="s">
        <v>153</v>
      </c>
      <c r="C20" s="644"/>
      <c r="D20" s="644"/>
      <c r="E20" s="644"/>
      <c r="F20" s="485">
        <v>0.7</v>
      </c>
      <c r="G20" s="90">
        <v>0.7</v>
      </c>
    </row>
    <row r="21" spans="2:9" x14ac:dyDescent="0.2">
      <c r="B21" s="587" t="s">
        <v>154</v>
      </c>
      <c r="C21" s="644"/>
      <c r="D21" s="644"/>
      <c r="E21" s="644"/>
      <c r="F21" s="485">
        <v>0</v>
      </c>
      <c r="G21" s="90">
        <v>0</v>
      </c>
    </row>
    <row r="22" spans="2:9" x14ac:dyDescent="0.2">
      <c r="B22" s="589" t="s">
        <v>169</v>
      </c>
      <c r="C22" s="593"/>
      <c r="D22" s="593"/>
      <c r="E22" s="593"/>
      <c r="F22" s="274">
        <v>9.4</v>
      </c>
      <c r="G22" s="90">
        <v>10</v>
      </c>
      <c r="I22" s="308"/>
    </row>
    <row r="23" spans="2:9" ht="12.75" customHeight="1" x14ac:dyDescent="0.2">
      <c r="B23" s="649" t="s">
        <v>168</v>
      </c>
      <c r="C23" s="650"/>
      <c r="D23" s="650"/>
      <c r="E23" s="650"/>
      <c r="F23" s="83">
        <f>SUM(F6:F22)</f>
        <v>100</v>
      </c>
      <c r="G23" s="91">
        <f>SUM(G6:G22)</f>
        <v>100.00000000000001</v>
      </c>
    </row>
    <row r="24" spans="2:9" ht="16.5" customHeight="1" x14ac:dyDescent="0.2">
      <c r="B24" s="651" t="s">
        <v>180</v>
      </c>
      <c r="C24" s="652"/>
      <c r="D24" s="652"/>
      <c r="E24" s="652"/>
      <c r="F24" s="84">
        <v>4684</v>
      </c>
      <c r="G24" s="92">
        <v>5353</v>
      </c>
    </row>
    <row r="25" spans="2:9" ht="16.5" customHeight="1" x14ac:dyDescent="0.2">
      <c r="B25" s="14"/>
      <c r="C25" s="14"/>
      <c r="D25" s="14"/>
      <c r="E25" s="14"/>
      <c r="F25" s="94"/>
      <c r="G25" s="94"/>
    </row>
    <row r="26" spans="2:9" ht="12.75" customHeight="1" x14ac:dyDescent="0.2">
      <c r="B26" s="572" t="s">
        <v>155</v>
      </c>
      <c r="C26" s="572"/>
      <c r="D26" s="572"/>
      <c r="E26" s="572"/>
      <c r="F26" s="572"/>
      <c r="G26" s="572"/>
    </row>
    <row r="27" spans="2:9" ht="8.25" customHeight="1" x14ac:dyDescent="0.2"/>
    <row r="28" spans="2:9" ht="21" customHeight="1" x14ac:dyDescent="0.2">
      <c r="B28" s="1"/>
      <c r="C28" s="1"/>
      <c r="F28" s="452" t="s">
        <v>264</v>
      </c>
      <c r="G28" s="454" t="s">
        <v>230</v>
      </c>
    </row>
    <row r="29" spans="2:9" x14ac:dyDescent="0.2">
      <c r="B29" s="581" t="s">
        <v>156</v>
      </c>
      <c r="C29" s="647"/>
      <c r="D29" s="647"/>
      <c r="E29" s="594"/>
      <c r="F29" s="85">
        <v>7.7</v>
      </c>
      <c r="G29" s="5">
        <v>7.8</v>
      </c>
    </row>
    <row r="30" spans="2:9" x14ac:dyDescent="0.2">
      <c r="B30" s="582" t="s">
        <v>157</v>
      </c>
      <c r="C30" s="642"/>
      <c r="D30" s="642"/>
      <c r="E30" s="595"/>
      <c r="F30" s="82">
        <v>9.6</v>
      </c>
      <c r="G30" s="76">
        <v>9.6</v>
      </c>
    </row>
    <row r="31" spans="2:9" x14ac:dyDescent="0.2">
      <c r="B31" s="582" t="s">
        <v>158</v>
      </c>
      <c r="C31" s="642"/>
      <c r="D31" s="642"/>
      <c r="E31" s="595"/>
      <c r="F31" s="82">
        <v>6.8</v>
      </c>
      <c r="G31" s="76">
        <v>6.6</v>
      </c>
    </row>
    <row r="32" spans="2:9" x14ac:dyDescent="0.2">
      <c r="B32" s="582" t="s">
        <v>124</v>
      </c>
      <c r="C32" s="642"/>
      <c r="D32" s="642"/>
      <c r="E32" s="595"/>
      <c r="F32" s="82">
        <v>1</v>
      </c>
      <c r="G32" s="76">
        <v>0.9</v>
      </c>
    </row>
    <row r="33" spans="2:15" x14ac:dyDescent="0.2">
      <c r="B33" s="582" t="s">
        <v>159</v>
      </c>
      <c r="C33" s="642"/>
      <c r="D33" s="642"/>
      <c r="E33" s="595"/>
      <c r="F33" s="82">
        <v>0.9</v>
      </c>
      <c r="G33" s="76">
        <v>0.9</v>
      </c>
    </row>
    <row r="34" spans="2:15" x14ac:dyDescent="0.2">
      <c r="B34" s="582" t="s">
        <v>121</v>
      </c>
      <c r="C34" s="642"/>
      <c r="D34" s="642"/>
      <c r="E34" s="595"/>
      <c r="F34" s="82">
        <v>10</v>
      </c>
      <c r="G34" s="76">
        <v>10.199999999999999</v>
      </c>
    </row>
    <row r="35" spans="2:15" x14ac:dyDescent="0.2">
      <c r="B35" s="582" t="s">
        <v>160</v>
      </c>
      <c r="C35" s="642"/>
      <c r="D35" s="642"/>
      <c r="E35" s="595"/>
      <c r="F35" s="82">
        <v>0.5</v>
      </c>
      <c r="G35" s="76">
        <v>0.5</v>
      </c>
    </row>
    <row r="36" spans="2:15" x14ac:dyDescent="0.2">
      <c r="B36" s="582" t="s">
        <v>106</v>
      </c>
      <c r="C36" s="642"/>
      <c r="D36" s="642"/>
      <c r="E36" s="595"/>
      <c r="F36" s="82">
        <v>19</v>
      </c>
      <c r="G36" s="76">
        <v>18.8</v>
      </c>
    </row>
    <row r="37" spans="2:15" x14ac:dyDescent="0.2">
      <c r="B37" s="582" t="s">
        <v>161</v>
      </c>
      <c r="C37" s="642"/>
      <c r="D37" s="642"/>
      <c r="E37" s="595"/>
      <c r="F37" s="82">
        <v>0.3</v>
      </c>
      <c r="G37" s="76">
        <v>0.3</v>
      </c>
    </row>
    <row r="38" spans="2:15" x14ac:dyDescent="0.2">
      <c r="B38" s="582" t="s">
        <v>122</v>
      </c>
      <c r="C38" s="642"/>
      <c r="D38" s="642"/>
      <c r="E38" s="595"/>
      <c r="F38" s="82">
        <v>0</v>
      </c>
      <c r="G38" s="76">
        <v>0</v>
      </c>
    </row>
    <row r="39" spans="2:15" x14ac:dyDescent="0.2">
      <c r="B39" s="582" t="s">
        <v>308</v>
      </c>
      <c r="C39" s="642"/>
      <c r="D39" s="642"/>
      <c r="E39" s="595"/>
      <c r="F39" s="82">
        <v>23.7</v>
      </c>
      <c r="G39" s="76">
        <v>24.6</v>
      </c>
    </row>
    <row r="40" spans="2:15" x14ac:dyDescent="0.2">
      <c r="B40" s="582" t="s">
        <v>309</v>
      </c>
      <c r="C40" s="642"/>
      <c r="D40" s="642"/>
      <c r="E40" s="595"/>
      <c r="F40" s="82">
        <v>5.7</v>
      </c>
      <c r="G40" s="76">
        <v>5.0999999999999996</v>
      </c>
    </row>
    <row r="41" spans="2:15" x14ac:dyDescent="0.2">
      <c r="B41" s="582" t="s">
        <v>310</v>
      </c>
      <c r="C41" s="642"/>
      <c r="D41" s="642"/>
      <c r="E41" s="595"/>
      <c r="F41" s="82">
        <v>0.9</v>
      </c>
      <c r="G41" s="76">
        <v>0.8</v>
      </c>
      <c r="I41" s="327"/>
      <c r="K41" s="327"/>
      <c r="L41" s="327"/>
      <c r="M41" s="327"/>
      <c r="N41" s="327"/>
      <c r="O41" s="327"/>
    </row>
    <row r="42" spans="2:15" x14ac:dyDescent="0.2">
      <c r="B42" s="482" t="s">
        <v>1</v>
      </c>
      <c r="C42" s="484"/>
      <c r="D42" s="484"/>
      <c r="E42" s="483"/>
      <c r="F42" s="82">
        <v>10.199999999999999</v>
      </c>
      <c r="G42" s="76">
        <v>10</v>
      </c>
      <c r="I42" s="327"/>
      <c r="K42" s="327"/>
      <c r="L42" s="327"/>
      <c r="M42" s="327"/>
      <c r="N42" s="327"/>
      <c r="O42" s="327"/>
    </row>
    <row r="43" spans="2:15" x14ac:dyDescent="0.2">
      <c r="B43" s="482" t="s">
        <v>123</v>
      </c>
      <c r="C43" s="484"/>
      <c r="D43" s="484"/>
      <c r="E43" s="483"/>
      <c r="F43" s="82">
        <v>1</v>
      </c>
      <c r="G43" s="76">
        <v>0.9</v>
      </c>
      <c r="I43" s="327"/>
      <c r="K43" s="327"/>
      <c r="L43" s="327"/>
      <c r="M43" s="327"/>
      <c r="N43" s="327"/>
      <c r="O43" s="327"/>
    </row>
    <row r="44" spans="2:15" x14ac:dyDescent="0.2">
      <c r="B44" s="596" t="s">
        <v>169</v>
      </c>
      <c r="C44" s="643"/>
      <c r="D44" s="643"/>
      <c r="E44" s="597"/>
      <c r="F44" s="82">
        <v>2.8</v>
      </c>
      <c r="G44" s="76">
        <v>2.9</v>
      </c>
      <c r="I44" s="317"/>
    </row>
    <row r="45" spans="2:15" x14ac:dyDescent="0.2">
      <c r="B45" s="638" t="s">
        <v>168</v>
      </c>
      <c r="C45" s="639"/>
      <c r="D45" s="639"/>
      <c r="E45" s="648"/>
      <c r="F45" s="83">
        <v>100.10000000000001</v>
      </c>
      <c r="G45" s="91">
        <v>99.899999999999991</v>
      </c>
      <c r="I45" s="317"/>
    </row>
    <row r="46" spans="2:15" ht="16.5" customHeight="1" x14ac:dyDescent="0.2">
      <c r="B46" s="640" t="s">
        <v>180</v>
      </c>
      <c r="C46" s="641"/>
      <c r="D46" s="641"/>
      <c r="E46" s="645"/>
      <c r="F46" s="84">
        <v>4684</v>
      </c>
      <c r="G46" s="92">
        <v>5353</v>
      </c>
    </row>
    <row r="47" spans="2:15" ht="16.5" customHeight="1" x14ac:dyDescent="0.2">
      <c r="B47" s="270"/>
      <c r="C47" s="270"/>
      <c r="D47" s="270"/>
      <c r="E47" s="270"/>
      <c r="F47" s="94"/>
      <c r="G47" s="94"/>
    </row>
    <row r="48" spans="2:15" ht="12.75" customHeight="1" x14ac:dyDescent="0.2">
      <c r="B48" s="572" t="s">
        <v>140</v>
      </c>
      <c r="C48" s="572"/>
      <c r="D48" s="572"/>
      <c r="E48" s="572"/>
      <c r="F48" s="572"/>
      <c r="G48" s="572"/>
    </row>
    <row r="49" spans="2:7" ht="8.25" customHeight="1" x14ac:dyDescent="0.2">
      <c r="B49" s="18"/>
      <c r="C49" s="18"/>
      <c r="D49" s="18"/>
      <c r="E49" s="18"/>
      <c r="F49" s="18"/>
      <c r="G49" s="18"/>
    </row>
    <row r="50" spans="2:7" ht="21" customHeight="1" x14ac:dyDescent="0.2">
      <c r="B50" s="646"/>
      <c r="C50" s="646"/>
      <c r="D50" s="646"/>
      <c r="E50" s="15"/>
      <c r="F50" s="452" t="s">
        <v>264</v>
      </c>
      <c r="G50" s="454" t="s">
        <v>230</v>
      </c>
    </row>
    <row r="51" spans="2:7" x14ac:dyDescent="0.2">
      <c r="B51" s="581" t="s">
        <v>162</v>
      </c>
      <c r="C51" s="647"/>
      <c r="D51" s="647"/>
      <c r="E51" s="594"/>
      <c r="F51" s="86">
        <v>12</v>
      </c>
      <c r="G51" s="8">
        <v>12.6</v>
      </c>
    </row>
    <row r="52" spans="2:7" x14ac:dyDescent="0.2">
      <c r="B52" s="582" t="s">
        <v>135</v>
      </c>
      <c r="C52" s="642"/>
      <c r="D52" s="642"/>
      <c r="E52" s="595"/>
      <c r="F52" s="87">
        <v>11.4</v>
      </c>
      <c r="G52" s="12">
        <v>11.6</v>
      </c>
    </row>
    <row r="53" spans="2:7" x14ac:dyDescent="0.2">
      <c r="B53" s="582" t="s">
        <v>163</v>
      </c>
      <c r="C53" s="642"/>
      <c r="D53" s="642"/>
      <c r="E53" s="595"/>
      <c r="F53" s="87">
        <v>0.3</v>
      </c>
      <c r="G53" s="12">
        <v>0.4</v>
      </c>
    </row>
    <row r="54" spans="2:7" ht="27.75" customHeight="1" x14ac:dyDescent="0.2">
      <c r="B54" s="587" t="s">
        <v>164</v>
      </c>
      <c r="C54" s="644"/>
      <c r="D54" s="644"/>
      <c r="E54" s="588"/>
      <c r="F54" s="87">
        <v>3.8</v>
      </c>
      <c r="G54" s="12">
        <v>3.8</v>
      </c>
    </row>
    <row r="55" spans="2:7" x14ac:dyDescent="0.2">
      <c r="B55" s="582" t="s">
        <v>165</v>
      </c>
      <c r="C55" s="642"/>
      <c r="D55" s="642"/>
      <c r="E55" s="595"/>
      <c r="F55" s="87">
        <v>22.5</v>
      </c>
      <c r="G55" s="12">
        <v>21.9</v>
      </c>
    </row>
    <row r="56" spans="2:7" x14ac:dyDescent="0.2">
      <c r="B56" s="582" t="s">
        <v>171</v>
      </c>
      <c r="C56" s="642"/>
      <c r="D56" s="642"/>
      <c r="E56" s="595"/>
      <c r="F56" s="87">
        <v>17.7</v>
      </c>
      <c r="G56" s="12">
        <v>17.600000000000001</v>
      </c>
    </row>
    <row r="57" spans="2:7" ht="27.75" customHeight="1" x14ac:dyDescent="0.2">
      <c r="B57" s="587" t="s">
        <v>166</v>
      </c>
      <c r="C57" s="644"/>
      <c r="D57" s="644"/>
      <c r="E57" s="588"/>
      <c r="F57" s="87">
        <v>0.5</v>
      </c>
      <c r="G57" s="12">
        <v>0.5</v>
      </c>
    </row>
    <row r="58" spans="2:7" x14ac:dyDescent="0.2">
      <c r="B58" s="582" t="s">
        <v>172</v>
      </c>
      <c r="C58" s="642"/>
      <c r="D58" s="642"/>
      <c r="E58" s="595"/>
      <c r="F58" s="87">
        <v>15.3</v>
      </c>
      <c r="G58" s="12">
        <v>15.1</v>
      </c>
    </row>
    <row r="59" spans="2:7" x14ac:dyDescent="0.2">
      <c r="B59" s="582" t="s">
        <v>136</v>
      </c>
      <c r="C59" s="642"/>
      <c r="D59" s="642"/>
      <c r="E59" s="595"/>
      <c r="F59" s="87">
        <v>0.1</v>
      </c>
      <c r="G59" s="12">
        <v>0.1</v>
      </c>
    </row>
    <row r="60" spans="2:7" x14ac:dyDescent="0.2">
      <c r="B60" s="582" t="s">
        <v>137</v>
      </c>
      <c r="C60" s="642"/>
      <c r="D60" s="642"/>
      <c r="E60" s="595"/>
      <c r="F60" s="87">
        <v>5.4</v>
      </c>
      <c r="G60" s="12">
        <v>5.3</v>
      </c>
    </row>
    <row r="61" spans="2:7" x14ac:dyDescent="0.2">
      <c r="B61" s="582" t="s">
        <v>173</v>
      </c>
      <c r="C61" s="642"/>
      <c r="D61" s="642"/>
      <c r="E61" s="595"/>
      <c r="F61" s="87">
        <v>0.7</v>
      </c>
      <c r="G61" s="12">
        <v>0.7</v>
      </c>
    </row>
    <row r="62" spans="2:7" x14ac:dyDescent="0.2">
      <c r="B62" s="582" t="s">
        <v>138</v>
      </c>
      <c r="C62" s="642"/>
      <c r="D62" s="642"/>
      <c r="E62" s="595"/>
      <c r="F62" s="87">
        <v>2.4</v>
      </c>
      <c r="G62" s="12">
        <v>2.4</v>
      </c>
    </row>
    <row r="63" spans="2:7" x14ac:dyDescent="0.2">
      <c r="B63" s="596" t="s">
        <v>169</v>
      </c>
      <c r="C63" s="643"/>
      <c r="D63" s="643"/>
      <c r="E63" s="597"/>
      <c r="F63" s="87">
        <v>7.9</v>
      </c>
      <c r="G63" s="12">
        <v>8</v>
      </c>
    </row>
    <row r="64" spans="2:7" x14ac:dyDescent="0.2">
      <c r="B64" s="638" t="s">
        <v>168</v>
      </c>
      <c r="C64" s="639"/>
      <c r="D64" s="639"/>
      <c r="E64" s="639"/>
      <c r="F64" s="264">
        <v>99.9</v>
      </c>
      <c r="G64" s="7">
        <v>99.999999999999986</v>
      </c>
    </row>
    <row r="65" spans="2:7" x14ac:dyDescent="0.2">
      <c r="B65" s="640" t="s">
        <v>180</v>
      </c>
      <c r="C65" s="641"/>
      <c r="D65" s="641"/>
      <c r="E65" s="641"/>
      <c r="F65" s="88">
        <v>4684</v>
      </c>
      <c r="G65" s="93">
        <v>5353</v>
      </c>
    </row>
  </sheetData>
  <customSheetViews>
    <customSheetView guid="{4BF6A69F-C29D-460A-9E84-5045F8F80EEB}" showGridLines="0" topLeftCell="A22">
      <selection activeCell="I41" sqref="I41"/>
      <pageMargins left="0.19685039370078741" right="0.15748031496062992" top="0.19685039370078741" bottom="0.19685039370078741" header="0.31496062992125984" footer="0.31496062992125984"/>
      <pageSetup paperSize="9" orientation="portrait"/>
    </customSheetView>
  </customSheetViews>
  <mergeCells count="56">
    <mergeCell ref="B55:E55"/>
    <mergeCell ref="B56:E56"/>
    <mergeCell ref="B53:E53"/>
    <mergeCell ref="B54:E54"/>
    <mergeCell ref="B51:E51"/>
    <mergeCell ref="B52:E52"/>
    <mergeCell ref="B57:E57"/>
    <mergeCell ref="B65:E65"/>
    <mergeCell ref="B63:E63"/>
    <mergeCell ref="B64:E64"/>
    <mergeCell ref="B61:E61"/>
    <mergeCell ref="B62:E62"/>
    <mergeCell ref="B59:E59"/>
    <mergeCell ref="B60:E60"/>
    <mergeCell ref="B58:E58"/>
    <mergeCell ref="B45:E45"/>
    <mergeCell ref="B48:G48"/>
    <mergeCell ref="B50:D50"/>
    <mergeCell ref="B44:E44"/>
    <mergeCell ref="B38:E38"/>
    <mergeCell ref="B41:E41"/>
    <mergeCell ref="B46:E46"/>
    <mergeCell ref="B39:E39"/>
    <mergeCell ref="B40:E40"/>
    <mergeCell ref="B36:E36"/>
    <mergeCell ref="B37:E37"/>
    <mergeCell ref="B34:E34"/>
    <mergeCell ref="B35:E35"/>
    <mergeCell ref="B32:E32"/>
    <mergeCell ref="B33:E33"/>
    <mergeCell ref="B30:E30"/>
    <mergeCell ref="B31:E31"/>
    <mergeCell ref="B26:G26"/>
    <mergeCell ref="B29:E29"/>
    <mergeCell ref="B22:E22"/>
    <mergeCell ref="B23:E23"/>
    <mergeCell ref="B24:E24"/>
    <mergeCell ref="B20:E20"/>
    <mergeCell ref="B21:E21"/>
    <mergeCell ref="B18:E18"/>
    <mergeCell ref="B19:E19"/>
    <mergeCell ref="B15:E15"/>
    <mergeCell ref="B17:E17"/>
    <mergeCell ref="B16:E16"/>
    <mergeCell ref="B13:E13"/>
    <mergeCell ref="B14:E14"/>
    <mergeCell ref="B11:E11"/>
    <mergeCell ref="B12:E12"/>
    <mergeCell ref="B9:E9"/>
    <mergeCell ref="B10:E10"/>
    <mergeCell ref="B7:E7"/>
    <mergeCell ref="B8:E8"/>
    <mergeCell ref="A1:H1"/>
    <mergeCell ref="B3:G3"/>
    <mergeCell ref="B5:E5"/>
    <mergeCell ref="B6:E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dimension ref="A1:H40"/>
  <sheetViews>
    <sheetView showGridLines="0" workbookViewId="0">
      <selection activeCell="I13" sqref="I13"/>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571" t="s">
        <v>293</v>
      </c>
      <c r="B1" s="571"/>
      <c r="C1" s="571"/>
      <c r="D1" s="571"/>
      <c r="E1" s="571"/>
      <c r="F1" s="571"/>
      <c r="G1" s="571"/>
    </row>
    <row r="2" spans="1:8" x14ac:dyDescent="0.2">
      <c r="A2" s="316"/>
      <c r="B2" s="316"/>
      <c r="C2" s="316"/>
      <c r="D2" s="316"/>
      <c r="E2" s="316"/>
      <c r="F2" s="316"/>
      <c r="G2" s="316"/>
    </row>
    <row r="3" spans="1:8" ht="12.75" customHeight="1" x14ac:dyDescent="0.2">
      <c r="A3" s="316"/>
      <c r="B3" s="572" t="s">
        <v>228</v>
      </c>
      <c r="C3" s="572"/>
      <c r="D3" s="572"/>
      <c r="E3" s="572"/>
      <c r="F3" s="572"/>
      <c r="G3" s="176"/>
      <c r="H3" s="33"/>
    </row>
    <row r="4" spans="1:8" ht="8.85" customHeight="1" x14ac:dyDescent="0.2"/>
    <row r="5" spans="1:8" ht="20.100000000000001" customHeight="1" x14ac:dyDescent="0.2">
      <c r="C5" s="685" t="s">
        <v>264</v>
      </c>
      <c r="D5" s="686"/>
      <c r="E5" s="669" t="s">
        <v>230</v>
      </c>
      <c r="F5" s="670"/>
    </row>
    <row r="6" spans="1:8" ht="16.5" customHeight="1" x14ac:dyDescent="0.2">
      <c r="B6" s="439"/>
      <c r="C6" s="448" t="s">
        <v>175</v>
      </c>
      <c r="D6" s="448" t="s">
        <v>176</v>
      </c>
      <c r="E6" s="448" t="s">
        <v>175</v>
      </c>
      <c r="F6" s="448" t="s">
        <v>176</v>
      </c>
    </row>
    <row r="7" spans="1:8" ht="17.25" customHeight="1" x14ac:dyDescent="0.2">
      <c r="B7" s="253" t="s">
        <v>107</v>
      </c>
      <c r="C7" s="5">
        <v>2.4</v>
      </c>
      <c r="D7" s="5">
        <v>1.1000000000000001</v>
      </c>
      <c r="E7" s="5">
        <v>2.4</v>
      </c>
      <c r="F7" s="5">
        <v>1.1000000000000001</v>
      </c>
    </row>
    <row r="8" spans="1:8" ht="17.25" customHeight="1" x14ac:dyDescent="0.2">
      <c r="B8" s="256" t="s">
        <v>108</v>
      </c>
      <c r="C8" s="76">
        <v>11.2</v>
      </c>
      <c r="D8" s="76">
        <v>4.0999999999999996</v>
      </c>
      <c r="E8" s="76">
        <v>11.2</v>
      </c>
      <c r="F8" s="76">
        <v>4.0999999999999996</v>
      </c>
    </row>
    <row r="9" spans="1:8" ht="17.25" customHeight="1" x14ac:dyDescent="0.2">
      <c r="B9" s="256" t="s">
        <v>109</v>
      </c>
      <c r="C9" s="76">
        <v>9.5</v>
      </c>
      <c r="D9" s="76">
        <v>6.3</v>
      </c>
      <c r="E9" s="76">
        <v>9.5</v>
      </c>
      <c r="F9" s="76">
        <v>6.3</v>
      </c>
    </row>
    <row r="10" spans="1:8" ht="17.25" customHeight="1" x14ac:dyDescent="0.2">
      <c r="B10" s="256" t="s">
        <v>110</v>
      </c>
      <c r="C10" s="76">
        <v>5.2</v>
      </c>
      <c r="D10" s="76">
        <v>6.1</v>
      </c>
      <c r="E10" s="76">
        <v>5.0999999999999996</v>
      </c>
      <c r="F10" s="76">
        <v>6.2</v>
      </c>
    </row>
    <row r="11" spans="1:8" ht="17.25" customHeight="1" x14ac:dyDescent="0.2">
      <c r="B11" s="256" t="s">
        <v>111</v>
      </c>
      <c r="C11" s="76">
        <v>34.299999999999997</v>
      </c>
      <c r="D11" s="76">
        <v>52.5</v>
      </c>
      <c r="E11" s="76">
        <v>34.6</v>
      </c>
      <c r="F11" s="76">
        <v>52.3</v>
      </c>
    </row>
    <row r="12" spans="1:8" ht="17.25" customHeight="1" x14ac:dyDescent="0.2">
      <c r="B12" s="256" t="s">
        <v>112</v>
      </c>
      <c r="C12" s="76">
        <v>20.5</v>
      </c>
      <c r="D12" s="76">
        <v>8.9</v>
      </c>
      <c r="E12" s="76">
        <v>20.2</v>
      </c>
      <c r="F12" s="76">
        <v>8.8000000000000007</v>
      </c>
    </row>
    <row r="13" spans="1:8" ht="17.25" customHeight="1" x14ac:dyDescent="0.2">
      <c r="B13" s="254" t="s">
        <v>170</v>
      </c>
      <c r="C13" s="76">
        <v>2.1</v>
      </c>
      <c r="D13" s="76">
        <v>10.199999999999999</v>
      </c>
      <c r="E13" s="76">
        <v>2</v>
      </c>
      <c r="F13" s="76">
        <v>10.3</v>
      </c>
    </row>
    <row r="14" spans="1:8" ht="17.25" customHeight="1" x14ac:dyDescent="0.2">
      <c r="B14" s="258" t="s">
        <v>169</v>
      </c>
      <c r="C14" s="6">
        <v>14.8</v>
      </c>
      <c r="D14" s="6">
        <v>10.8</v>
      </c>
      <c r="E14" s="6">
        <v>15</v>
      </c>
      <c r="F14" s="6">
        <v>10.9</v>
      </c>
      <c r="H14" s="308"/>
    </row>
    <row r="15" spans="1:8" ht="15.75" customHeight="1" x14ac:dyDescent="0.2">
      <c r="B15" s="78" t="s">
        <v>179</v>
      </c>
      <c r="C15" s="72">
        <f>SUM(C7:C14)</f>
        <v>99.999999999999986</v>
      </c>
      <c r="D15" s="73">
        <f>SUM(D7:D14)</f>
        <v>100</v>
      </c>
      <c r="E15" s="73">
        <f>SUM(E7:E14)</f>
        <v>100</v>
      </c>
      <c r="F15" s="73">
        <f>SUM(F7:F14)</f>
        <v>100</v>
      </c>
    </row>
    <row r="16" spans="1:8" ht="15.75" customHeight="1" x14ac:dyDescent="0.2">
      <c r="B16" s="38" t="s">
        <v>180</v>
      </c>
      <c r="C16" s="74">
        <v>4684</v>
      </c>
      <c r="D16" s="75">
        <v>4684</v>
      </c>
      <c r="E16" s="75">
        <v>5353</v>
      </c>
      <c r="F16" s="75">
        <v>5353</v>
      </c>
    </row>
    <row r="17" spans="2:8" ht="16.5" customHeight="1" x14ac:dyDescent="0.2"/>
    <row r="18" spans="2:8" ht="12.75" customHeight="1" x14ac:dyDescent="0.2">
      <c r="B18" s="572" t="s">
        <v>223</v>
      </c>
      <c r="C18" s="572"/>
      <c r="D18" s="572"/>
      <c r="E18" s="572"/>
      <c r="F18" s="572"/>
      <c r="G18" s="33"/>
      <c r="H18" s="33"/>
    </row>
    <row r="19" spans="2:8" ht="8.25" customHeight="1" x14ac:dyDescent="0.2"/>
    <row r="20" spans="2:8" ht="20.100000000000001" customHeight="1" x14ac:dyDescent="0.2">
      <c r="C20" s="685" t="s">
        <v>264</v>
      </c>
      <c r="D20" s="686"/>
      <c r="E20" s="669" t="s">
        <v>231</v>
      </c>
      <c r="F20" s="670"/>
    </row>
    <row r="21" spans="2:8" ht="17.25" customHeight="1" x14ac:dyDescent="0.2">
      <c r="B21" s="253" t="s">
        <v>191</v>
      </c>
      <c r="C21" s="667">
        <v>48.1</v>
      </c>
      <c r="D21" s="668"/>
      <c r="E21" s="667">
        <v>48.4</v>
      </c>
      <c r="F21" s="668"/>
    </row>
    <row r="22" spans="2:8" ht="17.25" customHeight="1" x14ac:dyDescent="0.2">
      <c r="B22" s="254" t="s">
        <v>192</v>
      </c>
      <c r="C22" s="659">
        <v>7.2</v>
      </c>
      <c r="D22" s="660"/>
      <c r="E22" s="659">
        <v>7</v>
      </c>
      <c r="F22" s="660"/>
    </row>
    <row r="23" spans="2:8" ht="17.25" customHeight="1" x14ac:dyDescent="0.2">
      <c r="B23" s="254" t="s">
        <v>174</v>
      </c>
      <c r="C23" s="659">
        <v>0</v>
      </c>
      <c r="D23" s="660"/>
      <c r="E23" s="659">
        <v>0</v>
      </c>
      <c r="F23" s="660"/>
    </row>
    <row r="24" spans="2:8" ht="17.25" customHeight="1" x14ac:dyDescent="0.2">
      <c r="B24" s="254" t="s">
        <v>193</v>
      </c>
      <c r="C24" s="659">
        <v>0.1</v>
      </c>
      <c r="D24" s="660"/>
      <c r="E24" s="659">
        <v>0</v>
      </c>
      <c r="F24" s="660"/>
    </row>
    <row r="25" spans="2:8" ht="17.25" customHeight="1" x14ac:dyDescent="0.2">
      <c r="B25" s="254" t="s">
        <v>194</v>
      </c>
      <c r="C25" s="659">
        <v>0</v>
      </c>
      <c r="D25" s="660"/>
      <c r="E25" s="659">
        <v>0</v>
      </c>
      <c r="F25" s="660"/>
    </row>
    <row r="26" spans="2:8" ht="17.25" customHeight="1" x14ac:dyDescent="0.2">
      <c r="B26" s="254" t="s">
        <v>195</v>
      </c>
      <c r="C26" s="659">
        <v>0</v>
      </c>
      <c r="D26" s="660"/>
      <c r="E26" s="659">
        <v>0</v>
      </c>
      <c r="F26" s="660"/>
    </row>
    <row r="27" spans="2:8" ht="17.25" customHeight="1" x14ac:dyDescent="0.2">
      <c r="B27" s="254" t="s">
        <v>125</v>
      </c>
      <c r="C27" s="659">
        <v>0.1</v>
      </c>
      <c r="D27" s="660"/>
      <c r="E27" s="659">
        <v>0.1</v>
      </c>
      <c r="F27" s="660"/>
    </row>
    <row r="28" spans="2:8" ht="17.25" customHeight="1" x14ac:dyDescent="0.2">
      <c r="B28" s="254" t="s">
        <v>196</v>
      </c>
      <c r="C28" s="659">
        <v>10.8</v>
      </c>
      <c r="D28" s="660"/>
      <c r="E28" s="659">
        <v>10.4</v>
      </c>
      <c r="F28" s="660"/>
    </row>
    <row r="29" spans="2:8" ht="17.25" customHeight="1" x14ac:dyDescent="0.2">
      <c r="B29" s="254" t="s">
        <v>197</v>
      </c>
      <c r="C29" s="659">
        <v>0</v>
      </c>
      <c r="D29" s="660"/>
      <c r="E29" s="659">
        <v>0</v>
      </c>
      <c r="F29" s="660"/>
    </row>
    <row r="30" spans="2:8" ht="17.25" customHeight="1" x14ac:dyDescent="0.2">
      <c r="B30" s="254" t="s">
        <v>198</v>
      </c>
      <c r="C30" s="659">
        <v>0</v>
      </c>
      <c r="D30" s="660"/>
      <c r="E30" s="659">
        <v>0</v>
      </c>
      <c r="F30" s="660"/>
    </row>
    <row r="31" spans="2:8" ht="17.25" customHeight="1" x14ac:dyDescent="0.2">
      <c r="B31" s="254" t="s">
        <v>199</v>
      </c>
      <c r="C31" s="659">
        <v>0</v>
      </c>
      <c r="D31" s="660"/>
      <c r="E31" s="659">
        <v>0</v>
      </c>
      <c r="F31" s="660"/>
    </row>
    <row r="32" spans="2:8" ht="17.25" customHeight="1" x14ac:dyDescent="0.2">
      <c r="B32" s="254" t="s">
        <v>200</v>
      </c>
      <c r="C32" s="659">
        <v>0</v>
      </c>
      <c r="D32" s="660"/>
      <c r="E32" s="659">
        <v>0</v>
      </c>
      <c r="F32" s="660"/>
    </row>
    <row r="33" spans="2:8" ht="17.25" customHeight="1" x14ac:dyDescent="0.2">
      <c r="B33" s="254" t="s">
        <v>201</v>
      </c>
      <c r="C33" s="659">
        <v>0.1</v>
      </c>
      <c r="D33" s="660"/>
      <c r="E33" s="659">
        <v>0.1</v>
      </c>
      <c r="F33" s="660"/>
    </row>
    <row r="34" spans="2:8" ht="17.25" customHeight="1" x14ac:dyDescent="0.2">
      <c r="B34" s="254" t="s">
        <v>113</v>
      </c>
      <c r="C34" s="659">
        <v>0.1</v>
      </c>
      <c r="D34" s="660"/>
      <c r="E34" s="659">
        <v>0.1</v>
      </c>
      <c r="F34" s="660"/>
    </row>
    <row r="35" spans="2:8" ht="17.25" customHeight="1" x14ac:dyDescent="0.2">
      <c r="B35" s="254" t="s">
        <v>202</v>
      </c>
      <c r="C35" s="659">
        <v>7.8</v>
      </c>
      <c r="D35" s="660"/>
      <c r="E35" s="659">
        <v>7.9</v>
      </c>
      <c r="F35" s="660"/>
    </row>
    <row r="36" spans="2:8" ht="15.75" customHeight="1" x14ac:dyDescent="0.2">
      <c r="B36" s="258" t="s">
        <v>169</v>
      </c>
      <c r="C36" s="696">
        <v>25.6</v>
      </c>
      <c r="D36" s="697"/>
      <c r="E36" s="696">
        <v>25.9</v>
      </c>
      <c r="F36" s="697"/>
      <c r="H36" s="308"/>
    </row>
    <row r="37" spans="2:8" ht="15.75" customHeight="1" x14ac:dyDescent="0.2">
      <c r="B37" s="266" t="s">
        <v>179</v>
      </c>
      <c r="C37" s="698">
        <v>100</v>
      </c>
      <c r="D37" s="699"/>
      <c r="E37" s="698">
        <f>SUM(E21:E36)</f>
        <v>99.9</v>
      </c>
      <c r="F37" s="699"/>
    </row>
    <row r="38" spans="2:8" x14ac:dyDescent="0.2">
      <c r="B38" s="267" t="s">
        <v>180</v>
      </c>
      <c r="C38" s="661">
        <v>4684</v>
      </c>
      <c r="D38" s="662">
        <v>4585</v>
      </c>
      <c r="E38" s="661">
        <v>5353</v>
      </c>
      <c r="F38" s="662"/>
    </row>
    <row r="39" spans="2:8" x14ac:dyDescent="0.2">
      <c r="B39" s="476"/>
    </row>
    <row r="40" spans="2:8" x14ac:dyDescent="0.2">
      <c r="B40" s="477"/>
    </row>
  </sheetData>
  <customSheetViews>
    <customSheetView guid="{4BF6A69F-C29D-460A-9E84-5045F8F80EEB}" showGridLines="0" topLeftCell="A22">
      <selection activeCell="H36" sqref="H36"/>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dimension ref="A1:I42"/>
  <sheetViews>
    <sheetView showGridLines="0" workbookViewId="0">
      <selection activeCell="L15" sqref="L15"/>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571" t="s">
        <v>292</v>
      </c>
      <c r="B1" s="571"/>
      <c r="C1" s="571"/>
      <c r="D1" s="571"/>
      <c r="E1" s="571"/>
      <c r="F1" s="571"/>
      <c r="G1" s="571"/>
      <c r="H1" s="571"/>
      <c r="I1" s="571"/>
    </row>
    <row r="2" spans="1:9" x14ac:dyDescent="0.2">
      <c r="A2" s="316"/>
      <c r="B2" s="316"/>
      <c r="C2" s="316"/>
      <c r="D2" s="316"/>
      <c r="E2" s="316"/>
      <c r="F2" s="316"/>
      <c r="G2" s="316"/>
      <c r="H2" s="316"/>
      <c r="I2" s="316"/>
    </row>
    <row r="3" spans="1:9" x14ac:dyDescent="0.2">
      <c r="A3" s="316"/>
      <c r="B3" s="572" t="s">
        <v>227</v>
      </c>
      <c r="C3" s="572"/>
      <c r="D3" s="572"/>
      <c r="E3" s="572"/>
      <c r="F3" s="572"/>
      <c r="G3" s="572"/>
      <c r="H3" s="250"/>
      <c r="I3" s="316"/>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30</v>
      </c>
      <c r="F7" s="40">
        <v>1</v>
      </c>
      <c r="G7" s="19">
        <v>31</v>
      </c>
      <c r="H7" s="41">
        <v>0</v>
      </c>
    </row>
    <row r="8" spans="1:9" ht="15" x14ac:dyDescent="0.2">
      <c r="B8" s="592"/>
      <c r="C8" s="579"/>
      <c r="D8" s="252" t="s">
        <v>217</v>
      </c>
      <c r="E8" s="39">
        <v>350</v>
      </c>
      <c r="F8" s="40">
        <v>50</v>
      </c>
      <c r="G8" s="19">
        <v>400</v>
      </c>
      <c r="H8" s="41">
        <v>1</v>
      </c>
    </row>
    <row r="9" spans="1:9" x14ac:dyDescent="0.2">
      <c r="B9" s="592"/>
      <c r="C9" s="580"/>
      <c r="D9" s="32" t="s">
        <v>168</v>
      </c>
      <c r="E9" s="61">
        <v>380</v>
      </c>
      <c r="F9" s="42">
        <v>51</v>
      </c>
      <c r="G9" s="42">
        <v>431</v>
      </c>
      <c r="H9" s="62">
        <v>1</v>
      </c>
    </row>
    <row r="10" spans="1:9" x14ac:dyDescent="0.2">
      <c r="B10" s="584"/>
      <c r="C10" s="605" t="s">
        <v>168</v>
      </c>
      <c r="D10" s="606"/>
      <c r="E10" s="61">
        <v>380</v>
      </c>
      <c r="F10" s="42">
        <v>51</v>
      </c>
      <c r="G10" s="42">
        <v>431</v>
      </c>
      <c r="H10" s="62">
        <v>1</v>
      </c>
    </row>
    <row r="11" spans="1:9" x14ac:dyDescent="0.2">
      <c r="B11" s="29"/>
      <c r="C11" s="29"/>
      <c r="D11" s="29"/>
      <c r="E11" s="29"/>
      <c r="F11" s="29"/>
      <c r="G11" s="26"/>
      <c r="H11" s="26"/>
    </row>
    <row r="12" spans="1:9" ht="16.5" customHeight="1" x14ac:dyDescent="0.2">
      <c r="B12" s="25"/>
      <c r="C12" s="25"/>
      <c r="D12" s="25"/>
      <c r="E12" s="445" t="s">
        <v>205</v>
      </c>
      <c r="F12" s="445" t="s">
        <v>206</v>
      </c>
      <c r="G12" s="445" t="s">
        <v>168</v>
      </c>
    </row>
    <row r="13" spans="1:9" x14ac:dyDescent="0.2">
      <c r="B13" s="583" t="s">
        <v>128</v>
      </c>
      <c r="C13" s="97" t="s">
        <v>129</v>
      </c>
      <c r="D13" s="347"/>
      <c r="E13" s="43">
        <v>87</v>
      </c>
      <c r="F13" s="43">
        <v>4</v>
      </c>
      <c r="G13" s="556">
        <f>SUM(E13:F13)</f>
        <v>91</v>
      </c>
    </row>
    <row r="14" spans="1:9" x14ac:dyDescent="0.2">
      <c r="B14" s="584"/>
      <c r="C14" s="98" t="s">
        <v>130</v>
      </c>
      <c r="D14" s="348"/>
      <c r="E14" s="44">
        <v>3</v>
      </c>
      <c r="F14" s="44">
        <v>0</v>
      </c>
      <c r="G14" s="555">
        <f>SUM(E14:F14)</f>
        <v>3</v>
      </c>
    </row>
    <row r="15" spans="1:9" ht="17.25" customHeight="1" x14ac:dyDescent="0.2">
      <c r="B15" s="28"/>
    </row>
    <row r="16" spans="1:9" x14ac:dyDescent="0.2">
      <c r="B16" s="572" t="s">
        <v>224</v>
      </c>
      <c r="C16" s="572"/>
      <c r="D16" s="572"/>
      <c r="E16" s="572"/>
      <c r="F16" s="572"/>
      <c r="G16" s="572"/>
      <c r="H16" s="34"/>
    </row>
    <row r="17" spans="2:8" ht="8.25" customHeight="1" x14ac:dyDescent="0.2">
      <c r="B17" s="24"/>
      <c r="C17" s="29"/>
      <c r="D17" s="29"/>
      <c r="E17" s="23"/>
      <c r="F17" s="21"/>
      <c r="G17" s="21"/>
      <c r="H17" s="28"/>
    </row>
    <row r="18" spans="2:8" ht="16.5" customHeight="1" x14ac:dyDescent="0.2">
      <c r="B18" s="29"/>
      <c r="C18" s="29"/>
      <c r="D18" s="448" t="s">
        <v>219</v>
      </c>
      <c r="E18" s="448" t="s">
        <v>205</v>
      </c>
      <c r="F18" s="450" t="s">
        <v>206</v>
      </c>
      <c r="G18" s="448" t="s">
        <v>168</v>
      </c>
      <c r="H18" s="28"/>
    </row>
    <row r="19" spans="2:8" ht="15" x14ac:dyDescent="0.2">
      <c r="B19" s="581" t="s">
        <v>208</v>
      </c>
      <c r="C19" s="594"/>
      <c r="D19" s="251" t="s">
        <v>216</v>
      </c>
      <c r="E19" s="45">
        <v>226</v>
      </c>
      <c r="F19" s="46">
        <v>36</v>
      </c>
      <c r="G19" s="47">
        <f>SUM(E19:F19)</f>
        <v>262</v>
      </c>
      <c r="H19" s="28"/>
    </row>
    <row r="20" spans="2:8" ht="15" x14ac:dyDescent="0.2">
      <c r="B20" s="582"/>
      <c r="C20" s="595"/>
      <c r="D20" s="252" t="s">
        <v>217</v>
      </c>
      <c r="E20" s="40">
        <v>86</v>
      </c>
      <c r="F20" s="39">
        <v>12</v>
      </c>
      <c r="G20" s="19">
        <f>SUM(E20:F20)</f>
        <v>98</v>
      </c>
      <c r="H20" s="28"/>
    </row>
    <row r="21" spans="2:8" x14ac:dyDescent="0.2">
      <c r="B21" s="596"/>
      <c r="C21" s="597"/>
      <c r="D21" s="32" t="s">
        <v>168</v>
      </c>
      <c r="E21" s="47">
        <f>SUM(E19:E20)</f>
        <v>312</v>
      </c>
      <c r="F21" s="56">
        <f>SUM(F19:F20)</f>
        <v>48</v>
      </c>
      <c r="G21" s="47">
        <f>SUM(G19:G20)</f>
        <v>360</v>
      </c>
      <c r="H21" s="28"/>
    </row>
    <row r="22" spans="2:8" ht="15" x14ac:dyDescent="0.2">
      <c r="B22" s="581" t="s">
        <v>209</v>
      </c>
      <c r="C22" s="594"/>
      <c r="D22" s="251" t="s">
        <v>216</v>
      </c>
      <c r="E22" s="57">
        <v>224</v>
      </c>
      <c r="F22" s="45">
        <v>33</v>
      </c>
      <c r="G22" s="58">
        <f>SUM(E22:F22)</f>
        <v>257</v>
      </c>
      <c r="H22" s="29"/>
    </row>
    <row r="23" spans="2:8" ht="15" x14ac:dyDescent="0.2">
      <c r="B23" s="582"/>
      <c r="C23" s="595"/>
      <c r="D23" s="252" t="s">
        <v>217</v>
      </c>
      <c r="E23" s="59">
        <v>86</v>
      </c>
      <c r="F23" s="48">
        <v>12</v>
      </c>
      <c r="G23" s="60">
        <f>SUM(E23:F23)</f>
        <v>98</v>
      </c>
      <c r="H23" s="29"/>
    </row>
    <row r="24" spans="2:8" x14ac:dyDescent="0.2">
      <c r="B24" s="596"/>
      <c r="C24" s="597"/>
      <c r="D24" s="32" t="s">
        <v>168</v>
      </c>
      <c r="E24" s="42">
        <f>SUM(E22:E23)</f>
        <v>310</v>
      </c>
      <c r="F24" s="61">
        <f>SUM(F22:F23)</f>
        <v>45</v>
      </c>
      <c r="G24" s="42">
        <f>SUM(G22:G23)</f>
        <v>355</v>
      </c>
      <c r="H24" s="29"/>
    </row>
    <row r="25" spans="2:8" ht="12.75" customHeight="1" x14ac:dyDescent="0.2">
      <c r="B25" s="585" t="s">
        <v>210</v>
      </c>
      <c r="C25" s="586"/>
      <c r="D25" s="251" t="s">
        <v>216</v>
      </c>
      <c r="E25" s="45">
        <v>26</v>
      </c>
      <c r="F25" s="46">
        <v>3</v>
      </c>
      <c r="G25" s="47">
        <f>SUM(E25:F25)</f>
        <v>29</v>
      </c>
      <c r="H25" s="29"/>
    </row>
    <row r="26" spans="2:8" ht="12.75" customHeight="1" x14ac:dyDescent="0.2">
      <c r="B26" s="587"/>
      <c r="C26" s="588"/>
      <c r="D26" s="252" t="s">
        <v>217</v>
      </c>
      <c r="E26" s="40">
        <v>15</v>
      </c>
      <c r="F26" s="39">
        <v>1</v>
      </c>
      <c r="G26" s="19">
        <f>SUM(E26:F26)</f>
        <v>16</v>
      </c>
      <c r="H26" s="29"/>
    </row>
    <row r="27" spans="2:8" ht="12.75" customHeight="1" x14ac:dyDescent="0.2">
      <c r="B27" s="589"/>
      <c r="C27" s="590"/>
      <c r="D27" s="32" t="s">
        <v>168</v>
      </c>
      <c r="E27" s="47">
        <f>SUM(E25:E26)</f>
        <v>41</v>
      </c>
      <c r="F27" s="56">
        <f>SUM(F25:F26)</f>
        <v>4</v>
      </c>
      <c r="G27" s="47">
        <f>SUM(G25:G26)</f>
        <v>45</v>
      </c>
      <c r="H27" s="29"/>
    </row>
    <row r="28" spans="2:8" ht="12.75" customHeight="1" x14ac:dyDescent="0.2">
      <c r="B28" s="585" t="s">
        <v>211</v>
      </c>
      <c r="C28" s="586"/>
      <c r="D28" s="251" t="s">
        <v>216</v>
      </c>
      <c r="E28" s="45">
        <v>19</v>
      </c>
      <c r="F28" s="46">
        <v>3</v>
      </c>
      <c r="G28" s="47">
        <f>SUM(E28:F28)</f>
        <v>22</v>
      </c>
      <c r="H28" s="1"/>
    </row>
    <row r="29" spans="2:8" ht="12.75" customHeight="1" x14ac:dyDescent="0.2">
      <c r="B29" s="587"/>
      <c r="C29" s="588"/>
      <c r="D29" s="252" t="s">
        <v>217</v>
      </c>
      <c r="E29" s="40">
        <v>15</v>
      </c>
      <c r="F29" s="39">
        <v>1</v>
      </c>
      <c r="G29" s="19">
        <f>SUM(E29:F29)</f>
        <v>16</v>
      </c>
      <c r="H29" s="1"/>
    </row>
    <row r="30" spans="2:8" ht="12.75" customHeight="1" x14ac:dyDescent="0.2">
      <c r="B30" s="589"/>
      <c r="C30" s="590"/>
      <c r="D30" s="32" t="s">
        <v>168</v>
      </c>
      <c r="E30" s="42">
        <f>SUM(E28:E29)</f>
        <v>34</v>
      </c>
      <c r="F30" s="61">
        <f>SUM(F28:F29)</f>
        <v>4</v>
      </c>
      <c r="G30" s="42">
        <f>SUM(G28:G29)</f>
        <v>38</v>
      </c>
      <c r="H30" s="1"/>
    </row>
    <row r="31" spans="2:8" ht="17.25" customHeight="1" x14ac:dyDescent="0.2">
      <c r="B31" s="28"/>
      <c r="C31" s="28"/>
      <c r="D31" s="28"/>
      <c r="E31" s="30"/>
      <c r="F31" s="30"/>
      <c r="G31" s="30"/>
      <c r="H31" s="29"/>
    </row>
    <row r="32" spans="2:8" x14ac:dyDescent="0.2">
      <c r="B32" s="572" t="s">
        <v>225</v>
      </c>
      <c r="C32" s="572"/>
      <c r="D32" s="572"/>
      <c r="E32" s="572"/>
      <c r="F32" s="572"/>
      <c r="G32" s="572"/>
      <c r="H32" s="34"/>
    </row>
    <row r="33" spans="2:8" ht="8.25" customHeight="1" x14ac:dyDescent="0.2">
      <c r="B33" s="24"/>
      <c r="C33" s="29"/>
      <c r="D33" s="29"/>
      <c r="E33" s="29"/>
      <c r="F33" s="29"/>
      <c r="G33" s="29"/>
      <c r="H33" s="29"/>
    </row>
    <row r="34" spans="2:8" ht="17.25" customHeight="1" x14ac:dyDescent="0.2">
      <c r="B34" s="25"/>
      <c r="C34" s="25"/>
      <c r="D34" s="25"/>
      <c r="E34" s="448" t="s">
        <v>205</v>
      </c>
      <c r="F34" s="450" t="s">
        <v>206</v>
      </c>
      <c r="G34" s="448" t="s">
        <v>168</v>
      </c>
      <c r="H34" s="29"/>
    </row>
    <row r="35" spans="2:8" ht="27" customHeight="1" x14ac:dyDescent="0.2">
      <c r="B35" s="585" t="s">
        <v>316</v>
      </c>
      <c r="C35" s="604"/>
      <c r="D35" s="586"/>
      <c r="E35" s="43">
        <v>626</v>
      </c>
      <c r="F35" s="51">
        <v>87</v>
      </c>
      <c r="G35" s="52">
        <f>SUM(E35:F35)</f>
        <v>713</v>
      </c>
      <c r="H35" s="29"/>
    </row>
    <row r="36" spans="2:8" ht="12.75" customHeight="1" x14ac:dyDescent="0.2">
      <c r="B36" s="589" t="s">
        <v>212</v>
      </c>
      <c r="C36" s="593"/>
      <c r="D36" s="590"/>
      <c r="E36" s="44">
        <v>309</v>
      </c>
      <c r="F36" s="53">
        <v>46</v>
      </c>
      <c r="G36" s="54">
        <f>SUM(E36:F36)</f>
        <v>355</v>
      </c>
      <c r="H36" s="29"/>
    </row>
    <row r="37" spans="2:8" x14ac:dyDescent="0.2">
      <c r="B37" s="28"/>
      <c r="C37" s="28"/>
      <c r="D37" s="28"/>
      <c r="E37" s="28"/>
      <c r="F37" s="28"/>
      <c r="G37" s="29"/>
      <c r="H37" s="29"/>
    </row>
    <row r="38" spans="2:8" ht="17.25" customHeight="1" x14ac:dyDescent="0.2">
      <c r="B38" s="28"/>
      <c r="C38" s="28"/>
      <c r="D38" s="28"/>
      <c r="E38" s="28"/>
      <c r="F38" s="28"/>
      <c r="G38" s="29"/>
      <c r="H38" s="29"/>
    </row>
    <row r="39" spans="2:8" x14ac:dyDescent="0.2">
      <c r="B39" s="572" t="s">
        <v>226</v>
      </c>
      <c r="C39" s="572"/>
      <c r="D39" s="572"/>
      <c r="E39" s="572"/>
      <c r="F39" s="572"/>
      <c r="G39" s="572"/>
      <c r="H39" s="34"/>
    </row>
    <row r="40" spans="2:8" ht="8.25" customHeight="1" x14ac:dyDescent="0.2">
      <c r="B40" s="31"/>
      <c r="C40" s="23"/>
      <c r="D40" s="23"/>
      <c r="E40" s="21"/>
      <c r="G40" s="29"/>
      <c r="H40" s="29"/>
    </row>
    <row r="41" spans="2:8" x14ac:dyDescent="0.2">
      <c r="B41" s="561" t="s">
        <v>213</v>
      </c>
      <c r="C41" s="561" t="s">
        <v>214</v>
      </c>
      <c r="D41" s="598" t="s">
        <v>215</v>
      </c>
      <c r="E41" s="599"/>
      <c r="F41" s="598" t="s">
        <v>168</v>
      </c>
      <c r="G41" s="599"/>
      <c r="H41" s="29"/>
    </row>
    <row r="42" spans="2:8" x14ac:dyDescent="0.2">
      <c r="B42" s="259">
        <v>8</v>
      </c>
      <c r="C42" s="259">
        <v>0</v>
      </c>
      <c r="D42" s="600">
        <v>0</v>
      </c>
      <c r="E42" s="601"/>
      <c r="F42" s="602">
        <f>SUM(B42:E42)</f>
        <v>8</v>
      </c>
      <c r="G42" s="603"/>
      <c r="H42" s="29"/>
    </row>
  </sheetData>
  <customSheetViews>
    <customSheetView guid="{4BF6A69F-C29D-460A-9E84-5045F8F80EEB}" showGridLines="0" topLeftCell="A16">
      <selection sqref="A1:I52"/>
      <pageMargins left="0.19685039370078741" right="0.15748031496062992" top="0.19685039370078741" bottom="0.19685039370078741" header="0.31496062992125984" footer="0.31496062992125984"/>
      <pageSetup paperSize="9" orientation="portrait"/>
    </customSheetView>
  </customSheetViews>
  <mergeCells count="22">
    <mergeCell ref="B13:B14"/>
    <mergeCell ref="D42:E42"/>
    <mergeCell ref="F42:G42"/>
    <mergeCell ref="B32:G32"/>
    <mergeCell ref="B35:D35"/>
    <mergeCell ref="B36:D36"/>
    <mergeCell ref="B39:G39"/>
    <mergeCell ref="D41:E41"/>
    <mergeCell ref="F41:G41"/>
    <mergeCell ref="B28:C30"/>
    <mergeCell ref="B16:G16"/>
    <mergeCell ref="B19:C21"/>
    <mergeCell ref="B22:C24"/>
    <mergeCell ref="B25:C27"/>
    <mergeCell ref="A1:I1"/>
    <mergeCell ref="B3:G3"/>
    <mergeCell ref="B5:B10"/>
    <mergeCell ref="C5:C6"/>
    <mergeCell ref="D5:D6"/>
    <mergeCell ref="E5:H5"/>
    <mergeCell ref="C7:C9"/>
    <mergeCell ref="C10:D1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1:G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workbookViewId="0">
      <pane ySplit="1" topLeftCell="A2" activePane="bottomLeft" state="frozen"/>
      <selection activeCell="E29" sqref="E29"/>
      <selection pane="bottomLeft" activeCell="A21" sqref="A21"/>
    </sheetView>
  </sheetViews>
  <sheetFormatPr baseColWidth="10" defaultRowHeight="12.75" x14ac:dyDescent="0.2"/>
  <cols>
    <col min="1" max="1" width="19.28515625" style="524" customWidth="1"/>
    <col min="2" max="2" width="17.28515625" style="524" customWidth="1"/>
    <col min="3" max="3" width="20.42578125" style="524" customWidth="1"/>
    <col min="4" max="4" width="13.5703125" style="524" customWidth="1"/>
    <col min="5" max="5" width="82.85546875" style="524" customWidth="1"/>
    <col min="6" max="6" width="13.7109375" style="539" customWidth="1"/>
    <col min="7" max="255" width="11.42578125" style="539"/>
    <col min="256" max="256" width="9.85546875" style="539" customWidth="1"/>
    <col min="257" max="257" width="17.140625" style="539" customWidth="1"/>
    <col min="258" max="258" width="11.85546875" style="539" customWidth="1"/>
    <col min="259" max="259" width="15.5703125" style="539" customWidth="1"/>
    <col min="260" max="260" width="12.42578125" style="539" customWidth="1"/>
    <col min="261" max="261" width="76.5703125" style="539" customWidth="1"/>
    <col min="262" max="511" width="11.42578125" style="539"/>
    <col min="512" max="512" width="9.85546875" style="539" customWidth="1"/>
    <col min="513" max="513" width="17.140625" style="539" customWidth="1"/>
    <col min="514" max="514" width="11.85546875" style="539" customWidth="1"/>
    <col min="515" max="515" width="15.5703125" style="539" customWidth="1"/>
    <col min="516" max="516" width="12.42578125" style="539" customWidth="1"/>
    <col min="517" max="517" width="76.5703125" style="539" customWidth="1"/>
    <col min="518" max="767" width="11.42578125" style="539"/>
    <col min="768" max="768" width="9.85546875" style="539" customWidth="1"/>
    <col min="769" max="769" width="17.140625" style="539" customWidth="1"/>
    <col min="770" max="770" width="11.85546875" style="539" customWidth="1"/>
    <col min="771" max="771" width="15.5703125" style="539" customWidth="1"/>
    <col min="772" max="772" width="12.42578125" style="539" customWidth="1"/>
    <col min="773" max="773" width="76.5703125" style="539" customWidth="1"/>
    <col min="774" max="1023" width="11.42578125" style="539"/>
    <col min="1024" max="1024" width="9.85546875" style="539" customWidth="1"/>
    <col min="1025" max="1025" width="17.140625" style="539" customWidth="1"/>
    <col min="1026" max="1026" width="11.85546875" style="539" customWidth="1"/>
    <col min="1027" max="1027" width="15.5703125" style="539" customWidth="1"/>
    <col min="1028" max="1028" width="12.42578125" style="539" customWidth="1"/>
    <col min="1029" max="1029" width="76.5703125" style="539" customWidth="1"/>
    <col min="1030" max="1279" width="11.42578125" style="539"/>
    <col min="1280" max="1280" width="9.85546875" style="539" customWidth="1"/>
    <col min="1281" max="1281" width="17.140625" style="539" customWidth="1"/>
    <col min="1282" max="1282" width="11.85546875" style="539" customWidth="1"/>
    <col min="1283" max="1283" width="15.5703125" style="539" customWidth="1"/>
    <col min="1284" max="1284" width="12.42578125" style="539" customWidth="1"/>
    <col min="1285" max="1285" width="76.5703125" style="539" customWidth="1"/>
    <col min="1286" max="1535" width="11.42578125" style="539"/>
    <col min="1536" max="1536" width="9.85546875" style="539" customWidth="1"/>
    <col min="1537" max="1537" width="17.140625" style="539" customWidth="1"/>
    <col min="1538" max="1538" width="11.85546875" style="539" customWidth="1"/>
    <col min="1539" max="1539" width="15.5703125" style="539" customWidth="1"/>
    <col min="1540" max="1540" width="12.42578125" style="539" customWidth="1"/>
    <col min="1541" max="1541" width="76.5703125" style="539" customWidth="1"/>
    <col min="1542" max="1791" width="11.42578125" style="539"/>
    <col min="1792" max="1792" width="9.85546875" style="539" customWidth="1"/>
    <col min="1793" max="1793" width="17.140625" style="539" customWidth="1"/>
    <col min="1794" max="1794" width="11.85546875" style="539" customWidth="1"/>
    <col min="1795" max="1795" width="15.5703125" style="539" customWidth="1"/>
    <col min="1796" max="1796" width="12.42578125" style="539" customWidth="1"/>
    <col min="1797" max="1797" width="76.5703125" style="539" customWidth="1"/>
    <col min="1798" max="2047" width="11.42578125" style="539"/>
    <col min="2048" max="2048" width="9.85546875" style="539" customWidth="1"/>
    <col min="2049" max="2049" width="17.140625" style="539" customWidth="1"/>
    <col min="2050" max="2050" width="11.85546875" style="539" customWidth="1"/>
    <col min="2051" max="2051" width="15.5703125" style="539" customWidth="1"/>
    <col min="2052" max="2052" width="12.42578125" style="539" customWidth="1"/>
    <col min="2053" max="2053" width="76.5703125" style="539" customWidth="1"/>
    <col min="2054" max="2303" width="11.42578125" style="539"/>
    <col min="2304" max="2304" width="9.85546875" style="539" customWidth="1"/>
    <col min="2305" max="2305" width="17.140625" style="539" customWidth="1"/>
    <col min="2306" max="2306" width="11.85546875" style="539" customWidth="1"/>
    <col min="2307" max="2307" width="15.5703125" style="539" customWidth="1"/>
    <col min="2308" max="2308" width="12.42578125" style="539" customWidth="1"/>
    <col min="2309" max="2309" width="76.5703125" style="539" customWidth="1"/>
    <col min="2310" max="2559" width="11.42578125" style="539"/>
    <col min="2560" max="2560" width="9.85546875" style="539" customWidth="1"/>
    <col min="2561" max="2561" width="17.140625" style="539" customWidth="1"/>
    <col min="2562" max="2562" width="11.85546875" style="539" customWidth="1"/>
    <col min="2563" max="2563" width="15.5703125" style="539" customWidth="1"/>
    <col min="2564" max="2564" width="12.42578125" style="539" customWidth="1"/>
    <col min="2565" max="2565" width="76.5703125" style="539" customWidth="1"/>
    <col min="2566" max="2815" width="11.42578125" style="539"/>
    <col min="2816" max="2816" width="9.85546875" style="539" customWidth="1"/>
    <col min="2817" max="2817" width="17.140625" style="539" customWidth="1"/>
    <col min="2818" max="2818" width="11.85546875" style="539" customWidth="1"/>
    <col min="2819" max="2819" width="15.5703125" style="539" customWidth="1"/>
    <col min="2820" max="2820" width="12.42578125" style="539" customWidth="1"/>
    <col min="2821" max="2821" width="76.5703125" style="539" customWidth="1"/>
    <col min="2822" max="3071" width="11.42578125" style="539"/>
    <col min="3072" max="3072" width="9.85546875" style="539" customWidth="1"/>
    <col min="3073" max="3073" width="17.140625" style="539" customWidth="1"/>
    <col min="3074" max="3074" width="11.85546875" style="539" customWidth="1"/>
    <col min="3075" max="3075" width="15.5703125" style="539" customWidth="1"/>
    <col min="3076" max="3076" width="12.42578125" style="539" customWidth="1"/>
    <col min="3077" max="3077" width="76.5703125" style="539" customWidth="1"/>
    <col min="3078" max="3327" width="11.42578125" style="539"/>
    <col min="3328" max="3328" width="9.85546875" style="539" customWidth="1"/>
    <col min="3329" max="3329" width="17.140625" style="539" customWidth="1"/>
    <col min="3330" max="3330" width="11.85546875" style="539" customWidth="1"/>
    <col min="3331" max="3331" width="15.5703125" style="539" customWidth="1"/>
    <col min="3332" max="3332" width="12.42578125" style="539" customWidth="1"/>
    <col min="3333" max="3333" width="76.5703125" style="539" customWidth="1"/>
    <col min="3334" max="3583" width="11.42578125" style="539"/>
    <col min="3584" max="3584" width="9.85546875" style="539" customWidth="1"/>
    <col min="3585" max="3585" width="17.140625" style="539" customWidth="1"/>
    <col min="3586" max="3586" width="11.85546875" style="539" customWidth="1"/>
    <col min="3587" max="3587" width="15.5703125" style="539" customWidth="1"/>
    <col min="3588" max="3588" width="12.42578125" style="539" customWidth="1"/>
    <col min="3589" max="3589" width="76.5703125" style="539" customWidth="1"/>
    <col min="3590" max="3839" width="11.42578125" style="539"/>
    <col min="3840" max="3840" width="9.85546875" style="539" customWidth="1"/>
    <col min="3841" max="3841" width="17.140625" style="539" customWidth="1"/>
    <col min="3842" max="3842" width="11.85546875" style="539" customWidth="1"/>
    <col min="3843" max="3843" width="15.5703125" style="539" customWidth="1"/>
    <col min="3844" max="3844" width="12.42578125" style="539" customWidth="1"/>
    <col min="3845" max="3845" width="76.5703125" style="539" customWidth="1"/>
    <col min="3846" max="4095" width="11.42578125" style="539"/>
    <col min="4096" max="4096" width="9.85546875" style="539" customWidth="1"/>
    <col min="4097" max="4097" width="17.140625" style="539" customWidth="1"/>
    <col min="4098" max="4098" width="11.85546875" style="539" customWidth="1"/>
    <col min="4099" max="4099" width="15.5703125" style="539" customWidth="1"/>
    <col min="4100" max="4100" width="12.42578125" style="539" customWidth="1"/>
    <col min="4101" max="4101" width="76.5703125" style="539" customWidth="1"/>
    <col min="4102" max="4351" width="11.42578125" style="539"/>
    <col min="4352" max="4352" width="9.85546875" style="539" customWidth="1"/>
    <col min="4353" max="4353" width="17.140625" style="539" customWidth="1"/>
    <col min="4354" max="4354" width="11.85546875" style="539" customWidth="1"/>
    <col min="4355" max="4355" width="15.5703125" style="539" customWidth="1"/>
    <col min="4356" max="4356" width="12.42578125" style="539" customWidth="1"/>
    <col min="4357" max="4357" width="76.5703125" style="539" customWidth="1"/>
    <col min="4358" max="4607" width="11.42578125" style="539"/>
    <col min="4608" max="4608" width="9.85546875" style="539" customWidth="1"/>
    <col min="4609" max="4609" width="17.140625" style="539" customWidth="1"/>
    <col min="4610" max="4610" width="11.85546875" style="539" customWidth="1"/>
    <col min="4611" max="4611" width="15.5703125" style="539" customWidth="1"/>
    <col min="4612" max="4612" width="12.42578125" style="539" customWidth="1"/>
    <col min="4613" max="4613" width="76.5703125" style="539" customWidth="1"/>
    <col min="4614" max="4863" width="11.42578125" style="539"/>
    <col min="4864" max="4864" width="9.85546875" style="539" customWidth="1"/>
    <col min="4865" max="4865" width="17.140625" style="539" customWidth="1"/>
    <col min="4866" max="4866" width="11.85546875" style="539" customWidth="1"/>
    <col min="4867" max="4867" width="15.5703125" style="539" customWidth="1"/>
    <col min="4868" max="4868" width="12.42578125" style="539" customWidth="1"/>
    <col min="4869" max="4869" width="76.5703125" style="539" customWidth="1"/>
    <col min="4870" max="5119" width="11.42578125" style="539"/>
    <col min="5120" max="5120" width="9.85546875" style="539" customWidth="1"/>
    <col min="5121" max="5121" width="17.140625" style="539" customWidth="1"/>
    <col min="5122" max="5122" width="11.85546875" style="539" customWidth="1"/>
    <col min="5123" max="5123" width="15.5703125" style="539" customWidth="1"/>
    <col min="5124" max="5124" width="12.42578125" style="539" customWidth="1"/>
    <col min="5125" max="5125" width="76.5703125" style="539" customWidth="1"/>
    <col min="5126" max="5375" width="11.42578125" style="539"/>
    <col min="5376" max="5376" width="9.85546875" style="539" customWidth="1"/>
    <col min="5377" max="5377" width="17.140625" style="539" customWidth="1"/>
    <col min="5378" max="5378" width="11.85546875" style="539" customWidth="1"/>
    <col min="5379" max="5379" width="15.5703125" style="539" customWidth="1"/>
    <col min="5380" max="5380" width="12.42578125" style="539" customWidth="1"/>
    <col min="5381" max="5381" width="76.5703125" style="539" customWidth="1"/>
    <col min="5382" max="5631" width="11.42578125" style="539"/>
    <col min="5632" max="5632" width="9.85546875" style="539" customWidth="1"/>
    <col min="5633" max="5633" width="17.140625" style="539" customWidth="1"/>
    <col min="5634" max="5634" width="11.85546875" style="539" customWidth="1"/>
    <col min="5635" max="5635" width="15.5703125" style="539" customWidth="1"/>
    <col min="5636" max="5636" width="12.42578125" style="539" customWidth="1"/>
    <col min="5637" max="5637" width="76.5703125" style="539" customWidth="1"/>
    <col min="5638" max="5887" width="11.42578125" style="539"/>
    <col min="5888" max="5888" width="9.85546875" style="539" customWidth="1"/>
    <col min="5889" max="5889" width="17.140625" style="539" customWidth="1"/>
    <col min="5890" max="5890" width="11.85546875" style="539" customWidth="1"/>
    <col min="5891" max="5891" width="15.5703125" style="539" customWidth="1"/>
    <col min="5892" max="5892" width="12.42578125" style="539" customWidth="1"/>
    <col min="5893" max="5893" width="76.5703125" style="539" customWidth="1"/>
    <col min="5894" max="6143" width="11.42578125" style="539"/>
    <col min="6144" max="6144" width="9.85546875" style="539" customWidth="1"/>
    <col min="6145" max="6145" width="17.140625" style="539" customWidth="1"/>
    <col min="6146" max="6146" width="11.85546875" style="539" customWidth="1"/>
    <col min="6147" max="6147" width="15.5703125" style="539" customWidth="1"/>
    <col min="6148" max="6148" width="12.42578125" style="539" customWidth="1"/>
    <col min="6149" max="6149" width="76.5703125" style="539" customWidth="1"/>
    <col min="6150" max="6399" width="11.42578125" style="539"/>
    <col min="6400" max="6400" width="9.85546875" style="539" customWidth="1"/>
    <col min="6401" max="6401" width="17.140625" style="539" customWidth="1"/>
    <col min="6402" max="6402" width="11.85546875" style="539" customWidth="1"/>
    <col min="6403" max="6403" width="15.5703125" style="539" customWidth="1"/>
    <col min="6404" max="6404" width="12.42578125" style="539" customWidth="1"/>
    <col min="6405" max="6405" width="76.5703125" style="539" customWidth="1"/>
    <col min="6406" max="6655" width="11.42578125" style="539"/>
    <col min="6656" max="6656" width="9.85546875" style="539" customWidth="1"/>
    <col min="6657" max="6657" width="17.140625" style="539" customWidth="1"/>
    <col min="6658" max="6658" width="11.85546875" style="539" customWidth="1"/>
    <col min="6659" max="6659" width="15.5703125" style="539" customWidth="1"/>
    <col min="6660" max="6660" width="12.42578125" style="539" customWidth="1"/>
    <col min="6661" max="6661" width="76.5703125" style="539" customWidth="1"/>
    <col min="6662" max="6911" width="11.42578125" style="539"/>
    <col min="6912" max="6912" width="9.85546875" style="539" customWidth="1"/>
    <col min="6913" max="6913" width="17.140625" style="539" customWidth="1"/>
    <col min="6914" max="6914" width="11.85546875" style="539" customWidth="1"/>
    <col min="6915" max="6915" width="15.5703125" style="539" customWidth="1"/>
    <col min="6916" max="6916" width="12.42578125" style="539" customWidth="1"/>
    <col min="6917" max="6917" width="76.5703125" style="539" customWidth="1"/>
    <col min="6918" max="7167" width="11.42578125" style="539"/>
    <col min="7168" max="7168" width="9.85546875" style="539" customWidth="1"/>
    <col min="7169" max="7169" width="17.140625" style="539" customWidth="1"/>
    <col min="7170" max="7170" width="11.85546875" style="539" customWidth="1"/>
    <col min="7171" max="7171" width="15.5703125" style="539" customWidth="1"/>
    <col min="7172" max="7172" width="12.42578125" style="539" customWidth="1"/>
    <col min="7173" max="7173" width="76.5703125" style="539" customWidth="1"/>
    <col min="7174" max="7423" width="11.42578125" style="539"/>
    <col min="7424" max="7424" width="9.85546875" style="539" customWidth="1"/>
    <col min="7425" max="7425" width="17.140625" style="539" customWidth="1"/>
    <col min="7426" max="7426" width="11.85546875" style="539" customWidth="1"/>
    <col min="7427" max="7427" width="15.5703125" style="539" customWidth="1"/>
    <col min="7428" max="7428" width="12.42578125" style="539" customWidth="1"/>
    <col min="7429" max="7429" width="76.5703125" style="539" customWidth="1"/>
    <col min="7430" max="7679" width="11.42578125" style="539"/>
    <col min="7680" max="7680" width="9.85546875" style="539" customWidth="1"/>
    <col min="7681" max="7681" width="17.140625" style="539" customWidth="1"/>
    <col min="7682" max="7682" width="11.85546875" style="539" customWidth="1"/>
    <col min="7683" max="7683" width="15.5703125" style="539" customWidth="1"/>
    <col min="7684" max="7684" width="12.42578125" style="539" customWidth="1"/>
    <col min="7685" max="7685" width="76.5703125" style="539" customWidth="1"/>
    <col min="7686" max="7935" width="11.42578125" style="539"/>
    <col min="7936" max="7936" width="9.85546875" style="539" customWidth="1"/>
    <col min="7937" max="7937" width="17.140625" style="539" customWidth="1"/>
    <col min="7938" max="7938" width="11.85546875" style="539" customWidth="1"/>
    <col min="7939" max="7939" width="15.5703125" style="539" customWidth="1"/>
    <col min="7940" max="7940" width="12.42578125" style="539" customWidth="1"/>
    <col min="7941" max="7941" width="76.5703125" style="539" customWidth="1"/>
    <col min="7942" max="8191" width="11.42578125" style="539"/>
    <col min="8192" max="8192" width="9.85546875" style="539" customWidth="1"/>
    <col min="8193" max="8193" width="17.140625" style="539" customWidth="1"/>
    <col min="8194" max="8194" width="11.85546875" style="539" customWidth="1"/>
    <col min="8195" max="8195" width="15.5703125" style="539" customWidth="1"/>
    <col min="8196" max="8196" width="12.42578125" style="539" customWidth="1"/>
    <col min="8197" max="8197" width="76.5703125" style="539" customWidth="1"/>
    <col min="8198" max="8447" width="11.42578125" style="539"/>
    <col min="8448" max="8448" width="9.85546875" style="539" customWidth="1"/>
    <col min="8449" max="8449" width="17.140625" style="539" customWidth="1"/>
    <col min="8450" max="8450" width="11.85546875" style="539" customWidth="1"/>
    <col min="8451" max="8451" width="15.5703125" style="539" customWidth="1"/>
    <col min="8452" max="8452" width="12.42578125" style="539" customWidth="1"/>
    <col min="8453" max="8453" width="76.5703125" style="539" customWidth="1"/>
    <col min="8454" max="8703" width="11.42578125" style="539"/>
    <col min="8704" max="8704" width="9.85546875" style="539" customWidth="1"/>
    <col min="8705" max="8705" width="17.140625" style="539" customWidth="1"/>
    <col min="8706" max="8706" width="11.85546875" style="539" customWidth="1"/>
    <col min="8707" max="8707" width="15.5703125" style="539" customWidth="1"/>
    <col min="8708" max="8708" width="12.42578125" style="539" customWidth="1"/>
    <col min="8709" max="8709" width="76.5703125" style="539" customWidth="1"/>
    <col min="8710" max="8959" width="11.42578125" style="539"/>
    <col min="8960" max="8960" width="9.85546875" style="539" customWidth="1"/>
    <col min="8961" max="8961" width="17.140625" style="539" customWidth="1"/>
    <col min="8962" max="8962" width="11.85546875" style="539" customWidth="1"/>
    <col min="8963" max="8963" width="15.5703125" style="539" customWidth="1"/>
    <col min="8964" max="8964" width="12.42578125" style="539" customWidth="1"/>
    <col min="8965" max="8965" width="76.5703125" style="539" customWidth="1"/>
    <col min="8966" max="9215" width="11.42578125" style="539"/>
    <col min="9216" max="9216" width="9.85546875" style="539" customWidth="1"/>
    <col min="9217" max="9217" width="17.140625" style="539" customWidth="1"/>
    <col min="9218" max="9218" width="11.85546875" style="539" customWidth="1"/>
    <col min="9219" max="9219" width="15.5703125" style="539" customWidth="1"/>
    <col min="9220" max="9220" width="12.42578125" style="539" customWidth="1"/>
    <col min="9221" max="9221" width="76.5703125" style="539" customWidth="1"/>
    <col min="9222" max="9471" width="11.42578125" style="539"/>
    <col min="9472" max="9472" width="9.85546875" style="539" customWidth="1"/>
    <col min="9473" max="9473" width="17.140625" style="539" customWidth="1"/>
    <col min="9474" max="9474" width="11.85546875" style="539" customWidth="1"/>
    <col min="9475" max="9475" width="15.5703125" style="539" customWidth="1"/>
    <col min="9476" max="9476" width="12.42578125" style="539" customWidth="1"/>
    <col min="9477" max="9477" width="76.5703125" style="539" customWidth="1"/>
    <col min="9478" max="9727" width="11.42578125" style="539"/>
    <col min="9728" max="9728" width="9.85546875" style="539" customWidth="1"/>
    <col min="9729" max="9729" width="17.140625" style="539" customWidth="1"/>
    <col min="9730" max="9730" width="11.85546875" style="539" customWidth="1"/>
    <col min="9731" max="9731" width="15.5703125" style="539" customWidth="1"/>
    <col min="9732" max="9732" width="12.42578125" style="539" customWidth="1"/>
    <col min="9733" max="9733" width="76.5703125" style="539" customWidth="1"/>
    <col min="9734" max="9983" width="11.42578125" style="539"/>
    <col min="9984" max="9984" width="9.85546875" style="539" customWidth="1"/>
    <col min="9985" max="9985" width="17.140625" style="539" customWidth="1"/>
    <col min="9986" max="9986" width="11.85546875" style="539" customWidth="1"/>
    <col min="9987" max="9987" width="15.5703125" style="539" customWidth="1"/>
    <col min="9988" max="9988" width="12.42578125" style="539" customWidth="1"/>
    <col min="9989" max="9989" width="76.5703125" style="539" customWidth="1"/>
    <col min="9990" max="10239" width="11.42578125" style="539"/>
    <col min="10240" max="10240" width="9.85546875" style="539" customWidth="1"/>
    <col min="10241" max="10241" width="17.140625" style="539" customWidth="1"/>
    <col min="10242" max="10242" width="11.85546875" style="539" customWidth="1"/>
    <col min="10243" max="10243" width="15.5703125" style="539" customWidth="1"/>
    <col min="10244" max="10244" width="12.42578125" style="539" customWidth="1"/>
    <col min="10245" max="10245" width="76.5703125" style="539" customWidth="1"/>
    <col min="10246" max="10495" width="11.42578125" style="539"/>
    <col min="10496" max="10496" width="9.85546875" style="539" customWidth="1"/>
    <col min="10497" max="10497" width="17.140625" style="539" customWidth="1"/>
    <col min="10498" max="10498" width="11.85546875" style="539" customWidth="1"/>
    <col min="10499" max="10499" width="15.5703125" style="539" customWidth="1"/>
    <col min="10500" max="10500" width="12.42578125" style="539" customWidth="1"/>
    <col min="10501" max="10501" width="76.5703125" style="539" customWidth="1"/>
    <col min="10502" max="10751" width="11.42578125" style="539"/>
    <col min="10752" max="10752" width="9.85546875" style="539" customWidth="1"/>
    <col min="10753" max="10753" width="17.140625" style="539" customWidth="1"/>
    <col min="10754" max="10754" width="11.85546875" style="539" customWidth="1"/>
    <col min="10755" max="10755" width="15.5703125" style="539" customWidth="1"/>
    <col min="10756" max="10756" width="12.42578125" style="539" customWidth="1"/>
    <col min="10757" max="10757" width="76.5703125" style="539" customWidth="1"/>
    <col min="10758" max="11007" width="11.42578125" style="539"/>
    <col min="11008" max="11008" width="9.85546875" style="539" customWidth="1"/>
    <col min="11009" max="11009" width="17.140625" style="539" customWidth="1"/>
    <col min="11010" max="11010" width="11.85546875" style="539" customWidth="1"/>
    <col min="11011" max="11011" width="15.5703125" style="539" customWidth="1"/>
    <col min="11012" max="11012" width="12.42578125" style="539" customWidth="1"/>
    <col min="11013" max="11013" width="76.5703125" style="539" customWidth="1"/>
    <col min="11014" max="11263" width="11.42578125" style="539"/>
    <col min="11264" max="11264" width="9.85546875" style="539" customWidth="1"/>
    <col min="11265" max="11265" width="17.140625" style="539" customWidth="1"/>
    <col min="11266" max="11266" width="11.85546875" style="539" customWidth="1"/>
    <col min="11267" max="11267" width="15.5703125" style="539" customWidth="1"/>
    <col min="11268" max="11268" width="12.42578125" style="539" customWidth="1"/>
    <col min="11269" max="11269" width="76.5703125" style="539" customWidth="1"/>
    <col min="11270" max="11519" width="11.42578125" style="539"/>
    <col min="11520" max="11520" width="9.85546875" style="539" customWidth="1"/>
    <col min="11521" max="11521" width="17.140625" style="539" customWidth="1"/>
    <col min="11522" max="11522" width="11.85546875" style="539" customWidth="1"/>
    <col min="11523" max="11523" width="15.5703125" style="539" customWidth="1"/>
    <col min="11524" max="11524" width="12.42578125" style="539" customWidth="1"/>
    <col min="11525" max="11525" width="76.5703125" style="539" customWidth="1"/>
    <col min="11526" max="11775" width="11.42578125" style="539"/>
    <col min="11776" max="11776" width="9.85546875" style="539" customWidth="1"/>
    <col min="11777" max="11777" width="17.140625" style="539" customWidth="1"/>
    <col min="11778" max="11778" width="11.85546875" style="539" customWidth="1"/>
    <col min="11779" max="11779" width="15.5703125" style="539" customWidth="1"/>
    <col min="11780" max="11780" width="12.42578125" style="539" customWidth="1"/>
    <col min="11781" max="11781" width="76.5703125" style="539" customWidth="1"/>
    <col min="11782" max="12031" width="11.42578125" style="539"/>
    <col min="12032" max="12032" width="9.85546875" style="539" customWidth="1"/>
    <col min="12033" max="12033" width="17.140625" style="539" customWidth="1"/>
    <col min="12034" max="12034" width="11.85546875" style="539" customWidth="1"/>
    <col min="12035" max="12035" width="15.5703125" style="539" customWidth="1"/>
    <col min="12036" max="12036" width="12.42578125" style="539" customWidth="1"/>
    <col min="12037" max="12037" width="76.5703125" style="539" customWidth="1"/>
    <col min="12038" max="12287" width="11.42578125" style="539"/>
    <col min="12288" max="12288" width="9.85546875" style="539" customWidth="1"/>
    <col min="12289" max="12289" width="17.140625" style="539" customWidth="1"/>
    <col min="12290" max="12290" width="11.85546875" style="539" customWidth="1"/>
    <col min="12291" max="12291" width="15.5703125" style="539" customWidth="1"/>
    <col min="12292" max="12292" width="12.42578125" style="539" customWidth="1"/>
    <col min="12293" max="12293" width="76.5703125" style="539" customWidth="1"/>
    <col min="12294" max="12543" width="11.42578125" style="539"/>
    <col min="12544" max="12544" width="9.85546875" style="539" customWidth="1"/>
    <col min="12545" max="12545" width="17.140625" style="539" customWidth="1"/>
    <col min="12546" max="12546" width="11.85546875" style="539" customWidth="1"/>
    <col min="12547" max="12547" width="15.5703125" style="539" customWidth="1"/>
    <col min="12548" max="12548" width="12.42578125" style="539" customWidth="1"/>
    <col min="12549" max="12549" width="76.5703125" style="539" customWidth="1"/>
    <col min="12550" max="12799" width="11.42578125" style="539"/>
    <col min="12800" max="12800" width="9.85546875" style="539" customWidth="1"/>
    <col min="12801" max="12801" width="17.140625" style="539" customWidth="1"/>
    <col min="12802" max="12802" width="11.85546875" style="539" customWidth="1"/>
    <col min="12803" max="12803" width="15.5703125" style="539" customWidth="1"/>
    <col min="12804" max="12804" width="12.42578125" style="539" customWidth="1"/>
    <col min="12805" max="12805" width="76.5703125" style="539" customWidth="1"/>
    <col min="12806" max="13055" width="11.42578125" style="539"/>
    <col min="13056" max="13056" width="9.85546875" style="539" customWidth="1"/>
    <col min="13057" max="13057" width="17.140625" style="539" customWidth="1"/>
    <col min="13058" max="13058" width="11.85546875" style="539" customWidth="1"/>
    <col min="13059" max="13059" width="15.5703125" style="539" customWidth="1"/>
    <col min="13060" max="13060" width="12.42578125" style="539" customWidth="1"/>
    <col min="13061" max="13061" width="76.5703125" style="539" customWidth="1"/>
    <col min="13062" max="13311" width="11.42578125" style="539"/>
    <col min="13312" max="13312" width="9.85546875" style="539" customWidth="1"/>
    <col min="13313" max="13313" width="17.140625" style="539" customWidth="1"/>
    <col min="13314" max="13314" width="11.85546875" style="539" customWidth="1"/>
    <col min="13315" max="13315" width="15.5703125" style="539" customWidth="1"/>
    <col min="13316" max="13316" width="12.42578125" style="539" customWidth="1"/>
    <col min="13317" max="13317" width="76.5703125" style="539" customWidth="1"/>
    <col min="13318" max="13567" width="11.42578125" style="539"/>
    <col min="13568" max="13568" width="9.85546875" style="539" customWidth="1"/>
    <col min="13569" max="13569" width="17.140625" style="539" customWidth="1"/>
    <col min="13570" max="13570" width="11.85546875" style="539" customWidth="1"/>
    <col min="13571" max="13571" width="15.5703125" style="539" customWidth="1"/>
    <col min="13572" max="13572" width="12.42578125" style="539" customWidth="1"/>
    <col min="13573" max="13573" width="76.5703125" style="539" customWidth="1"/>
    <col min="13574" max="13823" width="11.42578125" style="539"/>
    <col min="13824" max="13824" width="9.85546875" style="539" customWidth="1"/>
    <col min="13825" max="13825" width="17.140625" style="539" customWidth="1"/>
    <col min="13826" max="13826" width="11.85546875" style="539" customWidth="1"/>
    <col min="13827" max="13827" width="15.5703125" style="539" customWidth="1"/>
    <col min="13828" max="13828" width="12.42578125" style="539" customWidth="1"/>
    <col min="13829" max="13829" width="76.5703125" style="539" customWidth="1"/>
    <col min="13830" max="14079" width="11.42578125" style="539"/>
    <col min="14080" max="14080" width="9.85546875" style="539" customWidth="1"/>
    <col min="14081" max="14081" width="17.140625" style="539" customWidth="1"/>
    <col min="14082" max="14082" width="11.85546875" style="539" customWidth="1"/>
    <col min="14083" max="14083" width="15.5703125" style="539" customWidth="1"/>
    <col min="14084" max="14084" width="12.42578125" style="539" customWidth="1"/>
    <col min="14085" max="14085" width="76.5703125" style="539" customWidth="1"/>
    <col min="14086" max="14335" width="11.42578125" style="539"/>
    <col min="14336" max="14336" width="9.85546875" style="539" customWidth="1"/>
    <col min="14337" max="14337" width="17.140625" style="539" customWidth="1"/>
    <col min="14338" max="14338" width="11.85546875" style="539" customWidth="1"/>
    <col min="14339" max="14339" width="15.5703125" style="539" customWidth="1"/>
    <col min="14340" max="14340" width="12.42578125" style="539" customWidth="1"/>
    <col min="14341" max="14341" width="76.5703125" style="539" customWidth="1"/>
    <col min="14342" max="14591" width="11.42578125" style="539"/>
    <col min="14592" max="14592" width="9.85546875" style="539" customWidth="1"/>
    <col min="14593" max="14593" width="17.140625" style="539" customWidth="1"/>
    <col min="14594" max="14594" width="11.85546875" style="539" customWidth="1"/>
    <col min="14595" max="14595" width="15.5703125" style="539" customWidth="1"/>
    <col min="14596" max="14596" width="12.42578125" style="539" customWidth="1"/>
    <col min="14597" max="14597" width="76.5703125" style="539" customWidth="1"/>
    <col min="14598" max="14847" width="11.42578125" style="539"/>
    <col min="14848" max="14848" width="9.85546875" style="539" customWidth="1"/>
    <col min="14849" max="14849" width="17.140625" style="539" customWidth="1"/>
    <col min="14850" max="14850" width="11.85546875" style="539" customWidth="1"/>
    <col min="14851" max="14851" width="15.5703125" style="539" customWidth="1"/>
    <col min="14852" max="14852" width="12.42578125" style="539" customWidth="1"/>
    <col min="14853" max="14853" width="76.5703125" style="539" customWidth="1"/>
    <col min="14854" max="15103" width="11.42578125" style="539"/>
    <col min="15104" max="15104" width="9.85546875" style="539" customWidth="1"/>
    <col min="15105" max="15105" width="17.140625" style="539" customWidth="1"/>
    <col min="15106" max="15106" width="11.85546875" style="539" customWidth="1"/>
    <col min="15107" max="15107" width="15.5703125" style="539" customWidth="1"/>
    <col min="15108" max="15108" width="12.42578125" style="539" customWidth="1"/>
    <col min="15109" max="15109" width="76.5703125" style="539" customWidth="1"/>
    <col min="15110" max="15359" width="11.42578125" style="539"/>
    <col min="15360" max="15360" width="9.85546875" style="539" customWidth="1"/>
    <col min="15361" max="15361" width="17.140625" style="539" customWidth="1"/>
    <col min="15362" max="15362" width="11.85546875" style="539" customWidth="1"/>
    <col min="15363" max="15363" width="15.5703125" style="539" customWidth="1"/>
    <col min="15364" max="15364" width="12.42578125" style="539" customWidth="1"/>
    <col min="15365" max="15365" width="76.5703125" style="539" customWidth="1"/>
    <col min="15366" max="15615" width="11.42578125" style="539"/>
    <col min="15616" max="15616" width="9.85546875" style="539" customWidth="1"/>
    <col min="15617" max="15617" width="17.140625" style="539" customWidth="1"/>
    <col min="15618" max="15618" width="11.85546875" style="539" customWidth="1"/>
    <col min="15619" max="15619" width="15.5703125" style="539" customWidth="1"/>
    <col min="15620" max="15620" width="12.42578125" style="539" customWidth="1"/>
    <col min="15621" max="15621" width="76.5703125" style="539" customWidth="1"/>
    <col min="15622" max="15871" width="11.42578125" style="539"/>
    <col min="15872" max="15872" width="9.85546875" style="539" customWidth="1"/>
    <col min="15873" max="15873" width="17.140625" style="539" customWidth="1"/>
    <col min="15874" max="15874" width="11.85546875" style="539" customWidth="1"/>
    <col min="15875" max="15875" width="15.5703125" style="539" customWidth="1"/>
    <col min="15876" max="15876" width="12.42578125" style="539" customWidth="1"/>
    <col min="15877" max="15877" width="76.5703125" style="539" customWidth="1"/>
    <col min="15878" max="16127" width="11.42578125" style="539"/>
    <col min="16128" max="16128" width="9.85546875" style="539" customWidth="1"/>
    <col min="16129" max="16129" width="17.140625" style="539" customWidth="1"/>
    <col min="16130" max="16130" width="11.85546875" style="539" customWidth="1"/>
    <col min="16131" max="16131" width="15.5703125" style="539" customWidth="1"/>
    <col min="16132" max="16132" width="12.42578125" style="539" customWidth="1"/>
    <col min="16133" max="16133" width="76.5703125" style="539" customWidth="1"/>
    <col min="16134" max="16384" width="11.42578125" style="539"/>
  </cols>
  <sheetData>
    <row r="1" spans="1:6" s="536" customFormat="1" ht="57" x14ac:dyDescent="0.2">
      <c r="A1" s="533" t="s">
        <v>363</v>
      </c>
      <c r="B1" s="534" t="s">
        <v>364</v>
      </c>
      <c r="C1" s="534" t="s">
        <v>365</v>
      </c>
      <c r="D1" s="534" t="s">
        <v>366</v>
      </c>
      <c r="E1" s="534" t="s">
        <v>367</v>
      </c>
      <c r="F1" s="535" t="s">
        <v>368</v>
      </c>
    </row>
    <row r="2" spans="1:6" ht="55.5" customHeight="1" x14ac:dyDescent="0.2">
      <c r="A2" s="537" t="s">
        <v>369</v>
      </c>
      <c r="B2" s="537" t="s">
        <v>370</v>
      </c>
      <c r="C2" s="538" t="s">
        <v>335</v>
      </c>
      <c r="D2" s="538" t="s">
        <v>371</v>
      </c>
      <c r="E2" s="537" t="s">
        <v>372</v>
      </c>
    </row>
    <row r="3" spans="1:6" ht="50.1" customHeight="1" x14ac:dyDescent="0.2">
      <c r="A3" s="537" t="s">
        <v>373</v>
      </c>
      <c r="B3" s="537" t="s">
        <v>374</v>
      </c>
      <c r="C3" s="538" t="s">
        <v>375</v>
      </c>
      <c r="D3" s="538" t="s">
        <v>371</v>
      </c>
      <c r="E3" s="537" t="s">
        <v>376</v>
      </c>
    </row>
    <row r="4" spans="1:6" ht="63.95" customHeight="1" x14ac:dyDescent="0.2">
      <c r="A4" s="537" t="s">
        <v>377</v>
      </c>
      <c r="B4" s="537" t="s">
        <v>370</v>
      </c>
      <c r="C4" s="538" t="s">
        <v>335</v>
      </c>
      <c r="D4" s="538" t="s">
        <v>371</v>
      </c>
      <c r="E4" s="540" t="s">
        <v>378</v>
      </c>
    </row>
    <row r="5" spans="1:6" ht="60" x14ac:dyDescent="0.2">
      <c r="A5" s="537" t="s">
        <v>379</v>
      </c>
      <c r="B5" s="537" t="s">
        <v>380</v>
      </c>
      <c r="C5" s="537" t="s">
        <v>381</v>
      </c>
      <c r="D5" s="538" t="s">
        <v>385</v>
      </c>
      <c r="E5" s="537" t="s">
        <v>382</v>
      </c>
    </row>
    <row r="6" spans="1:6" ht="48" x14ac:dyDescent="0.2">
      <c r="A6" s="537" t="s">
        <v>383</v>
      </c>
      <c r="B6" s="537" t="s">
        <v>380</v>
      </c>
      <c r="C6" s="537" t="s">
        <v>381</v>
      </c>
      <c r="D6" s="538" t="s">
        <v>385</v>
      </c>
      <c r="E6" s="537" t="s">
        <v>384</v>
      </c>
    </row>
    <row r="7" spans="1:6" ht="48" x14ac:dyDescent="0.2">
      <c r="A7" s="537" t="s">
        <v>415</v>
      </c>
      <c r="B7" s="537" t="s">
        <v>380</v>
      </c>
      <c r="C7" s="537" t="s">
        <v>381</v>
      </c>
      <c r="D7" s="538" t="s">
        <v>385</v>
      </c>
      <c r="E7" s="537" t="s">
        <v>417</v>
      </c>
    </row>
    <row r="8" spans="1:6" ht="24" x14ac:dyDescent="0.2">
      <c r="A8" s="537" t="s">
        <v>416</v>
      </c>
      <c r="B8" s="537" t="s">
        <v>380</v>
      </c>
      <c r="C8" s="537" t="s">
        <v>381</v>
      </c>
      <c r="D8" s="538" t="s">
        <v>390</v>
      </c>
      <c r="E8" s="537" t="s">
        <v>386</v>
      </c>
      <c r="F8" s="516"/>
    </row>
    <row r="9" spans="1:6" ht="36" x14ac:dyDescent="0.2">
      <c r="A9" s="537" t="s">
        <v>387</v>
      </c>
      <c r="B9" s="537" t="s">
        <v>380</v>
      </c>
      <c r="C9" s="537" t="s">
        <v>381</v>
      </c>
      <c r="D9" s="538" t="s">
        <v>390</v>
      </c>
      <c r="E9" s="537" t="s">
        <v>388</v>
      </c>
      <c r="F9" s="541"/>
    </row>
    <row r="10" spans="1:6" ht="36" x14ac:dyDescent="0.2">
      <c r="A10" s="537" t="s">
        <v>389</v>
      </c>
      <c r="B10" s="537" t="s">
        <v>380</v>
      </c>
      <c r="C10" s="537" t="s">
        <v>381</v>
      </c>
      <c r="D10" s="538" t="s">
        <v>390</v>
      </c>
      <c r="E10" s="537" t="s">
        <v>391</v>
      </c>
    </row>
    <row r="11" spans="1:6" ht="24" x14ac:dyDescent="0.2">
      <c r="A11" s="537" t="s">
        <v>392</v>
      </c>
      <c r="B11" s="537" t="s">
        <v>380</v>
      </c>
      <c r="C11" s="537" t="s">
        <v>381</v>
      </c>
      <c r="D11" s="538" t="s">
        <v>390</v>
      </c>
      <c r="E11" s="537" t="s">
        <v>419</v>
      </c>
    </row>
    <row r="12" spans="1:6" ht="50.25" customHeight="1" x14ac:dyDescent="0.2">
      <c r="A12" s="537" t="s">
        <v>393</v>
      </c>
      <c r="B12" s="537" t="s">
        <v>409</v>
      </c>
      <c r="C12" s="537" t="s">
        <v>410</v>
      </c>
      <c r="D12" s="538" t="s">
        <v>390</v>
      </c>
      <c r="E12" s="537" t="s">
        <v>395</v>
      </c>
    </row>
    <row r="13" spans="1:6" ht="72" x14ac:dyDescent="0.2">
      <c r="A13" s="537" t="s">
        <v>396</v>
      </c>
      <c r="B13" s="537" t="s">
        <v>394</v>
      </c>
      <c r="C13" s="537" t="s">
        <v>411</v>
      </c>
      <c r="D13" s="538" t="s">
        <v>397</v>
      </c>
      <c r="E13" s="537" t="s">
        <v>398</v>
      </c>
    </row>
    <row r="14" spans="1:6" ht="42.75" customHeight="1" x14ac:dyDescent="0.2">
      <c r="A14" s="537" t="s">
        <v>399</v>
      </c>
      <c r="B14" s="537" t="s">
        <v>370</v>
      </c>
      <c r="C14" s="537" t="s">
        <v>392</v>
      </c>
      <c r="D14" s="538" t="s">
        <v>397</v>
      </c>
      <c r="E14" s="537" t="s">
        <v>400</v>
      </c>
    </row>
    <row r="15" spans="1:6" ht="42.75" customHeight="1" x14ac:dyDescent="0.2">
      <c r="A15" s="537" t="s">
        <v>401</v>
      </c>
      <c r="B15" s="537" t="s">
        <v>402</v>
      </c>
      <c r="C15" s="537" t="s">
        <v>392</v>
      </c>
      <c r="D15" s="538" t="s">
        <v>397</v>
      </c>
      <c r="E15" s="537" t="s">
        <v>418</v>
      </c>
    </row>
    <row r="16" spans="1:6" ht="42.75" customHeight="1" x14ac:dyDescent="0.2">
      <c r="A16" s="537" t="s">
        <v>403</v>
      </c>
      <c r="B16" s="537" t="s">
        <v>404</v>
      </c>
      <c r="C16" s="537" t="s">
        <v>392</v>
      </c>
      <c r="D16" s="538" t="s">
        <v>397</v>
      </c>
      <c r="E16" s="537" t="s">
        <v>405</v>
      </c>
    </row>
    <row r="17" spans="1:5" ht="42.75" customHeight="1" x14ac:dyDescent="0.2">
      <c r="A17" s="537" t="s">
        <v>421</v>
      </c>
      <c r="B17" s="537" t="s">
        <v>370</v>
      </c>
      <c r="C17" s="537" t="s">
        <v>392</v>
      </c>
      <c r="D17" s="538" t="s">
        <v>397</v>
      </c>
      <c r="E17" s="537" t="s">
        <v>406</v>
      </c>
    </row>
  </sheetData>
  <hyperlinks>
    <hyperlink ref="F1" location="Sommaire!A1" display="sommaire"/>
  </hyperlinks>
  <pageMargins left="0.25" right="0.25" top="0.75" bottom="0.75" header="0.3" footer="0.3"/>
  <pageSetup paperSize="8"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dimension ref="A1:Q49"/>
  <sheetViews>
    <sheetView showGridLines="0" workbookViewId="0">
      <selection activeCell="V16" sqref="V16"/>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42578125" style="20" customWidth="1"/>
    <col min="7" max="7" width="11.85546875" style="20" customWidth="1"/>
    <col min="8" max="8" width="9.5703125" style="20" customWidth="1"/>
    <col min="9" max="9" width="8.7109375" style="20" customWidth="1"/>
    <col min="10" max="10" width="8.5703125" style="20" customWidth="1"/>
    <col min="11" max="11" width="7.7109375" style="20" customWidth="1"/>
    <col min="12" max="16384" width="11.42578125" style="20"/>
  </cols>
  <sheetData>
    <row r="1" spans="1:11" x14ac:dyDescent="0.2">
      <c r="A1" s="571" t="s">
        <v>292</v>
      </c>
      <c r="B1" s="571"/>
      <c r="C1" s="571"/>
      <c r="D1" s="571"/>
      <c r="E1" s="571"/>
      <c r="F1" s="571"/>
      <c r="G1" s="571"/>
      <c r="H1" s="571"/>
      <c r="I1" s="571"/>
      <c r="J1" s="571"/>
      <c r="K1" s="571"/>
    </row>
    <row r="2" spans="1:11" x14ac:dyDescent="0.2">
      <c r="A2" s="316"/>
      <c r="B2" s="316"/>
      <c r="C2" s="316"/>
      <c r="D2" s="316"/>
      <c r="E2" s="316"/>
      <c r="F2" s="316"/>
      <c r="G2" s="316"/>
      <c r="H2" s="316"/>
      <c r="I2" s="316"/>
    </row>
    <row r="3" spans="1:11" ht="12.75" customHeight="1" x14ac:dyDescent="0.2">
      <c r="A3" s="316"/>
      <c r="B3" s="572" t="s">
        <v>221</v>
      </c>
      <c r="C3" s="572"/>
      <c r="D3" s="572"/>
      <c r="E3" s="572"/>
      <c r="F3" s="572"/>
      <c r="G3" s="572"/>
      <c r="H3" s="572"/>
      <c r="I3" s="572"/>
      <c r="J3" s="316"/>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3</v>
      </c>
      <c r="D12" s="261">
        <v>31.9</v>
      </c>
      <c r="E12" s="8">
        <v>8.4</v>
      </c>
      <c r="F12" s="261">
        <v>44.1</v>
      </c>
      <c r="G12" s="277">
        <v>2</v>
      </c>
      <c r="H12" s="8">
        <v>10.6</v>
      </c>
      <c r="I12" s="8">
        <v>0</v>
      </c>
      <c r="J12" s="8">
        <v>0</v>
      </c>
      <c r="K12" s="265">
        <f>SUM(C12:J12)</f>
        <v>100</v>
      </c>
    </row>
    <row r="13" spans="1:11" x14ac:dyDescent="0.2">
      <c r="B13" s="68" t="s">
        <v>180</v>
      </c>
      <c r="C13" s="10"/>
      <c r="D13" s="9"/>
      <c r="E13" s="10"/>
      <c r="F13" s="9"/>
      <c r="G13" s="10"/>
      <c r="H13" s="11"/>
      <c r="I13" s="11"/>
      <c r="J13" s="11"/>
      <c r="K13" s="70">
        <v>395</v>
      </c>
    </row>
    <row r="14" spans="1:11" x14ac:dyDescent="0.2">
      <c r="B14" s="69" t="s">
        <v>230</v>
      </c>
      <c r="C14" s="276">
        <v>3.1</v>
      </c>
      <c r="D14" s="12">
        <v>30</v>
      </c>
      <c r="E14" s="260">
        <v>8.5</v>
      </c>
      <c r="F14" s="12">
        <v>46.3</v>
      </c>
      <c r="G14" s="260">
        <v>1.9</v>
      </c>
      <c r="H14" s="4">
        <v>10.199999999999999</v>
      </c>
      <c r="I14" s="4">
        <v>0</v>
      </c>
      <c r="J14" s="4">
        <v>0</v>
      </c>
      <c r="K14" s="7">
        <f>SUM(C14:J14)</f>
        <v>100.00000000000001</v>
      </c>
    </row>
    <row r="15" spans="1:11" x14ac:dyDescent="0.2">
      <c r="B15" s="273" t="s">
        <v>180</v>
      </c>
      <c r="C15" s="263"/>
      <c r="D15" s="9"/>
      <c r="E15" s="10"/>
      <c r="F15" s="9"/>
      <c r="G15" s="10"/>
      <c r="H15" s="13"/>
      <c r="I15" s="13"/>
      <c r="J15" s="71"/>
      <c r="K15" s="71">
        <v>423</v>
      </c>
    </row>
    <row r="16" spans="1:11" ht="16.5" customHeight="1" x14ac:dyDescent="0.2">
      <c r="B16" s="15"/>
      <c r="C16" s="260"/>
      <c r="D16" s="260"/>
      <c r="E16" s="260"/>
      <c r="F16" s="260"/>
      <c r="G16" s="260"/>
      <c r="H16" s="16"/>
      <c r="I16" s="260"/>
      <c r="J16" s="17"/>
      <c r="K16" s="17"/>
    </row>
    <row r="17" spans="2:15" ht="12.75" customHeight="1" x14ac:dyDescent="0.2">
      <c r="B17" s="572" t="s">
        <v>222</v>
      </c>
      <c r="C17" s="572"/>
      <c r="D17" s="572"/>
      <c r="E17" s="572"/>
      <c r="F17" s="572"/>
      <c r="G17" s="572"/>
      <c r="H17" s="572"/>
      <c r="I17" s="572"/>
    </row>
    <row r="18" spans="2:15" ht="8.25" customHeight="1" x14ac:dyDescent="0.2">
      <c r="B18" s="14"/>
      <c r="C18" s="14"/>
      <c r="D18" s="14"/>
      <c r="E18" s="14"/>
      <c r="F18" s="260"/>
      <c r="G18" s="260"/>
      <c r="H18" s="16"/>
      <c r="I18" s="260"/>
      <c r="J18" s="17"/>
      <c r="K18" s="17"/>
    </row>
    <row r="19" spans="2:15" ht="12.75" customHeight="1" x14ac:dyDescent="0.2">
      <c r="B19" s="685" t="s">
        <v>177</v>
      </c>
      <c r="C19" s="693" t="s">
        <v>264</v>
      </c>
      <c r="D19" s="693"/>
      <c r="E19" s="693" t="s">
        <v>230</v>
      </c>
      <c r="F19" s="693"/>
      <c r="G19" s="260"/>
      <c r="H19" s="16"/>
      <c r="I19" s="260"/>
      <c r="J19" s="17"/>
      <c r="K19" s="17"/>
    </row>
    <row r="20" spans="2:15" ht="21.75" customHeight="1" x14ac:dyDescent="0.2">
      <c r="B20" s="692"/>
      <c r="C20" s="693"/>
      <c r="D20" s="693"/>
      <c r="E20" s="576"/>
      <c r="F20" s="576"/>
      <c r="G20" s="260"/>
      <c r="H20" s="16"/>
      <c r="I20" s="260"/>
      <c r="J20" s="17"/>
      <c r="K20" s="17"/>
    </row>
    <row r="21" spans="2:15" x14ac:dyDescent="0.2">
      <c r="B21" s="255" t="s">
        <v>181</v>
      </c>
      <c r="C21" s="624">
        <v>0.3</v>
      </c>
      <c r="D21" s="625"/>
      <c r="E21" s="624">
        <v>0.2</v>
      </c>
      <c r="F21" s="625"/>
      <c r="G21" s="260"/>
      <c r="H21" s="16"/>
      <c r="I21" s="260"/>
      <c r="J21" s="490"/>
      <c r="K21" s="490"/>
    </row>
    <row r="22" spans="2:15" x14ac:dyDescent="0.2">
      <c r="B22" s="35" t="s">
        <v>182</v>
      </c>
      <c r="C22" s="712">
        <v>9.9</v>
      </c>
      <c r="D22" s="713"/>
      <c r="E22" s="712">
        <v>9.5</v>
      </c>
      <c r="F22" s="713"/>
      <c r="G22" s="189"/>
      <c r="H22" s="16"/>
      <c r="I22" s="260"/>
      <c r="J22" s="490"/>
      <c r="K22" s="490"/>
      <c r="L22" s="190"/>
      <c r="O22" s="308"/>
    </row>
    <row r="23" spans="2:15" x14ac:dyDescent="0.2">
      <c r="B23" s="35" t="s">
        <v>183</v>
      </c>
      <c r="C23" s="712">
        <v>25.3</v>
      </c>
      <c r="D23" s="713"/>
      <c r="E23" s="712">
        <v>23.9</v>
      </c>
      <c r="F23" s="713"/>
      <c r="G23" s="260"/>
      <c r="H23" s="16"/>
      <c r="I23" s="260"/>
      <c r="J23" s="490"/>
      <c r="K23" s="490"/>
    </row>
    <row r="24" spans="2:15" x14ac:dyDescent="0.2">
      <c r="B24" s="35" t="s">
        <v>184</v>
      </c>
      <c r="C24" s="712">
        <v>23.3</v>
      </c>
      <c r="D24" s="713"/>
      <c r="E24" s="712">
        <v>22.9</v>
      </c>
      <c r="F24" s="713"/>
      <c r="G24" s="260"/>
      <c r="H24" s="16"/>
      <c r="I24" s="260"/>
      <c r="J24" s="490"/>
      <c r="K24" s="490"/>
    </row>
    <row r="25" spans="2:15" x14ac:dyDescent="0.2">
      <c r="B25" s="35" t="s">
        <v>185</v>
      </c>
      <c r="C25" s="712">
        <v>18.7</v>
      </c>
      <c r="D25" s="713"/>
      <c r="E25" s="712">
        <v>19.399999999999999</v>
      </c>
      <c r="F25" s="713"/>
      <c r="G25" s="260"/>
      <c r="H25" s="16"/>
      <c r="I25" s="260"/>
      <c r="J25" s="490"/>
      <c r="K25" s="490"/>
    </row>
    <row r="26" spans="2:15" x14ac:dyDescent="0.2">
      <c r="B26" s="35" t="s">
        <v>186</v>
      </c>
      <c r="C26" s="712">
        <v>10.6</v>
      </c>
      <c r="D26" s="713"/>
      <c r="E26" s="712">
        <v>10.6</v>
      </c>
      <c r="F26" s="713"/>
      <c r="G26" s="260"/>
      <c r="H26" s="16"/>
      <c r="I26" s="260"/>
      <c r="J26" s="490"/>
      <c r="K26" s="490"/>
    </row>
    <row r="27" spans="2:15" x14ac:dyDescent="0.2">
      <c r="B27" s="35" t="s">
        <v>187</v>
      </c>
      <c r="C27" s="712">
        <v>5.8</v>
      </c>
      <c r="D27" s="713"/>
      <c r="E27" s="712">
        <v>7.1</v>
      </c>
      <c r="F27" s="713"/>
      <c r="G27" s="260"/>
      <c r="H27" s="16"/>
      <c r="I27" s="260"/>
      <c r="J27" s="490"/>
      <c r="K27" s="490"/>
    </row>
    <row r="28" spans="2:15" x14ac:dyDescent="0.2">
      <c r="B28" s="35" t="s">
        <v>188</v>
      </c>
      <c r="C28" s="712">
        <v>4.3</v>
      </c>
      <c r="D28" s="713"/>
      <c r="E28" s="712">
        <v>4.5</v>
      </c>
      <c r="F28" s="713"/>
      <c r="G28" s="260"/>
      <c r="H28" s="16"/>
      <c r="I28" s="260"/>
      <c r="J28" s="490"/>
      <c r="K28" s="490"/>
    </row>
    <row r="29" spans="2:15" x14ac:dyDescent="0.2">
      <c r="B29" s="35" t="s">
        <v>189</v>
      </c>
      <c r="C29" s="712">
        <v>1.8</v>
      </c>
      <c r="D29" s="713"/>
      <c r="E29" s="712">
        <v>1.9</v>
      </c>
      <c r="F29" s="713"/>
      <c r="G29" s="260"/>
      <c r="H29" s="16"/>
      <c r="I29" s="260"/>
      <c r="J29" s="490"/>
      <c r="K29" s="490"/>
    </row>
    <row r="30" spans="2:15" x14ac:dyDescent="0.2">
      <c r="B30" s="36" t="s">
        <v>169</v>
      </c>
      <c r="C30" s="618">
        <v>0</v>
      </c>
      <c r="D30" s="619"/>
      <c r="E30" s="618">
        <v>0</v>
      </c>
      <c r="F30" s="619"/>
      <c r="G30" s="260"/>
      <c r="H30" s="16"/>
      <c r="I30" s="260"/>
      <c r="J30" s="17"/>
      <c r="K30" s="17"/>
    </row>
    <row r="31" spans="2:15" x14ac:dyDescent="0.2">
      <c r="B31" s="272" t="s">
        <v>168</v>
      </c>
      <c r="C31" s="633">
        <f>SUM(C21:C30)</f>
        <v>99.999999999999986</v>
      </c>
      <c r="D31" s="634"/>
      <c r="E31" s="633">
        <f>SUM(E21:E30)</f>
        <v>99.999999999999986</v>
      </c>
      <c r="F31" s="634"/>
      <c r="G31" s="260"/>
      <c r="H31" s="16"/>
      <c r="I31" s="260"/>
      <c r="J31" s="17"/>
      <c r="K31" s="17"/>
    </row>
    <row r="32" spans="2:15" x14ac:dyDescent="0.2">
      <c r="B32" s="273" t="s">
        <v>180</v>
      </c>
      <c r="C32" s="620">
        <v>395</v>
      </c>
      <c r="D32" s="621"/>
      <c r="E32" s="635">
        <v>423</v>
      </c>
      <c r="F32" s="621"/>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72" t="s">
        <v>139</v>
      </c>
      <c r="C34" s="572"/>
      <c r="D34" s="572"/>
      <c r="E34" s="572"/>
      <c r="F34" s="572"/>
      <c r="G34" s="572"/>
      <c r="H34" s="572"/>
      <c r="I34" s="572"/>
      <c r="J34" s="66"/>
      <c r="K34" s="66"/>
      <c r="L34" s="66"/>
      <c r="M34" s="66"/>
      <c r="N34" s="66"/>
      <c r="O34" s="66"/>
      <c r="P34" s="66"/>
      <c r="Q34" s="66"/>
    </row>
    <row r="35" spans="2:17" ht="8.25" customHeight="1" x14ac:dyDescent="0.2"/>
    <row r="36" spans="2:17" ht="18" customHeight="1" x14ac:dyDescent="0.2">
      <c r="C36" s="573" t="s">
        <v>269</v>
      </c>
      <c r="D36" s="575"/>
    </row>
    <row r="37" spans="2:17" ht="18.75" customHeight="1" x14ac:dyDescent="0.2">
      <c r="B37" s="255" t="s">
        <v>99</v>
      </c>
      <c r="C37" s="706">
        <v>13</v>
      </c>
      <c r="D37" s="707">
        <v>4</v>
      </c>
    </row>
    <row r="38" spans="2:17" ht="27" customHeight="1" x14ac:dyDescent="0.2">
      <c r="B38" s="35" t="s">
        <v>100</v>
      </c>
      <c r="C38" s="700">
        <v>2</v>
      </c>
      <c r="D38" s="701" t="s">
        <v>131</v>
      </c>
    </row>
    <row r="39" spans="2:17" ht="27" customHeight="1" x14ac:dyDescent="0.2">
      <c r="B39" s="35" t="s">
        <v>101</v>
      </c>
      <c r="C39" s="700">
        <v>0</v>
      </c>
      <c r="D39" s="701" t="s">
        <v>131</v>
      </c>
    </row>
    <row r="40" spans="2:17" ht="15.75" customHeight="1" x14ac:dyDescent="0.2">
      <c r="B40" s="35" t="s">
        <v>102</v>
      </c>
      <c r="C40" s="700">
        <v>3</v>
      </c>
      <c r="D40" s="701" t="s">
        <v>131</v>
      </c>
    </row>
    <row r="41" spans="2:17" ht="29.25" customHeight="1" x14ac:dyDescent="0.2">
      <c r="B41" s="35" t="s">
        <v>134</v>
      </c>
      <c r="C41" s="700">
        <v>31</v>
      </c>
      <c r="D41" s="701" t="s">
        <v>131</v>
      </c>
    </row>
    <row r="42" spans="2:17" ht="16.5" customHeight="1" x14ac:dyDescent="0.2">
      <c r="B42" s="35" t="s">
        <v>190</v>
      </c>
      <c r="C42" s="700">
        <v>126</v>
      </c>
      <c r="D42" s="701" t="s">
        <v>131</v>
      </c>
    </row>
    <row r="43" spans="2:17" ht="29.25" customHeight="1" x14ac:dyDescent="0.2">
      <c r="B43" s="35" t="s">
        <v>105</v>
      </c>
      <c r="C43" s="700">
        <v>39</v>
      </c>
      <c r="D43" s="701" t="s">
        <v>131</v>
      </c>
    </row>
    <row r="44" spans="2:17" ht="26.25" customHeight="1" x14ac:dyDescent="0.2">
      <c r="B44" s="35" t="s">
        <v>126</v>
      </c>
      <c r="C44" s="700">
        <v>43</v>
      </c>
      <c r="D44" s="701" t="s">
        <v>131</v>
      </c>
    </row>
    <row r="45" spans="2:17" ht="28.5" customHeight="1" x14ac:dyDescent="0.2">
      <c r="B45" s="35" t="s">
        <v>115</v>
      </c>
      <c r="C45" s="700">
        <v>2</v>
      </c>
      <c r="D45" s="701" t="s">
        <v>131</v>
      </c>
    </row>
    <row r="46" spans="2:17" ht="27" customHeight="1" x14ac:dyDescent="0.2">
      <c r="B46" s="35" t="s">
        <v>116</v>
      </c>
      <c r="C46" s="700">
        <v>149</v>
      </c>
      <c r="D46" s="701" t="s">
        <v>131</v>
      </c>
    </row>
    <row r="47" spans="2:17" ht="16.5" customHeight="1" x14ac:dyDescent="0.2">
      <c r="B47" s="35" t="s">
        <v>103</v>
      </c>
      <c r="C47" s="700">
        <v>14</v>
      </c>
      <c r="D47" s="701" t="s">
        <v>131</v>
      </c>
    </row>
    <row r="48" spans="2:17" x14ac:dyDescent="0.2">
      <c r="B48" s="35" t="s">
        <v>104</v>
      </c>
      <c r="C48" s="700">
        <v>6</v>
      </c>
      <c r="D48" s="701" t="s">
        <v>131</v>
      </c>
    </row>
    <row r="49" spans="2:4" x14ac:dyDescent="0.2">
      <c r="B49" s="36" t="s">
        <v>127</v>
      </c>
      <c r="C49" s="702">
        <v>12</v>
      </c>
      <c r="D49" s="703">
        <v>14</v>
      </c>
    </row>
  </sheetData>
  <customSheetViews>
    <customSheetView guid="{4BF6A69F-C29D-460A-9E84-5045F8F80EEB}" showGridLines="0" topLeftCell="A46">
      <selection activeCell="G23" sqref="G23"/>
      <pageMargins left="0.19685039370078741" right="0.15748031496062992" top="0.19685039370078741" bottom="0.19685039370078741" header="0.31496062992125984" footer="0.31496062992125984"/>
      <pageSetup paperSize="9" orientation="portrait"/>
    </customSheetView>
  </customSheetViews>
  <mergeCells count="54">
    <mergeCell ref="C40:D40"/>
    <mergeCell ref="C41:D41"/>
    <mergeCell ref="C46:D46"/>
    <mergeCell ref="C47:D47"/>
    <mergeCell ref="C44:D44"/>
    <mergeCell ref="C45:D45"/>
    <mergeCell ref="C42:D42"/>
    <mergeCell ref="C43:D43"/>
    <mergeCell ref="C29:D29"/>
    <mergeCell ref="E29:F29"/>
    <mergeCell ref="C30:D30"/>
    <mergeCell ref="E30:F30"/>
    <mergeCell ref="C39:D39"/>
    <mergeCell ref="C31:D31"/>
    <mergeCell ref="E31:F31"/>
    <mergeCell ref="C32:D32"/>
    <mergeCell ref="E32:F32"/>
    <mergeCell ref="B34:I34"/>
    <mergeCell ref="C36:D36"/>
    <mergeCell ref="C38:D38"/>
    <mergeCell ref="C37:D37"/>
    <mergeCell ref="C26:D26"/>
    <mergeCell ref="E26:F26"/>
    <mergeCell ref="C27:D27"/>
    <mergeCell ref="E27:F27"/>
    <mergeCell ref="C28:D28"/>
    <mergeCell ref="E28:F28"/>
    <mergeCell ref="C23:D23"/>
    <mergeCell ref="E23:F23"/>
    <mergeCell ref="C24:D24"/>
    <mergeCell ref="E24:F24"/>
    <mergeCell ref="C25:D25"/>
    <mergeCell ref="E25:F25"/>
    <mergeCell ref="E19:F20"/>
    <mergeCell ref="C21:D21"/>
    <mergeCell ref="E21:F21"/>
    <mergeCell ref="C22:D22"/>
    <mergeCell ref="E22:F22"/>
    <mergeCell ref="A1:K1"/>
    <mergeCell ref="J5:J11"/>
    <mergeCell ref="K5:K11"/>
    <mergeCell ref="C48:D48"/>
    <mergeCell ref="C49:D49"/>
    <mergeCell ref="B3:I3"/>
    <mergeCell ref="C5:C11"/>
    <mergeCell ref="D5:D11"/>
    <mergeCell ref="E5:E11"/>
    <mergeCell ref="F5:F11"/>
    <mergeCell ref="G5:G11"/>
    <mergeCell ref="H5:H11"/>
    <mergeCell ref="I5:I11"/>
    <mergeCell ref="B17:I17"/>
    <mergeCell ref="B19:B20"/>
    <mergeCell ref="C19:D20"/>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dimension ref="A1:L65"/>
  <sheetViews>
    <sheetView showGridLines="0" topLeftCell="B1" workbookViewId="0">
      <selection activeCell="L19" sqref="L19"/>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11" x14ac:dyDescent="0.2">
      <c r="A1" s="571" t="s">
        <v>292</v>
      </c>
      <c r="B1" s="571"/>
      <c r="C1" s="571"/>
      <c r="D1" s="571"/>
      <c r="E1" s="571"/>
      <c r="F1" s="571"/>
      <c r="G1" s="571"/>
      <c r="H1" s="571"/>
    </row>
    <row r="2" spans="1:11" x14ac:dyDescent="0.2">
      <c r="A2" s="316"/>
      <c r="B2" s="316"/>
      <c r="C2" s="316"/>
      <c r="D2" s="316"/>
      <c r="E2" s="316"/>
      <c r="F2" s="316"/>
      <c r="G2" s="316"/>
      <c r="H2" s="316"/>
    </row>
    <row r="3" spans="1:11" ht="12.75" customHeight="1" x14ac:dyDescent="0.2">
      <c r="A3" s="316"/>
      <c r="B3" s="572" t="s">
        <v>143</v>
      </c>
      <c r="C3" s="572"/>
      <c r="D3" s="572"/>
      <c r="E3" s="572"/>
      <c r="F3" s="572"/>
      <c r="G3" s="572"/>
      <c r="H3" s="316"/>
    </row>
    <row r="4" spans="1:11" ht="8.25" customHeight="1" x14ac:dyDescent="0.2">
      <c r="B4" s="2"/>
      <c r="C4" s="2"/>
      <c r="D4" s="2"/>
      <c r="E4" s="2"/>
    </row>
    <row r="5" spans="1:11" ht="21" customHeight="1" x14ac:dyDescent="0.2">
      <c r="B5" s="654"/>
      <c r="C5" s="654"/>
      <c r="D5" s="654"/>
      <c r="E5" s="654"/>
      <c r="F5" s="452" t="s">
        <v>264</v>
      </c>
      <c r="G5" s="453" t="s">
        <v>230</v>
      </c>
    </row>
    <row r="6" spans="1:11" ht="12.75" customHeight="1" x14ac:dyDescent="0.2">
      <c r="B6" s="585" t="s">
        <v>144</v>
      </c>
      <c r="C6" s="604"/>
      <c r="D6" s="604"/>
      <c r="E6" s="604"/>
      <c r="F6" s="275">
        <v>0</v>
      </c>
      <c r="G6" s="89">
        <v>0</v>
      </c>
    </row>
    <row r="7" spans="1:11" ht="12.75" customHeight="1" x14ac:dyDescent="0.2">
      <c r="B7" s="587" t="s">
        <v>145</v>
      </c>
      <c r="C7" s="644"/>
      <c r="D7" s="644"/>
      <c r="E7" s="644"/>
      <c r="F7" s="274">
        <v>3.3</v>
      </c>
      <c r="G7" s="90">
        <v>3.1</v>
      </c>
    </row>
    <row r="8" spans="1:11" ht="11.25" customHeight="1" x14ac:dyDescent="0.2">
      <c r="B8" s="587" t="s">
        <v>146</v>
      </c>
      <c r="C8" s="644"/>
      <c r="D8" s="644"/>
      <c r="E8" s="644"/>
      <c r="F8" s="485">
        <v>0</v>
      </c>
      <c r="G8" s="90">
        <v>0</v>
      </c>
    </row>
    <row r="9" spans="1:11" ht="12" customHeight="1" x14ac:dyDescent="0.2">
      <c r="B9" s="587" t="s">
        <v>117</v>
      </c>
      <c r="C9" s="644"/>
      <c r="D9" s="644"/>
      <c r="E9" s="588"/>
      <c r="F9" s="485">
        <v>0.3</v>
      </c>
      <c r="G9" s="90">
        <v>0.2</v>
      </c>
    </row>
    <row r="10" spans="1:11" x14ac:dyDescent="0.2">
      <c r="B10" s="587" t="s">
        <v>118</v>
      </c>
      <c r="C10" s="644"/>
      <c r="D10" s="644"/>
      <c r="E10" s="644"/>
      <c r="F10" s="485">
        <v>2.2999999999999998</v>
      </c>
      <c r="G10" s="90">
        <v>2.8</v>
      </c>
    </row>
    <row r="11" spans="1:11" ht="13.5" customHeight="1" x14ac:dyDescent="0.2">
      <c r="B11" s="587" t="s">
        <v>119</v>
      </c>
      <c r="C11" s="644"/>
      <c r="D11" s="644"/>
      <c r="E11" s="644"/>
      <c r="F11" s="485">
        <v>0.5</v>
      </c>
      <c r="G11" s="90">
        <v>0.7</v>
      </c>
    </row>
    <row r="12" spans="1:11" ht="13.5" customHeight="1" x14ac:dyDescent="0.2">
      <c r="B12" s="587" t="s">
        <v>147</v>
      </c>
      <c r="C12" s="644"/>
      <c r="D12" s="644"/>
      <c r="E12" s="644"/>
      <c r="F12" s="485">
        <v>56.4</v>
      </c>
      <c r="G12" s="90">
        <v>55.9</v>
      </c>
      <c r="K12" s="299"/>
    </row>
    <row r="13" spans="1:11" x14ac:dyDescent="0.2">
      <c r="B13" s="587" t="s">
        <v>148</v>
      </c>
      <c r="C13" s="644"/>
      <c r="D13" s="644"/>
      <c r="E13" s="644"/>
      <c r="F13" s="485">
        <v>16.100000000000001</v>
      </c>
      <c r="G13" s="90">
        <v>16.100000000000001</v>
      </c>
      <c r="K13" s="299"/>
    </row>
    <row r="14" spans="1:11" x14ac:dyDescent="0.2">
      <c r="B14" s="587" t="s">
        <v>149</v>
      </c>
      <c r="C14" s="644"/>
      <c r="D14" s="644"/>
      <c r="E14" s="644"/>
      <c r="F14" s="485">
        <v>4.3</v>
      </c>
      <c r="G14" s="90">
        <v>4</v>
      </c>
      <c r="K14" s="230"/>
    </row>
    <row r="15" spans="1:11" ht="12.75" customHeight="1" x14ac:dyDescent="0.2">
      <c r="B15" s="587" t="s">
        <v>120</v>
      </c>
      <c r="C15" s="644"/>
      <c r="D15" s="644"/>
      <c r="E15" s="644"/>
      <c r="F15" s="485">
        <v>6.8</v>
      </c>
      <c r="G15" s="90">
        <v>7.8</v>
      </c>
      <c r="K15" s="299"/>
    </row>
    <row r="16" spans="1:11" ht="12.75" customHeight="1" x14ac:dyDescent="0.2">
      <c r="B16" s="587" t="s">
        <v>260</v>
      </c>
      <c r="C16" s="644"/>
      <c r="D16" s="644"/>
      <c r="E16" s="588"/>
      <c r="F16" s="485">
        <v>2</v>
      </c>
      <c r="G16" s="90">
        <v>1.9</v>
      </c>
      <c r="K16" s="299"/>
    </row>
    <row r="17" spans="2:12" x14ac:dyDescent="0.2">
      <c r="B17" s="587" t="s">
        <v>150</v>
      </c>
      <c r="C17" s="644"/>
      <c r="D17" s="644"/>
      <c r="E17" s="644"/>
      <c r="F17" s="485">
        <v>1.3</v>
      </c>
      <c r="G17" s="90">
        <v>1.2</v>
      </c>
    </row>
    <row r="18" spans="2:12" x14ac:dyDescent="0.2">
      <c r="B18" s="587" t="s">
        <v>151</v>
      </c>
      <c r="C18" s="644"/>
      <c r="D18" s="644"/>
      <c r="E18" s="644"/>
      <c r="F18" s="485">
        <v>2.2999999999999998</v>
      </c>
      <c r="G18" s="90">
        <v>2.1</v>
      </c>
    </row>
    <row r="19" spans="2:12" ht="12.75" customHeight="1" x14ac:dyDescent="0.2">
      <c r="B19" s="587" t="s">
        <v>152</v>
      </c>
      <c r="C19" s="644"/>
      <c r="D19" s="644"/>
      <c r="E19" s="644"/>
      <c r="F19" s="485">
        <v>1.3</v>
      </c>
      <c r="G19" s="90">
        <v>1.2</v>
      </c>
    </row>
    <row r="20" spans="2:12" x14ac:dyDescent="0.2">
      <c r="B20" s="587" t="s">
        <v>153</v>
      </c>
      <c r="C20" s="644"/>
      <c r="D20" s="644"/>
      <c r="E20" s="644"/>
      <c r="F20" s="485">
        <v>0</v>
      </c>
      <c r="G20" s="90">
        <v>0</v>
      </c>
    </row>
    <row r="21" spans="2:12" x14ac:dyDescent="0.2">
      <c r="B21" s="587" t="s">
        <v>154</v>
      </c>
      <c r="C21" s="644"/>
      <c r="D21" s="644"/>
      <c r="E21" s="644"/>
      <c r="F21" s="485">
        <v>0.3</v>
      </c>
      <c r="G21" s="90">
        <v>0.2</v>
      </c>
    </row>
    <row r="22" spans="2:12" x14ac:dyDescent="0.2">
      <c r="B22" s="589" t="s">
        <v>169</v>
      </c>
      <c r="C22" s="593"/>
      <c r="D22" s="593"/>
      <c r="E22" s="593"/>
      <c r="F22" s="274">
        <v>2.8</v>
      </c>
      <c r="G22" s="90">
        <v>2.8</v>
      </c>
      <c r="I22" s="308"/>
    </row>
    <row r="23" spans="2:12" ht="12.75" customHeight="1" x14ac:dyDescent="0.2">
      <c r="B23" s="649" t="s">
        <v>168</v>
      </c>
      <c r="C23" s="650"/>
      <c r="D23" s="650"/>
      <c r="E23" s="650"/>
      <c r="F23" s="83">
        <f>SUM(F6:F22)</f>
        <v>99.999999999999986</v>
      </c>
      <c r="G23" s="91">
        <f>SUM(G6:G22)</f>
        <v>100</v>
      </c>
    </row>
    <row r="24" spans="2:12" ht="16.5" customHeight="1" x14ac:dyDescent="0.2">
      <c r="B24" s="651" t="s">
        <v>180</v>
      </c>
      <c r="C24" s="652"/>
      <c r="D24" s="652"/>
      <c r="E24" s="652"/>
      <c r="F24" s="84">
        <v>395</v>
      </c>
      <c r="G24" s="92">
        <v>423</v>
      </c>
    </row>
    <row r="25" spans="2:12" ht="16.5" customHeight="1" x14ac:dyDescent="0.2">
      <c r="B25" s="14"/>
      <c r="C25" s="14"/>
      <c r="D25" s="14"/>
      <c r="E25" s="14"/>
      <c r="F25" s="94"/>
      <c r="G25" s="94"/>
    </row>
    <row r="26" spans="2:12" ht="12.75" customHeight="1" x14ac:dyDescent="0.2">
      <c r="B26" s="572" t="s">
        <v>155</v>
      </c>
      <c r="C26" s="572"/>
      <c r="D26" s="572"/>
      <c r="E26" s="572"/>
      <c r="F26" s="572"/>
      <c r="G26" s="572"/>
    </row>
    <row r="27" spans="2:12" ht="8.25" customHeight="1" x14ac:dyDescent="0.2"/>
    <row r="28" spans="2:12" ht="21" customHeight="1" x14ac:dyDescent="0.2">
      <c r="B28" s="1"/>
      <c r="C28" s="1"/>
      <c r="F28" s="452" t="s">
        <v>264</v>
      </c>
      <c r="G28" s="454" t="s">
        <v>230</v>
      </c>
    </row>
    <row r="29" spans="2:12" x14ac:dyDescent="0.2">
      <c r="B29" s="581" t="s">
        <v>156</v>
      </c>
      <c r="C29" s="647"/>
      <c r="D29" s="647"/>
      <c r="E29" s="594"/>
      <c r="F29" s="85">
        <v>4.7</v>
      </c>
      <c r="G29" s="5">
        <v>5.0999999999999996</v>
      </c>
      <c r="K29" s="495"/>
      <c r="L29" s="495"/>
    </row>
    <row r="30" spans="2:12" x14ac:dyDescent="0.2">
      <c r="B30" s="582" t="s">
        <v>157</v>
      </c>
      <c r="C30" s="642"/>
      <c r="D30" s="642"/>
      <c r="E30" s="595"/>
      <c r="F30" s="82">
        <v>8.5</v>
      </c>
      <c r="G30" s="76">
        <v>8.9</v>
      </c>
      <c r="K30" s="495"/>
      <c r="L30" s="495"/>
    </row>
    <row r="31" spans="2:12" x14ac:dyDescent="0.2">
      <c r="B31" s="582" t="s">
        <v>158</v>
      </c>
      <c r="C31" s="642"/>
      <c r="D31" s="642"/>
      <c r="E31" s="595"/>
      <c r="F31" s="82">
        <v>28.5</v>
      </c>
      <c r="G31" s="76">
        <v>28</v>
      </c>
      <c r="K31" s="495"/>
      <c r="L31" s="495"/>
    </row>
    <row r="32" spans="2:12" x14ac:dyDescent="0.2">
      <c r="B32" s="582" t="s">
        <v>124</v>
      </c>
      <c r="C32" s="642"/>
      <c r="D32" s="642"/>
      <c r="E32" s="595"/>
      <c r="F32" s="82">
        <v>0.3</v>
      </c>
      <c r="G32" s="76">
        <v>0.6</v>
      </c>
      <c r="K32" s="495"/>
      <c r="L32" s="495"/>
    </row>
    <row r="33" spans="2:12" x14ac:dyDescent="0.2">
      <c r="B33" s="582" t="s">
        <v>159</v>
      </c>
      <c r="C33" s="642"/>
      <c r="D33" s="642"/>
      <c r="E33" s="595"/>
      <c r="F33" s="82">
        <v>12.9</v>
      </c>
      <c r="G33" s="76">
        <v>13.1</v>
      </c>
      <c r="K33" s="495"/>
      <c r="L33" s="495"/>
    </row>
    <row r="34" spans="2:12" x14ac:dyDescent="0.2">
      <c r="B34" s="582" t="s">
        <v>121</v>
      </c>
      <c r="C34" s="642"/>
      <c r="D34" s="642"/>
      <c r="E34" s="595"/>
      <c r="F34" s="82">
        <v>6.8</v>
      </c>
      <c r="G34" s="76">
        <v>7</v>
      </c>
      <c r="K34" s="495"/>
      <c r="L34" s="495"/>
    </row>
    <row r="35" spans="2:12" x14ac:dyDescent="0.2">
      <c r="B35" s="582" t="s">
        <v>160</v>
      </c>
      <c r="C35" s="642"/>
      <c r="D35" s="642"/>
      <c r="E35" s="595"/>
      <c r="F35" s="82">
        <v>0.3</v>
      </c>
      <c r="G35" s="76">
        <v>0.3</v>
      </c>
      <c r="K35" s="495"/>
      <c r="L35" s="495"/>
    </row>
    <row r="36" spans="2:12" x14ac:dyDescent="0.2">
      <c r="B36" s="582" t="s">
        <v>106</v>
      </c>
      <c r="C36" s="642"/>
      <c r="D36" s="642"/>
      <c r="E36" s="595"/>
      <c r="F36" s="82">
        <v>30.2</v>
      </c>
      <c r="G36" s="76">
        <v>29</v>
      </c>
      <c r="K36" s="495"/>
      <c r="L36" s="495"/>
    </row>
    <row r="37" spans="2:12" x14ac:dyDescent="0.2">
      <c r="B37" s="582" t="s">
        <v>161</v>
      </c>
      <c r="C37" s="642"/>
      <c r="D37" s="642"/>
      <c r="E37" s="595"/>
      <c r="F37" s="82">
        <v>0</v>
      </c>
      <c r="G37" s="76">
        <v>0</v>
      </c>
      <c r="K37" s="495"/>
      <c r="L37" s="495"/>
    </row>
    <row r="38" spans="2:12" x14ac:dyDescent="0.2">
      <c r="B38" s="582" t="s">
        <v>122</v>
      </c>
      <c r="C38" s="642"/>
      <c r="D38" s="642"/>
      <c r="E38" s="595"/>
      <c r="F38" s="82">
        <v>0.3</v>
      </c>
      <c r="G38" s="76">
        <v>0.3</v>
      </c>
      <c r="K38" s="495"/>
      <c r="L38" s="495"/>
    </row>
    <row r="39" spans="2:12" x14ac:dyDescent="0.2">
      <c r="B39" s="582" t="s">
        <v>308</v>
      </c>
      <c r="C39" s="642"/>
      <c r="D39" s="642"/>
      <c r="E39" s="595"/>
      <c r="F39" s="82">
        <v>0</v>
      </c>
      <c r="G39" s="76">
        <v>0</v>
      </c>
      <c r="K39" s="495"/>
      <c r="L39" s="495"/>
    </row>
    <row r="40" spans="2:12" x14ac:dyDescent="0.2">
      <c r="B40" s="582" t="s">
        <v>309</v>
      </c>
      <c r="C40" s="642"/>
      <c r="D40" s="642"/>
      <c r="E40" s="595"/>
      <c r="F40" s="82">
        <v>0</v>
      </c>
      <c r="G40" s="76">
        <v>0</v>
      </c>
      <c r="K40" s="495"/>
      <c r="L40" s="495"/>
    </row>
    <row r="41" spans="2:12" x14ac:dyDescent="0.2">
      <c r="B41" s="582" t="s">
        <v>310</v>
      </c>
      <c r="C41" s="642"/>
      <c r="D41" s="642"/>
      <c r="E41" s="595"/>
      <c r="F41" s="82">
        <v>0</v>
      </c>
      <c r="G41" s="76">
        <v>0</v>
      </c>
      <c r="K41" s="495"/>
      <c r="L41" s="495"/>
    </row>
    <row r="42" spans="2:12" x14ac:dyDescent="0.2">
      <c r="B42" s="482" t="s">
        <v>1</v>
      </c>
      <c r="C42" s="484"/>
      <c r="D42" s="484"/>
      <c r="E42" s="483"/>
      <c r="F42" s="82">
        <v>5.8</v>
      </c>
      <c r="G42" s="76">
        <v>6.1</v>
      </c>
      <c r="K42" s="495"/>
      <c r="L42" s="495"/>
    </row>
    <row r="43" spans="2:12" x14ac:dyDescent="0.2">
      <c r="B43" s="482" t="s">
        <v>123</v>
      </c>
      <c r="C43" s="484"/>
      <c r="D43" s="484"/>
      <c r="E43" s="483"/>
      <c r="F43" s="82">
        <v>0.3</v>
      </c>
      <c r="G43" s="76">
        <v>0.3</v>
      </c>
      <c r="K43" s="495"/>
      <c r="L43" s="495"/>
    </row>
    <row r="44" spans="2:12" x14ac:dyDescent="0.2">
      <c r="B44" s="596" t="s">
        <v>169</v>
      </c>
      <c r="C44" s="643"/>
      <c r="D44" s="643"/>
      <c r="E44" s="597"/>
      <c r="F44" s="82">
        <v>1.4</v>
      </c>
      <c r="G44" s="76">
        <v>1.3</v>
      </c>
      <c r="K44" s="495"/>
      <c r="L44" s="495"/>
    </row>
    <row r="45" spans="2:12" x14ac:dyDescent="0.2">
      <c r="B45" s="638" t="s">
        <v>168</v>
      </c>
      <c r="C45" s="639"/>
      <c r="D45" s="639"/>
      <c r="E45" s="648"/>
      <c r="F45" s="83">
        <v>99.999999999999986</v>
      </c>
      <c r="G45" s="91">
        <v>99.999999999999986</v>
      </c>
    </row>
    <row r="46" spans="2:12" ht="16.5" customHeight="1" x14ac:dyDescent="0.2">
      <c r="B46" s="640" t="s">
        <v>180</v>
      </c>
      <c r="C46" s="641"/>
      <c r="D46" s="641"/>
      <c r="E46" s="645"/>
      <c r="F46" s="84">
        <v>295</v>
      </c>
      <c r="G46" s="92">
        <v>314</v>
      </c>
    </row>
    <row r="47" spans="2:12" ht="16.5" customHeight="1" x14ac:dyDescent="0.2">
      <c r="B47" s="270"/>
      <c r="C47" s="270"/>
      <c r="D47" s="270"/>
      <c r="E47" s="270"/>
      <c r="F47" s="94"/>
      <c r="G47" s="94"/>
    </row>
    <row r="48" spans="2:12" ht="12.75" customHeight="1" x14ac:dyDescent="0.2">
      <c r="B48" s="572" t="s">
        <v>140</v>
      </c>
      <c r="C48" s="572"/>
      <c r="D48" s="572"/>
      <c r="E48" s="572"/>
      <c r="F48" s="572"/>
      <c r="G48" s="572"/>
    </row>
    <row r="49" spans="2:9" ht="8.25" customHeight="1" x14ac:dyDescent="0.2">
      <c r="B49" s="18"/>
      <c r="C49" s="18"/>
      <c r="D49" s="18"/>
      <c r="E49" s="18"/>
      <c r="F49" s="18"/>
      <c r="G49" s="18"/>
    </row>
    <row r="50" spans="2:9" ht="21" customHeight="1" x14ac:dyDescent="0.2">
      <c r="B50" s="646"/>
      <c r="C50" s="646"/>
      <c r="D50" s="646"/>
      <c r="E50" s="15"/>
      <c r="F50" s="452" t="s">
        <v>264</v>
      </c>
      <c r="G50" s="454" t="s">
        <v>230</v>
      </c>
    </row>
    <row r="51" spans="2:9" x14ac:dyDescent="0.2">
      <c r="B51" s="581" t="s">
        <v>162</v>
      </c>
      <c r="C51" s="647"/>
      <c r="D51" s="647"/>
      <c r="E51" s="594"/>
      <c r="F51" s="86">
        <v>3.8</v>
      </c>
      <c r="G51" s="8">
        <v>3.8</v>
      </c>
    </row>
    <row r="52" spans="2:9" x14ac:dyDescent="0.2">
      <c r="B52" s="582" t="s">
        <v>135</v>
      </c>
      <c r="C52" s="642"/>
      <c r="D52" s="642"/>
      <c r="E52" s="595"/>
      <c r="F52" s="87">
        <v>3.3</v>
      </c>
      <c r="G52" s="12">
        <v>3.1</v>
      </c>
    </row>
    <row r="53" spans="2:9" x14ac:dyDescent="0.2">
      <c r="B53" s="582" t="s">
        <v>163</v>
      </c>
      <c r="C53" s="642"/>
      <c r="D53" s="642"/>
      <c r="E53" s="595"/>
      <c r="F53" s="87">
        <v>0.3</v>
      </c>
      <c r="G53" s="486">
        <v>0.2</v>
      </c>
    </row>
    <row r="54" spans="2:9" ht="27.75" customHeight="1" x14ac:dyDescent="0.2">
      <c r="B54" s="587" t="s">
        <v>164</v>
      </c>
      <c r="C54" s="644"/>
      <c r="D54" s="644"/>
      <c r="E54" s="588"/>
      <c r="F54" s="87">
        <v>0.3</v>
      </c>
      <c r="G54" s="486">
        <v>0.5</v>
      </c>
    </row>
    <row r="55" spans="2:9" x14ac:dyDescent="0.2">
      <c r="B55" s="582" t="s">
        <v>165</v>
      </c>
      <c r="C55" s="642"/>
      <c r="D55" s="642"/>
      <c r="E55" s="595"/>
      <c r="F55" s="87">
        <v>80.7</v>
      </c>
      <c r="G55" s="486">
        <v>80.7</v>
      </c>
    </row>
    <row r="56" spans="2:9" x14ac:dyDescent="0.2">
      <c r="B56" s="582" t="s">
        <v>171</v>
      </c>
      <c r="C56" s="642"/>
      <c r="D56" s="642"/>
      <c r="E56" s="595"/>
      <c r="F56" s="87">
        <v>2.2999999999999998</v>
      </c>
      <c r="G56" s="486">
        <v>2.1</v>
      </c>
    </row>
    <row r="57" spans="2:9" ht="27.75" customHeight="1" x14ac:dyDescent="0.2">
      <c r="B57" s="587" t="s">
        <v>166</v>
      </c>
      <c r="C57" s="644"/>
      <c r="D57" s="644"/>
      <c r="E57" s="588"/>
      <c r="F57" s="87">
        <v>0</v>
      </c>
      <c r="G57" s="486">
        <v>0</v>
      </c>
    </row>
    <row r="58" spans="2:9" x14ac:dyDescent="0.2">
      <c r="B58" s="582" t="s">
        <v>172</v>
      </c>
      <c r="C58" s="642"/>
      <c r="D58" s="642"/>
      <c r="E58" s="595"/>
      <c r="F58" s="87">
        <v>2.5</v>
      </c>
      <c r="G58" s="486">
        <v>2.4</v>
      </c>
    </row>
    <row r="59" spans="2:9" x14ac:dyDescent="0.2">
      <c r="B59" s="582" t="s">
        <v>136</v>
      </c>
      <c r="C59" s="642"/>
      <c r="D59" s="642"/>
      <c r="E59" s="595"/>
      <c r="F59" s="87">
        <v>0</v>
      </c>
      <c r="G59" s="486">
        <v>0</v>
      </c>
    </row>
    <row r="60" spans="2:9" x14ac:dyDescent="0.2">
      <c r="B60" s="582" t="s">
        <v>137</v>
      </c>
      <c r="C60" s="642"/>
      <c r="D60" s="642"/>
      <c r="E60" s="595"/>
      <c r="F60" s="87">
        <v>2.5</v>
      </c>
      <c r="G60" s="486">
        <v>2.8</v>
      </c>
    </row>
    <row r="61" spans="2:9" x14ac:dyDescent="0.2">
      <c r="B61" s="582" t="s">
        <v>173</v>
      </c>
      <c r="C61" s="642"/>
      <c r="D61" s="642"/>
      <c r="E61" s="595"/>
      <c r="F61" s="87">
        <v>0.3</v>
      </c>
      <c r="G61" s="486">
        <v>0.2</v>
      </c>
    </row>
    <row r="62" spans="2:9" x14ac:dyDescent="0.2">
      <c r="B62" s="582" t="s">
        <v>138</v>
      </c>
      <c r="C62" s="642"/>
      <c r="D62" s="642"/>
      <c r="E62" s="595"/>
      <c r="F62" s="87">
        <v>0.5</v>
      </c>
      <c r="G62" s="486">
        <v>0.7</v>
      </c>
    </row>
    <row r="63" spans="2:9" x14ac:dyDescent="0.2">
      <c r="B63" s="596" t="s">
        <v>169</v>
      </c>
      <c r="C63" s="643"/>
      <c r="D63" s="643"/>
      <c r="E63" s="597"/>
      <c r="F63" s="87">
        <v>3.5</v>
      </c>
      <c r="G63" s="12">
        <v>3.5</v>
      </c>
      <c r="I63" s="308"/>
    </row>
    <row r="64" spans="2:9" x14ac:dyDescent="0.2">
      <c r="B64" s="638" t="s">
        <v>168</v>
      </c>
      <c r="C64" s="639"/>
      <c r="D64" s="639"/>
      <c r="E64" s="639"/>
      <c r="F64" s="264">
        <v>99.999999999999986</v>
      </c>
      <c r="G64" s="7">
        <v>100</v>
      </c>
    </row>
    <row r="65" spans="2:7" x14ac:dyDescent="0.2">
      <c r="B65" s="640" t="s">
        <v>180</v>
      </c>
      <c r="C65" s="641"/>
      <c r="D65" s="641"/>
      <c r="E65" s="641"/>
      <c r="F65" s="88">
        <v>395</v>
      </c>
      <c r="G65" s="93">
        <v>423</v>
      </c>
    </row>
  </sheetData>
  <customSheetViews>
    <customSheetView guid="{4BF6A69F-C29D-460A-9E84-5045F8F80EEB}" showGridLines="0" topLeftCell="A55">
      <selection sqref="A1:H63"/>
      <pageMargins left="0.19685039370078741" right="0.15748031496062992" top="0.19685039370078741" bottom="0.19685039370078741" header="0.31496062992125984" footer="0.31496062992125984"/>
      <pageSetup paperSize="9" orientation="portrait"/>
    </customSheetView>
  </customSheetViews>
  <mergeCells count="56">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B45:E45"/>
    <mergeCell ref="B48:G48"/>
    <mergeCell ref="B50:D50"/>
    <mergeCell ref="B44:E44"/>
    <mergeCell ref="B38:E38"/>
    <mergeCell ref="B39:E39"/>
    <mergeCell ref="B46:E46"/>
    <mergeCell ref="B40:E40"/>
    <mergeCell ref="B41:E41"/>
    <mergeCell ref="B36:E36"/>
    <mergeCell ref="B37:E37"/>
    <mergeCell ref="B34:E34"/>
    <mergeCell ref="B35:E35"/>
    <mergeCell ref="B32:E32"/>
    <mergeCell ref="B33:E33"/>
    <mergeCell ref="B30:E30"/>
    <mergeCell ref="B31:E31"/>
    <mergeCell ref="B26:G26"/>
    <mergeCell ref="B29:E29"/>
    <mergeCell ref="B22:E22"/>
    <mergeCell ref="B23:E23"/>
    <mergeCell ref="B24:E24"/>
    <mergeCell ref="B20:E20"/>
    <mergeCell ref="B21:E21"/>
    <mergeCell ref="B18:E18"/>
    <mergeCell ref="B19:E19"/>
    <mergeCell ref="B15:E15"/>
    <mergeCell ref="B17:E17"/>
    <mergeCell ref="B16:E16"/>
    <mergeCell ref="B13:E13"/>
    <mergeCell ref="B14:E14"/>
    <mergeCell ref="B11:E11"/>
    <mergeCell ref="B12:E12"/>
    <mergeCell ref="B9:E9"/>
    <mergeCell ref="B10:E10"/>
    <mergeCell ref="B7:E7"/>
    <mergeCell ref="B8:E8"/>
    <mergeCell ref="A1:H1"/>
    <mergeCell ref="B3:G3"/>
    <mergeCell ref="B5:E5"/>
    <mergeCell ref="B6:E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dimension ref="A1:L40"/>
  <sheetViews>
    <sheetView showGridLines="0" topLeftCell="B1" workbookViewId="0">
      <selection activeCell="V16" sqref="V16"/>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571" t="s">
        <v>292</v>
      </c>
      <c r="B1" s="571"/>
      <c r="C1" s="571"/>
      <c r="D1" s="571"/>
      <c r="E1" s="571"/>
      <c r="F1" s="571"/>
      <c r="G1" s="571"/>
    </row>
    <row r="2" spans="1:8" x14ac:dyDescent="0.2">
      <c r="A2" s="316"/>
      <c r="B2" s="316"/>
      <c r="C2" s="316"/>
      <c r="D2" s="316"/>
      <c r="E2" s="316"/>
      <c r="F2" s="316"/>
      <c r="G2" s="316"/>
    </row>
    <row r="3" spans="1:8" ht="12.75" customHeight="1" x14ac:dyDescent="0.2">
      <c r="A3" s="316"/>
      <c r="B3" s="572" t="s">
        <v>228</v>
      </c>
      <c r="C3" s="572"/>
      <c r="D3" s="572"/>
      <c r="E3" s="572"/>
      <c r="F3" s="572"/>
      <c r="G3" s="176"/>
      <c r="H3" s="33"/>
    </row>
    <row r="4" spans="1:8" ht="8.85" customHeight="1" x14ac:dyDescent="0.2"/>
    <row r="5" spans="1:8" ht="20.100000000000001" customHeight="1" x14ac:dyDescent="0.2">
      <c r="C5" s="685" t="s">
        <v>264</v>
      </c>
      <c r="D5" s="686"/>
      <c r="E5" s="669" t="s">
        <v>230</v>
      </c>
      <c r="F5" s="670"/>
    </row>
    <row r="6" spans="1:8" ht="16.5" customHeight="1" x14ac:dyDescent="0.2">
      <c r="B6" s="439"/>
      <c r="C6" s="448" t="s">
        <v>175</v>
      </c>
      <c r="D6" s="448" t="s">
        <v>176</v>
      </c>
      <c r="E6" s="448" t="s">
        <v>175</v>
      </c>
      <c r="F6" s="448" t="s">
        <v>176</v>
      </c>
    </row>
    <row r="7" spans="1:8" ht="17.25" customHeight="1" x14ac:dyDescent="0.2">
      <c r="B7" s="253" t="s">
        <v>107</v>
      </c>
      <c r="C7" s="5">
        <v>3</v>
      </c>
      <c r="D7" s="5">
        <v>2</v>
      </c>
      <c r="E7" s="5">
        <v>2.8</v>
      </c>
      <c r="F7" s="5">
        <v>1.9</v>
      </c>
    </row>
    <row r="8" spans="1:8" ht="17.25" customHeight="1" x14ac:dyDescent="0.2">
      <c r="B8" s="256" t="s">
        <v>108</v>
      </c>
      <c r="C8" s="76">
        <v>7.3</v>
      </c>
      <c r="D8" s="76">
        <v>2</v>
      </c>
      <c r="E8" s="76">
        <v>7.3</v>
      </c>
      <c r="F8" s="76">
        <v>2.4</v>
      </c>
    </row>
    <row r="9" spans="1:8" ht="17.25" customHeight="1" x14ac:dyDescent="0.2">
      <c r="B9" s="256" t="s">
        <v>109</v>
      </c>
      <c r="C9" s="76">
        <v>10.1</v>
      </c>
      <c r="D9" s="76">
        <v>6.1</v>
      </c>
      <c r="E9" s="76">
        <v>10.199999999999999</v>
      </c>
      <c r="F9" s="76">
        <v>5.9</v>
      </c>
    </row>
    <row r="10" spans="1:8" ht="17.25" customHeight="1" x14ac:dyDescent="0.2">
      <c r="B10" s="256" t="s">
        <v>110</v>
      </c>
      <c r="C10" s="76">
        <v>6.8</v>
      </c>
      <c r="D10" s="76">
        <v>8.4</v>
      </c>
      <c r="E10" s="76">
        <v>6.6</v>
      </c>
      <c r="F10" s="76">
        <v>8</v>
      </c>
    </row>
    <row r="11" spans="1:8" ht="17.25" customHeight="1" x14ac:dyDescent="0.2">
      <c r="B11" s="256" t="s">
        <v>111</v>
      </c>
      <c r="C11" s="76">
        <v>35.6</v>
      </c>
      <c r="D11" s="76">
        <v>46.3</v>
      </c>
      <c r="E11" s="76">
        <v>34.799999999999997</v>
      </c>
      <c r="F11" s="76">
        <v>45.2</v>
      </c>
    </row>
    <row r="12" spans="1:8" ht="17.25" customHeight="1" x14ac:dyDescent="0.2">
      <c r="B12" s="256" t="s">
        <v>112</v>
      </c>
      <c r="C12" s="76">
        <v>20.8</v>
      </c>
      <c r="D12" s="76">
        <v>8.6</v>
      </c>
      <c r="E12" s="76">
        <v>20.100000000000001</v>
      </c>
      <c r="F12" s="76">
        <v>8.3000000000000007</v>
      </c>
    </row>
    <row r="13" spans="1:8" ht="17.25" customHeight="1" x14ac:dyDescent="0.2">
      <c r="B13" s="254" t="s">
        <v>170</v>
      </c>
      <c r="C13" s="76">
        <v>0.5</v>
      </c>
      <c r="D13" s="76">
        <v>11.9</v>
      </c>
      <c r="E13" s="76">
        <v>0.5</v>
      </c>
      <c r="F13" s="76">
        <v>11.3</v>
      </c>
    </row>
    <row r="14" spans="1:8" ht="17.25" customHeight="1" x14ac:dyDescent="0.2">
      <c r="B14" s="258" t="s">
        <v>169</v>
      </c>
      <c r="C14" s="6">
        <v>15.9</v>
      </c>
      <c r="D14" s="6">
        <v>14.7</v>
      </c>
      <c r="E14" s="6">
        <v>17.7</v>
      </c>
      <c r="F14" s="6">
        <v>17</v>
      </c>
      <c r="H14" s="308"/>
    </row>
    <row r="15" spans="1:8" ht="15.75" customHeight="1" x14ac:dyDescent="0.2">
      <c r="B15" s="78" t="s">
        <v>179</v>
      </c>
      <c r="C15" s="72">
        <f>SUM(C7:C14)</f>
        <v>100</v>
      </c>
      <c r="D15" s="73">
        <f>SUM(D7:D14)</f>
        <v>100</v>
      </c>
      <c r="E15" s="73">
        <f>SUM(E7:E14)</f>
        <v>100</v>
      </c>
      <c r="F15" s="73">
        <f>SUM(F7:F14)</f>
        <v>100</v>
      </c>
    </row>
    <row r="16" spans="1:8" ht="15.75" customHeight="1" x14ac:dyDescent="0.2">
      <c r="B16" s="38" t="s">
        <v>180</v>
      </c>
      <c r="C16" s="74">
        <v>395</v>
      </c>
      <c r="D16" s="75">
        <v>395</v>
      </c>
      <c r="E16" s="75">
        <v>423</v>
      </c>
      <c r="F16" s="75">
        <v>423</v>
      </c>
    </row>
    <row r="17" spans="2:12" ht="16.5" customHeight="1" x14ac:dyDescent="0.2"/>
    <row r="18" spans="2:12" ht="12.75" customHeight="1" x14ac:dyDescent="0.2">
      <c r="B18" s="572" t="s">
        <v>223</v>
      </c>
      <c r="C18" s="572"/>
      <c r="D18" s="572"/>
      <c r="E18" s="572"/>
      <c r="F18" s="572"/>
      <c r="G18" s="33"/>
      <c r="H18" s="33"/>
    </row>
    <row r="19" spans="2:12" ht="8.25" customHeight="1" x14ac:dyDescent="0.2"/>
    <row r="20" spans="2:12" ht="20.100000000000001" customHeight="1" x14ac:dyDescent="0.2">
      <c r="C20" s="685" t="s">
        <v>264</v>
      </c>
      <c r="D20" s="686"/>
      <c r="E20" s="669" t="s">
        <v>231</v>
      </c>
      <c r="F20" s="670"/>
    </row>
    <row r="21" spans="2:12" ht="17.25" customHeight="1" x14ac:dyDescent="0.2">
      <c r="B21" s="253" t="s">
        <v>191</v>
      </c>
      <c r="C21" s="714">
        <v>0.5</v>
      </c>
      <c r="D21" s="715"/>
      <c r="E21" s="714">
        <v>0.5</v>
      </c>
      <c r="F21" s="715"/>
      <c r="J21" s="495"/>
    </row>
    <row r="22" spans="2:12" ht="17.25" customHeight="1" x14ac:dyDescent="0.2">
      <c r="B22" s="254" t="s">
        <v>192</v>
      </c>
      <c r="C22" s="716">
        <v>1.8</v>
      </c>
      <c r="D22" s="717"/>
      <c r="E22" s="718">
        <v>1.7</v>
      </c>
      <c r="F22" s="719"/>
      <c r="J22" s="495"/>
      <c r="K22" s="299"/>
      <c r="L22" s="230"/>
    </row>
    <row r="23" spans="2:12" ht="17.25" customHeight="1" x14ac:dyDescent="0.2">
      <c r="B23" s="254" t="s">
        <v>174</v>
      </c>
      <c r="C23" s="659">
        <v>0</v>
      </c>
      <c r="D23" s="660"/>
      <c r="E23" s="659">
        <v>0</v>
      </c>
      <c r="F23" s="660"/>
      <c r="J23" s="495"/>
      <c r="K23" s="299"/>
      <c r="L23" s="299"/>
    </row>
    <row r="24" spans="2:12" ht="17.25" customHeight="1" x14ac:dyDescent="0.2">
      <c r="B24" s="254" t="s">
        <v>193</v>
      </c>
      <c r="C24" s="659">
        <v>0</v>
      </c>
      <c r="D24" s="660"/>
      <c r="E24" s="659">
        <v>0</v>
      </c>
      <c r="F24" s="660"/>
      <c r="J24" s="495"/>
      <c r="K24" s="299"/>
      <c r="L24" s="299"/>
    </row>
    <row r="25" spans="2:12" ht="17.25" customHeight="1" x14ac:dyDescent="0.2">
      <c r="B25" s="254" t="s">
        <v>194</v>
      </c>
      <c r="C25" s="659">
        <v>0</v>
      </c>
      <c r="D25" s="660"/>
      <c r="E25" s="659">
        <v>0</v>
      </c>
      <c r="F25" s="660"/>
      <c r="J25" s="495"/>
      <c r="K25" s="299"/>
      <c r="L25" s="299"/>
    </row>
    <row r="26" spans="2:12" ht="17.25" customHeight="1" x14ac:dyDescent="0.2">
      <c r="B26" s="254" t="s">
        <v>195</v>
      </c>
      <c r="C26" s="659">
        <v>0</v>
      </c>
      <c r="D26" s="660"/>
      <c r="E26" s="659">
        <v>0</v>
      </c>
      <c r="F26" s="660"/>
      <c r="K26" s="299"/>
      <c r="L26" s="299"/>
    </row>
    <row r="27" spans="2:12" ht="17.25" customHeight="1" x14ac:dyDescent="0.2">
      <c r="B27" s="254" t="s">
        <v>125</v>
      </c>
      <c r="C27" s="659">
        <v>0</v>
      </c>
      <c r="D27" s="660"/>
      <c r="E27" s="659">
        <v>0</v>
      </c>
      <c r="F27" s="660"/>
      <c r="K27" s="299"/>
      <c r="L27" s="299"/>
    </row>
    <row r="28" spans="2:12" ht="17.25" customHeight="1" x14ac:dyDescent="0.2">
      <c r="B28" s="254" t="s">
        <v>196</v>
      </c>
      <c r="C28" s="659">
        <v>2</v>
      </c>
      <c r="D28" s="660"/>
      <c r="E28" s="718">
        <v>1.9</v>
      </c>
      <c r="F28" s="719"/>
      <c r="K28" s="299"/>
      <c r="L28" s="299"/>
    </row>
    <row r="29" spans="2:12" ht="17.25" customHeight="1" x14ac:dyDescent="0.2">
      <c r="B29" s="254" t="s">
        <v>197</v>
      </c>
      <c r="C29" s="659">
        <v>0</v>
      </c>
      <c r="D29" s="660"/>
      <c r="E29" s="659">
        <v>0</v>
      </c>
      <c r="F29" s="660"/>
      <c r="K29" s="299"/>
      <c r="L29" s="299"/>
    </row>
    <row r="30" spans="2:12" ht="17.25" customHeight="1" x14ac:dyDescent="0.2">
      <c r="B30" s="254" t="s">
        <v>198</v>
      </c>
      <c r="C30" s="659">
        <v>0</v>
      </c>
      <c r="D30" s="660"/>
      <c r="E30" s="659">
        <v>0</v>
      </c>
      <c r="F30" s="660"/>
      <c r="K30" s="299"/>
      <c r="L30" s="299"/>
    </row>
    <row r="31" spans="2:12" ht="17.25" customHeight="1" x14ac:dyDescent="0.2">
      <c r="B31" s="254" t="s">
        <v>199</v>
      </c>
      <c r="C31" s="659">
        <v>0</v>
      </c>
      <c r="D31" s="660"/>
      <c r="E31" s="659">
        <v>0</v>
      </c>
      <c r="F31" s="660"/>
      <c r="K31" s="299"/>
      <c r="L31" s="299"/>
    </row>
    <row r="32" spans="2:12" ht="17.25" customHeight="1" x14ac:dyDescent="0.2">
      <c r="B32" s="254" t="s">
        <v>200</v>
      </c>
      <c r="C32" s="659">
        <v>0</v>
      </c>
      <c r="D32" s="660"/>
      <c r="E32" s="659">
        <v>0</v>
      </c>
      <c r="F32" s="660"/>
      <c r="K32" s="299"/>
      <c r="L32" s="299"/>
    </row>
    <row r="33" spans="2:12" ht="17.25" customHeight="1" x14ac:dyDescent="0.2">
      <c r="B33" s="254" t="s">
        <v>201</v>
      </c>
      <c r="C33" s="659">
        <v>0</v>
      </c>
      <c r="D33" s="660"/>
      <c r="E33" s="659">
        <v>0</v>
      </c>
      <c r="F33" s="660"/>
      <c r="K33" s="299"/>
      <c r="L33" s="299"/>
    </row>
    <row r="34" spans="2:12" ht="17.25" customHeight="1" x14ac:dyDescent="0.2">
      <c r="B34" s="254" t="s">
        <v>113</v>
      </c>
      <c r="C34" s="659">
        <v>1.5</v>
      </c>
      <c r="D34" s="660"/>
      <c r="E34" s="659">
        <v>1.7</v>
      </c>
      <c r="F34" s="660"/>
      <c r="K34" s="299"/>
      <c r="L34" s="299"/>
    </row>
    <row r="35" spans="2:12" ht="17.25" customHeight="1" x14ac:dyDescent="0.2">
      <c r="B35" s="254" t="s">
        <v>202</v>
      </c>
      <c r="C35" s="716">
        <v>94.2</v>
      </c>
      <c r="D35" s="717"/>
      <c r="E35" s="659">
        <v>94.2</v>
      </c>
      <c r="F35" s="660"/>
      <c r="K35" s="299"/>
      <c r="L35" s="230"/>
    </row>
    <row r="36" spans="2:12" ht="15.75" customHeight="1" x14ac:dyDescent="0.2">
      <c r="B36" s="258" t="s">
        <v>169</v>
      </c>
      <c r="C36" s="696">
        <v>0</v>
      </c>
      <c r="D36" s="697"/>
      <c r="E36" s="696">
        <v>0</v>
      </c>
      <c r="F36" s="697"/>
      <c r="H36" s="308"/>
      <c r="K36" s="299"/>
      <c r="L36" s="299"/>
    </row>
    <row r="37" spans="2:12" ht="15.75" customHeight="1" x14ac:dyDescent="0.2">
      <c r="B37" s="266" t="s">
        <v>179</v>
      </c>
      <c r="C37" s="698">
        <v>100</v>
      </c>
      <c r="D37" s="699"/>
      <c r="E37" s="698">
        <v>100</v>
      </c>
      <c r="F37" s="699"/>
      <c r="K37" s="299"/>
      <c r="L37" s="299"/>
    </row>
    <row r="38" spans="2:12" x14ac:dyDescent="0.2">
      <c r="B38" s="267" t="s">
        <v>180</v>
      </c>
      <c r="C38" s="661">
        <v>395</v>
      </c>
      <c r="D38" s="662"/>
      <c r="E38" s="661">
        <v>423</v>
      </c>
      <c r="F38" s="662"/>
      <c r="K38" s="299"/>
      <c r="L38" s="299"/>
    </row>
    <row r="39" spans="2:12" x14ac:dyDescent="0.2">
      <c r="B39" s="271"/>
      <c r="K39" s="299"/>
      <c r="L39" s="299"/>
    </row>
    <row r="40" spans="2:12" x14ac:dyDescent="0.2">
      <c r="B40" s="268"/>
    </row>
  </sheetData>
  <customSheetViews>
    <customSheetView guid="{4BF6A69F-C29D-460A-9E84-5045F8F80EEB}" showGridLines="0" topLeftCell="A20">
      <selection activeCell="H36" sqref="H36"/>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48"/>
  <sheetViews>
    <sheetView showGridLines="0" workbookViewId="0">
      <selection activeCell="B19" sqref="B19:D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571" t="s">
        <v>300</v>
      </c>
      <c r="B1" s="571"/>
      <c r="C1" s="571"/>
      <c r="D1" s="571"/>
      <c r="E1" s="571"/>
      <c r="F1" s="571"/>
      <c r="G1" s="571"/>
      <c r="H1" s="571"/>
      <c r="I1" s="571"/>
    </row>
    <row r="3" spans="1:9" x14ac:dyDescent="0.2">
      <c r="B3" s="572" t="s">
        <v>227</v>
      </c>
      <c r="C3" s="572"/>
      <c r="D3" s="572"/>
      <c r="E3" s="572"/>
      <c r="F3" s="572"/>
      <c r="G3" s="572"/>
      <c r="H3" s="34"/>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0</v>
      </c>
      <c r="F7" s="40">
        <v>0</v>
      </c>
      <c r="G7" s="19">
        <v>0</v>
      </c>
      <c r="H7" s="41">
        <v>0</v>
      </c>
    </row>
    <row r="8" spans="1:9" ht="15" x14ac:dyDescent="0.2">
      <c r="B8" s="592"/>
      <c r="C8" s="579"/>
      <c r="D8" s="252" t="s">
        <v>217</v>
      </c>
      <c r="E8" s="39">
        <v>73</v>
      </c>
      <c r="F8" s="40">
        <v>34</v>
      </c>
      <c r="G8" s="19">
        <v>107</v>
      </c>
      <c r="H8" s="41">
        <v>3</v>
      </c>
    </row>
    <row r="9" spans="1:9" x14ac:dyDescent="0.2">
      <c r="B9" s="592"/>
      <c r="C9" s="580"/>
      <c r="D9" s="32" t="s">
        <v>168</v>
      </c>
      <c r="E9" s="61">
        <v>73</v>
      </c>
      <c r="F9" s="42">
        <v>34</v>
      </c>
      <c r="G9" s="42">
        <v>107</v>
      </c>
      <c r="H9" s="62">
        <v>3</v>
      </c>
    </row>
    <row r="10" spans="1:9" ht="15" customHeight="1" x14ac:dyDescent="0.2">
      <c r="B10" s="592"/>
      <c r="C10" s="578" t="s">
        <v>217</v>
      </c>
      <c r="D10" s="251" t="s">
        <v>216</v>
      </c>
      <c r="E10" s="39">
        <v>0</v>
      </c>
      <c r="F10" s="40">
        <v>0</v>
      </c>
      <c r="G10" s="19">
        <v>0</v>
      </c>
      <c r="H10" s="41">
        <v>0</v>
      </c>
    </row>
    <row r="11" spans="1:9" ht="15" x14ac:dyDescent="0.2">
      <c r="B11" s="592"/>
      <c r="C11" s="579"/>
      <c r="D11" s="252" t="s">
        <v>217</v>
      </c>
      <c r="E11" s="39">
        <v>64</v>
      </c>
      <c r="F11" s="40">
        <v>18</v>
      </c>
      <c r="G11" s="19">
        <v>82</v>
      </c>
      <c r="H11" s="41">
        <v>0</v>
      </c>
    </row>
    <row r="12" spans="1:9" ht="15" customHeight="1" x14ac:dyDescent="0.2">
      <c r="B12" s="592"/>
      <c r="C12" s="579"/>
      <c r="D12" s="32" t="s">
        <v>168</v>
      </c>
      <c r="E12" s="61">
        <v>64</v>
      </c>
      <c r="F12" s="42">
        <v>18</v>
      </c>
      <c r="G12" s="42">
        <v>82</v>
      </c>
      <c r="H12" s="62">
        <v>0</v>
      </c>
    </row>
    <row r="13" spans="1:9" ht="15" customHeight="1" x14ac:dyDescent="0.2">
      <c r="B13" s="592"/>
      <c r="C13" s="578" t="s">
        <v>218</v>
      </c>
      <c r="D13" s="251" t="s">
        <v>216</v>
      </c>
      <c r="E13" s="39">
        <v>0</v>
      </c>
      <c r="F13" s="40">
        <v>0</v>
      </c>
      <c r="G13" s="19">
        <v>0</v>
      </c>
      <c r="H13" s="41">
        <v>0</v>
      </c>
    </row>
    <row r="14" spans="1:9" ht="15" x14ac:dyDescent="0.2">
      <c r="B14" s="592"/>
      <c r="C14" s="579"/>
      <c r="D14" s="252" t="s">
        <v>217</v>
      </c>
      <c r="E14" s="39">
        <v>68</v>
      </c>
      <c r="F14" s="40">
        <v>28</v>
      </c>
      <c r="G14" s="19">
        <v>96</v>
      </c>
      <c r="H14" s="41">
        <v>0</v>
      </c>
    </row>
    <row r="15" spans="1:9" x14ac:dyDescent="0.2">
      <c r="B15" s="592"/>
      <c r="C15" s="580"/>
      <c r="D15" s="37" t="s">
        <v>168</v>
      </c>
      <c r="E15" s="56">
        <v>68</v>
      </c>
      <c r="F15" s="47">
        <v>28</v>
      </c>
      <c r="G15" s="47">
        <v>96</v>
      </c>
      <c r="H15" s="58">
        <v>0</v>
      </c>
    </row>
    <row r="16" spans="1:9" x14ac:dyDescent="0.2">
      <c r="B16" s="584"/>
      <c r="C16" s="605" t="s">
        <v>168</v>
      </c>
      <c r="D16" s="606"/>
      <c r="E16" s="61">
        <v>205</v>
      </c>
      <c r="F16" s="42">
        <v>80</v>
      </c>
      <c r="G16" s="42">
        <v>285</v>
      </c>
      <c r="H16" s="62">
        <v>3</v>
      </c>
    </row>
    <row r="17" spans="2:8" x14ac:dyDescent="0.2">
      <c r="B17" s="302"/>
      <c r="C17" s="270"/>
      <c r="D17" s="270"/>
      <c r="E17" s="77"/>
      <c r="F17" s="77"/>
      <c r="G17" s="77"/>
      <c r="H17" s="77"/>
    </row>
    <row r="18" spans="2:8" ht="16.5" customHeight="1" x14ac:dyDescent="0.2">
      <c r="B18" s="25"/>
      <c r="C18" s="25"/>
      <c r="D18" s="25"/>
      <c r="E18" s="445" t="s">
        <v>205</v>
      </c>
      <c r="F18" s="445" t="s">
        <v>206</v>
      </c>
      <c r="G18" s="445" t="s">
        <v>168</v>
      </c>
    </row>
    <row r="19" spans="2:8" ht="16.5" customHeight="1" x14ac:dyDescent="0.2">
      <c r="B19" s="583" t="s">
        <v>128</v>
      </c>
      <c r="C19" s="97" t="s">
        <v>129</v>
      </c>
      <c r="D19" s="347"/>
      <c r="E19" s="43">
        <v>0</v>
      </c>
      <c r="F19" s="43">
        <v>0</v>
      </c>
      <c r="G19" s="556">
        <f>SUM(E19:F19)</f>
        <v>0</v>
      </c>
    </row>
    <row r="20" spans="2:8" x14ac:dyDescent="0.2">
      <c r="B20" s="584"/>
      <c r="C20" s="98" t="s">
        <v>130</v>
      </c>
      <c r="D20" s="348"/>
      <c r="E20" s="44">
        <v>0</v>
      </c>
      <c r="F20" s="44">
        <v>0</v>
      </c>
      <c r="G20" s="555">
        <f>SUM(E20:F20)</f>
        <v>0</v>
      </c>
    </row>
    <row r="21" spans="2:8" ht="17.25" customHeight="1" x14ac:dyDescent="0.2">
      <c r="B21" s="28"/>
    </row>
    <row r="22" spans="2:8" x14ac:dyDescent="0.2">
      <c r="B22" s="572" t="s">
        <v>224</v>
      </c>
      <c r="C22" s="572"/>
      <c r="D22" s="572"/>
      <c r="E22" s="572"/>
      <c r="F22" s="572"/>
      <c r="G22" s="572"/>
      <c r="H22" s="34"/>
    </row>
    <row r="23" spans="2:8" ht="8.25" customHeight="1" x14ac:dyDescent="0.2">
      <c r="B23" s="24"/>
      <c r="C23" s="29"/>
      <c r="D23" s="29"/>
      <c r="E23" s="23"/>
      <c r="F23" s="21"/>
      <c r="G23" s="21"/>
      <c r="H23" s="28"/>
    </row>
    <row r="24" spans="2:8" ht="16.5" customHeight="1" x14ac:dyDescent="0.2">
      <c r="B24" s="29"/>
      <c r="C24" s="29"/>
      <c r="D24" s="448" t="s">
        <v>219</v>
      </c>
      <c r="E24" s="448" t="s">
        <v>205</v>
      </c>
      <c r="F24" s="450" t="s">
        <v>206</v>
      </c>
      <c r="G24" s="448" t="s">
        <v>168</v>
      </c>
      <c r="H24" s="28"/>
    </row>
    <row r="25" spans="2:8" ht="15" x14ac:dyDescent="0.2">
      <c r="B25" s="581" t="s">
        <v>208</v>
      </c>
      <c r="C25" s="594"/>
      <c r="D25" s="251" t="s">
        <v>216</v>
      </c>
      <c r="E25" s="45">
        <v>80</v>
      </c>
      <c r="F25" s="46">
        <v>18</v>
      </c>
      <c r="G25" s="47">
        <f>SUM(E25:F25)</f>
        <v>98</v>
      </c>
      <c r="H25" s="28"/>
    </row>
    <row r="26" spans="2:8" ht="15" x14ac:dyDescent="0.2">
      <c r="B26" s="582"/>
      <c r="C26" s="595"/>
      <c r="D26" s="252" t="s">
        <v>217</v>
      </c>
      <c r="E26" s="40">
        <v>0</v>
      </c>
      <c r="F26" s="39">
        <v>0</v>
      </c>
      <c r="G26" s="19">
        <f>SUM(E26:F26)</f>
        <v>0</v>
      </c>
      <c r="H26" s="28"/>
    </row>
    <row r="27" spans="2:8" x14ac:dyDescent="0.2">
      <c r="B27" s="596"/>
      <c r="C27" s="597"/>
      <c r="D27" s="32" t="s">
        <v>168</v>
      </c>
      <c r="E27" s="47">
        <f>SUM(E25:E26)</f>
        <v>80</v>
      </c>
      <c r="F27" s="56">
        <f>SUM(F25:F26)</f>
        <v>18</v>
      </c>
      <c r="G27" s="47">
        <f>SUM(G25:G26)</f>
        <v>98</v>
      </c>
      <c r="H27" s="28"/>
    </row>
    <row r="28" spans="2:8" ht="15" x14ac:dyDescent="0.2">
      <c r="B28" s="581" t="s">
        <v>209</v>
      </c>
      <c r="C28" s="594"/>
      <c r="D28" s="251" t="s">
        <v>216</v>
      </c>
      <c r="E28" s="57">
        <v>80</v>
      </c>
      <c r="F28" s="45">
        <v>18</v>
      </c>
      <c r="G28" s="58">
        <f>SUM(E28:F28)</f>
        <v>98</v>
      </c>
      <c r="H28" s="29"/>
    </row>
    <row r="29" spans="2:8" ht="15" x14ac:dyDescent="0.2">
      <c r="B29" s="582"/>
      <c r="C29" s="595"/>
      <c r="D29" s="252" t="s">
        <v>217</v>
      </c>
      <c r="E29" s="59">
        <v>0</v>
      </c>
      <c r="F29" s="48">
        <v>0</v>
      </c>
      <c r="G29" s="60">
        <f>SUM(E29:F29)</f>
        <v>0</v>
      </c>
      <c r="H29" s="29"/>
    </row>
    <row r="30" spans="2:8" x14ac:dyDescent="0.2">
      <c r="B30" s="596"/>
      <c r="C30" s="597"/>
      <c r="D30" s="32" t="s">
        <v>168</v>
      </c>
      <c r="E30" s="42">
        <f>SUM(E28:E29)</f>
        <v>80</v>
      </c>
      <c r="F30" s="61">
        <f>SUM(F28:F29)</f>
        <v>18</v>
      </c>
      <c r="G30" s="42">
        <f>SUM(G28:G29)</f>
        <v>98</v>
      </c>
      <c r="H30" s="29"/>
    </row>
    <row r="31" spans="2:8" ht="12.75" customHeight="1" x14ac:dyDescent="0.2">
      <c r="B31" s="585" t="s">
        <v>210</v>
      </c>
      <c r="C31" s="586"/>
      <c r="D31" s="251" t="s">
        <v>216</v>
      </c>
      <c r="E31" s="45">
        <v>0</v>
      </c>
      <c r="F31" s="46">
        <v>0</v>
      </c>
      <c r="G31" s="47">
        <f>SUM(E31:F31)</f>
        <v>0</v>
      </c>
      <c r="H31" s="29"/>
    </row>
    <row r="32" spans="2:8" ht="12.75" customHeight="1" x14ac:dyDescent="0.2">
      <c r="B32" s="587"/>
      <c r="C32" s="588"/>
      <c r="D32" s="252" t="s">
        <v>217</v>
      </c>
      <c r="E32" s="40">
        <v>0</v>
      </c>
      <c r="F32" s="39">
        <v>0</v>
      </c>
      <c r="G32" s="19">
        <f>SUM(E32:F32)</f>
        <v>0</v>
      </c>
      <c r="H32" s="29"/>
    </row>
    <row r="33" spans="2:11" ht="12.75" customHeight="1" x14ac:dyDescent="0.2">
      <c r="B33" s="589"/>
      <c r="C33" s="590"/>
      <c r="D33" s="32" t="s">
        <v>168</v>
      </c>
      <c r="E33" s="47">
        <f>SUM(E31:E32)</f>
        <v>0</v>
      </c>
      <c r="F33" s="56">
        <f>SUM(F31:F32)</f>
        <v>0</v>
      </c>
      <c r="G33" s="47">
        <f>SUM(G31:G32)</f>
        <v>0</v>
      </c>
      <c r="H33" s="29"/>
    </row>
    <row r="34" spans="2:11" ht="12.75" customHeight="1" x14ac:dyDescent="0.2">
      <c r="B34" s="585" t="s">
        <v>211</v>
      </c>
      <c r="C34" s="586"/>
      <c r="D34" s="251" t="s">
        <v>216</v>
      </c>
      <c r="E34" s="45">
        <v>0</v>
      </c>
      <c r="F34" s="46">
        <v>0</v>
      </c>
      <c r="G34" s="47">
        <f>SUM(E34:F34)</f>
        <v>0</v>
      </c>
      <c r="H34" s="1"/>
    </row>
    <row r="35" spans="2:11" ht="12.75" customHeight="1" x14ac:dyDescent="0.2">
      <c r="B35" s="587"/>
      <c r="C35" s="588"/>
      <c r="D35" s="252" t="s">
        <v>217</v>
      </c>
      <c r="E35" s="40">
        <v>0</v>
      </c>
      <c r="F35" s="39">
        <v>0</v>
      </c>
      <c r="G35" s="19">
        <f>SUM(E35:F35)</f>
        <v>0</v>
      </c>
      <c r="H35" s="1"/>
    </row>
    <row r="36" spans="2:11" ht="12.75" customHeight="1" x14ac:dyDescent="0.2">
      <c r="B36" s="589"/>
      <c r="C36" s="590"/>
      <c r="D36" s="32" t="s">
        <v>168</v>
      </c>
      <c r="E36" s="42">
        <f>SUM(E34:E35)</f>
        <v>0</v>
      </c>
      <c r="F36" s="61">
        <f>SUM(F34:F35)</f>
        <v>0</v>
      </c>
      <c r="G36" s="42">
        <f>SUM(G34:G35)</f>
        <v>0</v>
      </c>
      <c r="H36" s="1"/>
    </row>
    <row r="37" spans="2:11" ht="17.25" customHeight="1" x14ac:dyDescent="0.2">
      <c r="B37" s="28"/>
      <c r="C37" s="28"/>
      <c r="D37" s="28"/>
      <c r="E37" s="30"/>
      <c r="F37" s="30"/>
      <c r="G37" s="30"/>
      <c r="H37" s="29"/>
    </row>
    <row r="38" spans="2:11" x14ac:dyDescent="0.2">
      <c r="B38" s="572" t="s">
        <v>225</v>
      </c>
      <c r="C38" s="572"/>
      <c r="D38" s="572"/>
      <c r="E38" s="572"/>
      <c r="F38" s="572"/>
      <c r="G38" s="572"/>
      <c r="H38" s="34"/>
    </row>
    <row r="39" spans="2:11" ht="8.25" customHeight="1" x14ac:dyDescent="0.2">
      <c r="B39" s="24"/>
      <c r="C39" s="29"/>
      <c r="D39" s="29"/>
      <c r="E39" s="29"/>
      <c r="F39" s="29"/>
      <c r="G39" s="29"/>
      <c r="H39" s="29"/>
    </row>
    <row r="40" spans="2:11" ht="17.25" customHeight="1" x14ac:dyDescent="0.2">
      <c r="B40" s="25"/>
      <c r="C40" s="25"/>
      <c r="D40" s="25"/>
      <c r="E40" s="448" t="s">
        <v>205</v>
      </c>
      <c r="F40" s="450" t="s">
        <v>206</v>
      </c>
      <c r="G40" s="448" t="s">
        <v>168</v>
      </c>
      <c r="H40" s="29"/>
    </row>
    <row r="41" spans="2:11" ht="27" customHeight="1" x14ac:dyDescent="0.2">
      <c r="B41" s="585" t="s">
        <v>316</v>
      </c>
      <c r="C41" s="604"/>
      <c r="D41" s="586"/>
      <c r="E41" s="43">
        <v>130</v>
      </c>
      <c r="F41" s="51">
        <v>55</v>
      </c>
      <c r="G41" s="209">
        <f>SUM(E41:F41)</f>
        <v>185</v>
      </c>
      <c r="H41" s="218"/>
      <c r="I41" s="219"/>
      <c r="J41" s="219"/>
      <c r="K41" s="219"/>
    </row>
    <row r="42" spans="2:11" ht="12.75" customHeight="1" x14ac:dyDescent="0.2">
      <c r="B42" s="589" t="s">
        <v>212</v>
      </c>
      <c r="C42" s="593"/>
      <c r="D42" s="590"/>
      <c r="E42" s="44">
        <v>92</v>
      </c>
      <c r="F42" s="53">
        <v>46</v>
      </c>
      <c r="G42" s="210">
        <f>SUM(E42:F42)</f>
        <v>138</v>
      </c>
      <c r="H42" s="218"/>
      <c r="I42" s="219"/>
      <c r="J42" s="219"/>
      <c r="K42" s="219"/>
    </row>
    <row r="43" spans="2:11" x14ac:dyDescent="0.2">
      <c r="B43" s="28"/>
      <c r="C43" s="28"/>
      <c r="D43" s="28"/>
      <c r="E43" s="28"/>
      <c r="F43" s="28"/>
      <c r="G43" s="29"/>
      <c r="H43" s="182"/>
    </row>
    <row r="44" spans="2:11" ht="17.25" customHeight="1" x14ac:dyDescent="0.2">
      <c r="B44" s="28"/>
      <c r="C44" s="28"/>
      <c r="D44" s="28"/>
      <c r="E44" s="28"/>
      <c r="F44" s="28"/>
      <c r="G44" s="29"/>
      <c r="H44" s="182"/>
    </row>
    <row r="45" spans="2:11" x14ac:dyDescent="0.2">
      <c r="B45" s="572" t="s">
        <v>226</v>
      </c>
      <c r="C45" s="572"/>
      <c r="D45" s="572"/>
      <c r="E45" s="572"/>
      <c r="F45" s="572"/>
      <c r="G45" s="572"/>
      <c r="H45" s="34"/>
    </row>
    <row r="46" spans="2:11" ht="8.25" customHeight="1" x14ac:dyDescent="0.2">
      <c r="B46" s="31"/>
      <c r="C46" s="23"/>
      <c r="D46" s="23"/>
      <c r="E46" s="21"/>
      <c r="G46" s="29"/>
      <c r="H46" s="29"/>
    </row>
    <row r="47" spans="2:11" x14ac:dyDescent="0.2">
      <c r="B47" s="451" t="s">
        <v>213</v>
      </c>
      <c r="C47" s="451" t="s">
        <v>214</v>
      </c>
      <c r="D47" s="598" t="s">
        <v>215</v>
      </c>
      <c r="E47" s="599"/>
      <c r="F47" s="598" t="s">
        <v>168</v>
      </c>
      <c r="G47" s="599"/>
      <c r="H47" s="29"/>
    </row>
    <row r="48" spans="2:11" x14ac:dyDescent="0.2">
      <c r="B48" s="259">
        <v>3</v>
      </c>
      <c r="C48" s="259">
        <v>1</v>
      </c>
      <c r="D48" s="600">
        <v>0</v>
      </c>
      <c r="E48" s="601"/>
      <c r="F48" s="602">
        <f>SUM(B48:E48)</f>
        <v>4</v>
      </c>
      <c r="G48" s="603"/>
      <c r="H48" s="29"/>
    </row>
  </sheetData>
  <customSheetViews>
    <customSheetView guid="{4BF6A69F-C29D-460A-9E84-5045F8F80EEB}" showGridLines="0" topLeftCell="A28">
      <selection activeCell="H48" sqref="H48"/>
      <pageMargins left="0.19685039370078741" right="0.15748031496062992" top="0.19685039370078741" bottom="0.19685039370078741" header="0.31496062992125984" footer="0.31496062992125984"/>
      <pageSetup paperSize="9" orientation="portrait"/>
    </customSheetView>
  </customSheetViews>
  <mergeCells count="24">
    <mergeCell ref="B22:G22"/>
    <mergeCell ref="B25:C27"/>
    <mergeCell ref="B28:C30"/>
    <mergeCell ref="B31:C33"/>
    <mergeCell ref="B19:B20"/>
    <mergeCell ref="B34:C36"/>
    <mergeCell ref="D48:E48"/>
    <mergeCell ref="F48:G48"/>
    <mergeCell ref="B38:G38"/>
    <mergeCell ref="B41:D41"/>
    <mergeCell ref="B42:D42"/>
    <mergeCell ref="B45:G45"/>
    <mergeCell ref="D47:E47"/>
    <mergeCell ref="F47:G47"/>
    <mergeCell ref="A1:I1"/>
    <mergeCell ref="B3:G3"/>
    <mergeCell ref="B5:B16"/>
    <mergeCell ref="C5:C6"/>
    <mergeCell ref="D5:D6"/>
    <mergeCell ref="E5:H5"/>
    <mergeCell ref="C7:C9"/>
    <mergeCell ref="C10:C12"/>
    <mergeCell ref="C13:C15"/>
    <mergeCell ref="C16:D16"/>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6"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Q49"/>
  <sheetViews>
    <sheetView showGridLines="0" workbookViewId="0">
      <selection activeCell="H21" sqref="H21"/>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 style="20" customWidth="1"/>
    <col min="7" max="7" width="11" style="20" customWidth="1"/>
    <col min="8" max="8" width="10.28515625" style="20" customWidth="1"/>
    <col min="9" max="10" width="7.7109375" style="20" customWidth="1"/>
    <col min="11" max="11" width="10.28515625" style="20" customWidth="1"/>
    <col min="12" max="16384" width="11.42578125" style="20"/>
  </cols>
  <sheetData>
    <row r="1" spans="1:11" x14ac:dyDescent="0.2">
      <c r="A1" s="571" t="s">
        <v>301</v>
      </c>
      <c r="B1" s="571"/>
      <c r="C1" s="571"/>
      <c r="D1" s="571"/>
      <c r="E1" s="571"/>
      <c r="F1" s="571"/>
      <c r="G1" s="571"/>
      <c r="H1" s="571"/>
      <c r="I1" s="571"/>
      <c r="J1" s="571"/>
      <c r="K1" s="571"/>
    </row>
    <row r="2" spans="1:11" x14ac:dyDescent="0.2">
      <c r="A2" s="316"/>
      <c r="B2" s="316"/>
      <c r="C2" s="316"/>
      <c r="D2" s="316"/>
      <c r="E2" s="316"/>
      <c r="F2" s="316"/>
      <c r="G2" s="316"/>
      <c r="H2" s="316"/>
    </row>
    <row r="3" spans="1:11" ht="12.75" customHeight="1" x14ac:dyDescent="0.2">
      <c r="A3" s="316"/>
      <c r="B3" s="572" t="s">
        <v>221</v>
      </c>
      <c r="C3" s="572"/>
      <c r="D3" s="572"/>
      <c r="E3" s="572"/>
      <c r="F3" s="572"/>
      <c r="G3" s="572"/>
      <c r="H3" s="572"/>
      <c r="I3" s="572"/>
    </row>
    <row r="4" spans="1:11" ht="8.25" customHeight="1" x14ac:dyDescent="0.2">
      <c r="B4" s="2"/>
      <c r="C4" s="2"/>
      <c r="D4" s="2"/>
      <c r="E4" s="2"/>
      <c r="F4" s="2"/>
      <c r="G4" s="2"/>
      <c r="H4" s="2"/>
      <c r="I4" s="2"/>
      <c r="J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97.9</v>
      </c>
      <c r="D12" s="261">
        <v>0</v>
      </c>
      <c r="E12" s="8">
        <v>0</v>
      </c>
      <c r="F12" s="261">
        <v>0</v>
      </c>
      <c r="G12" s="277">
        <v>0</v>
      </c>
      <c r="H12" s="8">
        <v>2.1</v>
      </c>
      <c r="I12" s="8">
        <v>0</v>
      </c>
      <c r="J12" s="8">
        <v>0</v>
      </c>
      <c r="K12" s="265">
        <f>SUM(C12:J12)</f>
        <v>100</v>
      </c>
    </row>
    <row r="13" spans="1:11" x14ac:dyDescent="0.2">
      <c r="B13" s="68" t="s">
        <v>180</v>
      </c>
      <c r="C13" s="10"/>
      <c r="D13" s="9"/>
      <c r="E13" s="10"/>
      <c r="F13" s="9"/>
      <c r="G13" s="10"/>
      <c r="H13" s="11"/>
      <c r="I13" s="11"/>
      <c r="J13" s="11"/>
      <c r="K13" s="70">
        <v>94</v>
      </c>
    </row>
    <row r="14" spans="1:11" x14ac:dyDescent="0.2">
      <c r="B14" s="69" t="s">
        <v>230</v>
      </c>
      <c r="C14" s="276">
        <v>98.6</v>
      </c>
      <c r="D14" s="12">
        <v>0</v>
      </c>
      <c r="E14" s="260">
        <v>0.4</v>
      </c>
      <c r="F14" s="12">
        <v>0</v>
      </c>
      <c r="G14" s="260">
        <v>0.4</v>
      </c>
      <c r="H14" s="4">
        <v>0.7</v>
      </c>
      <c r="I14" s="4">
        <v>0</v>
      </c>
      <c r="J14" s="4">
        <v>0</v>
      </c>
      <c r="K14" s="7">
        <f>SUM(C14:J14)</f>
        <v>100.10000000000001</v>
      </c>
    </row>
    <row r="15" spans="1:11" x14ac:dyDescent="0.2">
      <c r="B15" s="273" t="s">
        <v>180</v>
      </c>
      <c r="C15" s="263"/>
      <c r="D15" s="9"/>
      <c r="E15" s="10"/>
      <c r="F15" s="9"/>
      <c r="G15" s="10"/>
      <c r="H15" s="13"/>
      <c r="I15" s="13"/>
      <c r="J15" s="13"/>
      <c r="K15" s="71">
        <v>285</v>
      </c>
    </row>
    <row r="16" spans="1:11" ht="16.5" customHeight="1" x14ac:dyDescent="0.2">
      <c r="B16" s="15"/>
      <c r="C16" s="260"/>
      <c r="D16" s="260"/>
      <c r="E16" s="260"/>
      <c r="F16" s="260"/>
      <c r="G16" s="260"/>
      <c r="H16" s="16"/>
      <c r="I16" s="17"/>
      <c r="J16" s="17"/>
    </row>
    <row r="17" spans="2:10" ht="12.75" customHeight="1" x14ac:dyDescent="0.2">
      <c r="B17" s="572" t="s">
        <v>222</v>
      </c>
      <c r="C17" s="572"/>
      <c r="D17" s="572"/>
      <c r="E17" s="572"/>
      <c r="F17" s="572"/>
      <c r="G17" s="572"/>
      <c r="H17" s="572"/>
      <c r="I17" s="572"/>
    </row>
    <row r="18" spans="2:10" ht="8.25" customHeight="1" x14ac:dyDescent="0.2">
      <c r="B18" s="14"/>
      <c r="C18" s="14"/>
      <c r="D18" s="14"/>
      <c r="E18" s="14"/>
      <c r="F18" s="260"/>
      <c r="G18" s="260"/>
      <c r="H18" s="16"/>
      <c r="I18" s="17"/>
      <c r="J18" s="17"/>
    </row>
    <row r="19" spans="2:10" ht="12.75" customHeight="1" x14ac:dyDescent="0.2">
      <c r="B19" s="685" t="s">
        <v>177</v>
      </c>
      <c r="C19" s="693" t="s">
        <v>264</v>
      </c>
      <c r="D19" s="693"/>
      <c r="E19" s="693" t="s">
        <v>230</v>
      </c>
      <c r="F19" s="693"/>
      <c r="G19" s="260"/>
      <c r="H19" s="16"/>
      <c r="I19" s="17"/>
      <c r="J19" s="17"/>
    </row>
    <row r="20" spans="2:10" ht="21.75" customHeight="1" x14ac:dyDescent="0.2">
      <c r="B20" s="692"/>
      <c r="C20" s="693"/>
      <c r="D20" s="693"/>
      <c r="E20" s="576"/>
      <c r="F20" s="576"/>
      <c r="G20" s="260"/>
      <c r="H20" s="16"/>
      <c r="I20" s="17"/>
      <c r="J20" s="17"/>
    </row>
    <row r="21" spans="2:10" x14ac:dyDescent="0.2">
      <c r="B21" s="255" t="s">
        <v>181</v>
      </c>
      <c r="C21" s="624">
        <v>64.900000000000006</v>
      </c>
      <c r="D21" s="625">
        <v>22.6</v>
      </c>
      <c r="E21" s="624">
        <v>33.700000000000003</v>
      </c>
      <c r="F21" s="625">
        <v>13.4</v>
      </c>
      <c r="G21" s="260"/>
      <c r="H21" s="16"/>
      <c r="I21" s="17"/>
      <c r="J21" s="17"/>
    </row>
    <row r="22" spans="2:10" x14ac:dyDescent="0.2">
      <c r="B22" s="35" t="s">
        <v>182</v>
      </c>
      <c r="C22" s="618">
        <v>22.3</v>
      </c>
      <c r="D22" s="619">
        <v>23.6</v>
      </c>
      <c r="E22" s="618">
        <v>47.7</v>
      </c>
      <c r="F22" s="619">
        <v>14.4</v>
      </c>
      <c r="G22" s="260"/>
      <c r="H22" s="16"/>
      <c r="I22" s="17"/>
      <c r="J22" s="17"/>
    </row>
    <row r="23" spans="2:10" x14ac:dyDescent="0.2">
      <c r="B23" s="35" t="s">
        <v>183</v>
      </c>
      <c r="C23" s="618">
        <v>7.4</v>
      </c>
      <c r="D23" s="619">
        <v>24.6</v>
      </c>
      <c r="E23" s="618">
        <v>11.2</v>
      </c>
      <c r="F23" s="619">
        <v>15.4</v>
      </c>
      <c r="G23" s="260"/>
      <c r="H23" s="16"/>
      <c r="I23" s="17"/>
      <c r="J23" s="17"/>
    </row>
    <row r="24" spans="2:10" x14ac:dyDescent="0.2">
      <c r="B24" s="35" t="s">
        <v>184</v>
      </c>
      <c r="C24" s="618">
        <v>2.1</v>
      </c>
      <c r="D24" s="619">
        <v>25.6</v>
      </c>
      <c r="E24" s="618">
        <v>3.9</v>
      </c>
      <c r="F24" s="619">
        <v>16.399999999999999</v>
      </c>
      <c r="G24" s="260"/>
      <c r="H24" s="16"/>
      <c r="I24" s="17"/>
      <c r="J24" s="17"/>
    </row>
    <row r="25" spans="2:10" x14ac:dyDescent="0.2">
      <c r="B25" s="35" t="s">
        <v>185</v>
      </c>
      <c r="C25" s="618">
        <v>2.1</v>
      </c>
      <c r="D25" s="619">
        <v>26.6</v>
      </c>
      <c r="E25" s="618">
        <v>2.1</v>
      </c>
      <c r="F25" s="619">
        <v>17.399999999999999</v>
      </c>
      <c r="G25" s="260"/>
      <c r="H25" s="16"/>
      <c r="I25" s="17"/>
      <c r="J25" s="17"/>
    </row>
    <row r="26" spans="2:10" x14ac:dyDescent="0.2">
      <c r="B26" s="35" t="s">
        <v>186</v>
      </c>
      <c r="C26" s="618">
        <v>1.1000000000000001</v>
      </c>
      <c r="D26" s="619">
        <v>27.6</v>
      </c>
      <c r="E26" s="618">
        <v>0.7</v>
      </c>
      <c r="F26" s="619">
        <v>18.399999999999999</v>
      </c>
      <c r="G26" s="260"/>
      <c r="H26" s="16"/>
      <c r="I26" s="17"/>
      <c r="J26" s="17"/>
    </row>
    <row r="27" spans="2:10" x14ac:dyDescent="0.2">
      <c r="B27" s="35" t="s">
        <v>187</v>
      </c>
      <c r="C27" s="618">
        <v>0</v>
      </c>
      <c r="D27" s="619">
        <v>28.6</v>
      </c>
      <c r="E27" s="618">
        <v>0.7</v>
      </c>
      <c r="F27" s="619">
        <v>19.399999999999999</v>
      </c>
      <c r="G27" s="260"/>
      <c r="H27" s="16"/>
      <c r="I27" s="17"/>
      <c r="J27" s="17"/>
    </row>
    <row r="28" spans="2:10" x14ac:dyDescent="0.2">
      <c r="B28" s="35" t="s">
        <v>188</v>
      </c>
      <c r="C28" s="618">
        <v>0</v>
      </c>
      <c r="D28" s="619">
        <v>29.6</v>
      </c>
      <c r="E28" s="618">
        <v>0</v>
      </c>
      <c r="F28" s="619">
        <v>20.399999999999999</v>
      </c>
      <c r="G28" s="260"/>
      <c r="H28" s="16"/>
      <c r="I28" s="17"/>
      <c r="J28" s="17"/>
    </row>
    <row r="29" spans="2:10" x14ac:dyDescent="0.2">
      <c r="B29" s="35" t="s">
        <v>189</v>
      </c>
      <c r="C29" s="618">
        <v>0</v>
      </c>
      <c r="D29" s="619">
        <v>30.6</v>
      </c>
      <c r="E29" s="618">
        <v>0</v>
      </c>
      <c r="F29" s="619">
        <v>21.4</v>
      </c>
      <c r="G29" s="260"/>
      <c r="H29" s="16"/>
      <c r="I29" s="17"/>
      <c r="J29" s="17"/>
    </row>
    <row r="30" spans="2:10" x14ac:dyDescent="0.2">
      <c r="B30" s="36" t="s">
        <v>169</v>
      </c>
      <c r="C30" s="618">
        <v>0</v>
      </c>
      <c r="D30" s="619"/>
      <c r="E30" s="618">
        <v>0</v>
      </c>
      <c r="F30" s="619"/>
      <c r="G30" s="260"/>
      <c r="H30" s="16"/>
      <c r="I30" s="17"/>
      <c r="J30" s="17"/>
    </row>
    <row r="31" spans="2:10" x14ac:dyDescent="0.2">
      <c r="B31" s="272" t="s">
        <v>168</v>
      </c>
      <c r="C31" s="633">
        <f>SUM(C21:C30)</f>
        <v>99.899999999999991</v>
      </c>
      <c r="D31" s="634"/>
      <c r="E31" s="633">
        <f>SUM(E21:E30)</f>
        <v>100.00000000000001</v>
      </c>
      <c r="F31" s="634"/>
      <c r="G31" s="260"/>
      <c r="H31" s="16"/>
      <c r="I31" s="17"/>
      <c r="J31" s="17"/>
    </row>
    <row r="32" spans="2:10" x14ac:dyDescent="0.2">
      <c r="B32" s="273" t="s">
        <v>180</v>
      </c>
      <c r="C32" s="620">
        <v>94</v>
      </c>
      <c r="D32" s="621"/>
      <c r="E32" s="635">
        <v>285</v>
      </c>
      <c r="F32" s="621"/>
      <c r="G32" s="260"/>
      <c r="H32" s="16"/>
      <c r="I32" s="17"/>
      <c r="J32" s="17"/>
    </row>
    <row r="33" spans="2:17" ht="16.5" customHeight="1" x14ac:dyDescent="0.2">
      <c r="B33" s="15"/>
      <c r="C33" s="260"/>
      <c r="D33" s="260"/>
      <c r="E33" s="260"/>
      <c r="F33" s="260"/>
      <c r="G33" s="260"/>
      <c r="H33" s="16"/>
      <c r="I33" s="17"/>
      <c r="J33" s="17"/>
    </row>
    <row r="34" spans="2:17" ht="12.75" customHeight="1" x14ac:dyDescent="0.2">
      <c r="B34" s="572" t="s">
        <v>139</v>
      </c>
      <c r="C34" s="572"/>
      <c r="D34" s="572"/>
      <c r="E34" s="572"/>
      <c r="F34" s="572"/>
      <c r="G34" s="572"/>
      <c r="H34" s="572"/>
      <c r="I34" s="572"/>
      <c r="J34" s="66"/>
      <c r="K34" s="66"/>
      <c r="L34" s="66"/>
      <c r="M34" s="66"/>
      <c r="N34" s="66"/>
      <c r="O34" s="66"/>
      <c r="P34" s="66"/>
      <c r="Q34" s="66"/>
    </row>
    <row r="35" spans="2:17" ht="8.25" customHeight="1" x14ac:dyDescent="0.2"/>
    <row r="36" spans="2:17" ht="18" customHeight="1" x14ac:dyDescent="0.2">
      <c r="C36" s="573" t="s">
        <v>269</v>
      </c>
      <c r="D36" s="575"/>
      <c r="E36" s="573" t="s">
        <v>270</v>
      </c>
      <c r="F36" s="575"/>
      <c r="G36" s="573" t="s">
        <v>271</v>
      </c>
      <c r="H36" s="575"/>
    </row>
    <row r="37" spans="2:17" ht="18.75" customHeight="1" x14ac:dyDescent="0.2">
      <c r="B37" s="255" t="s">
        <v>99</v>
      </c>
      <c r="C37" s="706">
        <v>55</v>
      </c>
      <c r="D37" s="707">
        <v>22.6</v>
      </c>
      <c r="E37" s="706">
        <v>45</v>
      </c>
      <c r="F37" s="707">
        <v>23.6</v>
      </c>
      <c r="G37" s="706">
        <v>46</v>
      </c>
      <c r="H37" s="707">
        <v>24.6</v>
      </c>
    </row>
    <row r="38" spans="2:17" ht="27" customHeight="1" x14ac:dyDescent="0.2">
      <c r="B38" s="35" t="s">
        <v>100</v>
      </c>
      <c r="C38" s="700">
        <v>1</v>
      </c>
      <c r="D38" s="701">
        <v>23.6</v>
      </c>
      <c r="E38" s="700">
        <v>0</v>
      </c>
      <c r="F38" s="701">
        <v>24.6</v>
      </c>
      <c r="G38" s="700">
        <v>1</v>
      </c>
      <c r="H38" s="701">
        <v>25.6</v>
      </c>
    </row>
    <row r="39" spans="2:17" ht="27.75" customHeight="1" x14ac:dyDescent="0.2">
      <c r="B39" s="35" t="s">
        <v>101</v>
      </c>
      <c r="C39" s="700">
        <v>0</v>
      </c>
      <c r="D39" s="701">
        <v>24.6</v>
      </c>
      <c r="E39" s="700">
        <v>0</v>
      </c>
      <c r="F39" s="701">
        <v>25.6</v>
      </c>
      <c r="G39" s="700">
        <v>0</v>
      </c>
      <c r="H39" s="701">
        <v>26.6</v>
      </c>
    </row>
    <row r="40" spans="2:17" ht="18" customHeight="1" x14ac:dyDescent="0.2">
      <c r="B40" s="35" t="s">
        <v>102</v>
      </c>
      <c r="C40" s="700">
        <v>0</v>
      </c>
      <c r="D40" s="701">
        <v>25.6</v>
      </c>
      <c r="E40" s="700">
        <v>0</v>
      </c>
      <c r="F40" s="701">
        <v>26.6</v>
      </c>
      <c r="G40" s="700">
        <v>0</v>
      </c>
      <c r="H40" s="701">
        <v>27.6</v>
      </c>
    </row>
    <row r="41" spans="2:17" ht="29.25" customHeight="1" x14ac:dyDescent="0.2">
      <c r="B41" s="35" t="s">
        <v>134</v>
      </c>
      <c r="C41" s="700">
        <v>0</v>
      </c>
      <c r="D41" s="701">
        <v>26.6</v>
      </c>
      <c r="E41" s="700">
        <v>0</v>
      </c>
      <c r="F41" s="701">
        <v>27.6</v>
      </c>
      <c r="G41" s="700">
        <v>0</v>
      </c>
      <c r="H41" s="701">
        <v>28.6</v>
      </c>
    </row>
    <row r="42" spans="2:17" ht="16.5" customHeight="1" x14ac:dyDescent="0.2">
      <c r="B42" s="35" t="s">
        <v>190</v>
      </c>
      <c r="C42" s="700">
        <v>0</v>
      </c>
      <c r="D42" s="701">
        <v>27.6</v>
      </c>
      <c r="E42" s="700">
        <v>0</v>
      </c>
      <c r="F42" s="701">
        <v>28.6</v>
      </c>
      <c r="G42" s="700">
        <v>0</v>
      </c>
      <c r="H42" s="701">
        <v>29.6</v>
      </c>
    </row>
    <row r="43" spans="2:17" ht="29.25" customHeight="1" x14ac:dyDescent="0.2">
      <c r="B43" s="35" t="s">
        <v>105</v>
      </c>
      <c r="C43" s="700">
        <v>1</v>
      </c>
      <c r="D43" s="701">
        <v>28.6</v>
      </c>
      <c r="E43" s="700">
        <v>0</v>
      </c>
      <c r="F43" s="701">
        <v>29.6</v>
      </c>
      <c r="G43" s="700">
        <v>3</v>
      </c>
      <c r="H43" s="701">
        <v>30.6</v>
      </c>
    </row>
    <row r="44" spans="2:17" ht="26.25" customHeight="1" x14ac:dyDescent="0.2">
      <c r="B44" s="35" t="s">
        <v>126</v>
      </c>
      <c r="C44" s="700">
        <v>0</v>
      </c>
      <c r="D44" s="701">
        <v>29.6</v>
      </c>
      <c r="E44" s="700">
        <v>0</v>
      </c>
      <c r="F44" s="701">
        <v>30.6</v>
      </c>
      <c r="G44" s="700">
        <v>0</v>
      </c>
      <c r="H44" s="701">
        <v>31.6</v>
      </c>
    </row>
    <row r="45" spans="2:17" ht="29.25" customHeight="1" x14ac:dyDescent="0.2">
      <c r="B45" s="35" t="s">
        <v>115</v>
      </c>
      <c r="C45" s="700">
        <v>0</v>
      </c>
      <c r="D45" s="701">
        <v>30.6</v>
      </c>
      <c r="E45" s="700">
        <v>0</v>
      </c>
      <c r="F45" s="701">
        <v>31.6</v>
      </c>
      <c r="G45" s="700">
        <v>0</v>
      </c>
      <c r="H45" s="701">
        <v>32.6</v>
      </c>
    </row>
    <row r="46" spans="2:17" ht="27.75" customHeight="1" x14ac:dyDescent="0.2">
      <c r="B46" s="35" t="s">
        <v>116</v>
      </c>
      <c r="C46" s="700">
        <v>0</v>
      </c>
      <c r="D46" s="701">
        <v>31.6</v>
      </c>
      <c r="E46" s="700">
        <v>0</v>
      </c>
      <c r="F46" s="701">
        <v>32.6</v>
      </c>
      <c r="G46" s="700">
        <v>0</v>
      </c>
      <c r="H46" s="701">
        <v>33.6</v>
      </c>
    </row>
    <row r="47" spans="2:17" ht="16.5" customHeight="1" x14ac:dyDescent="0.2">
      <c r="B47" s="35" t="s">
        <v>103</v>
      </c>
      <c r="C47" s="700">
        <v>0</v>
      </c>
      <c r="D47" s="701">
        <v>32.6</v>
      </c>
      <c r="E47" s="700">
        <v>2</v>
      </c>
      <c r="F47" s="701">
        <v>33.6</v>
      </c>
      <c r="G47" s="700">
        <v>3</v>
      </c>
      <c r="H47" s="701">
        <v>34.6</v>
      </c>
    </row>
    <row r="48" spans="2:17" x14ac:dyDescent="0.2">
      <c r="B48" s="35" t="s">
        <v>104</v>
      </c>
      <c r="C48" s="700">
        <v>1</v>
      </c>
      <c r="D48" s="701">
        <v>33.6</v>
      </c>
      <c r="E48" s="700">
        <v>1</v>
      </c>
      <c r="F48" s="701">
        <v>34.6</v>
      </c>
      <c r="G48" s="700">
        <v>3</v>
      </c>
      <c r="H48" s="701">
        <v>35.6</v>
      </c>
    </row>
    <row r="49" spans="2:8" x14ac:dyDescent="0.2">
      <c r="B49" s="36" t="s">
        <v>127</v>
      </c>
      <c r="C49" s="702">
        <v>49</v>
      </c>
      <c r="D49" s="703">
        <v>34.6</v>
      </c>
      <c r="E49" s="702">
        <v>37</v>
      </c>
      <c r="F49" s="703">
        <v>35.6</v>
      </c>
      <c r="G49" s="702">
        <v>42</v>
      </c>
      <c r="H49" s="703">
        <v>36.6</v>
      </c>
    </row>
  </sheetData>
  <customSheetViews>
    <customSheetView guid="{4BF6A69F-C29D-460A-9E84-5045F8F80EEB}" showGridLines="0">
      <selection activeCell="P38" sqref="P38"/>
      <pageMargins left="0.19685039370078741" right="0.15748031496062992" top="0.19685039370078741" bottom="0.19685039370078741" header="0.31496062992125984" footer="0.31496062992125984"/>
      <pageSetup paperSize="9" orientation="portrait"/>
    </customSheetView>
  </customSheetViews>
  <mergeCells count="82">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 ref="C37:D37"/>
    <mergeCell ref="E37:F37"/>
    <mergeCell ref="G37:H37"/>
    <mergeCell ref="E39:F39"/>
    <mergeCell ref="G39:H39"/>
    <mergeCell ref="C39:D39"/>
    <mergeCell ref="C32:D32"/>
    <mergeCell ref="E32:F32"/>
    <mergeCell ref="B34:I34"/>
    <mergeCell ref="C36:D36"/>
    <mergeCell ref="E36:F36"/>
    <mergeCell ref="G36:H36"/>
    <mergeCell ref="C29:D29"/>
    <mergeCell ref="E29:F29"/>
    <mergeCell ref="C30:D30"/>
    <mergeCell ref="E30:F30"/>
    <mergeCell ref="C31:D31"/>
    <mergeCell ref="E31:F31"/>
    <mergeCell ref="E26:F26"/>
    <mergeCell ref="C27:D27"/>
    <mergeCell ref="E27:F27"/>
    <mergeCell ref="C28:D28"/>
    <mergeCell ref="E28:F28"/>
    <mergeCell ref="C26:D26"/>
    <mergeCell ref="A1:K1"/>
    <mergeCell ref="F5:F11"/>
    <mergeCell ref="G5:G11"/>
    <mergeCell ref="H5:H11"/>
    <mergeCell ref="I5:I11"/>
    <mergeCell ref="K5:K11"/>
    <mergeCell ref="J5:J11"/>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C48:D48"/>
    <mergeCell ref="E48:F48"/>
    <mergeCell ref="G48:H48"/>
    <mergeCell ref="C38:D38"/>
    <mergeCell ref="E38:F38"/>
    <mergeCell ref="G38:H38"/>
    <mergeCell ref="C46:D46"/>
    <mergeCell ref="E46:F46"/>
    <mergeCell ref="C40:D40"/>
    <mergeCell ref="E40:F40"/>
    <mergeCell ref="G40:H40"/>
    <mergeCell ref="C41:D41"/>
    <mergeCell ref="E41:F41"/>
    <mergeCell ref="G41:H41"/>
    <mergeCell ref="C42:D42"/>
    <mergeCell ref="E42:F42"/>
    <mergeCell ref="E23:F23"/>
    <mergeCell ref="C24:D24"/>
    <mergeCell ref="E24:F24"/>
    <mergeCell ref="C25:D25"/>
    <mergeCell ref="E25:F25"/>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I65"/>
  <sheetViews>
    <sheetView showGridLines="0" workbookViewId="0">
      <selection activeCell="L79" sqref="L78:L79"/>
    </sheetView>
  </sheetViews>
  <sheetFormatPr baseColWidth="10" defaultRowHeight="12.75" x14ac:dyDescent="0.2"/>
  <cols>
    <col min="1" max="1" width="2.140625" style="20" customWidth="1"/>
    <col min="2" max="2" width="11.42578125" style="20" customWidth="1"/>
    <col min="3" max="4" width="11.42578125" style="20"/>
    <col min="5" max="5" width="9.7109375" style="20" customWidth="1"/>
    <col min="6" max="7" width="25.7109375" style="20" customWidth="1"/>
    <col min="8" max="8" width="4" style="20" customWidth="1"/>
    <col min="9" max="16384" width="11.42578125" style="20"/>
  </cols>
  <sheetData>
    <row r="1" spans="1:8" x14ac:dyDescent="0.2">
      <c r="A1" s="571" t="s">
        <v>300</v>
      </c>
      <c r="B1" s="571"/>
      <c r="C1" s="571"/>
      <c r="D1" s="571"/>
      <c r="E1" s="571"/>
      <c r="F1" s="571"/>
      <c r="G1" s="571"/>
      <c r="H1" s="571"/>
    </row>
    <row r="2" spans="1:8" x14ac:dyDescent="0.2">
      <c r="A2" s="316"/>
      <c r="B2" s="316"/>
      <c r="C2" s="316"/>
      <c r="D2" s="316"/>
      <c r="E2" s="316"/>
      <c r="F2" s="316"/>
      <c r="G2" s="316"/>
      <c r="H2" s="316"/>
    </row>
    <row r="3" spans="1:8" ht="12.75" customHeight="1" x14ac:dyDescent="0.2">
      <c r="A3" s="316"/>
      <c r="B3" s="572" t="s">
        <v>143</v>
      </c>
      <c r="C3" s="572"/>
      <c r="D3" s="572"/>
      <c r="E3" s="572"/>
      <c r="F3" s="572"/>
      <c r="G3" s="572"/>
      <c r="H3" s="316"/>
    </row>
    <row r="4" spans="1:8" ht="8.25" customHeight="1" x14ac:dyDescent="0.2">
      <c r="B4" s="2"/>
      <c r="C4" s="2"/>
      <c r="D4" s="2"/>
      <c r="E4" s="2"/>
    </row>
    <row r="5" spans="1:8" ht="21" customHeight="1" x14ac:dyDescent="0.2">
      <c r="B5" s="654"/>
      <c r="C5" s="654"/>
      <c r="D5" s="654"/>
      <c r="E5" s="654"/>
      <c r="F5" s="452" t="s">
        <v>264</v>
      </c>
      <c r="G5" s="453" t="s">
        <v>230</v>
      </c>
    </row>
    <row r="6" spans="1:8" ht="12.75" customHeight="1" x14ac:dyDescent="0.2">
      <c r="B6" s="585" t="s">
        <v>144</v>
      </c>
      <c r="C6" s="604"/>
      <c r="D6" s="604"/>
      <c r="E6" s="604"/>
      <c r="F6" s="275">
        <v>0</v>
      </c>
      <c r="G6" s="89">
        <v>0</v>
      </c>
    </row>
    <row r="7" spans="1:8" ht="12.75" customHeight="1" x14ac:dyDescent="0.2">
      <c r="B7" s="587" t="s">
        <v>145</v>
      </c>
      <c r="C7" s="644"/>
      <c r="D7" s="644"/>
      <c r="E7" s="644"/>
      <c r="F7" s="274">
        <v>0</v>
      </c>
      <c r="G7" s="90">
        <v>0</v>
      </c>
    </row>
    <row r="8" spans="1:8" ht="11.25" customHeight="1" x14ac:dyDescent="0.2">
      <c r="B8" s="587" t="s">
        <v>146</v>
      </c>
      <c r="C8" s="644"/>
      <c r="D8" s="644"/>
      <c r="E8" s="644"/>
      <c r="F8" s="274">
        <v>0</v>
      </c>
      <c r="G8" s="90">
        <v>0</v>
      </c>
    </row>
    <row r="9" spans="1:8" ht="12" customHeight="1" x14ac:dyDescent="0.2">
      <c r="B9" s="587" t="s">
        <v>117</v>
      </c>
      <c r="C9" s="644"/>
      <c r="D9" s="644"/>
      <c r="E9" s="588"/>
      <c r="F9" s="274">
        <v>0</v>
      </c>
      <c r="G9" s="90">
        <v>0</v>
      </c>
    </row>
    <row r="10" spans="1:8" x14ac:dyDescent="0.2">
      <c r="B10" s="587" t="s">
        <v>118</v>
      </c>
      <c r="C10" s="644"/>
      <c r="D10" s="644"/>
      <c r="E10" s="644"/>
      <c r="F10" s="274">
        <v>0</v>
      </c>
      <c r="G10" s="90">
        <v>0</v>
      </c>
    </row>
    <row r="11" spans="1:8" ht="13.5" customHeight="1" x14ac:dyDescent="0.2">
      <c r="B11" s="587" t="s">
        <v>119</v>
      </c>
      <c r="C11" s="644"/>
      <c r="D11" s="644"/>
      <c r="E11" s="644"/>
      <c r="F11" s="274">
        <v>0</v>
      </c>
      <c r="G11" s="90">
        <v>0</v>
      </c>
    </row>
    <row r="12" spans="1:8" ht="13.5" customHeight="1" x14ac:dyDescent="0.2">
      <c r="B12" s="587" t="s">
        <v>147</v>
      </c>
      <c r="C12" s="644"/>
      <c r="D12" s="644"/>
      <c r="E12" s="644"/>
      <c r="F12" s="274">
        <v>89.4</v>
      </c>
      <c r="G12" s="90">
        <v>91.2</v>
      </c>
    </row>
    <row r="13" spans="1:8" x14ac:dyDescent="0.2">
      <c r="B13" s="587" t="s">
        <v>148</v>
      </c>
      <c r="C13" s="644"/>
      <c r="D13" s="644"/>
      <c r="E13" s="644"/>
      <c r="F13" s="274">
        <v>0</v>
      </c>
      <c r="G13" s="90">
        <v>0.7</v>
      </c>
    </row>
    <row r="14" spans="1:8" x14ac:dyDescent="0.2">
      <c r="B14" s="587" t="s">
        <v>149</v>
      </c>
      <c r="C14" s="644"/>
      <c r="D14" s="644"/>
      <c r="E14" s="644"/>
      <c r="F14" s="274">
        <v>1.1000000000000001</v>
      </c>
      <c r="G14" s="90">
        <v>0.4</v>
      </c>
    </row>
    <row r="15" spans="1:8" ht="12.75" customHeight="1" x14ac:dyDescent="0.2">
      <c r="B15" s="587" t="s">
        <v>120</v>
      </c>
      <c r="C15" s="644"/>
      <c r="D15" s="644"/>
      <c r="E15" s="644"/>
      <c r="F15" s="274">
        <v>0</v>
      </c>
      <c r="G15" s="90">
        <v>0</v>
      </c>
    </row>
    <row r="16" spans="1:8" ht="12.75" customHeight="1" x14ac:dyDescent="0.2">
      <c r="B16" s="587" t="s">
        <v>260</v>
      </c>
      <c r="C16" s="644"/>
      <c r="D16" s="644"/>
      <c r="E16" s="588"/>
      <c r="F16" s="274">
        <v>5.3</v>
      </c>
      <c r="G16" s="90">
        <v>3.5</v>
      </c>
    </row>
    <row r="17" spans="2:9" x14ac:dyDescent="0.2">
      <c r="B17" s="587" t="s">
        <v>150</v>
      </c>
      <c r="C17" s="644"/>
      <c r="D17" s="644"/>
      <c r="E17" s="644"/>
      <c r="F17" s="274">
        <v>0</v>
      </c>
      <c r="G17" s="90">
        <v>1.1000000000000001</v>
      </c>
    </row>
    <row r="18" spans="2:9" x14ac:dyDescent="0.2">
      <c r="B18" s="587" t="s">
        <v>151</v>
      </c>
      <c r="C18" s="644"/>
      <c r="D18" s="644"/>
      <c r="E18" s="644"/>
      <c r="F18" s="274">
        <v>1.1000000000000001</v>
      </c>
      <c r="G18" s="90">
        <v>1.1000000000000001</v>
      </c>
    </row>
    <row r="19" spans="2:9" ht="12.75" customHeight="1" x14ac:dyDescent="0.2">
      <c r="B19" s="587" t="s">
        <v>152</v>
      </c>
      <c r="C19" s="644"/>
      <c r="D19" s="644"/>
      <c r="E19" s="644"/>
      <c r="F19" s="274">
        <v>1.1000000000000001</v>
      </c>
      <c r="G19" s="90">
        <v>1.4</v>
      </c>
    </row>
    <row r="20" spans="2:9" x14ac:dyDescent="0.2">
      <c r="B20" s="587" t="s">
        <v>153</v>
      </c>
      <c r="C20" s="644"/>
      <c r="D20" s="644"/>
      <c r="E20" s="644"/>
      <c r="F20" s="274">
        <v>0</v>
      </c>
      <c r="G20" s="90">
        <v>0</v>
      </c>
    </row>
    <row r="21" spans="2:9" x14ac:dyDescent="0.2">
      <c r="B21" s="587" t="s">
        <v>154</v>
      </c>
      <c r="C21" s="644"/>
      <c r="D21" s="644"/>
      <c r="E21" s="644"/>
      <c r="F21" s="274">
        <v>0</v>
      </c>
      <c r="G21" s="90">
        <v>0</v>
      </c>
    </row>
    <row r="22" spans="2:9" x14ac:dyDescent="0.2">
      <c r="B22" s="589" t="s">
        <v>169</v>
      </c>
      <c r="C22" s="593"/>
      <c r="D22" s="593"/>
      <c r="E22" s="593"/>
      <c r="F22" s="274">
        <v>2.1</v>
      </c>
      <c r="G22" s="90">
        <v>0.7</v>
      </c>
      <c r="I22" s="308"/>
    </row>
    <row r="23" spans="2:9" ht="12.75" customHeight="1" x14ac:dyDescent="0.2">
      <c r="B23" s="649" t="s">
        <v>168</v>
      </c>
      <c r="C23" s="650"/>
      <c r="D23" s="650"/>
      <c r="E23" s="650"/>
      <c r="F23" s="83">
        <f>SUM(F6:F22)</f>
        <v>100.09999999999998</v>
      </c>
      <c r="G23" s="91">
        <f>SUM(G6:G22)</f>
        <v>100.10000000000001</v>
      </c>
    </row>
    <row r="24" spans="2:9" ht="16.5" customHeight="1" x14ac:dyDescent="0.2">
      <c r="B24" s="651" t="s">
        <v>180</v>
      </c>
      <c r="C24" s="652"/>
      <c r="D24" s="652"/>
      <c r="E24" s="652"/>
      <c r="F24" s="84">
        <v>94</v>
      </c>
      <c r="G24" s="92">
        <v>285</v>
      </c>
    </row>
    <row r="25" spans="2:9" ht="16.5" customHeight="1" x14ac:dyDescent="0.2">
      <c r="B25" s="14"/>
      <c r="C25" s="14"/>
      <c r="D25" s="14"/>
      <c r="E25" s="14"/>
      <c r="F25" s="94"/>
      <c r="G25" s="94"/>
    </row>
    <row r="26" spans="2:9" ht="12.75" customHeight="1" x14ac:dyDescent="0.2">
      <c r="B26" s="572" t="s">
        <v>155</v>
      </c>
      <c r="C26" s="572"/>
      <c r="D26" s="572"/>
      <c r="E26" s="572"/>
      <c r="F26" s="572"/>
      <c r="G26" s="572"/>
    </row>
    <row r="27" spans="2:9" ht="8.25" customHeight="1" x14ac:dyDescent="0.2"/>
    <row r="28" spans="2:9" ht="21" customHeight="1" x14ac:dyDescent="0.2">
      <c r="B28" s="1"/>
      <c r="C28" s="1"/>
      <c r="F28" s="452" t="s">
        <v>264</v>
      </c>
      <c r="G28" s="454" t="s">
        <v>230</v>
      </c>
    </row>
    <row r="29" spans="2:9" x14ac:dyDescent="0.2">
      <c r="B29" s="581" t="s">
        <v>156</v>
      </c>
      <c r="C29" s="647"/>
      <c r="D29" s="647"/>
      <c r="E29" s="594"/>
      <c r="F29" s="85">
        <v>0</v>
      </c>
      <c r="G29" s="5">
        <v>0</v>
      </c>
    </row>
    <row r="30" spans="2:9" x14ac:dyDescent="0.2">
      <c r="B30" s="582" t="s">
        <v>157</v>
      </c>
      <c r="C30" s="642"/>
      <c r="D30" s="642"/>
      <c r="E30" s="595"/>
      <c r="F30" s="82">
        <v>1.1000000000000001</v>
      </c>
      <c r="G30" s="76">
        <v>0.7</v>
      </c>
    </row>
    <row r="31" spans="2:9" x14ac:dyDescent="0.2">
      <c r="B31" s="582" t="s">
        <v>158</v>
      </c>
      <c r="C31" s="642"/>
      <c r="D31" s="642"/>
      <c r="E31" s="595"/>
      <c r="F31" s="82">
        <v>59.8</v>
      </c>
      <c r="G31" s="76">
        <v>66.8</v>
      </c>
    </row>
    <row r="32" spans="2:9" x14ac:dyDescent="0.2">
      <c r="B32" s="582" t="s">
        <v>124</v>
      </c>
      <c r="C32" s="642"/>
      <c r="D32" s="642"/>
      <c r="E32" s="595"/>
      <c r="F32" s="82">
        <v>0</v>
      </c>
      <c r="G32" s="76">
        <v>0.4</v>
      </c>
    </row>
    <row r="33" spans="2:9" x14ac:dyDescent="0.2">
      <c r="B33" s="582" t="s">
        <v>159</v>
      </c>
      <c r="C33" s="642"/>
      <c r="D33" s="642"/>
      <c r="E33" s="595"/>
      <c r="F33" s="82">
        <v>31.5</v>
      </c>
      <c r="G33" s="76">
        <v>23.5</v>
      </c>
    </row>
    <row r="34" spans="2:9" x14ac:dyDescent="0.2">
      <c r="B34" s="582" t="s">
        <v>121</v>
      </c>
      <c r="C34" s="642"/>
      <c r="D34" s="642"/>
      <c r="E34" s="595"/>
      <c r="F34" s="82">
        <v>0</v>
      </c>
      <c r="G34" s="76">
        <v>0</v>
      </c>
    </row>
    <row r="35" spans="2:9" x14ac:dyDescent="0.2">
      <c r="B35" s="582" t="s">
        <v>160</v>
      </c>
      <c r="C35" s="642"/>
      <c r="D35" s="642"/>
      <c r="E35" s="595"/>
      <c r="F35" s="82">
        <v>1.1000000000000001</v>
      </c>
      <c r="G35" s="76">
        <v>0.4</v>
      </c>
    </row>
    <row r="36" spans="2:9" x14ac:dyDescent="0.2">
      <c r="B36" s="582" t="s">
        <v>106</v>
      </c>
      <c r="C36" s="642"/>
      <c r="D36" s="642"/>
      <c r="E36" s="595"/>
      <c r="F36" s="82">
        <v>4.3</v>
      </c>
      <c r="G36" s="76">
        <v>5.7</v>
      </c>
    </row>
    <row r="37" spans="2:9" x14ac:dyDescent="0.2">
      <c r="B37" s="582" t="s">
        <v>161</v>
      </c>
      <c r="C37" s="642"/>
      <c r="D37" s="642"/>
      <c r="E37" s="595"/>
      <c r="F37" s="82">
        <v>0</v>
      </c>
      <c r="G37" s="76">
        <v>0</v>
      </c>
    </row>
    <row r="38" spans="2:9" x14ac:dyDescent="0.2">
      <c r="B38" s="582" t="s">
        <v>122</v>
      </c>
      <c r="C38" s="642"/>
      <c r="D38" s="642"/>
      <c r="E38" s="595"/>
      <c r="F38" s="82">
        <v>0</v>
      </c>
      <c r="G38" s="76">
        <v>0</v>
      </c>
    </row>
    <row r="39" spans="2:9" x14ac:dyDescent="0.2">
      <c r="B39" s="582" t="s">
        <v>308</v>
      </c>
      <c r="C39" s="642"/>
      <c r="D39" s="642"/>
      <c r="E39" s="595"/>
      <c r="F39" s="82">
        <v>1.1000000000000001</v>
      </c>
      <c r="G39" s="76">
        <v>0.7</v>
      </c>
    </row>
    <row r="40" spans="2:9" x14ac:dyDescent="0.2">
      <c r="B40" s="582" t="s">
        <v>309</v>
      </c>
      <c r="C40" s="642"/>
      <c r="D40" s="642"/>
      <c r="E40" s="595"/>
      <c r="F40" s="82">
        <v>0</v>
      </c>
      <c r="G40" s="76">
        <v>0</v>
      </c>
    </row>
    <row r="41" spans="2:9" x14ac:dyDescent="0.2">
      <c r="B41" s="582" t="s">
        <v>310</v>
      </c>
      <c r="C41" s="642"/>
      <c r="D41" s="642"/>
      <c r="E41" s="595"/>
      <c r="F41" s="82">
        <v>0</v>
      </c>
      <c r="G41" s="76">
        <v>0</v>
      </c>
    </row>
    <row r="42" spans="2:9" x14ac:dyDescent="0.2">
      <c r="B42" s="254" t="s">
        <v>1</v>
      </c>
      <c r="C42" s="268"/>
      <c r="D42" s="268"/>
      <c r="E42" s="257"/>
      <c r="F42" s="82">
        <v>1.1000000000000001</v>
      </c>
      <c r="G42" s="76">
        <v>0.7</v>
      </c>
    </row>
    <row r="43" spans="2:9" x14ac:dyDescent="0.2">
      <c r="B43" s="254" t="s">
        <v>123</v>
      </c>
      <c r="C43" s="268"/>
      <c r="D43" s="268"/>
      <c r="E43" s="257"/>
      <c r="F43" s="82">
        <v>0</v>
      </c>
      <c r="G43" s="76">
        <v>1.1000000000000001</v>
      </c>
    </row>
    <row r="44" spans="2:9" x14ac:dyDescent="0.2">
      <c r="B44" s="596" t="s">
        <v>169</v>
      </c>
      <c r="C44" s="643"/>
      <c r="D44" s="643"/>
      <c r="E44" s="597"/>
      <c r="F44" s="82">
        <v>0</v>
      </c>
      <c r="G44" s="76">
        <v>0</v>
      </c>
      <c r="I44" s="308"/>
    </row>
    <row r="45" spans="2:9" x14ac:dyDescent="0.2">
      <c r="B45" s="638" t="s">
        <v>168</v>
      </c>
      <c r="C45" s="639"/>
      <c r="D45" s="639"/>
      <c r="E45" s="648"/>
      <c r="F45" s="83">
        <f>SUM(F26:F44)</f>
        <v>99.999999999999986</v>
      </c>
      <c r="G45" s="91">
        <f>SUM(G26:G44)</f>
        <v>100.00000000000001</v>
      </c>
    </row>
    <row r="46" spans="2:9" ht="16.5" customHeight="1" x14ac:dyDescent="0.2">
      <c r="B46" s="640" t="s">
        <v>180</v>
      </c>
      <c r="C46" s="641"/>
      <c r="D46" s="641"/>
      <c r="E46" s="645"/>
      <c r="F46" s="84">
        <v>92</v>
      </c>
      <c r="G46" s="92">
        <v>281</v>
      </c>
    </row>
    <row r="47" spans="2:9" ht="16.5" customHeight="1" x14ac:dyDescent="0.2">
      <c r="B47" s="270"/>
      <c r="C47" s="270"/>
      <c r="D47" s="270"/>
      <c r="E47" s="270"/>
      <c r="F47" s="94"/>
      <c r="G47" s="94"/>
    </row>
    <row r="48" spans="2:9" ht="12.75" customHeight="1" x14ac:dyDescent="0.2">
      <c r="B48" s="572" t="s">
        <v>140</v>
      </c>
      <c r="C48" s="572"/>
      <c r="D48" s="572"/>
      <c r="E48" s="572"/>
      <c r="F48" s="572"/>
      <c r="G48" s="572"/>
    </row>
    <row r="49" spans="2:7" ht="8.25" customHeight="1" x14ac:dyDescent="0.2">
      <c r="B49" s="18"/>
      <c r="C49" s="18"/>
      <c r="D49" s="18"/>
      <c r="E49" s="18"/>
      <c r="F49" s="18"/>
      <c r="G49" s="18"/>
    </row>
    <row r="50" spans="2:7" ht="21" customHeight="1" x14ac:dyDescent="0.2">
      <c r="B50" s="646"/>
      <c r="C50" s="646"/>
      <c r="D50" s="646"/>
      <c r="E50" s="15"/>
      <c r="F50" s="452" t="s">
        <v>264</v>
      </c>
      <c r="G50" s="454" t="s">
        <v>230</v>
      </c>
    </row>
    <row r="51" spans="2:7" x14ac:dyDescent="0.2">
      <c r="B51" s="581" t="s">
        <v>162</v>
      </c>
      <c r="C51" s="647"/>
      <c r="D51" s="647"/>
      <c r="E51" s="594"/>
      <c r="F51" s="86">
        <v>58.5</v>
      </c>
      <c r="G51" s="215">
        <v>54</v>
      </c>
    </row>
    <row r="52" spans="2:7" x14ac:dyDescent="0.2">
      <c r="B52" s="582" t="s">
        <v>135</v>
      </c>
      <c r="C52" s="642"/>
      <c r="D52" s="642"/>
      <c r="E52" s="595"/>
      <c r="F52" s="87">
        <v>5.3</v>
      </c>
      <c r="G52" s="216">
        <v>7.4</v>
      </c>
    </row>
    <row r="53" spans="2:7" x14ac:dyDescent="0.2">
      <c r="B53" s="582" t="s">
        <v>163</v>
      </c>
      <c r="C53" s="642"/>
      <c r="D53" s="642"/>
      <c r="E53" s="595"/>
      <c r="F53" s="87">
        <v>11.7</v>
      </c>
      <c r="G53" s="216">
        <v>13.3</v>
      </c>
    </row>
    <row r="54" spans="2:7" ht="27.75" customHeight="1" x14ac:dyDescent="0.2">
      <c r="B54" s="587" t="s">
        <v>164</v>
      </c>
      <c r="C54" s="644"/>
      <c r="D54" s="644"/>
      <c r="E54" s="588"/>
      <c r="F54" s="87">
        <v>12.8</v>
      </c>
      <c r="G54" s="216">
        <v>14.4</v>
      </c>
    </row>
    <row r="55" spans="2:7" x14ac:dyDescent="0.2">
      <c r="B55" s="582" t="s">
        <v>165</v>
      </c>
      <c r="C55" s="642"/>
      <c r="D55" s="642"/>
      <c r="E55" s="595"/>
      <c r="F55" s="87">
        <v>1.1000000000000001</v>
      </c>
      <c r="G55" s="216">
        <v>1.1000000000000001</v>
      </c>
    </row>
    <row r="56" spans="2:7" x14ac:dyDescent="0.2">
      <c r="B56" s="582" t="s">
        <v>171</v>
      </c>
      <c r="C56" s="642"/>
      <c r="D56" s="642"/>
      <c r="E56" s="595"/>
      <c r="F56" s="87">
        <v>4.3</v>
      </c>
      <c r="G56" s="216">
        <v>3.5</v>
      </c>
    </row>
    <row r="57" spans="2:7" ht="27.75" customHeight="1" x14ac:dyDescent="0.2">
      <c r="B57" s="587" t="s">
        <v>166</v>
      </c>
      <c r="C57" s="644"/>
      <c r="D57" s="644"/>
      <c r="E57" s="588"/>
      <c r="F57" s="87">
        <v>0</v>
      </c>
      <c r="G57" s="216">
        <v>0</v>
      </c>
    </row>
    <row r="58" spans="2:7" x14ac:dyDescent="0.2">
      <c r="B58" s="582" t="s">
        <v>172</v>
      </c>
      <c r="C58" s="642"/>
      <c r="D58" s="642"/>
      <c r="E58" s="595"/>
      <c r="F58" s="87">
        <v>2.1</v>
      </c>
      <c r="G58" s="216">
        <v>2.1</v>
      </c>
    </row>
    <row r="59" spans="2:7" x14ac:dyDescent="0.2">
      <c r="B59" s="582" t="s">
        <v>136</v>
      </c>
      <c r="C59" s="642"/>
      <c r="D59" s="642"/>
      <c r="E59" s="595"/>
      <c r="F59" s="87">
        <v>0</v>
      </c>
      <c r="G59" s="216">
        <v>0</v>
      </c>
    </row>
    <row r="60" spans="2:7" x14ac:dyDescent="0.2">
      <c r="B60" s="582" t="s">
        <v>137</v>
      </c>
      <c r="C60" s="642"/>
      <c r="D60" s="642"/>
      <c r="E60" s="595"/>
      <c r="F60" s="87">
        <v>1.1000000000000001</v>
      </c>
      <c r="G60" s="216">
        <v>2.1</v>
      </c>
    </row>
    <row r="61" spans="2:7" x14ac:dyDescent="0.2">
      <c r="B61" s="582" t="s">
        <v>173</v>
      </c>
      <c r="C61" s="642"/>
      <c r="D61" s="642"/>
      <c r="E61" s="595"/>
      <c r="F61" s="87">
        <v>0</v>
      </c>
      <c r="G61" s="216">
        <v>0</v>
      </c>
    </row>
    <row r="62" spans="2:7" x14ac:dyDescent="0.2">
      <c r="B62" s="582" t="s">
        <v>138</v>
      </c>
      <c r="C62" s="642"/>
      <c r="D62" s="642"/>
      <c r="E62" s="595"/>
      <c r="F62" s="87">
        <v>2</v>
      </c>
      <c r="G62" s="216">
        <v>1.4</v>
      </c>
    </row>
    <row r="63" spans="2:7" x14ac:dyDescent="0.2">
      <c r="B63" s="596" t="s">
        <v>169</v>
      </c>
      <c r="C63" s="643"/>
      <c r="D63" s="643"/>
      <c r="E63" s="597"/>
      <c r="F63" s="87">
        <v>1.1000000000000001</v>
      </c>
      <c r="G63" s="9">
        <v>0.7</v>
      </c>
    </row>
    <row r="64" spans="2:7" x14ac:dyDescent="0.2">
      <c r="B64" s="638" t="s">
        <v>168</v>
      </c>
      <c r="C64" s="639"/>
      <c r="D64" s="639"/>
      <c r="E64" s="639"/>
      <c r="F64" s="264">
        <v>100</v>
      </c>
      <c r="G64" s="7">
        <v>100</v>
      </c>
    </row>
    <row r="65" spans="2:7" x14ac:dyDescent="0.2">
      <c r="B65" s="640" t="s">
        <v>180</v>
      </c>
      <c r="C65" s="641"/>
      <c r="D65" s="641"/>
      <c r="E65" s="641"/>
      <c r="F65" s="88">
        <v>94</v>
      </c>
      <c r="G65" s="93">
        <v>285</v>
      </c>
    </row>
  </sheetData>
  <customSheetViews>
    <customSheetView guid="{4BF6A69F-C29D-460A-9E84-5045F8F80EEB}" showGridLines="0">
      <selection activeCell="G20" sqref="G20"/>
      <pageMargins left="0.19685039370078741" right="0.15748031496062992" top="0.19685039370078741" bottom="0.19685039370078741" header="0.31496062992125984" footer="0.31496062992125984"/>
      <pageSetup paperSize="9" orientation="portrait"/>
    </customSheetView>
  </customSheetViews>
  <mergeCells count="56">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B45:E45"/>
    <mergeCell ref="B48:G48"/>
    <mergeCell ref="B50:D50"/>
    <mergeCell ref="B44:E44"/>
    <mergeCell ref="B38:E38"/>
    <mergeCell ref="B39:E39"/>
    <mergeCell ref="B46:E46"/>
    <mergeCell ref="B40:E40"/>
    <mergeCell ref="B41:E41"/>
    <mergeCell ref="B36:E36"/>
    <mergeCell ref="B37:E37"/>
    <mergeCell ref="B34:E34"/>
    <mergeCell ref="B35:E35"/>
    <mergeCell ref="B32:E32"/>
    <mergeCell ref="B33:E33"/>
    <mergeCell ref="B30:E30"/>
    <mergeCell ref="B31:E31"/>
    <mergeCell ref="B26:G26"/>
    <mergeCell ref="B29:E29"/>
    <mergeCell ref="B22:E22"/>
    <mergeCell ref="B23:E23"/>
    <mergeCell ref="B24:E24"/>
    <mergeCell ref="B20:E20"/>
    <mergeCell ref="B21:E21"/>
    <mergeCell ref="B18:E18"/>
    <mergeCell ref="B19:E19"/>
    <mergeCell ref="B15:E15"/>
    <mergeCell ref="B17:E17"/>
    <mergeCell ref="B16:E16"/>
    <mergeCell ref="B13:E13"/>
    <mergeCell ref="B14:E14"/>
    <mergeCell ref="B11:E11"/>
    <mergeCell ref="B12:E12"/>
    <mergeCell ref="B9:E9"/>
    <mergeCell ref="B10:E10"/>
    <mergeCell ref="B7:E7"/>
    <mergeCell ref="B8:E8"/>
    <mergeCell ref="A1:H1"/>
    <mergeCell ref="B3:G3"/>
    <mergeCell ref="B5:E5"/>
    <mergeCell ref="B6:E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H40"/>
  <sheetViews>
    <sheetView showGridLines="0" workbookViewId="0">
      <selection activeCell="I21" sqref="I2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571" t="s">
        <v>300</v>
      </c>
      <c r="B1" s="571"/>
      <c r="C1" s="571"/>
      <c r="D1" s="571"/>
      <c r="E1" s="571"/>
      <c r="F1" s="571"/>
      <c r="G1" s="571"/>
    </row>
    <row r="2" spans="1:8" x14ac:dyDescent="0.2">
      <c r="A2" s="316"/>
      <c r="B2" s="316"/>
      <c r="C2" s="316"/>
      <c r="D2" s="316"/>
      <c r="E2" s="316"/>
      <c r="F2" s="316"/>
      <c r="G2" s="316"/>
    </row>
    <row r="3" spans="1:8" ht="12.75" customHeight="1" x14ac:dyDescent="0.2">
      <c r="A3" s="316"/>
      <c r="B3" s="572" t="s">
        <v>228</v>
      </c>
      <c r="C3" s="572"/>
      <c r="D3" s="572"/>
      <c r="E3" s="572"/>
      <c r="F3" s="572"/>
      <c r="G3" s="176"/>
      <c r="H3" s="33"/>
    </row>
    <row r="4" spans="1:8" ht="8.85" customHeight="1" x14ac:dyDescent="0.2"/>
    <row r="5" spans="1:8" ht="20.100000000000001" customHeight="1" x14ac:dyDescent="0.2">
      <c r="C5" s="685" t="s">
        <v>264</v>
      </c>
      <c r="D5" s="686"/>
      <c r="E5" s="669" t="s">
        <v>230</v>
      </c>
      <c r="F5" s="670"/>
    </row>
    <row r="6" spans="1:8" ht="16.5" customHeight="1" x14ac:dyDescent="0.2">
      <c r="B6" s="439"/>
      <c r="C6" s="448" t="s">
        <v>175</v>
      </c>
      <c r="D6" s="448" t="s">
        <v>176</v>
      </c>
      <c r="E6" s="448" t="s">
        <v>175</v>
      </c>
      <c r="F6" s="448" t="s">
        <v>176</v>
      </c>
    </row>
    <row r="7" spans="1:8" ht="17.25" customHeight="1" x14ac:dyDescent="0.2">
      <c r="B7" s="253" t="s">
        <v>107</v>
      </c>
      <c r="C7" s="5">
        <v>3.2</v>
      </c>
      <c r="D7" s="5">
        <v>0</v>
      </c>
      <c r="E7" s="5">
        <v>2.1</v>
      </c>
      <c r="F7" s="5">
        <v>0.7</v>
      </c>
    </row>
    <row r="8" spans="1:8" ht="17.25" customHeight="1" x14ac:dyDescent="0.2">
      <c r="B8" s="256" t="s">
        <v>108</v>
      </c>
      <c r="C8" s="76">
        <v>7.4</v>
      </c>
      <c r="D8" s="76">
        <v>4.3</v>
      </c>
      <c r="E8" s="76">
        <v>10.5</v>
      </c>
      <c r="F8" s="76">
        <v>4.5999999999999996</v>
      </c>
    </row>
    <row r="9" spans="1:8" ht="17.25" customHeight="1" x14ac:dyDescent="0.2">
      <c r="B9" s="256" t="s">
        <v>109</v>
      </c>
      <c r="C9" s="76">
        <v>26.6</v>
      </c>
      <c r="D9" s="76">
        <v>14.9</v>
      </c>
      <c r="E9" s="76">
        <v>21.4</v>
      </c>
      <c r="F9" s="76">
        <v>14</v>
      </c>
    </row>
    <row r="10" spans="1:8" ht="17.25" customHeight="1" x14ac:dyDescent="0.2">
      <c r="B10" s="256" t="s">
        <v>110</v>
      </c>
      <c r="C10" s="76">
        <v>11.7</v>
      </c>
      <c r="D10" s="76">
        <v>12.8</v>
      </c>
      <c r="E10" s="76">
        <v>11.9</v>
      </c>
      <c r="F10" s="76">
        <v>14.7</v>
      </c>
    </row>
    <row r="11" spans="1:8" ht="17.25" customHeight="1" x14ac:dyDescent="0.2">
      <c r="B11" s="256" t="s">
        <v>111</v>
      </c>
      <c r="C11" s="76">
        <v>17</v>
      </c>
      <c r="D11" s="76">
        <v>47.9</v>
      </c>
      <c r="E11" s="76">
        <v>20</v>
      </c>
      <c r="F11" s="76">
        <v>44.6</v>
      </c>
    </row>
    <row r="12" spans="1:8" ht="17.25" customHeight="1" x14ac:dyDescent="0.2">
      <c r="B12" s="256" t="s">
        <v>112</v>
      </c>
      <c r="C12" s="76">
        <v>22.3</v>
      </c>
      <c r="D12" s="76">
        <v>4.3</v>
      </c>
      <c r="E12" s="76">
        <v>22.5</v>
      </c>
      <c r="F12" s="76">
        <v>6.3</v>
      </c>
    </row>
    <row r="13" spans="1:8" ht="17.25" customHeight="1" x14ac:dyDescent="0.2">
      <c r="B13" s="254" t="s">
        <v>170</v>
      </c>
      <c r="C13" s="76">
        <v>3.2</v>
      </c>
      <c r="D13" s="76">
        <v>11.7</v>
      </c>
      <c r="E13" s="76">
        <v>2.8</v>
      </c>
      <c r="F13" s="76">
        <v>11.9</v>
      </c>
    </row>
    <row r="14" spans="1:8" ht="17.25" customHeight="1" x14ac:dyDescent="0.2">
      <c r="B14" s="258" t="s">
        <v>169</v>
      </c>
      <c r="C14" s="6">
        <v>8.5</v>
      </c>
      <c r="D14" s="6">
        <v>4.3</v>
      </c>
      <c r="E14" s="6">
        <v>8.8000000000000007</v>
      </c>
      <c r="F14" s="6">
        <v>3.2</v>
      </c>
      <c r="H14" s="308"/>
    </row>
    <row r="15" spans="1:8" ht="15.75" customHeight="1" x14ac:dyDescent="0.2">
      <c r="B15" s="78" t="s">
        <v>179</v>
      </c>
      <c r="C15" s="72">
        <f>SUM(C7:C14)</f>
        <v>99.9</v>
      </c>
      <c r="D15" s="73">
        <f>SUM(D7:D14)</f>
        <v>100.2</v>
      </c>
      <c r="E15" s="73">
        <f>SUM(E7:E14)</f>
        <v>100</v>
      </c>
      <c r="F15" s="73">
        <f>SUM(F7:F14)</f>
        <v>100</v>
      </c>
    </row>
    <row r="16" spans="1:8" ht="15.75" customHeight="1" x14ac:dyDescent="0.2">
      <c r="B16" s="38" t="s">
        <v>180</v>
      </c>
      <c r="C16" s="74">
        <v>94</v>
      </c>
      <c r="D16" s="75">
        <v>94</v>
      </c>
      <c r="E16" s="75">
        <v>285</v>
      </c>
      <c r="F16" s="75">
        <v>285</v>
      </c>
    </row>
    <row r="17" spans="2:8" ht="16.5" customHeight="1" x14ac:dyDescent="0.2"/>
    <row r="18" spans="2:8" ht="12.75" customHeight="1" x14ac:dyDescent="0.2">
      <c r="B18" s="572" t="s">
        <v>223</v>
      </c>
      <c r="C18" s="572"/>
      <c r="D18" s="572"/>
      <c r="E18" s="572"/>
      <c r="F18" s="572"/>
      <c r="G18" s="33"/>
      <c r="H18" s="33"/>
    </row>
    <row r="19" spans="2:8" ht="8.25" customHeight="1" x14ac:dyDescent="0.2"/>
    <row r="20" spans="2:8" ht="20.100000000000001" customHeight="1" x14ac:dyDescent="0.2">
      <c r="C20" s="685" t="s">
        <v>264</v>
      </c>
      <c r="D20" s="686"/>
      <c r="E20" s="669" t="s">
        <v>231</v>
      </c>
      <c r="F20" s="670"/>
    </row>
    <row r="21" spans="2:8" ht="17.25" customHeight="1" x14ac:dyDescent="0.2">
      <c r="B21" s="253" t="s">
        <v>191</v>
      </c>
      <c r="C21" s="714">
        <v>95.7</v>
      </c>
      <c r="D21" s="715">
        <v>99.1</v>
      </c>
      <c r="E21" s="714">
        <v>94.4</v>
      </c>
      <c r="F21" s="715">
        <v>96.8</v>
      </c>
    </row>
    <row r="22" spans="2:8" ht="17.25" customHeight="1" x14ac:dyDescent="0.2">
      <c r="B22" s="254" t="s">
        <v>192</v>
      </c>
      <c r="C22" s="659">
        <v>0</v>
      </c>
      <c r="D22" s="660"/>
      <c r="E22" s="659">
        <v>0</v>
      </c>
      <c r="F22" s="660"/>
    </row>
    <row r="23" spans="2:8" ht="17.25" customHeight="1" x14ac:dyDescent="0.2">
      <c r="B23" s="254" t="s">
        <v>174</v>
      </c>
      <c r="C23" s="659">
        <v>0</v>
      </c>
      <c r="D23" s="660"/>
      <c r="E23" s="659">
        <v>0</v>
      </c>
      <c r="F23" s="660"/>
    </row>
    <row r="24" spans="2:8" ht="17.25" customHeight="1" x14ac:dyDescent="0.2">
      <c r="B24" s="254" t="s">
        <v>193</v>
      </c>
      <c r="C24" s="659">
        <v>0</v>
      </c>
      <c r="D24" s="660"/>
      <c r="E24" s="659">
        <v>0</v>
      </c>
      <c r="F24" s="660"/>
    </row>
    <row r="25" spans="2:8" ht="17.25" customHeight="1" x14ac:dyDescent="0.2">
      <c r="B25" s="254" t="s">
        <v>194</v>
      </c>
      <c r="C25" s="659">
        <v>0</v>
      </c>
      <c r="D25" s="660"/>
      <c r="E25" s="659">
        <v>0</v>
      </c>
      <c r="F25" s="660"/>
    </row>
    <row r="26" spans="2:8" ht="17.25" customHeight="1" x14ac:dyDescent="0.2">
      <c r="B26" s="254" t="s">
        <v>195</v>
      </c>
      <c r="C26" s="659">
        <v>0</v>
      </c>
      <c r="D26" s="660"/>
      <c r="E26" s="659">
        <v>0</v>
      </c>
      <c r="F26" s="660"/>
    </row>
    <row r="27" spans="2:8" ht="17.25" customHeight="1" x14ac:dyDescent="0.2">
      <c r="B27" s="254" t="s">
        <v>125</v>
      </c>
      <c r="C27" s="659">
        <v>0</v>
      </c>
      <c r="D27" s="660"/>
      <c r="E27" s="659">
        <v>0</v>
      </c>
      <c r="F27" s="660"/>
    </row>
    <row r="28" spans="2:8" ht="17.25" customHeight="1" x14ac:dyDescent="0.2">
      <c r="B28" s="254" t="s">
        <v>196</v>
      </c>
      <c r="C28" s="659">
        <v>0</v>
      </c>
      <c r="D28" s="660"/>
      <c r="E28" s="659">
        <v>0.4</v>
      </c>
      <c r="F28" s="660"/>
    </row>
    <row r="29" spans="2:8" ht="17.25" customHeight="1" x14ac:dyDescent="0.2">
      <c r="B29" s="254" t="s">
        <v>197</v>
      </c>
      <c r="C29" s="659">
        <v>0</v>
      </c>
      <c r="D29" s="660"/>
      <c r="E29" s="659">
        <v>0</v>
      </c>
      <c r="F29" s="660"/>
    </row>
    <row r="30" spans="2:8" ht="17.25" customHeight="1" x14ac:dyDescent="0.2">
      <c r="B30" s="254" t="s">
        <v>198</v>
      </c>
      <c r="C30" s="659">
        <v>0</v>
      </c>
      <c r="D30" s="660"/>
      <c r="E30" s="659">
        <v>0</v>
      </c>
      <c r="F30" s="660"/>
    </row>
    <row r="31" spans="2:8" ht="17.25" customHeight="1" x14ac:dyDescent="0.2">
      <c r="B31" s="254" t="s">
        <v>199</v>
      </c>
      <c r="C31" s="659">
        <v>0</v>
      </c>
      <c r="D31" s="660"/>
      <c r="E31" s="659">
        <v>0</v>
      </c>
      <c r="F31" s="660"/>
    </row>
    <row r="32" spans="2:8" ht="17.25" customHeight="1" x14ac:dyDescent="0.2">
      <c r="B32" s="254" t="s">
        <v>200</v>
      </c>
      <c r="C32" s="659">
        <v>0</v>
      </c>
      <c r="D32" s="660"/>
      <c r="E32" s="659">
        <v>0</v>
      </c>
      <c r="F32" s="660"/>
    </row>
    <row r="33" spans="2:8" ht="17.25" customHeight="1" x14ac:dyDescent="0.2">
      <c r="B33" s="254" t="s">
        <v>201</v>
      </c>
      <c r="C33" s="659">
        <v>0</v>
      </c>
      <c r="D33" s="660"/>
      <c r="E33" s="659">
        <v>0</v>
      </c>
      <c r="F33" s="660"/>
    </row>
    <row r="34" spans="2:8" ht="17.25" customHeight="1" x14ac:dyDescent="0.2">
      <c r="B34" s="254" t="s">
        <v>113</v>
      </c>
      <c r="C34" s="659">
        <v>0</v>
      </c>
      <c r="D34" s="660"/>
      <c r="E34" s="659">
        <v>0</v>
      </c>
      <c r="F34" s="660"/>
    </row>
    <row r="35" spans="2:8" ht="17.25" customHeight="1" x14ac:dyDescent="0.2">
      <c r="B35" s="254" t="s">
        <v>202</v>
      </c>
      <c r="C35" s="659">
        <v>1.1000000000000001</v>
      </c>
      <c r="D35" s="660"/>
      <c r="E35" s="659">
        <v>0.7</v>
      </c>
      <c r="F35" s="660"/>
    </row>
    <row r="36" spans="2:8" ht="15.75" customHeight="1" x14ac:dyDescent="0.2">
      <c r="B36" s="258" t="s">
        <v>169</v>
      </c>
      <c r="C36" s="663">
        <v>3.2</v>
      </c>
      <c r="D36" s="664"/>
      <c r="E36" s="663">
        <v>4.5999999999999996</v>
      </c>
      <c r="F36" s="664"/>
      <c r="H36" s="308"/>
    </row>
    <row r="37" spans="2:8" ht="15.75" customHeight="1" x14ac:dyDescent="0.2">
      <c r="B37" s="266" t="s">
        <v>179</v>
      </c>
      <c r="C37" s="698">
        <v>100</v>
      </c>
      <c r="D37" s="699"/>
      <c r="E37" s="698">
        <f>SUM(E21:E35)+4.6</f>
        <v>100.10000000000001</v>
      </c>
      <c r="F37" s="699"/>
    </row>
    <row r="38" spans="2:8" x14ac:dyDescent="0.2">
      <c r="B38" s="267" t="s">
        <v>180</v>
      </c>
      <c r="C38" s="661">
        <v>94</v>
      </c>
      <c r="D38" s="662"/>
      <c r="E38" s="661">
        <v>285</v>
      </c>
      <c r="F38" s="662"/>
    </row>
    <row r="39" spans="2:8" x14ac:dyDescent="0.2">
      <c r="B39" s="476"/>
    </row>
    <row r="40" spans="2:8" x14ac:dyDescent="0.2">
      <c r="B40" s="477"/>
    </row>
  </sheetData>
  <customSheetViews>
    <customSheetView guid="{4BF6A69F-C29D-460A-9E84-5045F8F80EEB}" showGridLines="0" printArea="1" topLeftCell="A19">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O48"/>
  <sheetViews>
    <sheetView showGridLines="0" workbookViewId="0">
      <selection activeCell="E20" sqref="E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15" x14ac:dyDescent="0.2">
      <c r="A1" s="571" t="s">
        <v>295</v>
      </c>
      <c r="B1" s="571"/>
      <c r="C1" s="571"/>
      <c r="D1" s="571"/>
      <c r="E1" s="571"/>
      <c r="F1" s="571"/>
      <c r="G1" s="571"/>
      <c r="H1" s="571"/>
      <c r="I1" s="571"/>
    </row>
    <row r="2" spans="1:15" x14ac:dyDescent="0.2">
      <c r="A2" s="316"/>
      <c r="B2" s="316"/>
      <c r="C2" s="316"/>
      <c r="D2" s="316"/>
      <c r="E2" s="316"/>
      <c r="F2" s="316"/>
      <c r="G2" s="316"/>
      <c r="H2" s="316"/>
      <c r="I2" s="316"/>
    </row>
    <row r="3" spans="1:15" x14ac:dyDescent="0.2">
      <c r="A3" s="316"/>
      <c r="B3" s="572" t="s">
        <v>227</v>
      </c>
      <c r="C3" s="572"/>
      <c r="D3" s="572"/>
      <c r="E3" s="572"/>
      <c r="F3" s="572"/>
      <c r="G3" s="572"/>
      <c r="H3" s="250"/>
      <c r="I3" s="316"/>
    </row>
    <row r="4" spans="1:15" ht="8.25" customHeight="1" x14ac:dyDescent="0.2">
      <c r="B4" s="24"/>
      <c r="C4" s="21"/>
      <c r="D4" s="21"/>
      <c r="E4" s="22"/>
      <c r="F4" s="23"/>
      <c r="G4" s="21"/>
      <c r="H4" s="24"/>
    </row>
    <row r="5" spans="1:15" x14ac:dyDescent="0.2">
      <c r="B5" s="583" t="s">
        <v>203</v>
      </c>
      <c r="C5" s="576" t="s">
        <v>204</v>
      </c>
      <c r="D5" s="576" t="s">
        <v>219</v>
      </c>
      <c r="E5" s="573" t="s">
        <v>203</v>
      </c>
      <c r="F5" s="574"/>
      <c r="G5" s="574"/>
      <c r="H5" s="575"/>
    </row>
    <row r="6" spans="1:15" ht="25.5" x14ac:dyDescent="0.2">
      <c r="B6" s="592"/>
      <c r="C6" s="577"/>
      <c r="D6" s="577"/>
      <c r="E6" s="445" t="s">
        <v>205</v>
      </c>
      <c r="F6" s="445" t="s">
        <v>206</v>
      </c>
      <c r="G6" s="445" t="s">
        <v>168</v>
      </c>
      <c r="H6" s="447" t="s">
        <v>207</v>
      </c>
    </row>
    <row r="7" spans="1:15" ht="15" customHeight="1" x14ac:dyDescent="0.2">
      <c r="B7" s="592"/>
      <c r="C7" s="578" t="s">
        <v>216</v>
      </c>
      <c r="D7" s="251" t="s">
        <v>216</v>
      </c>
      <c r="E7" s="39">
        <v>0</v>
      </c>
      <c r="F7" s="40">
        <v>0</v>
      </c>
      <c r="G7" s="19">
        <v>0</v>
      </c>
      <c r="H7" s="41">
        <v>0</v>
      </c>
      <c r="J7" s="299"/>
    </row>
    <row r="8" spans="1:15" ht="15" x14ac:dyDescent="0.2">
      <c r="B8" s="592"/>
      <c r="C8" s="579"/>
      <c r="D8" s="252" t="s">
        <v>217</v>
      </c>
      <c r="E8" s="39">
        <v>848</v>
      </c>
      <c r="F8" s="40">
        <v>78</v>
      </c>
      <c r="G8" s="19">
        <v>926</v>
      </c>
      <c r="H8" s="41">
        <v>1</v>
      </c>
      <c r="J8" s="299"/>
    </row>
    <row r="9" spans="1:15" x14ac:dyDescent="0.2">
      <c r="B9" s="592"/>
      <c r="C9" s="580"/>
      <c r="D9" s="32" t="s">
        <v>168</v>
      </c>
      <c r="E9" s="61">
        <v>848</v>
      </c>
      <c r="F9" s="42">
        <v>78</v>
      </c>
      <c r="G9" s="42">
        <v>926</v>
      </c>
      <c r="H9" s="62">
        <v>1</v>
      </c>
      <c r="J9" s="230"/>
      <c r="K9" s="299"/>
      <c r="L9" s="299"/>
      <c r="M9" s="299"/>
      <c r="N9" s="299"/>
      <c r="O9" s="299"/>
    </row>
    <row r="10" spans="1:15" ht="15" customHeight="1" x14ac:dyDescent="0.2">
      <c r="B10" s="592"/>
      <c r="C10" s="578" t="s">
        <v>217</v>
      </c>
      <c r="D10" s="251" t="s">
        <v>216</v>
      </c>
      <c r="E10" s="39">
        <v>0</v>
      </c>
      <c r="F10" s="40">
        <v>0</v>
      </c>
      <c r="G10" s="19">
        <v>0</v>
      </c>
      <c r="H10" s="41">
        <v>0</v>
      </c>
      <c r="J10" s="230"/>
      <c r="K10" s="299"/>
      <c r="L10" s="299"/>
      <c r="M10" s="299"/>
      <c r="N10" s="299"/>
      <c r="O10" s="299"/>
    </row>
    <row r="11" spans="1:15" ht="15" x14ac:dyDescent="0.2">
      <c r="B11" s="592"/>
      <c r="C11" s="579"/>
      <c r="D11" s="252" t="s">
        <v>217</v>
      </c>
      <c r="E11" s="39">
        <v>850</v>
      </c>
      <c r="F11" s="40">
        <v>84</v>
      </c>
      <c r="G11" s="19">
        <v>934</v>
      </c>
      <c r="H11" s="41">
        <v>2</v>
      </c>
      <c r="J11" s="720"/>
      <c r="K11" s="720"/>
      <c r="L11" s="720"/>
      <c r="M11" s="720"/>
      <c r="N11" s="720"/>
      <c r="O11" s="720"/>
    </row>
    <row r="12" spans="1:15" ht="15" customHeight="1" x14ac:dyDescent="0.2">
      <c r="B12" s="592"/>
      <c r="C12" s="579"/>
      <c r="D12" s="32" t="s">
        <v>168</v>
      </c>
      <c r="E12" s="61">
        <v>850</v>
      </c>
      <c r="F12" s="42">
        <v>84</v>
      </c>
      <c r="G12" s="42">
        <v>934</v>
      </c>
      <c r="H12" s="62">
        <v>2</v>
      </c>
      <c r="J12" s="720"/>
      <c r="K12" s="720"/>
      <c r="L12" s="720"/>
      <c r="M12" s="720"/>
      <c r="N12" s="720"/>
      <c r="O12" s="720"/>
    </row>
    <row r="13" spans="1:15" ht="15" customHeight="1" x14ac:dyDescent="0.2">
      <c r="B13" s="592"/>
      <c r="C13" s="578" t="s">
        <v>218</v>
      </c>
      <c r="D13" s="251" t="s">
        <v>216</v>
      </c>
      <c r="E13" s="39">
        <v>0</v>
      </c>
      <c r="F13" s="40">
        <v>0</v>
      </c>
      <c r="G13" s="19">
        <v>0</v>
      </c>
      <c r="H13" s="41">
        <v>0</v>
      </c>
      <c r="J13" s="720"/>
      <c r="K13" s="720"/>
      <c r="L13" s="720"/>
      <c r="M13" s="720"/>
      <c r="N13" s="720"/>
      <c r="O13" s="720"/>
    </row>
    <row r="14" spans="1:15" ht="15" x14ac:dyDescent="0.2">
      <c r="B14" s="592"/>
      <c r="C14" s="579"/>
      <c r="D14" s="252" t="s">
        <v>217</v>
      </c>
      <c r="E14" s="39">
        <v>858</v>
      </c>
      <c r="F14" s="40">
        <v>95</v>
      </c>
      <c r="G14" s="19">
        <v>953</v>
      </c>
      <c r="H14" s="41">
        <v>2</v>
      </c>
      <c r="J14" s="720"/>
      <c r="K14" s="720"/>
      <c r="L14" s="720"/>
      <c r="M14" s="720"/>
      <c r="N14" s="720"/>
      <c r="O14" s="720"/>
    </row>
    <row r="15" spans="1:15" x14ac:dyDescent="0.2">
      <c r="B15" s="592"/>
      <c r="C15" s="580"/>
      <c r="D15" s="37" t="s">
        <v>168</v>
      </c>
      <c r="E15" s="56">
        <v>858</v>
      </c>
      <c r="F15" s="47">
        <v>95</v>
      </c>
      <c r="G15" s="47">
        <v>953</v>
      </c>
      <c r="H15" s="58">
        <v>2</v>
      </c>
      <c r="J15" s="720"/>
      <c r="K15" s="720"/>
      <c r="L15" s="720"/>
      <c r="M15" s="720"/>
      <c r="N15" s="720"/>
      <c r="O15" s="720"/>
    </row>
    <row r="16" spans="1:15" x14ac:dyDescent="0.2">
      <c r="B16" s="584"/>
      <c r="C16" s="605" t="s">
        <v>168</v>
      </c>
      <c r="D16" s="606"/>
      <c r="E16" s="61">
        <v>2556</v>
      </c>
      <c r="F16" s="42">
        <v>257</v>
      </c>
      <c r="G16" s="42">
        <v>2813</v>
      </c>
      <c r="H16" s="62">
        <v>5</v>
      </c>
      <c r="J16" s="720"/>
      <c r="K16" s="720"/>
      <c r="L16" s="720"/>
      <c r="M16" s="720"/>
      <c r="N16" s="720"/>
      <c r="O16" s="720"/>
    </row>
    <row r="17" spans="2:15" x14ac:dyDescent="0.2">
      <c r="B17" s="302"/>
      <c r="C17" s="270"/>
      <c r="D17" s="270"/>
      <c r="E17" s="77"/>
      <c r="F17" s="77"/>
      <c r="G17" s="77"/>
      <c r="H17" s="77"/>
      <c r="J17" s="720"/>
      <c r="K17" s="720"/>
      <c r="L17" s="720"/>
      <c r="M17" s="720"/>
      <c r="N17" s="720"/>
      <c r="O17" s="720"/>
    </row>
    <row r="18" spans="2:15" x14ac:dyDescent="0.2">
      <c r="B18" s="25"/>
      <c r="C18" s="25"/>
      <c r="D18" s="25"/>
      <c r="E18" s="445" t="s">
        <v>205</v>
      </c>
      <c r="F18" s="445" t="s">
        <v>206</v>
      </c>
      <c r="G18" s="445" t="s">
        <v>168</v>
      </c>
    </row>
    <row r="19" spans="2:15" x14ac:dyDescent="0.2">
      <c r="B19" s="583" t="s">
        <v>128</v>
      </c>
      <c r="C19" s="97" t="s">
        <v>129</v>
      </c>
      <c r="D19" s="347"/>
      <c r="E19" s="43">
        <v>0</v>
      </c>
      <c r="F19" s="43">
        <v>0</v>
      </c>
      <c r="G19" s="556">
        <f>SUM(E19:F19)</f>
        <v>0</v>
      </c>
    </row>
    <row r="20" spans="2:15" x14ac:dyDescent="0.2">
      <c r="B20" s="584"/>
      <c r="C20" s="98" t="s">
        <v>130</v>
      </c>
      <c r="D20" s="348"/>
      <c r="E20" s="44">
        <v>132</v>
      </c>
      <c r="F20" s="44">
        <v>9</v>
      </c>
      <c r="G20" s="555">
        <f>SUM(E20:F20)</f>
        <v>141</v>
      </c>
    </row>
    <row r="21" spans="2:15" ht="17.25" customHeight="1" x14ac:dyDescent="0.2">
      <c r="B21" s="27"/>
    </row>
    <row r="22" spans="2:15" x14ac:dyDescent="0.2">
      <c r="B22" s="572" t="s">
        <v>224</v>
      </c>
      <c r="C22" s="572"/>
      <c r="D22" s="572"/>
      <c r="E22" s="572"/>
      <c r="F22" s="572"/>
      <c r="G22" s="572"/>
      <c r="H22" s="34"/>
    </row>
    <row r="23" spans="2:15" ht="8.25" customHeight="1" x14ac:dyDescent="0.2">
      <c r="B23" s="24"/>
      <c r="C23" s="29"/>
      <c r="D23" s="29"/>
      <c r="E23" s="23"/>
      <c r="F23" s="21"/>
      <c r="G23" s="21"/>
      <c r="H23" s="28"/>
    </row>
    <row r="24" spans="2:15" ht="16.5" customHeight="1" x14ac:dyDescent="0.2">
      <c r="B24" s="29"/>
      <c r="C24" s="29"/>
      <c r="D24" s="448" t="s">
        <v>219</v>
      </c>
      <c r="E24" s="448" t="s">
        <v>205</v>
      </c>
      <c r="F24" s="450" t="s">
        <v>206</v>
      </c>
      <c r="G24" s="448" t="s">
        <v>168</v>
      </c>
      <c r="H24" s="28"/>
    </row>
    <row r="25" spans="2:15" ht="15" x14ac:dyDescent="0.2">
      <c r="B25" s="581" t="s">
        <v>208</v>
      </c>
      <c r="C25" s="594"/>
      <c r="D25" s="251" t="s">
        <v>216</v>
      </c>
      <c r="E25" s="45">
        <v>807</v>
      </c>
      <c r="F25" s="46">
        <v>100</v>
      </c>
      <c r="G25" s="237">
        <f>SUM(E25:F25)</f>
        <v>907</v>
      </c>
      <c r="H25" s="28"/>
      <c r="J25" s="317"/>
    </row>
    <row r="26" spans="2:15" ht="15" x14ac:dyDescent="0.2">
      <c r="B26" s="582"/>
      <c r="C26" s="595"/>
      <c r="D26" s="252" t="s">
        <v>217</v>
      </c>
      <c r="E26" s="40">
        <v>40</v>
      </c>
      <c r="F26" s="39">
        <v>6</v>
      </c>
      <c r="G26" s="246">
        <f>SUM(E26:F26)</f>
        <v>46</v>
      </c>
      <c r="H26" s="28"/>
      <c r="J26" s="317"/>
    </row>
    <row r="27" spans="2:15" x14ac:dyDescent="0.2">
      <c r="B27" s="596"/>
      <c r="C27" s="597"/>
      <c r="D27" s="32" t="s">
        <v>168</v>
      </c>
      <c r="E27" s="47">
        <f>SUM(E25:E26)</f>
        <v>847</v>
      </c>
      <c r="F27" s="56">
        <f>SUM(F25:F26)</f>
        <v>106</v>
      </c>
      <c r="G27" s="237">
        <f>SUM(G25:G26)</f>
        <v>953</v>
      </c>
      <c r="H27" s="28"/>
    </row>
    <row r="28" spans="2:15" ht="15" x14ac:dyDescent="0.2">
      <c r="B28" s="581" t="s">
        <v>209</v>
      </c>
      <c r="C28" s="594"/>
      <c r="D28" s="251" t="s">
        <v>216</v>
      </c>
      <c r="E28" s="57">
        <v>776</v>
      </c>
      <c r="F28" s="45">
        <v>90</v>
      </c>
      <c r="G28" s="58">
        <f>SUM(E28:F28)</f>
        <v>866</v>
      </c>
      <c r="H28" s="77"/>
      <c r="I28" s="77"/>
      <c r="J28" s="179"/>
    </row>
    <row r="29" spans="2:15" ht="15" x14ac:dyDescent="0.2">
      <c r="B29" s="582"/>
      <c r="C29" s="595"/>
      <c r="D29" s="252" t="s">
        <v>217</v>
      </c>
      <c r="E29" s="59">
        <v>38</v>
      </c>
      <c r="F29" s="48">
        <v>4</v>
      </c>
      <c r="G29" s="60">
        <f>SUM(E29:F29)</f>
        <v>42</v>
      </c>
      <c r="H29" s="77"/>
      <c r="I29" s="77"/>
      <c r="J29" s="182"/>
    </row>
    <row r="30" spans="2:15" x14ac:dyDescent="0.2">
      <c r="B30" s="596"/>
      <c r="C30" s="597"/>
      <c r="D30" s="32" t="s">
        <v>168</v>
      </c>
      <c r="E30" s="42">
        <f>SUM(E28:E29)</f>
        <v>814</v>
      </c>
      <c r="F30" s="61">
        <f>SUM(F28:F29)</f>
        <v>94</v>
      </c>
      <c r="G30" s="187">
        <f>SUM(G28:G29)</f>
        <v>908</v>
      </c>
      <c r="H30" s="188"/>
      <c r="I30" s="188"/>
      <c r="J30" s="182"/>
    </row>
    <row r="31" spans="2:15" ht="12.75" customHeight="1" x14ac:dyDescent="0.2">
      <c r="B31" s="585" t="s">
        <v>210</v>
      </c>
      <c r="C31" s="586"/>
      <c r="D31" s="251" t="s">
        <v>216</v>
      </c>
      <c r="E31" s="45">
        <v>0</v>
      </c>
      <c r="F31" s="46">
        <v>0</v>
      </c>
      <c r="G31" s="47">
        <f>SUM(E31:F31)</f>
        <v>0</v>
      </c>
      <c r="H31" s="29"/>
    </row>
    <row r="32" spans="2:15" ht="12.75" customHeight="1" x14ac:dyDescent="0.2">
      <c r="B32" s="587"/>
      <c r="C32" s="588"/>
      <c r="D32" s="252" t="s">
        <v>217</v>
      </c>
      <c r="E32" s="40">
        <v>0</v>
      </c>
      <c r="F32" s="39">
        <v>0</v>
      </c>
      <c r="G32" s="19">
        <f>SUM(E32:F32)</f>
        <v>0</v>
      </c>
      <c r="H32" s="29"/>
    </row>
    <row r="33" spans="2:8" ht="12.75" customHeight="1" x14ac:dyDescent="0.2">
      <c r="B33" s="589"/>
      <c r="C33" s="590"/>
      <c r="D33" s="32" t="s">
        <v>168</v>
      </c>
      <c r="E33" s="47">
        <f>SUM(E31:E32)</f>
        <v>0</v>
      </c>
      <c r="F33" s="56">
        <f>SUM(F31:F32)</f>
        <v>0</v>
      </c>
      <c r="G33" s="47">
        <f>SUM(G31:G32)</f>
        <v>0</v>
      </c>
      <c r="H33" s="29"/>
    </row>
    <row r="34" spans="2:8" ht="12.75" customHeight="1" x14ac:dyDescent="0.2">
      <c r="B34" s="585" t="s">
        <v>211</v>
      </c>
      <c r="C34" s="586"/>
      <c r="D34" s="251" t="s">
        <v>216</v>
      </c>
      <c r="E34" s="45">
        <v>0</v>
      </c>
      <c r="F34" s="46">
        <v>0</v>
      </c>
      <c r="G34" s="47">
        <f>SUM(E34:F34)</f>
        <v>0</v>
      </c>
      <c r="H34" s="1"/>
    </row>
    <row r="35" spans="2:8" ht="12.75" customHeight="1" x14ac:dyDescent="0.2">
      <c r="B35" s="587"/>
      <c r="C35" s="588"/>
      <c r="D35" s="252" t="s">
        <v>217</v>
      </c>
      <c r="E35" s="40">
        <v>0</v>
      </c>
      <c r="F35" s="39">
        <v>0</v>
      </c>
      <c r="G35" s="19">
        <f>SUM(E35:F35)</f>
        <v>0</v>
      </c>
      <c r="H35" s="1"/>
    </row>
    <row r="36" spans="2:8" ht="12.75" customHeight="1" x14ac:dyDescent="0.2">
      <c r="B36" s="589"/>
      <c r="C36" s="590"/>
      <c r="D36" s="32" t="s">
        <v>168</v>
      </c>
      <c r="E36" s="42">
        <f>SUM(E34:E35)</f>
        <v>0</v>
      </c>
      <c r="F36" s="61">
        <f>SUM(F34:F35)</f>
        <v>0</v>
      </c>
      <c r="G36" s="42">
        <f>SUM(G34:G35)</f>
        <v>0</v>
      </c>
      <c r="H36" s="1"/>
    </row>
    <row r="37" spans="2:8" ht="17.25" customHeight="1" x14ac:dyDescent="0.2">
      <c r="B37" s="28"/>
      <c r="C37" s="28"/>
      <c r="D37" s="28"/>
      <c r="E37" s="30"/>
      <c r="F37" s="30"/>
      <c r="G37" s="30"/>
      <c r="H37" s="29"/>
    </row>
    <row r="38" spans="2:8" x14ac:dyDescent="0.2">
      <c r="B38" s="572" t="s">
        <v>225</v>
      </c>
      <c r="C38" s="572"/>
      <c r="D38" s="572"/>
      <c r="E38" s="572"/>
      <c r="F38" s="572"/>
      <c r="G38" s="572"/>
      <c r="H38" s="34"/>
    </row>
    <row r="39" spans="2:8" ht="8.25" customHeight="1" x14ac:dyDescent="0.2">
      <c r="B39" s="24"/>
      <c r="C39" s="29"/>
      <c r="D39" s="29"/>
      <c r="E39" s="29"/>
      <c r="F39" s="29"/>
      <c r="G39" s="29"/>
      <c r="H39" s="29"/>
    </row>
    <row r="40" spans="2:8" ht="17.25" customHeight="1" x14ac:dyDescent="0.2">
      <c r="B40" s="25"/>
      <c r="C40" s="25"/>
      <c r="D40" s="25"/>
      <c r="E40" s="448" t="s">
        <v>205</v>
      </c>
      <c r="F40" s="450" t="s">
        <v>206</v>
      </c>
      <c r="G40" s="448" t="s">
        <v>168</v>
      </c>
      <c r="H40" s="29"/>
    </row>
    <row r="41" spans="2:8" ht="27" customHeight="1" x14ac:dyDescent="0.2">
      <c r="B41" s="585" t="s">
        <v>316</v>
      </c>
      <c r="C41" s="604"/>
      <c r="D41" s="586"/>
      <c r="E41" s="43">
        <v>11286</v>
      </c>
      <c r="F41" s="51">
        <v>1267</v>
      </c>
      <c r="G41" s="52">
        <f>SUM(E41:F41)</f>
        <v>12553</v>
      </c>
      <c r="H41" s="29"/>
    </row>
    <row r="42" spans="2:8" ht="12.75" customHeight="1" x14ac:dyDescent="0.2">
      <c r="B42" s="589" t="s">
        <v>212</v>
      </c>
      <c r="C42" s="593"/>
      <c r="D42" s="590"/>
      <c r="E42" s="44">
        <v>1214</v>
      </c>
      <c r="F42" s="53">
        <v>198</v>
      </c>
      <c r="G42" s="54">
        <f>SUM(E42:F42)</f>
        <v>1412</v>
      </c>
      <c r="H42" s="179"/>
    </row>
    <row r="43" spans="2:8" x14ac:dyDescent="0.2">
      <c r="B43" s="28"/>
      <c r="C43" s="28"/>
      <c r="D43" s="28"/>
      <c r="E43" s="28"/>
      <c r="F43" s="28"/>
      <c r="G43" s="29"/>
      <c r="H43" s="29"/>
    </row>
    <row r="44" spans="2:8" ht="17.25" customHeight="1" x14ac:dyDescent="0.2">
      <c r="B44" s="28"/>
      <c r="C44" s="28"/>
      <c r="D44" s="28"/>
      <c r="E44" s="28"/>
      <c r="F44" s="28"/>
      <c r="G44" s="29"/>
      <c r="H44" s="29"/>
    </row>
    <row r="45" spans="2:8" x14ac:dyDescent="0.2">
      <c r="B45" s="572" t="s">
        <v>226</v>
      </c>
      <c r="C45" s="572"/>
      <c r="D45" s="572"/>
      <c r="E45" s="572"/>
      <c r="F45" s="572"/>
      <c r="G45" s="572"/>
      <c r="H45" s="34"/>
    </row>
    <row r="46" spans="2:8" ht="8.25" customHeight="1" x14ac:dyDescent="0.2">
      <c r="B46" s="31"/>
      <c r="C46" s="23"/>
      <c r="D46" s="23"/>
      <c r="E46" s="21"/>
      <c r="G46" s="29"/>
      <c r="H46" s="29"/>
    </row>
    <row r="47" spans="2:8" x14ac:dyDescent="0.2">
      <c r="B47" s="451" t="s">
        <v>213</v>
      </c>
      <c r="C47" s="451" t="s">
        <v>214</v>
      </c>
      <c r="D47" s="598" t="s">
        <v>215</v>
      </c>
      <c r="E47" s="599"/>
      <c r="F47" s="598" t="s">
        <v>168</v>
      </c>
      <c r="G47" s="599"/>
      <c r="H47" s="29"/>
    </row>
    <row r="48" spans="2:8" x14ac:dyDescent="0.2">
      <c r="B48" s="259">
        <v>8</v>
      </c>
      <c r="C48" s="259">
        <v>6</v>
      </c>
      <c r="D48" s="600">
        <v>0</v>
      </c>
      <c r="E48" s="601"/>
      <c r="F48" s="602">
        <f>SUM(B48:E48)</f>
        <v>14</v>
      </c>
      <c r="G48" s="603"/>
      <c r="H48" s="29"/>
    </row>
  </sheetData>
  <customSheetViews>
    <customSheetView guid="{4BF6A69F-C29D-460A-9E84-5045F8F80EEB}" showGridLines="0" printArea="1">
      <selection activeCell="J2" sqref="J2"/>
      <pageMargins left="0.19685039370078741" right="0.15748031496062992" top="0.19685039370078741" bottom="0.19685039370078741" header="0.31496062992125984" footer="0.31496062992125984"/>
      <pageSetup paperSize="9" orientation="portrait"/>
    </customSheetView>
  </customSheetViews>
  <mergeCells count="25">
    <mergeCell ref="J11:O17"/>
    <mergeCell ref="B22:G22"/>
    <mergeCell ref="B25:C27"/>
    <mergeCell ref="B28:C30"/>
    <mergeCell ref="C10:C12"/>
    <mergeCell ref="C13:C15"/>
    <mergeCell ref="C16:D16"/>
    <mergeCell ref="B19:B20"/>
    <mergeCell ref="D48:E48"/>
    <mergeCell ref="F48:G48"/>
    <mergeCell ref="B38:G38"/>
    <mergeCell ref="B41:D41"/>
    <mergeCell ref="B42:D42"/>
    <mergeCell ref="B45:G45"/>
    <mergeCell ref="D47:E47"/>
    <mergeCell ref="F47:G47"/>
    <mergeCell ref="A1:I1"/>
    <mergeCell ref="B3:G3"/>
    <mergeCell ref="C5:C6"/>
    <mergeCell ref="B34:C36"/>
    <mergeCell ref="B5:B16"/>
    <mergeCell ref="D5:D6"/>
    <mergeCell ref="E5:H5"/>
    <mergeCell ref="C7:C9"/>
    <mergeCell ref="B31:C33"/>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7"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Q49"/>
  <sheetViews>
    <sheetView showGridLines="0" workbookViewId="0">
      <selection activeCell="K77" sqref="K77"/>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85546875" style="20" customWidth="1"/>
    <col min="7" max="7" width="11.42578125" style="20" customWidth="1"/>
    <col min="8" max="8" width="10.140625" style="20" customWidth="1"/>
    <col min="9" max="9" width="8.7109375" style="20" customWidth="1"/>
    <col min="10" max="10" width="8.5703125" style="20" customWidth="1"/>
    <col min="11" max="11" width="7.7109375" style="20" customWidth="1"/>
    <col min="12" max="16384" width="11.42578125" style="20"/>
  </cols>
  <sheetData>
    <row r="1" spans="1:11" x14ac:dyDescent="0.2">
      <c r="A1" s="571" t="s">
        <v>295</v>
      </c>
      <c r="B1" s="571"/>
      <c r="C1" s="571"/>
      <c r="D1" s="571"/>
      <c r="E1" s="571"/>
      <c r="F1" s="571"/>
      <c r="G1" s="571"/>
      <c r="H1" s="571"/>
      <c r="I1" s="571"/>
      <c r="J1" s="571"/>
      <c r="K1" s="571"/>
    </row>
    <row r="2" spans="1:11" x14ac:dyDescent="0.2">
      <c r="A2" s="316"/>
      <c r="B2" s="316"/>
      <c r="C2" s="316"/>
      <c r="D2" s="316"/>
      <c r="E2" s="316"/>
      <c r="F2" s="316"/>
      <c r="G2" s="316"/>
      <c r="H2" s="316"/>
      <c r="I2" s="316"/>
    </row>
    <row r="3" spans="1:11" ht="12.75" customHeight="1" x14ac:dyDescent="0.2">
      <c r="A3" s="316"/>
      <c r="B3" s="572" t="s">
        <v>221</v>
      </c>
      <c r="C3" s="572"/>
      <c r="D3" s="572"/>
      <c r="E3" s="572"/>
      <c r="F3" s="572"/>
      <c r="G3" s="572"/>
      <c r="H3" s="572"/>
      <c r="I3" s="572"/>
      <c r="J3" s="316"/>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91.8</v>
      </c>
      <c r="D12" s="261">
        <v>0</v>
      </c>
      <c r="E12" s="8">
        <v>0.9</v>
      </c>
      <c r="F12" s="261">
        <v>0.3</v>
      </c>
      <c r="G12" s="277">
        <v>1.1000000000000001</v>
      </c>
      <c r="H12" s="8">
        <v>5.4</v>
      </c>
      <c r="I12" s="8">
        <v>0.5</v>
      </c>
      <c r="J12" s="8">
        <v>0</v>
      </c>
      <c r="K12" s="265">
        <f>SUM(C12:J12)</f>
        <v>100</v>
      </c>
    </row>
    <row r="13" spans="1:11" x14ac:dyDescent="0.2">
      <c r="B13" s="68" t="s">
        <v>180</v>
      </c>
      <c r="C13" s="10"/>
      <c r="D13" s="9"/>
      <c r="E13" s="10"/>
      <c r="F13" s="9"/>
      <c r="G13" s="10"/>
      <c r="H13" s="11"/>
      <c r="I13" s="11"/>
      <c r="J13" s="11"/>
      <c r="K13" s="70">
        <v>796</v>
      </c>
    </row>
    <row r="14" spans="1:11" x14ac:dyDescent="0.2">
      <c r="B14" s="69" t="s">
        <v>230</v>
      </c>
      <c r="C14" s="276">
        <v>85.2</v>
      </c>
      <c r="D14" s="12">
        <v>7.5</v>
      </c>
      <c r="E14" s="260">
        <v>1.2</v>
      </c>
      <c r="F14" s="12">
        <v>0.4</v>
      </c>
      <c r="G14" s="260">
        <v>1.8</v>
      </c>
      <c r="H14" s="4">
        <v>3.4</v>
      </c>
      <c r="I14" s="4">
        <v>0.6</v>
      </c>
      <c r="J14" s="4">
        <v>0</v>
      </c>
      <c r="K14" s="7">
        <f>SUM(C14:J14)</f>
        <v>100.10000000000001</v>
      </c>
    </row>
    <row r="15" spans="1:11" x14ac:dyDescent="0.2">
      <c r="B15" s="273" t="s">
        <v>180</v>
      </c>
      <c r="C15" s="263"/>
      <c r="D15" s="9"/>
      <c r="E15" s="10"/>
      <c r="F15" s="9"/>
      <c r="G15" s="10"/>
      <c r="H15" s="13"/>
      <c r="I15" s="13"/>
      <c r="J15" s="71"/>
      <c r="K15" s="71">
        <v>2252</v>
      </c>
    </row>
    <row r="16" spans="1:11" ht="16.5" customHeight="1" x14ac:dyDescent="0.2">
      <c r="B16" s="15"/>
      <c r="C16" s="260"/>
      <c r="D16" s="260"/>
      <c r="E16" s="260"/>
      <c r="F16" s="260"/>
      <c r="G16" s="260"/>
      <c r="H16" s="16"/>
      <c r="I16" s="260"/>
      <c r="J16" s="17"/>
      <c r="K16" s="17"/>
    </row>
    <row r="17" spans="2:13" ht="12.75" customHeight="1" x14ac:dyDescent="0.2">
      <c r="B17" s="572" t="s">
        <v>222</v>
      </c>
      <c r="C17" s="572"/>
      <c r="D17" s="572"/>
      <c r="E17" s="572"/>
      <c r="F17" s="572"/>
      <c r="G17" s="572"/>
      <c r="H17" s="572"/>
      <c r="I17" s="572"/>
    </row>
    <row r="18" spans="2:13" ht="8.25" customHeight="1" x14ac:dyDescent="0.2">
      <c r="B18" s="14"/>
      <c r="C18" s="14"/>
      <c r="D18" s="14"/>
      <c r="E18" s="14"/>
      <c r="F18" s="260"/>
      <c r="G18" s="260"/>
      <c r="H18" s="16"/>
      <c r="I18" s="260"/>
      <c r="J18" s="17"/>
      <c r="K18" s="17"/>
    </row>
    <row r="19" spans="2:13" ht="12.75" customHeight="1" x14ac:dyDescent="0.2">
      <c r="B19" s="685" t="s">
        <v>177</v>
      </c>
      <c r="C19" s="693" t="s">
        <v>264</v>
      </c>
      <c r="D19" s="693"/>
      <c r="E19" s="693" t="s">
        <v>230</v>
      </c>
      <c r="F19" s="693"/>
      <c r="G19" s="260"/>
      <c r="H19" s="16"/>
      <c r="I19" s="260"/>
      <c r="J19" s="17"/>
      <c r="K19" s="17"/>
    </row>
    <row r="20" spans="2:13" ht="21.75" customHeight="1" x14ac:dyDescent="0.2">
      <c r="B20" s="692"/>
      <c r="C20" s="693"/>
      <c r="D20" s="693"/>
      <c r="E20" s="576"/>
      <c r="F20" s="576"/>
      <c r="G20" s="260"/>
      <c r="H20" s="16"/>
      <c r="I20" s="260"/>
      <c r="J20" s="17"/>
      <c r="K20" s="17"/>
    </row>
    <row r="21" spans="2:13" x14ac:dyDescent="0.2">
      <c r="B21" s="255" t="s">
        <v>181</v>
      </c>
      <c r="C21" s="624">
        <v>35.200000000000003</v>
      </c>
      <c r="D21" s="625">
        <v>34.799999999999997</v>
      </c>
      <c r="E21" s="624">
        <v>13.4</v>
      </c>
      <c r="F21" s="625">
        <v>14.2</v>
      </c>
      <c r="G21" s="260"/>
      <c r="H21" s="16"/>
      <c r="I21" s="260"/>
      <c r="J21" s="490"/>
      <c r="K21" s="490"/>
      <c r="M21" s="321"/>
    </row>
    <row r="22" spans="2:13" x14ac:dyDescent="0.2">
      <c r="B22" s="35" t="s">
        <v>182</v>
      </c>
      <c r="C22" s="618">
        <v>46.6</v>
      </c>
      <c r="D22" s="619">
        <v>46.5</v>
      </c>
      <c r="E22" s="618">
        <v>57.9</v>
      </c>
      <c r="F22" s="619">
        <v>57</v>
      </c>
      <c r="G22" s="260"/>
      <c r="H22" s="16"/>
      <c r="I22" s="260"/>
      <c r="J22" s="490"/>
      <c r="K22" s="490"/>
      <c r="M22" s="321"/>
    </row>
    <row r="23" spans="2:13" x14ac:dyDescent="0.2">
      <c r="B23" s="35" t="s">
        <v>183</v>
      </c>
      <c r="C23" s="618">
        <v>6.7</v>
      </c>
      <c r="D23" s="619">
        <v>47.5</v>
      </c>
      <c r="E23" s="618">
        <v>15</v>
      </c>
      <c r="F23" s="619">
        <v>58</v>
      </c>
      <c r="G23" s="260"/>
      <c r="H23" s="16"/>
      <c r="I23" s="260"/>
      <c r="J23" s="490"/>
      <c r="K23" s="490"/>
      <c r="M23" s="321"/>
    </row>
    <row r="24" spans="2:13" x14ac:dyDescent="0.2">
      <c r="B24" s="35" t="s">
        <v>184</v>
      </c>
      <c r="C24" s="618">
        <v>4.0999999999999996</v>
      </c>
      <c r="D24" s="619">
        <v>48.5</v>
      </c>
      <c r="E24" s="618">
        <v>5.7</v>
      </c>
      <c r="F24" s="619">
        <v>59</v>
      </c>
      <c r="G24" s="260"/>
      <c r="H24" s="16"/>
      <c r="I24" s="260"/>
      <c r="J24" s="490"/>
      <c r="K24" s="490"/>
      <c r="M24" s="321"/>
    </row>
    <row r="25" spans="2:13" x14ac:dyDescent="0.2">
      <c r="B25" s="35" t="s">
        <v>185</v>
      </c>
      <c r="C25" s="618">
        <v>2.6</v>
      </c>
      <c r="D25" s="619">
        <v>49.5</v>
      </c>
      <c r="E25" s="618">
        <v>2.8</v>
      </c>
      <c r="F25" s="619">
        <v>60</v>
      </c>
      <c r="G25" s="260"/>
      <c r="H25" s="16"/>
      <c r="I25" s="260"/>
      <c r="J25" s="490"/>
      <c r="K25" s="490"/>
      <c r="M25" s="321"/>
    </row>
    <row r="26" spans="2:13" x14ac:dyDescent="0.2">
      <c r="B26" s="35" t="s">
        <v>186</v>
      </c>
      <c r="C26" s="618">
        <v>2.5</v>
      </c>
      <c r="D26" s="619">
        <v>50.5</v>
      </c>
      <c r="E26" s="618">
        <v>2.7</v>
      </c>
      <c r="F26" s="619">
        <v>61</v>
      </c>
      <c r="G26" s="260"/>
      <c r="H26" s="16"/>
      <c r="I26" s="260"/>
      <c r="J26" s="490"/>
      <c r="K26" s="490"/>
      <c r="M26" s="321"/>
    </row>
    <row r="27" spans="2:13" x14ac:dyDescent="0.2">
      <c r="B27" s="35" t="s">
        <v>187</v>
      </c>
      <c r="C27" s="618">
        <v>1.3</v>
      </c>
      <c r="D27" s="619">
        <v>51.5</v>
      </c>
      <c r="E27" s="618">
        <v>1.5</v>
      </c>
      <c r="F27" s="619">
        <v>62</v>
      </c>
      <c r="G27" s="260"/>
      <c r="H27" s="16"/>
      <c r="I27" s="260"/>
      <c r="J27" s="490"/>
      <c r="K27" s="490"/>
      <c r="M27" s="321"/>
    </row>
    <row r="28" spans="2:13" x14ac:dyDescent="0.2">
      <c r="B28" s="35" t="s">
        <v>188</v>
      </c>
      <c r="C28" s="618">
        <v>0.6</v>
      </c>
      <c r="D28" s="619">
        <v>52.5</v>
      </c>
      <c r="E28" s="618">
        <v>0.8</v>
      </c>
      <c r="F28" s="619">
        <v>63</v>
      </c>
      <c r="G28" s="260"/>
      <c r="H28" s="16"/>
      <c r="I28" s="260"/>
      <c r="J28" s="490"/>
      <c r="K28" s="490"/>
      <c r="M28" s="321"/>
    </row>
    <row r="29" spans="2:13" x14ac:dyDescent="0.2">
      <c r="B29" s="35" t="s">
        <v>189</v>
      </c>
      <c r="C29" s="618">
        <v>0.4</v>
      </c>
      <c r="D29" s="619">
        <v>53.5</v>
      </c>
      <c r="E29" s="618">
        <v>0.2</v>
      </c>
      <c r="F29" s="619">
        <v>64</v>
      </c>
      <c r="G29" s="260"/>
      <c r="H29" s="16"/>
      <c r="I29" s="260"/>
      <c r="J29" s="490"/>
      <c r="K29" s="490"/>
      <c r="M29" s="321"/>
    </row>
    <row r="30" spans="2:13" x14ac:dyDescent="0.2">
      <c r="B30" s="36" t="s">
        <v>169</v>
      </c>
      <c r="C30" s="618">
        <v>0</v>
      </c>
      <c r="D30" s="619"/>
      <c r="E30" s="618">
        <v>0</v>
      </c>
      <c r="F30" s="619"/>
      <c r="G30" s="260"/>
      <c r="H30" s="16"/>
      <c r="I30" s="260"/>
      <c r="J30" s="490"/>
      <c r="K30" s="17"/>
      <c r="M30" s="321"/>
    </row>
    <row r="31" spans="2:13" x14ac:dyDescent="0.2">
      <c r="B31" s="272" t="s">
        <v>168</v>
      </c>
      <c r="C31" s="633">
        <f>SUM(C21:C30)</f>
        <v>100</v>
      </c>
      <c r="D31" s="634"/>
      <c r="E31" s="633">
        <f>SUM(E21:E30)</f>
        <v>100</v>
      </c>
      <c r="F31" s="634"/>
      <c r="G31" s="260"/>
      <c r="H31" s="16"/>
      <c r="I31" s="260"/>
      <c r="J31" s="17"/>
      <c r="K31" s="17"/>
    </row>
    <row r="32" spans="2:13" x14ac:dyDescent="0.2">
      <c r="B32" s="273" t="s">
        <v>180</v>
      </c>
      <c r="C32" s="620">
        <v>796</v>
      </c>
      <c r="D32" s="621"/>
      <c r="E32" s="635">
        <v>2252</v>
      </c>
      <c r="F32" s="621"/>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72" t="s">
        <v>139</v>
      </c>
      <c r="C34" s="572"/>
      <c r="D34" s="572"/>
      <c r="E34" s="572"/>
      <c r="F34" s="572"/>
      <c r="G34" s="572"/>
      <c r="H34" s="572"/>
      <c r="I34" s="572"/>
      <c r="J34" s="66"/>
      <c r="K34" s="66"/>
      <c r="L34" s="66"/>
      <c r="M34" s="66"/>
      <c r="N34" s="66"/>
      <c r="O34" s="66"/>
      <c r="P34" s="66"/>
      <c r="Q34" s="66"/>
    </row>
    <row r="35" spans="2:17" ht="8.25" customHeight="1" x14ac:dyDescent="0.2"/>
    <row r="36" spans="2:17" ht="18" customHeight="1" x14ac:dyDescent="0.2">
      <c r="C36" s="573" t="s">
        <v>269</v>
      </c>
      <c r="D36" s="575"/>
      <c r="E36" s="573" t="s">
        <v>270</v>
      </c>
      <c r="F36" s="575"/>
      <c r="G36" s="573" t="s">
        <v>271</v>
      </c>
      <c r="H36" s="575"/>
    </row>
    <row r="37" spans="2:17" ht="18.75" customHeight="1" x14ac:dyDescent="0.2">
      <c r="B37" s="255" t="s">
        <v>99</v>
      </c>
      <c r="C37" s="706">
        <v>228</v>
      </c>
      <c r="D37" s="707">
        <v>161</v>
      </c>
      <c r="E37" s="706">
        <v>194</v>
      </c>
      <c r="F37" s="707">
        <v>128</v>
      </c>
      <c r="G37" s="706">
        <v>194</v>
      </c>
      <c r="H37" s="707">
        <v>146</v>
      </c>
      <c r="L37" s="322"/>
      <c r="M37" s="322"/>
      <c r="N37" s="322"/>
    </row>
    <row r="38" spans="2:17" ht="26.25" customHeight="1" x14ac:dyDescent="0.2">
      <c r="B38" s="35" t="s">
        <v>100</v>
      </c>
      <c r="C38" s="700">
        <v>20</v>
      </c>
      <c r="D38" s="701">
        <v>60</v>
      </c>
      <c r="E38" s="700">
        <v>19</v>
      </c>
      <c r="F38" s="701">
        <v>20</v>
      </c>
      <c r="G38" s="700">
        <v>11</v>
      </c>
      <c r="H38" s="701">
        <v>30</v>
      </c>
      <c r="L38" s="322"/>
      <c r="M38" s="322"/>
      <c r="N38" s="322"/>
    </row>
    <row r="39" spans="2:17" ht="27.75" customHeight="1" x14ac:dyDescent="0.2">
      <c r="B39" s="35" t="s">
        <v>101</v>
      </c>
      <c r="C39" s="700">
        <v>0</v>
      </c>
      <c r="D39" s="701">
        <v>61</v>
      </c>
      <c r="E39" s="700">
        <v>0</v>
      </c>
      <c r="F39" s="701">
        <v>21</v>
      </c>
      <c r="G39" s="700">
        <v>0</v>
      </c>
      <c r="H39" s="701">
        <v>31</v>
      </c>
      <c r="L39" s="322"/>
      <c r="M39" s="322"/>
      <c r="N39" s="322"/>
    </row>
    <row r="40" spans="2:17" ht="18" customHeight="1" x14ac:dyDescent="0.2">
      <c r="B40" s="35" t="s">
        <v>102</v>
      </c>
      <c r="C40" s="700">
        <v>0</v>
      </c>
      <c r="D40" s="701">
        <v>62</v>
      </c>
      <c r="E40" s="700">
        <v>18</v>
      </c>
      <c r="F40" s="701">
        <v>22</v>
      </c>
      <c r="G40" s="700">
        <v>31</v>
      </c>
      <c r="H40" s="701">
        <v>32</v>
      </c>
      <c r="L40" s="322"/>
      <c r="M40" s="322"/>
      <c r="N40" s="322"/>
    </row>
    <row r="41" spans="2:17" ht="29.25" customHeight="1" x14ac:dyDescent="0.2">
      <c r="B41" s="35" t="s">
        <v>134</v>
      </c>
      <c r="C41" s="700">
        <v>8</v>
      </c>
      <c r="D41" s="701">
        <v>63</v>
      </c>
      <c r="E41" s="700">
        <v>6</v>
      </c>
      <c r="F41" s="701">
        <v>23</v>
      </c>
      <c r="G41" s="700">
        <v>6</v>
      </c>
      <c r="H41" s="701">
        <v>33</v>
      </c>
      <c r="L41" s="322"/>
      <c r="M41" s="322"/>
      <c r="N41" s="322"/>
    </row>
    <row r="42" spans="2:17" ht="16.5" customHeight="1" x14ac:dyDescent="0.2">
      <c r="B42" s="35" t="s">
        <v>190</v>
      </c>
      <c r="C42" s="700">
        <v>0</v>
      </c>
      <c r="D42" s="701">
        <v>64</v>
      </c>
      <c r="E42" s="700">
        <v>63</v>
      </c>
      <c r="F42" s="701">
        <v>24</v>
      </c>
      <c r="G42" s="700">
        <v>65</v>
      </c>
      <c r="H42" s="701">
        <v>34</v>
      </c>
      <c r="L42" s="322"/>
      <c r="M42" s="322"/>
      <c r="N42" s="322"/>
    </row>
    <row r="43" spans="2:17" ht="29.25" customHeight="1" x14ac:dyDescent="0.2">
      <c r="B43" s="35" t="s">
        <v>105</v>
      </c>
      <c r="C43" s="700">
        <v>40</v>
      </c>
      <c r="D43" s="701">
        <v>65</v>
      </c>
      <c r="E43" s="700">
        <v>16</v>
      </c>
      <c r="F43" s="701">
        <v>25</v>
      </c>
      <c r="G43" s="700">
        <v>36</v>
      </c>
      <c r="H43" s="701">
        <v>35</v>
      </c>
      <c r="L43" s="322"/>
      <c r="M43" s="322"/>
      <c r="N43" s="322"/>
    </row>
    <row r="44" spans="2:17" ht="26.25" customHeight="1" x14ac:dyDescent="0.2">
      <c r="B44" s="35" t="s">
        <v>126</v>
      </c>
      <c r="C44" s="700">
        <v>0</v>
      </c>
      <c r="D44" s="701">
        <v>66</v>
      </c>
      <c r="E44" s="700">
        <v>0</v>
      </c>
      <c r="F44" s="701">
        <v>26</v>
      </c>
      <c r="G44" s="700">
        <v>0</v>
      </c>
      <c r="H44" s="701">
        <v>36</v>
      </c>
      <c r="L44" s="322"/>
      <c r="M44" s="322"/>
      <c r="N44" s="322"/>
    </row>
    <row r="45" spans="2:17" ht="29.25" customHeight="1" x14ac:dyDescent="0.2">
      <c r="B45" s="35" t="s">
        <v>115</v>
      </c>
      <c r="C45" s="700">
        <v>0</v>
      </c>
      <c r="D45" s="701">
        <v>67</v>
      </c>
      <c r="E45" s="700">
        <v>1</v>
      </c>
      <c r="F45" s="701">
        <v>27</v>
      </c>
      <c r="G45" s="700">
        <v>0</v>
      </c>
      <c r="H45" s="701">
        <v>37</v>
      </c>
      <c r="L45" s="322"/>
      <c r="M45" s="322"/>
      <c r="N45" s="322"/>
    </row>
    <row r="46" spans="2:17" ht="28.5" customHeight="1" x14ac:dyDescent="0.2">
      <c r="B46" s="35" t="s">
        <v>116</v>
      </c>
      <c r="C46" s="700">
        <v>1</v>
      </c>
      <c r="D46" s="701">
        <v>68</v>
      </c>
      <c r="E46" s="700">
        <v>1</v>
      </c>
      <c r="F46" s="701">
        <v>28</v>
      </c>
      <c r="G46" s="700">
        <v>0</v>
      </c>
      <c r="H46" s="701">
        <v>38</v>
      </c>
      <c r="L46" s="322"/>
      <c r="M46" s="322"/>
      <c r="N46" s="322"/>
    </row>
    <row r="47" spans="2:17" ht="16.5" customHeight="1" x14ac:dyDescent="0.2">
      <c r="B47" s="35" t="s">
        <v>103</v>
      </c>
      <c r="C47" s="700">
        <v>17</v>
      </c>
      <c r="D47" s="701">
        <v>69</v>
      </c>
      <c r="E47" s="700">
        <v>21</v>
      </c>
      <c r="F47" s="701">
        <v>29</v>
      </c>
      <c r="G47" s="700">
        <v>13</v>
      </c>
      <c r="H47" s="701">
        <v>39</v>
      </c>
      <c r="L47" s="322"/>
      <c r="M47" s="322"/>
      <c r="N47" s="322"/>
    </row>
    <row r="48" spans="2:17" x14ac:dyDescent="0.2">
      <c r="B48" s="35" t="s">
        <v>104</v>
      </c>
      <c r="C48" s="700">
        <v>67</v>
      </c>
      <c r="D48" s="701">
        <v>70</v>
      </c>
      <c r="E48" s="700">
        <v>41</v>
      </c>
      <c r="F48" s="701">
        <v>30</v>
      </c>
      <c r="G48" s="700">
        <v>55</v>
      </c>
      <c r="H48" s="701">
        <v>40</v>
      </c>
      <c r="L48" s="322"/>
      <c r="M48" s="322"/>
      <c r="N48" s="322"/>
    </row>
    <row r="49" spans="2:14" x14ac:dyDescent="0.2">
      <c r="B49" s="36" t="s">
        <v>127</v>
      </c>
      <c r="C49" s="702">
        <v>465</v>
      </c>
      <c r="D49" s="703">
        <v>519</v>
      </c>
      <c r="E49" s="702">
        <v>377</v>
      </c>
      <c r="F49" s="703">
        <v>481</v>
      </c>
      <c r="G49" s="702">
        <v>354</v>
      </c>
      <c r="H49" s="703">
        <v>399</v>
      </c>
      <c r="L49" s="322"/>
      <c r="M49" s="322"/>
      <c r="N49" s="322"/>
    </row>
  </sheetData>
  <customSheetViews>
    <customSheetView guid="{4BF6A69F-C29D-460A-9E84-5045F8F80EEB}" showGridLines="0" topLeftCell="A22">
      <selection sqref="A1:J50"/>
      <pageMargins left="0.19685039370078741" right="0.15748031496062992" top="0.19685039370078741" bottom="0.19685039370078741" header="0.31496062992125984" footer="0.31496062992125984"/>
      <pageSetup paperSize="9" orientation="portrait"/>
    </customSheetView>
  </customSheetViews>
  <mergeCells count="82">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 ref="C37:D37"/>
    <mergeCell ref="E37:F37"/>
    <mergeCell ref="G37:H37"/>
    <mergeCell ref="E39:F39"/>
    <mergeCell ref="G39:H39"/>
    <mergeCell ref="C39:D39"/>
    <mergeCell ref="C32:D32"/>
    <mergeCell ref="E32:F32"/>
    <mergeCell ref="B34:I34"/>
    <mergeCell ref="C36:D36"/>
    <mergeCell ref="E36:F36"/>
    <mergeCell ref="G36:H36"/>
    <mergeCell ref="C29:D29"/>
    <mergeCell ref="E29:F29"/>
    <mergeCell ref="C30:D30"/>
    <mergeCell ref="E30:F30"/>
    <mergeCell ref="C31:D31"/>
    <mergeCell ref="E31:F31"/>
    <mergeCell ref="E26:F26"/>
    <mergeCell ref="C27:D27"/>
    <mergeCell ref="E27:F27"/>
    <mergeCell ref="C28:D28"/>
    <mergeCell ref="E28:F28"/>
    <mergeCell ref="C26:D26"/>
    <mergeCell ref="A1:K1"/>
    <mergeCell ref="F5:F11"/>
    <mergeCell ref="G5:G11"/>
    <mergeCell ref="H5:H11"/>
    <mergeCell ref="I5:I11"/>
    <mergeCell ref="K5:K11"/>
    <mergeCell ref="J5:J11"/>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G48:H48"/>
    <mergeCell ref="E48:F48"/>
    <mergeCell ref="C48:D48"/>
    <mergeCell ref="C38:D38"/>
    <mergeCell ref="E38:F38"/>
    <mergeCell ref="G38:H38"/>
    <mergeCell ref="C46:D46"/>
    <mergeCell ref="E46:F46"/>
    <mergeCell ref="C40:D40"/>
    <mergeCell ref="E40:F40"/>
    <mergeCell ref="G40:H40"/>
    <mergeCell ref="C41:D41"/>
    <mergeCell ref="E41:F41"/>
    <mergeCell ref="G41:H41"/>
    <mergeCell ref="C42:D42"/>
    <mergeCell ref="E42:F42"/>
    <mergeCell ref="E23:F23"/>
    <mergeCell ref="C24:D24"/>
    <mergeCell ref="E24:F24"/>
    <mergeCell ref="C25:D25"/>
    <mergeCell ref="E25:F25"/>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I65"/>
  <sheetViews>
    <sheetView showGridLines="0" workbookViewId="0">
      <selection sqref="A1:H1"/>
    </sheetView>
  </sheetViews>
  <sheetFormatPr baseColWidth="10" defaultRowHeight="12.75" x14ac:dyDescent="0.2"/>
  <cols>
    <col min="1" max="1" width="2.140625" style="20" customWidth="1"/>
    <col min="2" max="2" width="11.42578125" style="20" customWidth="1"/>
    <col min="3" max="4" width="11.42578125" style="20"/>
    <col min="5" max="5" width="10.140625" style="20" customWidth="1"/>
    <col min="6" max="7" width="25.7109375" style="20" customWidth="1"/>
    <col min="8" max="8" width="4" style="20" customWidth="1"/>
    <col min="9" max="16384" width="11.42578125" style="20"/>
  </cols>
  <sheetData>
    <row r="1" spans="1:8" x14ac:dyDescent="0.2">
      <c r="A1" s="571" t="s">
        <v>295</v>
      </c>
      <c r="B1" s="571"/>
      <c r="C1" s="571"/>
      <c r="D1" s="571"/>
      <c r="E1" s="571"/>
      <c r="F1" s="571"/>
      <c r="G1" s="571"/>
      <c r="H1" s="571"/>
    </row>
    <row r="2" spans="1:8" x14ac:dyDescent="0.2">
      <c r="A2" s="316"/>
      <c r="B2" s="316"/>
      <c r="C2" s="316"/>
      <c r="D2" s="316"/>
      <c r="E2" s="316"/>
      <c r="F2" s="316"/>
      <c r="G2" s="316"/>
      <c r="H2" s="316"/>
    </row>
    <row r="3" spans="1:8" ht="12.75" customHeight="1" x14ac:dyDescent="0.2">
      <c r="A3" s="316"/>
      <c r="B3" s="572" t="s">
        <v>143</v>
      </c>
      <c r="C3" s="572"/>
      <c r="D3" s="572"/>
      <c r="E3" s="572"/>
      <c r="F3" s="572"/>
      <c r="G3" s="572"/>
      <c r="H3" s="316"/>
    </row>
    <row r="4" spans="1:8" ht="8.25" customHeight="1" x14ac:dyDescent="0.2">
      <c r="B4" s="2"/>
      <c r="C4" s="2"/>
      <c r="D4" s="2"/>
      <c r="E4" s="2"/>
    </row>
    <row r="5" spans="1:8" ht="21" customHeight="1" x14ac:dyDescent="0.2">
      <c r="B5" s="654"/>
      <c r="C5" s="654"/>
      <c r="D5" s="654"/>
      <c r="E5" s="654"/>
      <c r="F5" s="452" t="s">
        <v>264</v>
      </c>
      <c r="G5" s="453" t="s">
        <v>230</v>
      </c>
    </row>
    <row r="6" spans="1:8" ht="12.75" customHeight="1" x14ac:dyDescent="0.2">
      <c r="B6" s="585" t="s">
        <v>144</v>
      </c>
      <c r="C6" s="604"/>
      <c r="D6" s="604"/>
      <c r="E6" s="604"/>
      <c r="F6" s="275">
        <v>0.4</v>
      </c>
      <c r="G6" s="89">
        <v>0.2</v>
      </c>
    </row>
    <row r="7" spans="1:8" ht="12.75" customHeight="1" x14ac:dyDescent="0.2">
      <c r="B7" s="587" t="s">
        <v>145</v>
      </c>
      <c r="C7" s="644"/>
      <c r="D7" s="644"/>
      <c r="E7" s="644"/>
      <c r="F7" s="274">
        <v>0</v>
      </c>
      <c r="G7" s="90">
        <v>0</v>
      </c>
    </row>
    <row r="8" spans="1:8" ht="13.5" customHeight="1" x14ac:dyDescent="0.2">
      <c r="B8" s="587" t="s">
        <v>146</v>
      </c>
      <c r="C8" s="644"/>
      <c r="D8" s="644"/>
      <c r="E8" s="644"/>
      <c r="F8" s="274">
        <v>0</v>
      </c>
      <c r="G8" s="90">
        <v>0</v>
      </c>
    </row>
    <row r="9" spans="1:8" ht="12" customHeight="1" x14ac:dyDescent="0.2">
      <c r="B9" s="587" t="s">
        <v>117</v>
      </c>
      <c r="C9" s="644"/>
      <c r="D9" s="644"/>
      <c r="E9" s="588"/>
      <c r="F9" s="274">
        <v>0</v>
      </c>
      <c r="G9" s="90">
        <v>0</v>
      </c>
    </row>
    <row r="10" spans="1:8" ht="15" customHeight="1" x14ac:dyDescent="0.2">
      <c r="B10" s="587" t="s">
        <v>118</v>
      </c>
      <c r="C10" s="644"/>
      <c r="D10" s="644"/>
      <c r="E10" s="644"/>
      <c r="F10" s="274">
        <v>0</v>
      </c>
      <c r="G10" s="90">
        <v>0</v>
      </c>
    </row>
    <row r="11" spans="1:8" ht="13.5" customHeight="1" x14ac:dyDescent="0.2">
      <c r="B11" s="587" t="s">
        <v>119</v>
      </c>
      <c r="C11" s="644"/>
      <c r="D11" s="644"/>
      <c r="E11" s="644"/>
      <c r="F11" s="274">
        <v>0</v>
      </c>
      <c r="G11" s="90">
        <v>0</v>
      </c>
    </row>
    <row r="12" spans="1:8" ht="13.5" customHeight="1" x14ac:dyDescent="0.2">
      <c r="B12" s="587" t="s">
        <v>147</v>
      </c>
      <c r="C12" s="644"/>
      <c r="D12" s="644"/>
      <c r="E12" s="644"/>
      <c r="F12" s="274">
        <v>76.599999999999994</v>
      </c>
      <c r="G12" s="90">
        <v>77.5</v>
      </c>
    </row>
    <row r="13" spans="1:8" x14ac:dyDescent="0.2">
      <c r="B13" s="587" t="s">
        <v>148</v>
      </c>
      <c r="C13" s="644"/>
      <c r="D13" s="644"/>
      <c r="E13" s="644"/>
      <c r="F13" s="274">
        <v>0.4</v>
      </c>
      <c r="G13" s="90">
        <v>0.2</v>
      </c>
    </row>
    <row r="14" spans="1:8" x14ac:dyDescent="0.2">
      <c r="B14" s="587" t="s">
        <v>149</v>
      </c>
      <c r="C14" s="644"/>
      <c r="D14" s="644"/>
      <c r="E14" s="644"/>
      <c r="F14" s="274">
        <v>2.1</v>
      </c>
      <c r="G14" s="90">
        <v>1.5</v>
      </c>
    </row>
    <row r="15" spans="1:8" ht="12.75" customHeight="1" x14ac:dyDescent="0.2">
      <c r="B15" s="587" t="s">
        <v>120</v>
      </c>
      <c r="C15" s="644"/>
      <c r="D15" s="644"/>
      <c r="E15" s="644"/>
      <c r="F15" s="274">
        <v>1</v>
      </c>
      <c r="G15" s="90">
        <v>0.8</v>
      </c>
    </row>
    <row r="16" spans="1:8" ht="12.75" customHeight="1" x14ac:dyDescent="0.2">
      <c r="B16" s="587" t="s">
        <v>260</v>
      </c>
      <c r="C16" s="644"/>
      <c r="D16" s="644"/>
      <c r="E16" s="588"/>
      <c r="F16" s="274">
        <v>6.5</v>
      </c>
      <c r="G16" s="90">
        <v>4.0999999999999996</v>
      </c>
    </row>
    <row r="17" spans="2:9" x14ac:dyDescent="0.2">
      <c r="B17" s="587" t="s">
        <v>150</v>
      </c>
      <c r="C17" s="644"/>
      <c r="D17" s="644"/>
      <c r="E17" s="644"/>
      <c r="F17" s="274">
        <v>0.6</v>
      </c>
      <c r="G17" s="90">
        <v>0.7</v>
      </c>
    </row>
    <row r="18" spans="2:9" x14ac:dyDescent="0.2">
      <c r="B18" s="587" t="s">
        <v>151</v>
      </c>
      <c r="C18" s="644"/>
      <c r="D18" s="644"/>
      <c r="E18" s="644"/>
      <c r="F18" s="274">
        <v>4.7</v>
      </c>
      <c r="G18" s="90">
        <v>8.5</v>
      </c>
    </row>
    <row r="19" spans="2:9" ht="12.75" customHeight="1" x14ac:dyDescent="0.2">
      <c r="B19" s="587" t="s">
        <v>152</v>
      </c>
      <c r="C19" s="644"/>
      <c r="D19" s="644"/>
      <c r="E19" s="644"/>
      <c r="F19" s="274">
        <v>1.6</v>
      </c>
      <c r="G19" s="90">
        <v>1.9</v>
      </c>
    </row>
    <row r="20" spans="2:9" x14ac:dyDescent="0.2">
      <c r="B20" s="587" t="s">
        <v>153</v>
      </c>
      <c r="C20" s="644"/>
      <c r="D20" s="644"/>
      <c r="E20" s="644"/>
      <c r="F20" s="274">
        <v>3.8</v>
      </c>
      <c r="G20" s="90">
        <v>2.8</v>
      </c>
    </row>
    <row r="21" spans="2:9" x14ac:dyDescent="0.2">
      <c r="B21" s="587" t="s">
        <v>154</v>
      </c>
      <c r="C21" s="644"/>
      <c r="D21" s="644"/>
      <c r="E21" s="644"/>
      <c r="F21" s="274">
        <v>0</v>
      </c>
      <c r="G21" s="90">
        <v>0.2</v>
      </c>
    </row>
    <row r="22" spans="2:9" x14ac:dyDescent="0.2">
      <c r="B22" s="589" t="s">
        <v>169</v>
      </c>
      <c r="C22" s="593"/>
      <c r="D22" s="593"/>
      <c r="E22" s="593"/>
      <c r="F22" s="274">
        <v>2.2999999999999998</v>
      </c>
      <c r="G22" s="491">
        <v>1.6</v>
      </c>
      <c r="I22" s="308"/>
    </row>
    <row r="23" spans="2:9" ht="12.75" customHeight="1" x14ac:dyDescent="0.2">
      <c r="B23" s="649" t="s">
        <v>168</v>
      </c>
      <c r="C23" s="650"/>
      <c r="D23" s="650"/>
      <c r="E23" s="650"/>
      <c r="F23" s="83">
        <f>SUM(F6:F22)</f>
        <v>99.999999999999986</v>
      </c>
      <c r="G23" s="91">
        <f>SUM(G6:G22)</f>
        <v>100</v>
      </c>
    </row>
    <row r="24" spans="2:9" ht="16.5" customHeight="1" x14ac:dyDescent="0.2">
      <c r="B24" s="651" t="s">
        <v>180</v>
      </c>
      <c r="C24" s="652"/>
      <c r="D24" s="652"/>
      <c r="E24" s="652"/>
      <c r="F24" s="84">
        <v>796</v>
      </c>
      <c r="G24" s="92">
        <v>2252</v>
      </c>
    </row>
    <row r="25" spans="2:9" ht="16.5" customHeight="1" x14ac:dyDescent="0.2">
      <c r="B25" s="14"/>
      <c r="C25" s="14"/>
      <c r="D25" s="14"/>
      <c r="E25" s="14"/>
      <c r="F25" s="94"/>
      <c r="G25" s="94"/>
    </row>
    <row r="26" spans="2:9" ht="12.75" customHeight="1" x14ac:dyDescent="0.2">
      <c r="B26" s="572" t="s">
        <v>155</v>
      </c>
      <c r="C26" s="572"/>
      <c r="D26" s="572"/>
      <c r="E26" s="572"/>
      <c r="F26" s="572"/>
      <c r="G26" s="572"/>
    </row>
    <row r="27" spans="2:9" ht="8.25" customHeight="1" x14ac:dyDescent="0.2"/>
    <row r="28" spans="2:9" ht="21" customHeight="1" x14ac:dyDescent="0.2">
      <c r="B28" s="1"/>
      <c r="C28" s="1"/>
      <c r="F28" s="452" t="s">
        <v>264</v>
      </c>
      <c r="G28" s="454" t="s">
        <v>230</v>
      </c>
    </row>
    <row r="29" spans="2:9" x14ac:dyDescent="0.2">
      <c r="B29" s="581" t="s">
        <v>156</v>
      </c>
      <c r="C29" s="647"/>
      <c r="D29" s="647"/>
      <c r="E29" s="594"/>
      <c r="F29" s="85">
        <v>5.7</v>
      </c>
      <c r="G29" s="5">
        <v>6.8</v>
      </c>
    </row>
    <row r="30" spans="2:9" x14ac:dyDescent="0.2">
      <c r="B30" s="582" t="s">
        <v>157</v>
      </c>
      <c r="C30" s="642"/>
      <c r="D30" s="642"/>
      <c r="E30" s="595"/>
      <c r="F30" s="82">
        <v>16.8</v>
      </c>
      <c r="G30" s="76">
        <v>16.5</v>
      </c>
      <c r="I30" s="308"/>
    </row>
    <row r="31" spans="2:9" x14ac:dyDescent="0.2">
      <c r="B31" s="582" t="s">
        <v>158</v>
      </c>
      <c r="C31" s="642"/>
      <c r="D31" s="642"/>
      <c r="E31" s="595"/>
      <c r="F31" s="82">
        <v>69.8</v>
      </c>
      <c r="G31" s="76">
        <v>67.5</v>
      </c>
      <c r="I31" s="317"/>
    </row>
    <row r="32" spans="2:9" x14ac:dyDescent="0.2">
      <c r="B32" s="582" t="s">
        <v>124</v>
      </c>
      <c r="C32" s="642"/>
      <c r="D32" s="642"/>
      <c r="E32" s="595"/>
      <c r="F32" s="82">
        <v>0.9</v>
      </c>
      <c r="G32" s="76">
        <v>0.7</v>
      </c>
    </row>
    <row r="33" spans="2:7" x14ac:dyDescent="0.2">
      <c r="B33" s="582" t="s">
        <v>159</v>
      </c>
      <c r="C33" s="642"/>
      <c r="D33" s="642"/>
      <c r="E33" s="595"/>
      <c r="F33" s="82">
        <v>1.4</v>
      </c>
      <c r="G33" s="76">
        <v>1</v>
      </c>
    </row>
    <row r="34" spans="2:7" x14ac:dyDescent="0.2">
      <c r="B34" s="582" t="s">
        <v>121</v>
      </c>
      <c r="C34" s="642"/>
      <c r="D34" s="642"/>
      <c r="E34" s="595"/>
      <c r="F34" s="82">
        <v>0.9</v>
      </c>
      <c r="G34" s="76">
        <v>1.1000000000000001</v>
      </c>
    </row>
    <row r="35" spans="2:7" x14ac:dyDescent="0.2">
      <c r="B35" s="582" t="s">
        <v>160</v>
      </c>
      <c r="C35" s="642"/>
      <c r="D35" s="642"/>
      <c r="E35" s="595"/>
      <c r="F35" s="82">
        <v>0.5</v>
      </c>
      <c r="G35" s="76">
        <v>0.5</v>
      </c>
    </row>
    <row r="36" spans="2:7" x14ac:dyDescent="0.2">
      <c r="B36" s="582" t="s">
        <v>106</v>
      </c>
      <c r="C36" s="642"/>
      <c r="D36" s="642"/>
      <c r="E36" s="595"/>
      <c r="F36" s="82">
        <v>2.7</v>
      </c>
      <c r="G36" s="76">
        <v>4.2</v>
      </c>
    </row>
    <row r="37" spans="2:7" x14ac:dyDescent="0.2">
      <c r="B37" s="582" t="s">
        <v>161</v>
      </c>
      <c r="C37" s="642"/>
      <c r="D37" s="642"/>
      <c r="E37" s="595"/>
      <c r="F37" s="82">
        <v>0</v>
      </c>
      <c r="G37" s="76">
        <v>0</v>
      </c>
    </row>
    <row r="38" spans="2:7" x14ac:dyDescent="0.2">
      <c r="B38" s="582" t="s">
        <v>122</v>
      </c>
      <c r="C38" s="642"/>
      <c r="D38" s="642"/>
      <c r="E38" s="595"/>
      <c r="F38" s="82">
        <v>0</v>
      </c>
      <c r="G38" s="76">
        <v>0</v>
      </c>
    </row>
    <row r="39" spans="2:7" x14ac:dyDescent="0.2">
      <c r="B39" s="582" t="s">
        <v>308</v>
      </c>
      <c r="C39" s="642"/>
      <c r="D39" s="642"/>
      <c r="E39" s="595"/>
      <c r="F39" s="82">
        <v>0</v>
      </c>
      <c r="G39" s="76">
        <v>0.2</v>
      </c>
    </row>
    <row r="40" spans="2:7" x14ac:dyDescent="0.2">
      <c r="B40" s="582" t="s">
        <v>309</v>
      </c>
      <c r="C40" s="642"/>
      <c r="D40" s="642"/>
      <c r="E40" s="595"/>
      <c r="F40" s="82">
        <v>0</v>
      </c>
      <c r="G40" s="76">
        <v>0</v>
      </c>
    </row>
    <row r="41" spans="2:7" x14ac:dyDescent="0.2">
      <c r="B41" s="582" t="s">
        <v>310</v>
      </c>
      <c r="C41" s="642"/>
      <c r="D41" s="642"/>
      <c r="E41" s="595"/>
      <c r="F41" s="82">
        <v>0</v>
      </c>
      <c r="G41" s="76">
        <v>0</v>
      </c>
    </row>
    <row r="42" spans="2:7" x14ac:dyDescent="0.2">
      <c r="B42" s="482" t="s">
        <v>1</v>
      </c>
      <c r="C42" s="484"/>
      <c r="D42" s="484"/>
      <c r="E42" s="483"/>
      <c r="F42" s="82">
        <v>0.5</v>
      </c>
      <c r="G42" s="76">
        <v>0.6</v>
      </c>
    </row>
    <row r="43" spans="2:7" x14ac:dyDescent="0.2">
      <c r="B43" s="482" t="s">
        <v>123</v>
      </c>
      <c r="C43" s="484"/>
      <c r="D43" s="484"/>
      <c r="E43" s="483"/>
      <c r="F43" s="82">
        <v>0.3</v>
      </c>
      <c r="G43" s="76">
        <v>0.2</v>
      </c>
    </row>
    <row r="44" spans="2:7" x14ac:dyDescent="0.2">
      <c r="B44" s="596" t="s">
        <v>169</v>
      </c>
      <c r="C44" s="643"/>
      <c r="D44" s="643"/>
      <c r="E44" s="597"/>
      <c r="F44" s="82">
        <v>0.5</v>
      </c>
      <c r="G44" s="6">
        <v>0.7</v>
      </c>
    </row>
    <row r="45" spans="2:7" x14ac:dyDescent="0.2">
      <c r="B45" s="638" t="s">
        <v>168</v>
      </c>
      <c r="C45" s="639"/>
      <c r="D45" s="639"/>
      <c r="E45" s="648"/>
      <c r="F45" s="83">
        <f>SUM(F29:F44)</f>
        <v>100.00000000000001</v>
      </c>
      <c r="G45" s="91">
        <f>SUM(G29:G44)</f>
        <v>100</v>
      </c>
    </row>
    <row r="46" spans="2:7" ht="16.5" customHeight="1" x14ac:dyDescent="0.2">
      <c r="B46" s="640" t="s">
        <v>180</v>
      </c>
      <c r="C46" s="641"/>
      <c r="D46" s="641"/>
      <c r="E46" s="645"/>
      <c r="F46" s="84">
        <v>772</v>
      </c>
      <c r="G46" s="92">
        <v>2206</v>
      </c>
    </row>
    <row r="47" spans="2:7" ht="16.5" customHeight="1" x14ac:dyDescent="0.2">
      <c r="B47" s="270"/>
      <c r="C47" s="270"/>
      <c r="D47" s="270"/>
      <c r="E47" s="270"/>
      <c r="F47" s="94"/>
      <c r="G47" s="94"/>
    </row>
    <row r="48" spans="2:7" ht="12.75" customHeight="1" x14ac:dyDescent="0.2">
      <c r="B48" s="572" t="s">
        <v>140</v>
      </c>
      <c r="C48" s="572"/>
      <c r="D48" s="572"/>
      <c r="E48" s="572"/>
      <c r="F48" s="572"/>
      <c r="G48" s="572"/>
    </row>
    <row r="49" spans="2:7" ht="8.25" customHeight="1" x14ac:dyDescent="0.2">
      <c r="B49" s="18"/>
      <c r="C49" s="18"/>
      <c r="D49" s="18"/>
      <c r="E49" s="18"/>
      <c r="F49" s="18"/>
      <c r="G49" s="18"/>
    </row>
    <row r="50" spans="2:7" ht="21" customHeight="1" x14ac:dyDescent="0.2">
      <c r="B50" s="646"/>
      <c r="C50" s="646"/>
      <c r="D50" s="646"/>
      <c r="E50" s="15"/>
      <c r="F50" s="452" t="s">
        <v>264</v>
      </c>
      <c r="G50" s="454" t="s">
        <v>230</v>
      </c>
    </row>
    <row r="51" spans="2:7" x14ac:dyDescent="0.2">
      <c r="B51" s="581" t="s">
        <v>162</v>
      </c>
      <c r="C51" s="647"/>
      <c r="D51" s="647"/>
      <c r="E51" s="594"/>
      <c r="F51" s="86">
        <v>1.3</v>
      </c>
      <c r="G51" s="8">
        <v>1.3</v>
      </c>
    </row>
    <row r="52" spans="2:7" x14ac:dyDescent="0.2">
      <c r="B52" s="582" t="s">
        <v>135</v>
      </c>
      <c r="C52" s="642"/>
      <c r="D52" s="642"/>
      <c r="E52" s="595"/>
      <c r="F52" s="87">
        <v>70.5</v>
      </c>
      <c r="G52" s="12">
        <v>64</v>
      </c>
    </row>
    <row r="53" spans="2:7" x14ac:dyDescent="0.2">
      <c r="B53" s="582" t="s">
        <v>163</v>
      </c>
      <c r="C53" s="642"/>
      <c r="D53" s="642"/>
      <c r="E53" s="595"/>
      <c r="F53" s="87">
        <v>14.1</v>
      </c>
      <c r="G53" s="12">
        <v>15.7</v>
      </c>
    </row>
    <row r="54" spans="2:7" ht="27.75" customHeight="1" x14ac:dyDescent="0.2">
      <c r="B54" s="587" t="s">
        <v>164</v>
      </c>
      <c r="C54" s="644"/>
      <c r="D54" s="644"/>
      <c r="E54" s="588"/>
      <c r="F54" s="87">
        <v>4.8</v>
      </c>
      <c r="G54" s="12">
        <v>8.4</v>
      </c>
    </row>
    <row r="55" spans="2:7" x14ac:dyDescent="0.2">
      <c r="B55" s="582" t="s">
        <v>165</v>
      </c>
      <c r="C55" s="642"/>
      <c r="D55" s="642"/>
      <c r="E55" s="595"/>
      <c r="F55" s="87">
        <v>0.8</v>
      </c>
      <c r="G55" s="12">
        <v>0.8</v>
      </c>
    </row>
    <row r="56" spans="2:7" x14ac:dyDescent="0.2">
      <c r="B56" s="582" t="s">
        <v>171</v>
      </c>
      <c r="C56" s="642"/>
      <c r="D56" s="642"/>
      <c r="E56" s="595"/>
      <c r="F56" s="87">
        <v>2.9</v>
      </c>
      <c r="G56" s="12">
        <v>3.2</v>
      </c>
    </row>
    <row r="57" spans="2:7" ht="27.75" customHeight="1" x14ac:dyDescent="0.2">
      <c r="B57" s="587" t="s">
        <v>166</v>
      </c>
      <c r="C57" s="644"/>
      <c r="D57" s="644"/>
      <c r="E57" s="588"/>
      <c r="F57" s="87">
        <v>0</v>
      </c>
      <c r="G57" s="12">
        <v>0</v>
      </c>
    </row>
    <row r="58" spans="2:7" x14ac:dyDescent="0.2">
      <c r="B58" s="582" t="s">
        <v>172</v>
      </c>
      <c r="C58" s="642"/>
      <c r="D58" s="642"/>
      <c r="E58" s="595"/>
      <c r="F58" s="87">
        <v>1.5</v>
      </c>
      <c r="G58" s="12">
        <v>1.8</v>
      </c>
    </row>
    <row r="59" spans="2:7" x14ac:dyDescent="0.2">
      <c r="B59" s="582" t="s">
        <v>136</v>
      </c>
      <c r="C59" s="642"/>
      <c r="D59" s="642"/>
      <c r="E59" s="595"/>
      <c r="F59" s="87">
        <v>0</v>
      </c>
      <c r="G59" s="12">
        <v>0.2</v>
      </c>
    </row>
    <row r="60" spans="2:7" x14ac:dyDescent="0.2">
      <c r="B60" s="582" t="s">
        <v>137</v>
      </c>
      <c r="C60" s="642"/>
      <c r="D60" s="642"/>
      <c r="E60" s="595"/>
      <c r="F60" s="87">
        <v>1.5</v>
      </c>
      <c r="G60" s="12">
        <v>2.2000000000000002</v>
      </c>
    </row>
    <row r="61" spans="2:7" x14ac:dyDescent="0.2">
      <c r="B61" s="582" t="s">
        <v>173</v>
      </c>
      <c r="C61" s="642"/>
      <c r="D61" s="642"/>
      <c r="E61" s="595"/>
      <c r="F61" s="87">
        <v>0</v>
      </c>
      <c r="G61" s="12">
        <v>0</v>
      </c>
    </row>
    <row r="62" spans="2:7" x14ac:dyDescent="0.2">
      <c r="B62" s="582" t="s">
        <v>138</v>
      </c>
      <c r="C62" s="642"/>
      <c r="D62" s="642"/>
      <c r="E62" s="595"/>
      <c r="F62" s="87">
        <v>0.1</v>
      </c>
      <c r="G62" s="12">
        <v>0.6</v>
      </c>
    </row>
    <row r="63" spans="2:7" x14ac:dyDescent="0.2">
      <c r="B63" s="596" t="s">
        <v>169</v>
      </c>
      <c r="C63" s="643"/>
      <c r="D63" s="643"/>
      <c r="E63" s="597"/>
      <c r="F63" s="87">
        <v>2.5</v>
      </c>
      <c r="G63" s="12">
        <v>1.8</v>
      </c>
    </row>
    <row r="64" spans="2:7" x14ac:dyDescent="0.2">
      <c r="B64" s="638" t="s">
        <v>168</v>
      </c>
      <c r="C64" s="639"/>
      <c r="D64" s="639"/>
      <c r="E64" s="639"/>
      <c r="F64" s="264">
        <v>100.1</v>
      </c>
      <c r="G64" s="7">
        <v>100.10000000000001</v>
      </c>
    </row>
    <row r="65" spans="2:7" x14ac:dyDescent="0.2">
      <c r="B65" s="640" t="s">
        <v>180</v>
      </c>
      <c r="C65" s="641"/>
      <c r="D65" s="641"/>
      <c r="E65" s="641"/>
      <c r="F65" s="88">
        <v>796</v>
      </c>
      <c r="G65" s="93">
        <v>2252</v>
      </c>
    </row>
  </sheetData>
  <customSheetViews>
    <customSheetView guid="{4BF6A69F-C29D-460A-9E84-5045F8F80EEB}" showGridLines="0" topLeftCell="A19">
      <selection activeCell="I29" sqref="I29"/>
      <pageMargins left="0.19685039370078741" right="0.15748031496062992" top="0.19685039370078741" bottom="0.19685039370078741" header="0.31496062992125984" footer="0.31496062992125984"/>
      <pageSetup paperSize="9" orientation="portrait"/>
    </customSheetView>
  </customSheetViews>
  <mergeCells count="56">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B45:E45"/>
    <mergeCell ref="B48:G48"/>
    <mergeCell ref="B50:D50"/>
    <mergeCell ref="B44:E44"/>
    <mergeCell ref="B38:E38"/>
    <mergeCell ref="B39:E39"/>
    <mergeCell ref="B46:E46"/>
    <mergeCell ref="B40:E40"/>
    <mergeCell ref="B41:E41"/>
    <mergeCell ref="B36:E36"/>
    <mergeCell ref="B37:E37"/>
    <mergeCell ref="B34:E34"/>
    <mergeCell ref="B35:E35"/>
    <mergeCell ref="B32:E32"/>
    <mergeCell ref="B33:E33"/>
    <mergeCell ref="B30:E30"/>
    <mergeCell ref="B31:E31"/>
    <mergeCell ref="B26:G26"/>
    <mergeCell ref="B29:E29"/>
    <mergeCell ref="B22:E22"/>
    <mergeCell ref="B23:E23"/>
    <mergeCell ref="B24:E24"/>
    <mergeCell ref="B20:E20"/>
    <mergeCell ref="B21:E21"/>
    <mergeCell ref="B18:E18"/>
    <mergeCell ref="B19:E19"/>
    <mergeCell ref="B15:E15"/>
    <mergeCell ref="B17:E17"/>
    <mergeCell ref="B16:E16"/>
    <mergeCell ref="B13:E13"/>
    <mergeCell ref="B14:E14"/>
    <mergeCell ref="B11:E11"/>
    <mergeCell ref="B12:E12"/>
    <mergeCell ref="B9:E9"/>
    <mergeCell ref="B10:E10"/>
    <mergeCell ref="B7:E7"/>
    <mergeCell ref="B8:E8"/>
    <mergeCell ref="A1:H1"/>
    <mergeCell ref="B3:G3"/>
    <mergeCell ref="B5:E5"/>
    <mergeCell ref="B6:E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58"/>
  <sheetViews>
    <sheetView showGridLines="0" topLeftCell="B1"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10" width="2.7109375" style="20" customWidth="1"/>
    <col min="11" max="21" width="11.42578125" style="299"/>
    <col min="22" max="16384" width="11.42578125" style="20"/>
  </cols>
  <sheetData>
    <row r="1" spans="1:12" x14ac:dyDescent="0.2">
      <c r="A1" s="571" t="s">
        <v>278</v>
      </c>
      <c r="B1" s="571"/>
      <c r="C1" s="571"/>
      <c r="D1" s="571"/>
      <c r="E1" s="571"/>
      <c r="F1" s="571"/>
      <c r="G1" s="571"/>
      <c r="H1" s="571"/>
      <c r="I1" s="571"/>
      <c r="J1" s="346"/>
    </row>
    <row r="3" spans="1:12" x14ac:dyDescent="0.2">
      <c r="B3" s="572" t="s">
        <v>227</v>
      </c>
      <c r="C3" s="572"/>
      <c r="D3" s="572"/>
      <c r="E3" s="572"/>
      <c r="F3" s="572"/>
      <c r="G3" s="572"/>
      <c r="H3" s="34"/>
      <c r="K3" s="331"/>
      <c r="L3" s="331"/>
    </row>
    <row r="4" spans="1:12" ht="8.25" customHeight="1" x14ac:dyDescent="0.2">
      <c r="B4" s="24"/>
      <c r="C4" s="21"/>
      <c r="D4" s="21"/>
      <c r="E4" s="22"/>
      <c r="F4" s="23"/>
      <c r="G4" s="21"/>
      <c r="H4" s="24"/>
      <c r="K4" s="331"/>
      <c r="L4" s="331"/>
    </row>
    <row r="5" spans="1:12" x14ac:dyDescent="0.2">
      <c r="B5" s="583" t="s">
        <v>203</v>
      </c>
      <c r="C5" s="576" t="s">
        <v>204</v>
      </c>
      <c r="D5" s="576" t="s">
        <v>219</v>
      </c>
      <c r="E5" s="573" t="s">
        <v>203</v>
      </c>
      <c r="F5" s="574"/>
      <c r="G5" s="574"/>
      <c r="H5" s="575"/>
      <c r="K5" s="331"/>
      <c r="L5" s="331"/>
    </row>
    <row r="6" spans="1:12" ht="25.5" x14ac:dyDescent="0.2">
      <c r="B6" s="592"/>
      <c r="C6" s="577"/>
      <c r="D6" s="577"/>
      <c r="E6" s="445" t="s">
        <v>205</v>
      </c>
      <c r="F6" s="445" t="s">
        <v>206</v>
      </c>
      <c r="G6" s="445" t="s">
        <v>168</v>
      </c>
      <c r="H6" s="447" t="s">
        <v>207</v>
      </c>
      <c r="K6" s="331"/>
      <c r="L6" s="331"/>
    </row>
    <row r="7" spans="1:12" ht="15" customHeight="1" x14ac:dyDescent="0.2">
      <c r="B7" s="592"/>
      <c r="C7" s="578" t="s">
        <v>216</v>
      </c>
      <c r="D7" s="251" t="s">
        <v>216</v>
      </c>
      <c r="E7" s="39">
        <v>11002</v>
      </c>
      <c r="F7" s="40">
        <v>2649</v>
      </c>
      <c r="G7" s="19">
        <v>13651</v>
      </c>
      <c r="H7" s="41">
        <v>519</v>
      </c>
      <c r="K7" s="331"/>
      <c r="L7" s="331"/>
    </row>
    <row r="8" spans="1:12" ht="15" x14ac:dyDescent="0.2">
      <c r="B8" s="592"/>
      <c r="C8" s="579"/>
      <c r="D8" s="252" t="s">
        <v>217</v>
      </c>
      <c r="E8" s="39">
        <v>52268</v>
      </c>
      <c r="F8" s="40">
        <v>9633</v>
      </c>
      <c r="G8" s="19">
        <v>61901</v>
      </c>
      <c r="H8" s="41">
        <v>1260</v>
      </c>
      <c r="K8" s="230"/>
    </row>
    <row r="9" spans="1:12" x14ac:dyDescent="0.2">
      <c r="B9" s="592"/>
      <c r="C9" s="580"/>
      <c r="D9" s="32" t="s">
        <v>168</v>
      </c>
      <c r="E9" s="61">
        <v>63270</v>
      </c>
      <c r="F9" s="42">
        <v>12282</v>
      </c>
      <c r="G9" s="42">
        <v>75552</v>
      </c>
      <c r="H9" s="191">
        <v>1779</v>
      </c>
      <c r="K9" s="551"/>
      <c r="L9" s="551"/>
    </row>
    <row r="10" spans="1:12" ht="15" customHeight="1" x14ac:dyDescent="0.2">
      <c r="B10" s="592"/>
      <c r="C10" s="578" t="s">
        <v>217</v>
      </c>
      <c r="D10" s="251" t="s">
        <v>216</v>
      </c>
      <c r="E10" s="205">
        <v>2163</v>
      </c>
      <c r="F10" s="204">
        <v>461</v>
      </c>
      <c r="G10" s="194">
        <v>2624</v>
      </c>
      <c r="H10" s="208">
        <v>27</v>
      </c>
    </row>
    <row r="11" spans="1:12" ht="15" x14ac:dyDescent="0.2">
      <c r="B11" s="592"/>
      <c r="C11" s="579"/>
      <c r="D11" s="252" t="s">
        <v>217</v>
      </c>
      <c r="E11" s="205">
        <v>27978</v>
      </c>
      <c r="F11" s="204">
        <v>6278</v>
      </c>
      <c r="G11" s="194">
        <v>34256</v>
      </c>
      <c r="H11" s="208">
        <v>294</v>
      </c>
    </row>
    <row r="12" spans="1:12" ht="15" customHeight="1" x14ac:dyDescent="0.2">
      <c r="B12" s="592"/>
      <c r="C12" s="579"/>
      <c r="D12" s="32" t="s">
        <v>168</v>
      </c>
      <c r="E12" s="207">
        <v>30141</v>
      </c>
      <c r="F12" s="187">
        <v>6739</v>
      </c>
      <c r="G12" s="187">
        <v>36880</v>
      </c>
      <c r="H12" s="241">
        <v>321</v>
      </c>
      <c r="K12" s="551"/>
    </row>
    <row r="13" spans="1:12" ht="15" customHeight="1" x14ac:dyDescent="0.2">
      <c r="B13" s="592"/>
      <c r="C13" s="578" t="s">
        <v>218</v>
      </c>
      <c r="D13" s="251" t="s">
        <v>216</v>
      </c>
      <c r="E13" s="205">
        <v>2780</v>
      </c>
      <c r="F13" s="204">
        <v>557</v>
      </c>
      <c r="G13" s="194">
        <v>3337</v>
      </c>
      <c r="H13" s="41">
        <v>26</v>
      </c>
    </row>
    <row r="14" spans="1:12" ht="15" x14ac:dyDescent="0.2">
      <c r="B14" s="592"/>
      <c r="C14" s="579"/>
      <c r="D14" s="252" t="s">
        <v>217</v>
      </c>
      <c r="E14" s="205">
        <v>28464</v>
      </c>
      <c r="F14" s="204">
        <v>6581</v>
      </c>
      <c r="G14" s="194">
        <v>35045</v>
      </c>
      <c r="H14" s="41">
        <v>286</v>
      </c>
    </row>
    <row r="15" spans="1:12" x14ac:dyDescent="0.2">
      <c r="B15" s="592"/>
      <c r="C15" s="580"/>
      <c r="D15" s="37" t="s">
        <v>168</v>
      </c>
      <c r="E15" s="206">
        <v>31244</v>
      </c>
      <c r="F15" s="186">
        <v>7138</v>
      </c>
      <c r="G15" s="186">
        <v>38382</v>
      </c>
      <c r="H15" s="192">
        <v>312</v>
      </c>
      <c r="K15" s="551"/>
    </row>
    <row r="16" spans="1:12" ht="15" x14ac:dyDescent="0.2">
      <c r="B16" s="592"/>
      <c r="C16" s="581" t="s">
        <v>220</v>
      </c>
      <c r="D16" s="251" t="s">
        <v>216</v>
      </c>
      <c r="E16" s="46">
        <v>47</v>
      </c>
      <c r="F16" s="45">
        <v>0</v>
      </c>
      <c r="G16" s="47">
        <v>47</v>
      </c>
      <c r="H16" s="63">
        <v>0</v>
      </c>
    </row>
    <row r="17" spans="2:15" ht="15" x14ac:dyDescent="0.2">
      <c r="B17" s="592"/>
      <c r="C17" s="582"/>
      <c r="D17" s="252" t="s">
        <v>217</v>
      </c>
      <c r="E17" s="49">
        <v>945</v>
      </c>
      <c r="F17" s="48">
        <v>27</v>
      </c>
      <c r="G17" s="50">
        <v>972</v>
      </c>
      <c r="H17" s="64">
        <v>2</v>
      </c>
    </row>
    <row r="18" spans="2:15" x14ac:dyDescent="0.2">
      <c r="B18" s="592"/>
      <c r="C18" s="580"/>
      <c r="D18" s="32" t="s">
        <v>168</v>
      </c>
      <c r="E18" s="65">
        <v>992</v>
      </c>
      <c r="F18" s="50">
        <v>27</v>
      </c>
      <c r="G18" s="50">
        <v>1019</v>
      </c>
      <c r="H18" s="60">
        <v>2</v>
      </c>
      <c r="K18" s="173"/>
      <c r="L18" s="173"/>
      <c r="M18" s="173"/>
      <c r="N18" s="173"/>
      <c r="O18" s="173"/>
    </row>
    <row r="19" spans="2:15" x14ac:dyDescent="0.2">
      <c r="B19" s="584"/>
      <c r="C19" s="605" t="s">
        <v>168</v>
      </c>
      <c r="D19" s="606"/>
      <c r="E19" s="207">
        <v>125647</v>
      </c>
      <c r="F19" s="187">
        <v>26186</v>
      </c>
      <c r="G19" s="187">
        <v>151833</v>
      </c>
      <c r="H19" s="241">
        <v>2414</v>
      </c>
      <c r="K19" s="549"/>
      <c r="L19" s="549"/>
      <c r="M19" s="549"/>
      <c r="N19" s="300"/>
      <c r="O19" s="300"/>
    </row>
    <row r="20" spans="2:15" x14ac:dyDescent="0.2">
      <c r="B20" s="269"/>
      <c r="C20" s="270"/>
      <c r="D20" s="270"/>
      <c r="E20" s="77"/>
      <c r="F20" s="77"/>
      <c r="G20" s="77"/>
      <c r="H20" s="77"/>
      <c r="K20" s="173"/>
      <c r="L20" s="300"/>
      <c r="M20" s="301"/>
      <c r="N20" s="301"/>
      <c r="O20" s="301"/>
    </row>
    <row r="21" spans="2:15" ht="16.5" customHeight="1" x14ac:dyDescent="0.2">
      <c r="B21" s="25"/>
      <c r="C21" s="25"/>
      <c r="D21" s="25"/>
      <c r="E21" s="448" t="s">
        <v>205</v>
      </c>
      <c r="F21" s="448" t="s">
        <v>206</v>
      </c>
      <c r="G21" s="448" t="s">
        <v>168</v>
      </c>
      <c r="H21" s="26"/>
      <c r="K21" s="173"/>
      <c r="L21" s="300"/>
      <c r="M21" s="301"/>
      <c r="N21" s="301"/>
      <c r="O21" s="301"/>
    </row>
    <row r="22" spans="2:15" ht="18" customHeight="1" x14ac:dyDescent="0.2">
      <c r="B22" s="583" t="s">
        <v>128</v>
      </c>
      <c r="C22" s="97" t="s">
        <v>129</v>
      </c>
      <c r="D22" s="347"/>
      <c r="E22" s="95">
        <v>655</v>
      </c>
      <c r="F22" s="43">
        <v>25</v>
      </c>
      <c r="G22" s="52">
        <v>680</v>
      </c>
      <c r="H22" s="27"/>
      <c r="K22" s="173"/>
      <c r="L22" s="300"/>
      <c r="M22" s="301"/>
      <c r="N22" s="301"/>
      <c r="O22" s="301"/>
    </row>
    <row r="23" spans="2:15" x14ac:dyDescent="0.2">
      <c r="B23" s="584"/>
      <c r="C23" s="98" t="s">
        <v>130</v>
      </c>
      <c r="D23" s="348"/>
      <c r="E23" s="96">
        <v>8811</v>
      </c>
      <c r="F23" s="44">
        <v>762</v>
      </c>
      <c r="G23" s="54">
        <v>9573</v>
      </c>
      <c r="H23" s="27"/>
      <c r="K23" s="173"/>
      <c r="L23" s="301"/>
      <c r="M23" s="301"/>
      <c r="N23" s="301"/>
      <c r="O23" s="301"/>
    </row>
    <row r="24" spans="2:15" ht="17.25" customHeight="1" x14ac:dyDescent="0.2">
      <c r="B24" s="302"/>
      <c r="C24" s="28"/>
      <c r="D24" s="28"/>
      <c r="E24" s="100"/>
      <c r="F24" s="100"/>
      <c r="G24" s="101"/>
      <c r="H24" s="28"/>
      <c r="K24" s="173"/>
      <c r="L24" s="301"/>
      <c r="M24" s="301"/>
      <c r="N24" s="301"/>
      <c r="O24" s="301"/>
    </row>
    <row r="25" spans="2:15" x14ac:dyDescent="0.2">
      <c r="B25" s="572" t="s">
        <v>224</v>
      </c>
      <c r="C25" s="572"/>
      <c r="D25" s="572"/>
      <c r="E25" s="572"/>
      <c r="F25" s="572"/>
      <c r="G25" s="572"/>
      <c r="H25" s="34"/>
      <c r="K25" s="173"/>
      <c r="L25" s="300"/>
      <c r="M25" s="303"/>
      <c r="N25" s="303"/>
      <c r="O25" s="303"/>
    </row>
    <row r="26" spans="2:15" ht="8.25" customHeight="1" x14ac:dyDescent="0.2">
      <c r="B26" s="24"/>
      <c r="C26" s="29"/>
      <c r="D26" s="29"/>
      <c r="E26" s="23"/>
      <c r="F26" s="21"/>
      <c r="G26" s="21"/>
      <c r="H26" s="28"/>
      <c r="K26" s="173"/>
      <c r="L26" s="173"/>
      <c r="M26" s="173"/>
      <c r="N26" s="173"/>
      <c r="O26" s="173"/>
    </row>
    <row r="27" spans="2:15" ht="16.5" customHeight="1" x14ac:dyDescent="0.2">
      <c r="B27" s="29"/>
      <c r="C27" s="29"/>
      <c r="D27" s="448" t="s">
        <v>219</v>
      </c>
      <c r="E27" s="448" t="s">
        <v>205</v>
      </c>
      <c r="F27" s="450" t="s">
        <v>206</v>
      </c>
      <c r="G27" s="448" t="s">
        <v>168</v>
      </c>
      <c r="H27" s="28"/>
      <c r="K27" s="173"/>
      <c r="L27" s="300"/>
      <c r="M27" s="301"/>
      <c r="N27" s="301"/>
      <c r="O27" s="301"/>
    </row>
    <row r="28" spans="2:15" ht="15" x14ac:dyDescent="0.2">
      <c r="B28" s="581" t="s">
        <v>208</v>
      </c>
      <c r="C28" s="594"/>
      <c r="D28" s="251" t="s">
        <v>216</v>
      </c>
      <c r="E28" s="45">
        <v>46705</v>
      </c>
      <c r="F28" s="46">
        <v>9542</v>
      </c>
      <c r="G28" s="47">
        <v>56247</v>
      </c>
      <c r="H28" s="28"/>
    </row>
    <row r="29" spans="2:15" ht="15" x14ac:dyDescent="0.2">
      <c r="B29" s="582"/>
      <c r="C29" s="595"/>
      <c r="D29" s="252" t="s">
        <v>217</v>
      </c>
      <c r="E29" s="40">
        <v>10511</v>
      </c>
      <c r="F29" s="39">
        <v>2201</v>
      </c>
      <c r="G29" s="19">
        <v>12712</v>
      </c>
      <c r="H29" s="28"/>
    </row>
    <row r="30" spans="2:15" x14ac:dyDescent="0.2">
      <c r="B30" s="596"/>
      <c r="C30" s="597"/>
      <c r="D30" s="32" t="s">
        <v>168</v>
      </c>
      <c r="E30" s="47">
        <f>SUM(E28:E29)</f>
        <v>57216</v>
      </c>
      <c r="F30" s="56">
        <f>SUM(F28:F29)</f>
        <v>11743</v>
      </c>
      <c r="G30" s="47">
        <f>SUM(G28:G29)</f>
        <v>68959</v>
      </c>
      <c r="H30" s="503"/>
    </row>
    <row r="31" spans="2:15" ht="15" x14ac:dyDescent="0.2">
      <c r="B31" s="581" t="s">
        <v>209</v>
      </c>
      <c r="C31" s="594"/>
      <c r="D31" s="251" t="s">
        <v>216</v>
      </c>
      <c r="E31" s="57">
        <v>43356</v>
      </c>
      <c r="F31" s="45">
        <v>8581</v>
      </c>
      <c r="G31" s="58">
        <v>51937</v>
      </c>
      <c r="H31" s="29"/>
    </row>
    <row r="32" spans="2:15" ht="15" x14ac:dyDescent="0.2">
      <c r="B32" s="582"/>
      <c r="C32" s="595"/>
      <c r="D32" s="252" t="s">
        <v>217</v>
      </c>
      <c r="E32" s="59">
        <v>9450</v>
      </c>
      <c r="F32" s="48">
        <v>1904</v>
      </c>
      <c r="G32" s="60">
        <v>11354</v>
      </c>
      <c r="H32" s="29"/>
    </row>
    <row r="33" spans="2:12" x14ac:dyDescent="0.2">
      <c r="B33" s="596"/>
      <c r="C33" s="597"/>
      <c r="D33" s="32" t="s">
        <v>168</v>
      </c>
      <c r="E33" s="42">
        <f>SUM(E31:E32)</f>
        <v>52806</v>
      </c>
      <c r="F33" s="42">
        <f>SUM(F31:F32)</f>
        <v>10485</v>
      </c>
      <c r="G33" s="42">
        <f>SUM(G31:G32)</f>
        <v>63291</v>
      </c>
      <c r="H33" s="503"/>
    </row>
    <row r="34" spans="2:12" ht="12.75" customHeight="1" x14ac:dyDescent="0.2">
      <c r="B34" s="585" t="s">
        <v>210</v>
      </c>
      <c r="C34" s="586"/>
      <c r="D34" s="251" t="s">
        <v>216</v>
      </c>
      <c r="E34" s="45">
        <v>744</v>
      </c>
      <c r="F34" s="46">
        <v>66</v>
      </c>
      <c r="G34" s="186">
        <v>810</v>
      </c>
      <c r="H34" s="193"/>
      <c r="L34" s="551"/>
    </row>
    <row r="35" spans="2:12" ht="12.75" customHeight="1" x14ac:dyDescent="0.2">
      <c r="B35" s="587"/>
      <c r="C35" s="588"/>
      <c r="D35" s="252" t="s">
        <v>217</v>
      </c>
      <c r="E35" s="40">
        <v>330</v>
      </c>
      <c r="F35" s="39">
        <v>28</v>
      </c>
      <c r="G35" s="194">
        <v>358</v>
      </c>
      <c r="H35" s="193"/>
    </row>
    <row r="36" spans="2:12" ht="12.75" customHeight="1" x14ac:dyDescent="0.2">
      <c r="B36" s="589"/>
      <c r="C36" s="590"/>
      <c r="D36" s="32" t="s">
        <v>168</v>
      </c>
      <c r="E36" s="47">
        <f>SUM(E34:E35)</f>
        <v>1074</v>
      </c>
      <c r="F36" s="56">
        <f>SUM(F34:F35)</f>
        <v>94</v>
      </c>
      <c r="G36" s="186">
        <f>SUM(G34:G35)</f>
        <v>1168</v>
      </c>
      <c r="H36" s="503"/>
    </row>
    <row r="37" spans="2:12" ht="12.75" customHeight="1" x14ac:dyDescent="0.2">
      <c r="B37" s="585" t="s">
        <v>211</v>
      </c>
      <c r="C37" s="586"/>
      <c r="D37" s="251" t="s">
        <v>216</v>
      </c>
      <c r="E37" s="45">
        <v>668</v>
      </c>
      <c r="F37" s="46">
        <v>60</v>
      </c>
      <c r="G37" s="186">
        <v>728</v>
      </c>
      <c r="H37" s="195"/>
    </row>
    <row r="38" spans="2:12" ht="12.75" customHeight="1" x14ac:dyDescent="0.2">
      <c r="B38" s="587"/>
      <c r="C38" s="588"/>
      <c r="D38" s="252" t="s">
        <v>217</v>
      </c>
      <c r="E38" s="40">
        <v>300</v>
      </c>
      <c r="F38" s="39">
        <v>25</v>
      </c>
      <c r="G38" s="194">
        <v>325</v>
      </c>
      <c r="H38" s="193"/>
    </row>
    <row r="39" spans="2:12" ht="12.75" customHeight="1" x14ac:dyDescent="0.2">
      <c r="B39" s="589"/>
      <c r="C39" s="590"/>
      <c r="D39" s="32" t="s">
        <v>168</v>
      </c>
      <c r="E39" s="42">
        <f>SUM(E37:E38)</f>
        <v>968</v>
      </c>
      <c r="F39" s="61">
        <f>SUM(F37:F38)</f>
        <v>85</v>
      </c>
      <c r="G39" s="187">
        <f>SUM(G37:G38)</f>
        <v>1053</v>
      </c>
      <c r="H39" s="503"/>
    </row>
    <row r="40" spans="2:12" ht="17.25" customHeight="1" x14ac:dyDescent="0.2">
      <c r="B40" s="28"/>
      <c r="C40" s="28"/>
      <c r="D40" s="28"/>
      <c r="E40" s="30"/>
      <c r="F40" s="30"/>
      <c r="G40" s="30"/>
      <c r="H40" s="29"/>
    </row>
    <row r="41" spans="2:12" x14ac:dyDescent="0.2">
      <c r="B41" s="572" t="s">
        <v>225</v>
      </c>
      <c r="C41" s="572"/>
      <c r="D41" s="572"/>
      <c r="E41" s="572"/>
      <c r="F41" s="572"/>
      <c r="G41" s="572"/>
      <c r="H41" s="34"/>
    </row>
    <row r="42" spans="2:12" ht="8.25" customHeight="1" x14ac:dyDescent="0.2">
      <c r="B42" s="24"/>
      <c r="C42" s="29"/>
      <c r="D42" s="29"/>
      <c r="E42" s="29"/>
      <c r="F42" s="29"/>
      <c r="G42" s="29"/>
      <c r="H42" s="29"/>
    </row>
    <row r="43" spans="2:12" ht="17.25" customHeight="1" x14ac:dyDescent="0.2">
      <c r="B43" s="25"/>
      <c r="C43" s="25"/>
      <c r="D43" s="25"/>
      <c r="E43" s="448" t="s">
        <v>205</v>
      </c>
      <c r="F43" s="450" t="s">
        <v>206</v>
      </c>
      <c r="G43" s="448" t="s">
        <v>168</v>
      </c>
      <c r="H43" s="29"/>
    </row>
    <row r="44" spans="2:12" ht="27" customHeight="1" x14ac:dyDescent="0.2">
      <c r="B44" s="585" t="s">
        <v>316</v>
      </c>
      <c r="C44" s="604"/>
      <c r="D44" s="586"/>
      <c r="E44" s="43">
        <v>295729</v>
      </c>
      <c r="F44" s="51">
        <v>52870</v>
      </c>
      <c r="G44" s="52">
        <v>348599</v>
      </c>
      <c r="H44" s="504"/>
      <c r="K44" s="551"/>
    </row>
    <row r="45" spans="2:12" ht="12.75" customHeight="1" x14ac:dyDescent="0.2">
      <c r="B45" s="589" t="s">
        <v>212</v>
      </c>
      <c r="C45" s="593"/>
      <c r="D45" s="590"/>
      <c r="E45" s="44">
        <v>97938</v>
      </c>
      <c r="F45" s="53">
        <v>17557</v>
      </c>
      <c r="G45" s="210">
        <v>115495</v>
      </c>
      <c r="H45" s="504"/>
      <c r="I45" s="304"/>
      <c r="J45" s="304"/>
      <c r="L45" s="231"/>
    </row>
    <row r="46" spans="2:12" x14ac:dyDescent="0.2">
      <c r="B46" s="28"/>
      <c r="C46" s="28"/>
      <c r="D46" s="28"/>
      <c r="E46" s="28"/>
      <c r="F46" s="28"/>
      <c r="G46" s="225"/>
      <c r="I46" s="304"/>
      <c r="J46" s="304"/>
      <c r="L46" s="231"/>
    </row>
    <row r="47" spans="2:12" ht="12" customHeight="1" x14ac:dyDescent="0.2">
      <c r="B47" s="474"/>
      <c r="C47" s="28"/>
      <c r="D47" s="28"/>
      <c r="E47" s="28"/>
      <c r="F47" s="28"/>
      <c r="G47" s="29"/>
      <c r="H47" s="182"/>
      <c r="L47" s="232"/>
    </row>
    <row r="48" spans="2:12" ht="12" customHeight="1" x14ac:dyDescent="0.2">
      <c r="B48" s="474"/>
      <c r="C48" s="28"/>
      <c r="D48" s="28"/>
      <c r="E48" s="28"/>
      <c r="F48" s="28"/>
      <c r="G48" s="29"/>
      <c r="H48" s="182"/>
      <c r="J48" s="309"/>
      <c r="K48" s="551"/>
      <c r="L48" s="232"/>
    </row>
    <row r="49" spans="1:13" ht="12" customHeight="1" x14ac:dyDescent="0.2">
      <c r="B49" s="474"/>
      <c r="C49" s="28"/>
      <c r="D49" s="28"/>
      <c r="E49" s="28"/>
      <c r="F49" s="28"/>
      <c r="G49" s="29"/>
      <c r="H49" s="182"/>
      <c r="L49" s="232"/>
    </row>
    <row r="50" spans="1:13" ht="12" customHeight="1" x14ac:dyDescent="0.2">
      <c r="B50" s="28"/>
      <c r="C50" s="28"/>
      <c r="D50" s="28"/>
      <c r="E50" s="28"/>
      <c r="F50" s="28"/>
      <c r="G50" s="29"/>
      <c r="H50" s="182"/>
      <c r="L50" s="232"/>
    </row>
    <row r="51" spans="1:13" x14ac:dyDescent="0.2">
      <c r="B51" s="572" t="s">
        <v>226</v>
      </c>
      <c r="C51" s="572"/>
      <c r="D51" s="572"/>
      <c r="E51" s="572"/>
      <c r="F51" s="572"/>
      <c r="G51" s="572"/>
      <c r="H51" s="182"/>
      <c r="L51" s="232"/>
    </row>
    <row r="52" spans="1:13" ht="8.25" customHeight="1" x14ac:dyDescent="0.2">
      <c r="B52" s="31"/>
      <c r="C52" s="23"/>
      <c r="D52" s="23"/>
      <c r="E52" s="21"/>
      <c r="G52" s="29"/>
      <c r="H52" s="182"/>
      <c r="L52" s="232"/>
    </row>
    <row r="53" spans="1:13" x14ac:dyDescent="0.2">
      <c r="B53" s="451" t="s">
        <v>213</v>
      </c>
      <c r="C53" s="451" t="s">
        <v>214</v>
      </c>
      <c r="D53" s="598" t="s">
        <v>215</v>
      </c>
      <c r="E53" s="599"/>
      <c r="F53" s="598" t="s">
        <v>168</v>
      </c>
      <c r="G53" s="599"/>
      <c r="H53" s="182"/>
      <c r="L53" s="232"/>
    </row>
    <row r="54" spans="1:13" x14ac:dyDescent="0.2">
      <c r="B54" s="259">
        <v>861</v>
      </c>
      <c r="C54" s="259">
        <v>300</v>
      </c>
      <c r="D54" s="600">
        <v>15</v>
      </c>
      <c r="E54" s="601"/>
      <c r="F54" s="602">
        <f>SUM(B54:E54)</f>
        <v>1176</v>
      </c>
      <c r="G54" s="603"/>
      <c r="H54" s="504"/>
      <c r="L54" s="232"/>
      <c r="M54" s="551"/>
    </row>
    <row r="55" spans="1:13" x14ac:dyDescent="0.2">
      <c r="B55" s="309"/>
      <c r="C55" s="309"/>
      <c r="D55" s="309"/>
      <c r="E55" s="309"/>
      <c r="M55" s="551"/>
    </row>
    <row r="56" spans="1:13" ht="12.75" customHeight="1" x14ac:dyDescent="0.2">
      <c r="B56" s="591" t="s">
        <v>14</v>
      </c>
      <c r="C56" s="591"/>
      <c r="D56" s="591"/>
      <c r="E56" s="591"/>
      <c r="F56" s="591"/>
      <c r="G56" s="591"/>
      <c r="H56" s="591"/>
      <c r="M56" s="551"/>
    </row>
    <row r="57" spans="1:13" x14ac:dyDescent="0.2">
      <c r="A57" s="81"/>
      <c r="B57" s="591"/>
      <c r="C57" s="591"/>
      <c r="D57" s="591"/>
      <c r="E57" s="591"/>
      <c r="F57" s="591"/>
      <c r="G57" s="591"/>
      <c r="H57" s="591"/>
      <c r="M57" s="551"/>
    </row>
    <row r="58" spans="1:13" x14ac:dyDescent="0.2">
      <c r="A58" s="81"/>
      <c r="B58" s="591"/>
      <c r="C58" s="591"/>
      <c r="D58" s="591"/>
      <c r="E58" s="591"/>
      <c r="F58" s="591"/>
      <c r="G58" s="591"/>
      <c r="H58" s="591"/>
    </row>
  </sheetData>
  <customSheetViews>
    <customSheetView guid="{4BF6A69F-C29D-460A-9E84-5045F8F80EEB}" showGridLines="0">
      <selection activeCell="K38" sqref="K38"/>
      <pageMargins left="0.19685039370078741" right="0.15748031496062992" top="0.19685039370078741" bottom="0.19685039370078741" header="0.31496062992125984" footer="0.31496062992125984"/>
      <pageSetup paperSize="9" orientation="portrait" r:id="rId1"/>
    </customSheetView>
  </customSheetViews>
  <mergeCells count="26">
    <mergeCell ref="B56:H58"/>
    <mergeCell ref="C13:C15"/>
    <mergeCell ref="C10:C12"/>
    <mergeCell ref="B5:B19"/>
    <mergeCell ref="B45:D45"/>
    <mergeCell ref="B28:C30"/>
    <mergeCell ref="D53:E53"/>
    <mergeCell ref="D54:E54"/>
    <mergeCell ref="F53:G53"/>
    <mergeCell ref="F54:G54"/>
    <mergeCell ref="B51:G51"/>
    <mergeCell ref="B44:D44"/>
    <mergeCell ref="C5:C6"/>
    <mergeCell ref="B31:C33"/>
    <mergeCell ref="B34:C36"/>
    <mergeCell ref="C19:D19"/>
    <mergeCell ref="A1:I1"/>
    <mergeCell ref="B3:G3"/>
    <mergeCell ref="B25:G25"/>
    <mergeCell ref="B41:G41"/>
    <mergeCell ref="E5:H5"/>
    <mergeCell ref="D5:D6"/>
    <mergeCell ref="C7:C9"/>
    <mergeCell ref="C16:C18"/>
    <mergeCell ref="B22:B23"/>
    <mergeCell ref="B37:C39"/>
  </mergeCells>
  <phoneticPr fontId="11" type="noConversion"/>
  <pageMargins left="0.19685039370078741" right="0.15748031496062992" top="0.19685039370078741" bottom="0.19685039370078741" header="0.31496062992125984" footer="0.31496062992125984"/>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pageSetUpPr fitToPage="1"/>
  </sheetPr>
  <dimension ref="A1:K43"/>
  <sheetViews>
    <sheetView showGridLines="0" topLeftCell="B1" workbookViewId="0">
      <selection activeCell="J27" sqref="J27"/>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4.5703125" style="20" customWidth="1"/>
    <col min="8" max="16384" width="11.42578125" style="20"/>
  </cols>
  <sheetData>
    <row r="1" spans="1:8" x14ac:dyDescent="0.2">
      <c r="A1" s="571" t="s">
        <v>294</v>
      </c>
      <c r="B1" s="571"/>
      <c r="C1" s="571"/>
      <c r="D1" s="571"/>
      <c r="E1" s="571"/>
      <c r="F1" s="571"/>
      <c r="G1" s="571"/>
    </row>
    <row r="2" spans="1:8" x14ac:dyDescent="0.2">
      <c r="A2" s="316"/>
      <c r="B2" s="316"/>
      <c r="C2" s="316"/>
      <c r="D2" s="316"/>
      <c r="E2" s="316"/>
      <c r="F2" s="316"/>
      <c r="G2" s="316"/>
    </row>
    <row r="3" spans="1:8" ht="12.75" customHeight="1" x14ac:dyDescent="0.2">
      <c r="A3" s="316"/>
      <c r="B3" s="572" t="s">
        <v>228</v>
      </c>
      <c r="C3" s="572"/>
      <c r="D3" s="572"/>
      <c r="E3" s="572"/>
      <c r="F3" s="572"/>
      <c r="G3" s="176"/>
      <c r="H3" s="33"/>
    </row>
    <row r="4" spans="1:8" ht="8.85" customHeight="1" x14ac:dyDescent="0.2"/>
    <row r="5" spans="1:8" ht="20.100000000000001" customHeight="1" x14ac:dyDescent="0.2">
      <c r="C5" s="685" t="s">
        <v>264</v>
      </c>
      <c r="D5" s="686"/>
      <c r="E5" s="669" t="s">
        <v>230</v>
      </c>
      <c r="F5" s="670"/>
    </row>
    <row r="6" spans="1:8" ht="16.5" customHeight="1" x14ac:dyDescent="0.2">
      <c r="B6" s="439"/>
      <c r="C6" s="448" t="s">
        <v>175</v>
      </c>
      <c r="D6" s="448" t="s">
        <v>176</v>
      </c>
      <c r="E6" s="448" t="s">
        <v>175</v>
      </c>
      <c r="F6" s="448" t="s">
        <v>176</v>
      </c>
    </row>
    <row r="7" spans="1:8" ht="17.25" customHeight="1" x14ac:dyDescent="0.2">
      <c r="B7" s="253" t="s">
        <v>107</v>
      </c>
      <c r="C7" s="5">
        <v>2.8</v>
      </c>
      <c r="D7" s="5">
        <v>1.4</v>
      </c>
      <c r="E7" s="5">
        <v>3.3</v>
      </c>
      <c r="F7" s="5">
        <v>1.4</v>
      </c>
    </row>
    <row r="8" spans="1:8" ht="17.25" customHeight="1" x14ac:dyDescent="0.2">
      <c r="B8" s="256" t="s">
        <v>108</v>
      </c>
      <c r="C8" s="76">
        <v>12.7</v>
      </c>
      <c r="D8" s="76">
        <v>5.8</v>
      </c>
      <c r="E8" s="76">
        <v>11.5</v>
      </c>
      <c r="F8" s="76">
        <v>4.8</v>
      </c>
    </row>
    <row r="9" spans="1:8" ht="17.25" customHeight="1" x14ac:dyDescent="0.2">
      <c r="B9" s="256" t="s">
        <v>109</v>
      </c>
      <c r="C9" s="76">
        <v>39.4</v>
      </c>
      <c r="D9" s="76">
        <v>26.9</v>
      </c>
      <c r="E9" s="76">
        <v>37.200000000000003</v>
      </c>
      <c r="F9" s="76">
        <v>26.7</v>
      </c>
    </row>
    <row r="10" spans="1:8" ht="17.25" customHeight="1" x14ac:dyDescent="0.2">
      <c r="B10" s="256" t="s">
        <v>110</v>
      </c>
      <c r="C10" s="76">
        <v>9.8000000000000007</v>
      </c>
      <c r="D10" s="76">
        <v>17.2</v>
      </c>
      <c r="E10" s="76">
        <v>11.3</v>
      </c>
      <c r="F10" s="76">
        <v>17.399999999999999</v>
      </c>
    </row>
    <row r="11" spans="1:8" ht="17.25" customHeight="1" x14ac:dyDescent="0.2">
      <c r="B11" s="256" t="s">
        <v>111</v>
      </c>
      <c r="C11" s="76">
        <v>23.1</v>
      </c>
      <c r="D11" s="76">
        <v>39.200000000000003</v>
      </c>
      <c r="E11" s="76">
        <v>22.5</v>
      </c>
      <c r="F11" s="76">
        <v>38.1</v>
      </c>
    </row>
    <row r="12" spans="1:8" ht="17.25" customHeight="1" x14ac:dyDescent="0.2">
      <c r="B12" s="256" t="s">
        <v>112</v>
      </c>
      <c r="C12" s="76">
        <v>7.2</v>
      </c>
      <c r="D12" s="76">
        <v>1.3</v>
      </c>
      <c r="E12" s="76">
        <v>7.5</v>
      </c>
      <c r="F12" s="76">
        <v>2</v>
      </c>
    </row>
    <row r="13" spans="1:8" ht="17.25" customHeight="1" x14ac:dyDescent="0.2">
      <c r="B13" s="254" t="s">
        <v>170</v>
      </c>
      <c r="C13" s="76">
        <v>0.6</v>
      </c>
      <c r="D13" s="76">
        <v>4.3</v>
      </c>
      <c r="E13" s="76">
        <v>1.8</v>
      </c>
      <c r="F13" s="76">
        <v>6.1</v>
      </c>
    </row>
    <row r="14" spans="1:8" ht="17.25" customHeight="1" x14ac:dyDescent="0.2">
      <c r="B14" s="258" t="s">
        <v>169</v>
      </c>
      <c r="C14" s="6">
        <v>4.4000000000000004</v>
      </c>
      <c r="D14" s="6">
        <v>3.9</v>
      </c>
      <c r="E14" s="6">
        <v>4.9000000000000004</v>
      </c>
      <c r="F14" s="6">
        <v>3.5</v>
      </c>
      <c r="H14" s="308"/>
    </row>
    <row r="15" spans="1:8" ht="15.75" customHeight="1" x14ac:dyDescent="0.2">
      <c r="B15" s="78" t="s">
        <v>179</v>
      </c>
      <c r="C15" s="72">
        <f>SUM(C7:C14)</f>
        <v>100.00000000000001</v>
      </c>
      <c r="D15" s="73">
        <f>SUM(D7:D14)</f>
        <v>100</v>
      </c>
      <c r="E15" s="73">
        <f>SUM(E7:E14)</f>
        <v>100</v>
      </c>
      <c r="F15" s="73">
        <f>SUM(F7:F14)</f>
        <v>100</v>
      </c>
      <c r="H15" s="317"/>
    </row>
    <row r="16" spans="1:8" ht="15.75" customHeight="1" x14ac:dyDescent="0.2">
      <c r="B16" s="38" t="s">
        <v>180</v>
      </c>
      <c r="C16" s="74">
        <v>796</v>
      </c>
      <c r="D16" s="75">
        <v>796</v>
      </c>
      <c r="E16" s="75">
        <v>2252</v>
      </c>
      <c r="F16" s="75">
        <v>2252</v>
      </c>
    </row>
    <row r="17" spans="2:11" ht="16.5" customHeight="1" x14ac:dyDescent="0.2"/>
    <row r="18" spans="2:11" ht="12.75" customHeight="1" x14ac:dyDescent="0.2">
      <c r="B18" s="572" t="s">
        <v>223</v>
      </c>
      <c r="C18" s="572"/>
      <c r="D18" s="572"/>
      <c r="E18" s="572"/>
      <c r="F18" s="572"/>
      <c r="G18" s="33"/>
      <c r="H18" s="33"/>
    </row>
    <row r="19" spans="2:11" ht="8.25" customHeight="1" x14ac:dyDescent="0.2"/>
    <row r="20" spans="2:11" ht="20.100000000000001" customHeight="1" x14ac:dyDescent="0.2">
      <c r="C20" s="685" t="s">
        <v>264</v>
      </c>
      <c r="D20" s="686"/>
      <c r="E20" s="669" t="s">
        <v>231</v>
      </c>
      <c r="F20" s="670"/>
    </row>
    <row r="21" spans="2:11" ht="17.25" customHeight="1" x14ac:dyDescent="0.2">
      <c r="B21" s="253" t="s">
        <v>191</v>
      </c>
      <c r="C21" s="667">
        <v>92.7</v>
      </c>
      <c r="D21" s="668"/>
      <c r="E21" s="723">
        <v>87.4</v>
      </c>
      <c r="F21" s="724"/>
      <c r="K21" s="492"/>
    </row>
    <row r="22" spans="2:11" ht="17.25" customHeight="1" x14ac:dyDescent="0.2">
      <c r="B22" s="254" t="s">
        <v>192</v>
      </c>
      <c r="C22" s="659">
        <v>0.1</v>
      </c>
      <c r="D22" s="660"/>
      <c r="E22" s="725">
        <v>1.7</v>
      </c>
      <c r="F22" s="726"/>
      <c r="K22" s="492"/>
    </row>
    <row r="23" spans="2:11" ht="17.25" customHeight="1" x14ac:dyDescent="0.2">
      <c r="B23" s="254" t="s">
        <v>174</v>
      </c>
      <c r="C23" s="659">
        <v>0.1</v>
      </c>
      <c r="D23" s="660"/>
      <c r="E23" s="725">
        <v>0</v>
      </c>
      <c r="F23" s="726"/>
      <c r="K23" s="492"/>
    </row>
    <row r="24" spans="2:11" ht="17.25" customHeight="1" x14ac:dyDescent="0.2">
      <c r="B24" s="254" t="s">
        <v>193</v>
      </c>
      <c r="C24" s="659">
        <v>0</v>
      </c>
      <c r="D24" s="660"/>
      <c r="E24" s="725">
        <v>0.2</v>
      </c>
      <c r="F24" s="726"/>
      <c r="K24" s="492"/>
    </row>
    <row r="25" spans="2:11" ht="17.25" customHeight="1" x14ac:dyDescent="0.2">
      <c r="B25" s="254" t="s">
        <v>194</v>
      </c>
      <c r="C25" s="659">
        <v>0</v>
      </c>
      <c r="D25" s="660"/>
      <c r="E25" s="725">
        <v>0</v>
      </c>
      <c r="F25" s="726"/>
      <c r="K25" s="492"/>
    </row>
    <row r="26" spans="2:11" ht="17.25" customHeight="1" x14ac:dyDescent="0.2">
      <c r="B26" s="254" t="s">
        <v>195</v>
      </c>
      <c r="C26" s="659">
        <v>0</v>
      </c>
      <c r="D26" s="660"/>
      <c r="E26" s="725">
        <v>0</v>
      </c>
      <c r="F26" s="726"/>
      <c r="K26" s="492"/>
    </row>
    <row r="27" spans="2:11" ht="17.25" customHeight="1" x14ac:dyDescent="0.2">
      <c r="B27" s="254" t="s">
        <v>125</v>
      </c>
      <c r="C27" s="659">
        <v>0</v>
      </c>
      <c r="D27" s="660"/>
      <c r="E27" s="725">
        <v>0</v>
      </c>
      <c r="F27" s="726"/>
      <c r="K27" s="492"/>
    </row>
    <row r="28" spans="2:11" ht="17.25" customHeight="1" x14ac:dyDescent="0.2">
      <c r="B28" s="254" t="s">
        <v>196</v>
      </c>
      <c r="C28" s="659">
        <v>0.4</v>
      </c>
      <c r="D28" s="660"/>
      <c r="E28" s="725">
        <v>0.2</v>
      </c>
      <c r="F28" s="726"/>
      <c r="K28" s="492"/>
    </row>
    <row r="29" spans="2:11" ht="17.25" customHeight="1" x14ac:dyDescent="0.2">
      <c r="B29" s="254" t="s">
        <v>197</v>
      </c>
      <c r="C29" s="659">
        <v>0</v>
      </c>
      <c r="D29" s="660"/>
      <c r="E29" s="725">
        <v>0</v>
      </c>
      <c r="F29" s="726"/>
      <c r="K29" s="492"/>
    </row>
    <row r="30" spans="2:11" ht="17.25" customHeight="1" x14ac:dyDescent="0.2">
      <c r="B30" s="254" t="s">
        <v>198</v>
      </c>
      <c r="C30" s="659">
        <v>0</v>
      </c>
      <c r="D30" s="660"/>
      <c r="E30" s="725">
        <v>0</v>
      </c>
      <c r="F30" s="726"/>
      <c r="K30" s="492"/>
    </row>
    <row r="31" spans="2:11" ht="17.25" customHeight="1" x14ac:dyDescent="0.2">
      <c r="B31" s="254" t="s">
        <v>199</v>
      </c>
      <c r="C31" s="659">
        <v>0</v>
      </c>
      <c r="D31" s="660"/>
      <c r="E31" s="725">
        <v>0</v>
      </c>
      <c r="F31" s="726"/>
    </row>
    <row r="32" spans="2:11" ht="17.25" customHeight="1" x14ac:dyDescent="0.2">
      <c r="B32" s="254" t="s">
        <v>200</v>
      </c>
      <c r="C32" s="659">
        <v>0.3</v>
      </c>
      <c r="D32" s="660"/>
      <c r="E32" s="725">
        <v>0.1</v>
      </c>
      <c r="F32" s="726"/>
    </row>
    <row r="33" spans="2:8" ht="17.25" customHeight="1" x14ac:dyDescent="0.2">
      <c r="B33" s="254" t="s">
        <v>201</v>
      </c>
      <c r="C33" s="659">
        <v>0</v>
      </c>
      <c r="D33" s="660"/>
      <c r="E33" s="725">
        <v>0</v>
      </c>
      <c r="F33" s="726"/>
    </row>
    <row r="34" spans="2:8" ht="17.25" customHeight="1" x14ac:dyDescent="0.2">
      <c r="B34" s="254" t="s">
        <v>113</v>
      </c>
      <c r="C34" s="659">
        <v>0</v>
      </c>
      <c r="D34" s="660"/>
      <c r="E34" s="725">
        <v>0</v>
      </c>
      <c r="F34" s="726"/>
    </row>
    <row r="35" spans="2:8" ht="17.25" customHeight="1" x14ac:dyDescent="0.2">
      <c r="B35" s="254" t="s">
        <v>202</v>
      </c>
      <c r="C35" s="659">
        <v>0.4</v>
      </c>
      <c r="D35" s="660"/>
      <c r="E35" s="725">
        <v>0.5</v>
      </c>
      <c r="F35" s="726"/>
    </row>
    <row r="36" spans="2:8" ht="15.75" customHeight="1" x14ac:dyDescent="0.2">
      <c r="B36" s="258" t="s">
        <v>169</v>
      </c>
      <c r="C36" s="696">
        <v>6</v>
      </c>
      <c r="D36" s="697"/>
      <c r="E36" s="663">
        <v>9.6999999999999993</v>
      </c>
      <c r="F36" s="664"/>
      <c r="H36" s="308"/>
    </row>
    <row r="37" spans="2:8" ht="15.75" customHeight="1" x14ac:dyDescent="0.2">
      <c r="B37" s="266" t="s">
        <v>179</v>
      </c>
      <c r="C37" s="698">
        <v>100</v>
      </c>
      <c r="D37" s="699"/>
      <c r="E37" s="727">
        <f>SUM(E21:E36)</f>
        <v>99.800000000000011</v>
      </c>
      <c r="F37" s="728"/>
    </row>
    <row r="38" spans="2:8" x14ac:dyDescent="0.2">
      <c r="B38" s="267" t="s">
        <v>180</v>
      </c>
      <c r="C38" s="661">
        <v>796</v>
      </c>
      <c r="D38" s="662"/>
      <c r="E38" s="721">
        <v>2252</v>
      </c>
      <c r="F38" s="722"/>
    </row>
    <row r="39" spans="2:8" x14ac:dyDescent="0.2">
      <c r="B39" s="493"/>
    </row>
    <row r="40" spans="2:8" x14ac:dyDescent="0.2">
      <c r="B40" s="494"/>
    </row>
    <row r="43" spans="2:8" s="299" customFormat="1" x14ac:dyDescent="0.2">
      <c r="E43" s="323"/>
    </row>
  </sheetData>
  <customSheetViews>
    <customSheetView guid="{4BF6A69F-C29D-460A-9E84-5045F8F80EEB}" showGridLines="0">
      <selection activeCell="H14" sqref="H14"/>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K51"/>
  <sheetViews>
    <sheetView showGridLines="0" workbookViewId="0">
      <selection activeCell="B19" sqref="B19:D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571" t="s">
        <v>297</v>
      </c>
      <c r="B1" s="571"/>
      <c r="C1" s="571"/>
      <c r="D1" s="571"/>
      <c r="E1" s="571"/>
      <c r="F1" s="571"/>
      <c r="G1" s="571"/>
      <c r="H1" s="571"/>
      <c r="I1" s="571"/>
    </row>
    <row r="2" spans="1:9" x14ac:dyDescent="0.2">
      <c r="A2" s="316"/>
      <c r="B2" s="316"/>
      <c r="C2" s="316"/>
      <c r="D2" s="316"/>
      <c r="E2" s="316"/>
      <c r="F2" s="316"/>
      <c r="G2" s="316"/>
      <c r="H2" s="316"/>
      <c r="I2" s="316"/>
    </row>
    <row r="3" spans="1:9" x14ac:dyDescent="0.2">
      <c r="A3" s="316"/>
      <c r="B3" s="572" t="s">
        <v>227</v>
      </c>
      <c r="C3" s="572"/>
      <c r="D3" s="572"/>
      <c r="E3" s="572"/>
      <c r="F3" s="572"/>
      <c r="G3" s="572"/>
      <c r="H3" s="250"/>
      <c r="I3" s="316"/>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0</v>
      </c>
      <c r="F7" s="40">
        <v>0</v>
      </c>
      <c r="G7" s="19">
        <v>0</v>
      </c>
      <c r="H7" s="41">
        <v>0</v>
      </c>
    </row>
    <row r="8" spans="1:9" ht="15" x14ac:dyDescent="0.2">
      <c r="B8" s="592"/>
      <c r="C8" s="579"/>
      <c r="D8" s="252" t="s">
        <v>217</v>
      </c>
      <c r="E8" s="39">
        <v>534</v>
      </c>
      <c r="F8" s="40">
        <v>196</v>
      </c>
      <c r="G8" s="19">
        <v>730</v>
      </c>
      <c r="H8" s="41">
        <v>30</v>
      </c>
    </row>
    <row r="9" spans="1:9" x14ac:dyDescent="0.2">
      <c r="B9" s="592"/>
      <c r="C9" s="580"/>
      <c r="D9" s="32" t="s">
        <v>168</v>
      </c>
      <c r="E9" s="61">
        <v>534</v>
      </c>
      <c r="F9" s="42">
        <v>196</v>
      </c>
      <c r="G9" s="42">
        <v>730</v>
      </c>
      <c r="H9" s="62">
        <v>30</v>
      </c>
    </row>
    <row r="10" spans="1:9" ht="15" customHeight="1" x14ac:dyDescent="0.2">
      <c r="B10" s="592"/>
      <c r="C10" s="578" t="s">
        <v>217</v>
      </c>
      <c r="D10" s="251" t="s">
        <v>216</v>
      </c>
      <c r="E10" s="39">
        <v>0</v>
      </c>
      <c r="F10" s="40">
        <v>0</v>
      </c>
      <c r="G10" s="19">
        <v>0</v>
      </c>
      <c r="H10" s="41">
        <v>0</v>
      </c>
    </row>
    <row r="11" spans="1:9" ht="15" x14ac:dyDescent="0.2">
      <c r="B11" s="592"/>
      <c r="C11" s="579"/>
      <c r="D11" s="252" t="s">
        <v>217</v>
      </c>
      <c r="E11" s="39">
        <v>339</v>
      </c>
      <c r="F11" s="40">
        <v>172</v>
      </c>
      <c r="G11" s="19">
        <v>511</v>
      </c>
      <c r="H11" s="41">
        <v>11</v>
      </c>
    </row>
    <row r="12" spans="1:9" ht="15" customHeight="1" x14ac:dyDescent="0.2">
      <c r="B12" s="592"/>
      <c r="C12" s="579"/>
      <c r="D12" s="32" t="s">
        <v>168</v>
      </c>
      <c r="E12" s="61">
        <v>339</v>
      </c>
      <c r="F12" s="42">
        <v>172</v>
      </c>
      <c r="G12" s="42">
        <v>511</v>
      </c>
      <c r="H12" s="62">
        <v>11</v>
      </c>
    </row>
    <row r="13" spans="1:9" ht="15" customHeight="1" x14ac:dyDescent="0.2">
      <c r="B13" s="592"/>
      <c r="C13" s="578" t="s">
        <v>218</v>
      </c>
      <c r="D13" s="251" t="s">
        <v>216</v>
      </c>
      <c r="E13" s="39">
        <v>0</v>
      </c>
      <c r="F13" s="40">
        <v>0</v>
      </c>
      <c r="G13" s="19">
        <v>0</v>
      </c>
      <c r="H13" s="41">
        <v>0</v>
      </c>
    </row>
    <row r="14" spans="1:9" ht="15" x14ac:dyDescent="0.2">
      <c r="B14" s="592"/>
      <c r="C14" s="579"/>
      <c r="D14" s="252" t="s">
        <v>217</v>
      </c>
      <c r="E14" s="39">
        <v>339</v>
      </c>
      <c r="F14" s="40">
        <v>159</v>
      </c>
      <c r="G14" s="19">
        <v>498</v>
      </c>
      <c r="H14" s="41">
        <v>6</v>
      </c>
    </row>
    <row r="15" spans="1:9" x14ac:dyDescent="0.2">
      <c r="B15" s="592"/>
      <c r="C15" s="580"/>
      <c r="D15" s="37" t="s">
        <v>168</v>
      </c>
      <c r="E15" s="56">
        <v>339</v>
      </c>
      <c r="F15" s="47">
        <v>159</v>
      </c>
      <c r="G15" s="47">
        <v>498</v>
      </c>
      <c r="H15" s="58">
        <v>6</v>
      </c>
    </row>
    <row r="16" spans="1:9" x14ac:dyDescent="0.2">
      <c r="B16" s="584"/>
      <c r="C16" s="605" t="s">
        <v>168</v>
      </c>
      <c r="D16" s="606"/>
      <c r="E16" s="61">
        <v>1212</v>
      </c>
      <c r="F16" s="42">
        <v>527</v>
      </c>
      <c r="G16" s="42">
        <v>1739</v>
      </c>
      <c r="H16" s="62">
        <v>47</v>
      </c>
    </row>
    <row r="17" spans="2:8" x14ac:dyDescent="0.2">
      <c r="B17" s="302"/>
      <c r="C17" s="270"/>
      <c r="D17" s="270"/>
      <c r="E17" s="77"/>
      <c r="F17" s="77"/>
      <c r="G17" s="77"/>
      <c r="H17" s="77"/>
    </row>
    <row r="18" spans="2:8" ht="16.5" customHeight="1" x14ac:dyDescent="0.2">
      <c r="B18" s="25"/>
      <c r="C18" s="25"/>
      <c r="D18" s="25"/>
      <c r="E18" s="445" t="s">
        <v>205</v>
      </c>
      <c r="F18" s="445" t="s">
        <v>206</v>
      </c>
      <c r="G18" s="445" t="s">
        <v>168</v>
      </c>
    </row>
    <row r="19" spans="2:8" ht="16.5" customHeight="1" x14ac:dyDescent="0.2">
      <c r="B19" s="583" t="s">
        <v>128</v>
      </c>
      <c r="C19" s="97" t="s">
        <v>129</v>
      </c>
      <c r="D19" s="347"/>
      <c r="E19" s="43">
        <v>0</v>
      </c>
      <c r="F19" s="43">
        <v>0</v>
      </c>
      <c r="G19" s="556">
        <f>SUM(E19:F19)</f>
        <v>0</v>
      </c>
    </row>
    <row r="20" spans="2:8" x14ac:dyDescent="0.2">
      <c r="B20" s="584"/>
      <c r="C20" s="98" t="s">
        <v>130</v>
      </c>
      <c r="D20" s="348"/>
      <c r="E20" s="44">
        <v>1</v>
      </c>
      <c r="F20" s="44">
        <v>1</v>
      </c>
      <c r="G20" s="555">
        <f>SUM(E20:F20)</f>
        <v>2</v>
      </c>
    </row>
    <row r="21" spans="2:8" ht="17.25" customHeight="1" x14ac:dyDescent="0.2">
      <c r="B21" s="28"/>
    </row>
    <row r="22" spans="2:8" x14ac:dyDescent="0.2">
      <c r="B22" s="572" t="s">
        <v>224</v>
      </c>
      <c r="C22" s="572"/>
      <c r="D22" s="572"/>
      <c r="E22" s="572"/>
      <c r="F22" s="572"/>
      <c r="G22" s="572"/>
      <c r="H22" s="34"/>
    </row>
    <row r="23" spans="2:8" ht="8.25" customHeight="1" x14ac:dyDescent="0.2">
      <c r="B23" s="24"/>
      <c r="C23" s="29"/>
      <c r="D23" s="29"/>
      <c r="E23" s="23"/>
      <c r="F23" s="21"/>
      <c r="G23" s="21"/>
      <c r="H23" s="28"/>
    </row>
    <row r="24" spans="2:8" ht="16.5" customHeight="1" x14ac:dyDescent="0.2">
      <c r="B24" s="29"/>
      <c r="C24" s="29"/>
      <c r="D24" s="448" t="s">
        <v>219</v>
      </c>
      <c r="E24" s="448" t="s">
        <v>205</v>
      </c>
      <c r="F24" s="450" t="s">
        <v>206</v>
      </c>
      <c r="G24" s="448" t="s">
        <v>168</v>
      </c>
      <c r="H24" s="28"/>
    </row>
    <row r="25" spans="2:8" ht="15" x14ac:dyDescent="0.2">
      <c r="B25" s="581" t="s">
        <v>208</v>
      </c>
      <c r="C25" s="594"/>
      <c r="D25" s="251" t="s">
        <v>216</v>
      </c>
      <c r="E25" s="45">
        <v>316</v>
      </c>
      <c r="F25" s="46">
        <v>192</v>
      </c>
      <c r="G25" s="47">
        <v>508</v>
      </c>
      <c r="H25" s="28"/>
    </row>
    <row r="26" spans="2:8" ht="15" x14ac:dyDescent="0.2">
      <c r="B26" s="582"/>
      <c r="C26" s="595"/>
      <c r="D26" s="252" t="s">
        <v>217</v>
      </c>
      <c r="E26" s="40">
        <v>21</v>
      </c>
      <c r="F26" s="39">
        <v>16</v>
      </c>
      <c r="G26" s="19">
        <f>SUM(E26:F26)</f>
        <v>37</v>
      </c>
      <c r="H26" s="28"/>
    </row>
    <row r="27" spans="2:8" x14ac:dyDescent="0.2">
      <c r="B27" s="596"/>
      <c r="C27" s="597"/>
      <c r="D27" s="32" t="s">
        <v>168</v>
      </c>
      <c r="E27" s="47">
        <f>SUM(E25:E26)</f>
        <v>337</v>
      </c>
      <c r="F27" s="56">
        <f>SUM(F25:F26)</f>
        <v>208</v>
      </c>
      <c r="G27" s="47">
        <f>SUM(G25:G26)</f>
        <v>545</v>
      </c>
      <c r="H27" s="28"/>
    </row>
    <row r="28" spans="2:8" ht="15" x14ac:dyDescent="0.2">
      <c r="B28" s="581" t="s">
        <v>209</v>
      </c>
      <c r="C28" s="594"/>
      <c r="D28" s="251" t="s">
        <v>216</v>
      </c>
      <c r="E28" s="57">
        <v>302</v>
      </c>
      <c r="F28" s="45">
        <v>177</v>
      </c>
      <c r="G28" s="58">
        <f>SUM(E28:F28)</f>
        <v>479</v>
      </c>
      <c r="H28" s="29"/>
    </row>
    <row r="29" spans="2:8" ht="15" x14ac:dyDescent="0.2">
      <c r="B29" s="582"/>
      <c r="C29" s="595"/>
      <c r="D29" s="252" t="s">
        <v>217</v>
      </c>
      <c r="E29" s="59">
        <v>21</v>
      </c>
      <c r="F29" s="48">
        <v>15</v>
      </c>
      <c r="G29" s="60">
        <f>SUM(E29:F29)</f>
        <v>36</v>
      </c>
      <c r="H29" s="29"/>
    </row>
    <row r="30" spans="2:8" x14ac:dyDescent="0.2">
      <c r="B30" s="596"/>
      <c r="C30" s="597"/>
      <c r="D30" s="32" t="s">
        <v>168</v>
      </c>
      <c r="E30" s="42">
        <f>SUM(E28:E29)</f>
        <v>323</v>
      </c>
      <c r="F30" s="61">
        <f>SUM(F28:F29)</f>
        <v>192</v>
      </c>
      <c r="G30" s="42">
        <f>SUM(G28:G29)</f>
        <v>515</v>
      </c>
      <c r="H30" s="29"/>
    </row>
    <row r="31" spans="2:8" ht="12.75" customHeight="1" x14ac:dyDescent="0.2">
      <c r="B31" s="585" t="s">
        <v>210</v>
      </c>
      <c r="C31" s="586"/>
      <c r="D31" s="251" t="s">
        <v>216</v>
      </c>
      <c r="E31" s="45">
        <v>1</v>
      </c>
      <c r="F31" s="46">
        <v>0</v>
      </c>
      <c r="G31" s="47">
        <f>SUM(E31:F31)</f>
        <v>1</v>
      </c>
      <c r="H31" s="29"/>
    </row>
    <row r="32" spans="2:8" ht="12.75" customHeight="1" x14ac:dyDescent="0.2">
      <c r="B32" s="587"/>
      <c r="C32" s="588"/>
      <c r="D32" s="252" t="s">
        <v>217</v>
      </c>
      <c r="E32" s="40">
        <v>0</v>
      </c>
      <c r="F32" s="39">
        <v>0</v>
      </c>
      <c r="G32" s="19">
        <f>SUM(E32:F32)</f>
        <v>0</v>
      </c>
      <c r="H32" s="29"/>
    </row>
    <row r="33" spans="2:8" ht="12.75" customHeight="1" x14ac:dyDescent="0.2">
      <c r="B33" s="589"/>
      <c r="C33" s="590"/>
      <c r="D33" s="32" t="s">
        <v>168</v>
      </c>
      <c r="E33" s="47">
        <f>SUM(E31:E32)</f>
        <v>1</v>
      </c>
      <c r="F33" s="56">
        <f>SUM(F31:F32)</f>
        <v>0</v>
      </c>
      <c r="G33" s="47">
        <f>SUM(G31:G32)</f>
        <v>1</v>
      </c>
      <c r="H33" s="29"/>
    </row>
    <row r="34" spans="2:8" ht="12.75" customHeight="1" x14ac:dyDescent="0.2">
      <c r="B34" s="585" t="s">
        <v>211</v>
      </c>
      <c r="C34" s="586"/>
      <c r="D34" s="251" t="s">
        <v>216</v>
      </c>
      <c r="E34" s="45">
        <v>1</v>
      </c>
      <c r="F34" s="46">
        <v>0</v>
      </c>
      <c r="G34" s="47">
        <f>SUM(E34:F34)</f>
        <v>1</v>
      </c>
      <c r="H34" s="1"/>
    </row>
    <row r="35" spans="2:8" ht="12.75" customHeight="1" x14ac:dyDescent="0.2">
      <c r="B35" s="587"/>
      <c r="C35" s="588"/>
      <c r="D35" s="252" t="s">
        <v>217</v>
      </c>
      <c r="E35" s="40">
        <v>0</v>
      </c>
      <c r="F35" s="39">
        <v>0</v>
      </c>
      <c r="G35" s="19">
        <f>SUM(E35:F35)</f>
        <v>0</v>
      </c>
      <c r="H35" s="1"/>
    </row>
    <row r="36" spans="2:8" ht="12.75" customHeight="1" x14ac:dyDescent="0.2">
      <c r="B36" s="589"/>
      <c r="C36" s="590"/>
      <c r="D36" s="32" t="s">
        <v>168</v>
      </c>
      <c r="E36" s="42">
        <f>SUM(E34:E35)</f>
        <v>1</v>
      </c>
      <c r="F36" s="61">
        <f>SUM(F34:F35)</f>
        <v>0</v>
      </c>
      <c r="G36" s="42">
        <f>SUM(G34:G35)</f>
        <v>1</v>
      </c>
      <c r="H36" s="1"/>
    </row>
    <row r="37" spans="2:8" ht="17.25" customHeight="1" x14ac:dyDescent="0.2">
      <c r="B37" s="28"/>
      <c r="C37" s="28"/>
      <c r="D37" s="28"/>
      <c r="E37" s="30"/>
      <c r="F37" s="30"/>
      <c r="G37" s="30"/>
      <c r="H37" s="29"/>
    </row>
    <row r="38" spans="2:8" x14ac:dyDescent="0.2">
      <c r="B38" s="572" t="s">
        <v>225</v>
      </c>
      <c r="C38" s="572"/>
      <c r="D38" s="572"/>
      <c r="E38" s="572"/>
      <c r="F38" s="572"/>
      <c r="G38" s="572"/>
      <c r="H38" s="34"/>
    </row>
    <row r="39" spans="2:8" ht="8.25" customHeight="1" x14ac:dyDescent="0.2">
      <c r="B39" s="24"/>
      <c r="C39" s="29"/>
      <c r="D39" s="29"/>
      <c r="E39" s="29"/>
      <c r="F39" s="29"/>
      <c r="G39" s="29"/>
      <c r="H39" s="29"/>
    </row>
    <row r="40" spans="2:8" ht="17.25" customHeight="1" x14ac:dyDescent="0.2">
      <c r="B40" s="25"/>
      <c r="C40" s="25"/>
      <c r="D40" s="25"/>
      <c r="E40" s="448" t="s">
        <v>205</v>
      </c>
      <c r="F40" s="450" t="s">
        <v>206</v>
      </c>
      <c r="G40" s="448" t="s">
        <v>168</v>
      </c>
      <c r="H40" s="29"/>
    </row>
    <row r="41" spans="2:8" ht="27" customHeight="1" x14ac:dyDescent="0.2">
      <c r="B41" s="585" t="s">
        <v>316</v>
      </c>
      <c r="C41" s="604"/>
      <c r="D41" s="586"/>
      <c r="E41" s="43">
        <v>10064</v>
      </c>
      <c r="F41" s="51">
        <v>2817</v>
      </c>
      <c r="G41" s="52">
        <v>12881</v>
      </c>
      <c r="H41" s="179"/>
    </row>
    <row r="42" spans="2:8" ht="12.75" customHeight="1" x14ac:dyDescent="0.2">
      <c r="B42" s="589" t="s">
        <v>212</v>
      </c>
      <c r="C42" s="593"/>
      <c r="D42" s="590"/>
      <c r="E42" s="44">
        <v>2387</v>
      </c>
      <c r="F42" s="53">
        <v>755</v>
      </c>
      <c r="G42" s="54">
        <v>3142</v>
      </c>
      <c r="H42" s="179"/>
    </row>
    <row r="43" spans="2:8" x14ac:dyDescent="0.2">
      <c r="B43" s="28"/>
      <c r="C43" s="28"/>
      <c r="D43" s="28"/>
      <c r="E43" s="28"/>
      <c r="F43" s="28"/>
      <c r="G43" s="29"/>
      <c r="H43" s="29"/>
    </row>
    <row r="44" spans="2:8" ht="17.25" customHeight="1" x14ac:dyDescent="0.2">
      <c r="B44" s="28"/>
      <c r="C44" s="28"/>
      <c r="D44" s="28"/>
      <c r="E44" s="28"/>
      <c r="F44" s="28"/>
      <c r="G44" s="29"/>
      <c r="H44" s="29"/>
    </row>
    <row r="45" spans="2:8" x14ac:dyDescent="0.2">
      <c r="B45" s="572" t="s">
        <v>226</v>
      </c>
      <c r="C45" s="572"/>
      <c r="D45" s="572"/>
      <c r="E45" s="572"/>
      <c r="F45" s="572"/>
      <c r="G45" s="572"/>
      <c r="H45" s="34"/>
    </row>
    <row r="46" spans="2:8" ht="8.25" customHeight="1" x14ac:dyDescent="0.2">
      <c r="B46" s="31"/>
      <c r="C46" s="23"/>
      <c r="D46" s="23"/>
      <c r="E46" s="21"/>
      <c r="G46" s="29"/>
      <c r="H46" s="29"/>
    </row>
    <row r="47" spans="2:8" x14ac:dyDescent="0.2">
      <c r="B47" s="451" t="s">
        <v>213</v>
      </c>
      <c r="C47" s="451" t="s">
        <v>214</v>
      </c>
      <c r="D47" s="598" t="s">
        <v>215</v>
      </c>
      <c r="E47" s="599"/>
      <c r="F47" s="598" t="s">
        <v>168</v>
      </c>
      <c r="G47" s="599"/>
      <c r="H47" s="29"/>
    </row>
    <row r="48" spans="2:8" x14ac:dyDescent="0.2">
      <c r="B48" s="259">
        <v>18</v>
      </c>
      <c r="C48" s="259">
        <v>0</v>
      </c>
      <c r="D48" s="600">
        <v>0</v>
      </c>
      <c r="E48" s="601"/>
      <c r="F48" s="602">
        <f>SUM(B48:E48)</f>
        <v>18</v>
      </c>
      <c r="G48" s="603"/>
      <c r="H48" s="29"/>
    </row>
    <row r="51" spans="11:11" x14ac:dyDescent="0.2">
      <c r="K51" s="20" t="s">
        <v>114</v>
      </c>
    </row>
  </sheetData>
  <customSheetViews>
    <customSheetView guid="{4BF6A69F-C29D-460A-9E84-5045F8F80EEB}" showGridLines="0">
      <selection activeCell="P62" sqref="P62"/>
      <pageMargins left="0.19685039370078741" right="0.15748031496062992" top="0.19685039370078741" bottom="0.19685039370078741" header="0.31496062992125984" footer="0.31496062992125984"/>
      <pageSetup paperSize="9" orientation="portrait"/>
    </customSheetView>
  </customSheetViews>
  <mergeCells count="24">
    <mergeCell ref="B19:B20"/>
    <mergeCell ref="D48:E48"/>
    <mergeCell ref="F48:G48"/>
    <mergeCell ref="B38:G38"/>
    <mergeCell ref="B41:D41"/>
    <mergeCell ref="B42:D42"/>
    <mergeCell ref="B45:G45"/>
    <mergeCell ref="D47:E47"/>
    <mergeCell ref="F47:G47"/>
    <mergeCell ref="B34:C36"/>
    <mergeCell ref="B22:G22"/>
    <mergeCell ref="B25:C27"/>
    <mergeCell ref="B28:C30"/>
    <mergeCell ref="B31:C33"/>
    <mergeCell ref="A1:I1"/>
    <mergeCell ref="B3:G3"/>
    <mergeCell ref="B5:B16"/>
    <mergeCell ref="C5:C6"/>
    <mergeCell ref="D5:D6"/>
    <mergeCell ref="E5:H5"/>
    <mergeCell ref="C7:C9"/>
    <mergeCell ref="C10:C12"/>
    <mergeCell ref="C13:C15"/>
    <mergeCell ref="C16:D16"/>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6"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Q49"/>
  <sheetViews>
    <sheetView showGridLines="0" workbookViewId="0">
      <selection sqref="A1:K1"/>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5703125" style="20" customWidth="1"/>
    <col min="7" max="7" width="11.42578125" style="20" customWidth="1"/>
    <col min="8" max="8" width="10.85546875" style="20" customWidth="1"/>
    <col min="9" max="9" width="8.7109375" style="20" customWidth="1"/>
    <col min="10" max="10" width="8.5703125" style="20" customWidth="1"/>
    <col min="11" max="11" width="7.7109375" style="20" customWidth="1"/>
    <col min="12" max="16384" width="11.42578125" style="20"/>
  </cols>
  <sheetData>
    <row r="1" spans="1:11" x14ac:dyDescent="0.2">
      <c r="A1" s="571" t="s">
        <v>297</v>
      </c>
      <c r="B1" s="571"/>
      <c r="C1" s="571"/>
      <c r="D1" s="571"/>
      <c r="E1" s="571"/>
      <c r="F1" s="571"/>
      <c r="G1" s="571"/>
      <c r="H1" s="571"/>
      <c r="I1" s="571"/>
      <c r="J1" s="571"/>
      <c r="K1" s="571"/>
    </row>
    <row r="2" spans="1:11" x14ac:dyDescent="0.2">
      <c r="I2" s="316"/>
    </row>
    <row r="3" spans="1:11" ht="12.75" customHeight="1" x14ac:dyDescent="0.2">
      <c r="B3" s="572" t="s">
        <v>221</v>
      </c>
      <c r="C3" s="572"/>
      <c r="D3" s="572"/>
      <c r="E3" s="572"/>
      <c r="F3" s="572"/>
      <c r="G3" s="572"/>
      <c r="H3" s="572"/>
      <c r="I3" s="572"/>
      <c r="J3" s="316"/>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97.4</v>
      </c>
      <c r="D12" s="261">
        <v>0.2</v>
      </c>
      <c r="E12" s="8">
        <v>0</v>
      </c>
      <c r="F12" s="261">
        <v>0.8</v>
      </c>
      <c r="G12" s="277">
        <v>0.5</v>
      </c>
      <c r="H12" s="8">
        <v>1.1000000000000001</v>
      </c>
      <c r="I12" s="8">
        <v>0</v>
      </c>
      <c r="J12" s="8">
        <v>0</v>
      </c>
      <c r="K12" s="265">
        <f>SUM(C12:J12)</f>
        <v>100</v>
      </c>
    </row>
    <row r="13" spans="1:11" x14ac:dyDescent="0.2">
      <c r="B13" s="68" t="s">
        <v>180</v>
      </c>
      <c r="C13" s="10"/>
      <c r="D13" s="9"/>
      <c r="E13" s="10"/>
      <c r="F13" s="9"/>
      <c r="G13" s="10"/>
      <c r="H13" s="11"/>
      <c r="I13" s="11"/>
      <c r="J13" s="11"/>
      <c r="K13" s="70">
        <v>656</v>
      </c>
    </row>
    <row r="14" spans="1:11" x14ac:dyDescent="0.2">
      <c r="B14" s="69" t="s">
        <v>230</v>
      </c>
      <c r="C14" s="276">
        <v>96.6</v>
      </c>
      <c r="D14" s="12">
        <v>0.1</v>
      </c>
      <c r="E14" s="260">
        <v>0.3</v>
      </c>
      <c r="F14" s="12">
        <v>1.3</v>
      </c>
      <c r="G14" s="260">
        <v>0.8</v>
      </c>
      <c r="H14" s="4">
        <v>0.9</v>
      </c>
      <c r="I14" s="4">
        <v>0</v>
      </c>
      <c r="J14" s="4">
        <v>0</v>
      </c>
      <c r="K14" s="7">
        <f>SUM(C14:J14)</f>
        <v>99.999999999999986</v>
      </c>
    </row>
    <row r="15" spans="1:11" x14ac:dyDescent="0.2">
      <c r="B15" s="273" t="s">
        <v>180</v>
      </c>
      <c r="C15" s="263"/>
      <c r="D15" s="9"/>
      <c r="E15" s="10"/>
      <c r="F15" s="9"/>
      <c r="G15" s="10"/>
      <c r="H15" s="13"/>
      <c r="I15" s="13"/>
      <c r="J15" s="71"/>
      <c r="K15" s="71">
        <v>1742</v>
      </c>
    </row>
    <row r="16" spans="1:11" ht="16.5" customHeight="1" x14ac:dyDescent="0.2">
      <c r="B16" s="15"/>
      <c r="C16" s="260"/>
      <c r="D16" s="260"/>
      <c r="E16" s="260"/>
      <c r="F16" s="260"/>
      <c r="G16" s="260"/>
      <c r="H16" s="16"/>
      <c r="I16" s="260"/>
      <c r="J16" s="17"/>
      <c r="K16" s="17"/>
    </row>
    <row r="17" spans="2:12" ht="12.75" customHeight="1" x14ac:dyDescent="0.2">
      <c r="B17" s="572" t="s">
        <v>222</v>
      </c>
      <c r="C17" s="572"/>
      <c r="D17" s="572"/>
      <c r="E17" s="572"/>
      <c r="F17" s="572"/>
      <c r="G17" s="572"/>
      <c r="H17" s="572"/>
      <c r="I17" s="572"/>
    </row>
    <row r="18" spans="2:12" ht="8.25" customHeight="1" x14ac:dyDescent="0.2">
      <c r="B18" s="14"/>
      <c r="C18" s="14"/>
      <c r="D18" s="14"/>
      <c r="E18" s="14"/>
      <c r="F18" s="260"/>
      <c r="G18" s="260"/>
      <c r="H18" s="16"/>
      <c r="I18" s="260"/>
      <c r="J18" s="17"/>
      <c r="K18" s="17"/>
    </row>
    <row r="19" spans="2:12" ht="12.75" customHeight="1" x14ac:dyDescent="0.2">
      <c r="B19" s="685" t="s">
        <v>177</v>
      </c>
      <c r="C19" s="693" t="s">
        <v>264</v>
      </c>
      <c r="D19" s="693"/>
      <c r="E19" s="693" t="s">
        <v>230</v>
      </c>
      <c r="F19" s="693"/>
      <c r="G19" s="260"/>
      <c r="H19" s="16"/>
      <c r="I19" s="260"/>
      <c r="J19" s="17"/>
      <c r="K19" s="17"/>
    </row>
    <row r="20" spans="2:12" ht="21.75" customHeight="1" x14ac:dyDescent="0.2">
      <c r="B20" s="692"/>
      <c r="C20" s="693"/>
      <c r="D20" s="693"/>
      <c r="E20" s="576"/>
      <c r="F20" s="576"/>
      <c r="G20" s="260"/>
      <c r="H20" s="16"/>
      <c r="I20" s="260"/>
      <c r="J20" s="17"/>
      <c r="K20" s="17"/>
    </row>
    <row r="21" spans="2:12" x14ac:dyDescent="0.2">
      <c r="B21" s="255" t="s">
        <v>181</v>
      </c>
      <c r="C21" s="624">
        <v>60.7</v>
      </c>
      <c r="D21" s="625">
        <v>41.4</v>
      </c>
      <c r="E21" s="624">
        <v>28.8</v>
      </c>
      <c r="F21" s="625">
        <v>16.7</v>
      </c>
      <c r="G21" s="260"/>
      <c r="H21" s="16"/>
      <c r="I21" s="260"/>
      <c r="J21" s="17"/>
      <c r="K21" s="17"/>
    </row>
    <row r="22" spans="2:12" x14ac:dyDescent="0.2">
      <c r="B22" s="35" t="s">
        <v>182</v>
      </c>
      <c r="C22" s="618">
        <v>33.1</v>
      </c>
      <c r="D22" s="619">
        <v>47.3</v>
      </c>
      <c r="E22" s="618">
        <v>52.2</v>
      </c>
      <c r="F22" s="619">
        <v>58.3</v>
      </c>
      <c r="G22" s="260"/>
      <c r="H22" s="16"/>
      <c r="I22" s="260"/>
      <c r="J22" s="17"/>
      <c r="K22" s="17"/>
      <c r="L22" s="322"/>
    </row>
    <row r="23" spans="2:12" x14ac:dyDescent="0.2">
      <c r="B23" s="35" t="s">
        <v>183</v>
      </c>
      <c r="C23" s="618">
        <v>2.2999999999999998</v>
      </c>
      <c r="D23" s="619">
        <v>48.3</v>
      </c>
      <c r="E23" s="618">
        <v>12.1</v>
      </c>
      <c r="F23" s="619">
        <v>59.3</v>
      </c>
      <c r="G23" s="260"/>
      <c r="H23" s="16"/>
      <c r="I23" s="260"/>
      <c r="J23" s="17"/>
      <c r="K23" s="17"/>
      <c r="L23" s="322"/>
    </row>
    <row r="24" spans="2:12" x14ac:dyDescent="0.2">
      <c r="B24" s="35" t="s">
        <v>184</v>
      </c>
      <c r="C24" s="618">
        <v>2.1</v>
      </c>
      <c r="D24" s="619">
        <v>49.3</v>
      </c>
      <c r="E24" s="618">
        <v>4.0999999999999996</v>
      </c>
      <c r="F24" s="619">
        <v>60.3</v>
      </c>
      <c r="G24" s="260"/>
      <c r="H24" s="16"/>
      <c r="I24" s="260"/>
      <c r="J24" s="17"/>
      <c r="K24" s="17"/>
      <c r="L24" s="322"/>
    </row>
    <row r="25" spans="2:12" x14ac:dyDescent="0.2">
      <c r="B25" s="35" t="s">
        <v>185</v>
      </c>
      <c r="C25" s="618">
        <v>0.9</v>
      </c>
      <c r="D25" s="619">
        <v>50.3</v>
      </c>
      <c r="E25" s="618">
        <v>1.3</v>
      </c>
      <c r="F25" s="619">
        <v>61.3</v>
      </c>
      <c r="G25" s="260"/>
      <c r="H25" s="16"/>
      <c r="I25" s="260"/>
      <c r="J25" s="17"/>
      <c r="K25" s="17"/>
      <c r="L25" s="322"/>
    </row>
    <row r="26" spans="2:12" x14ac:dyDescent="0.2">
      <c r="B26" s="35" t="s">
        <v>186</v>
      </c>
      <c r="C26" s="618">
        <v>0.3</v>
      </c>
      <c r="D26" s="619">
        <v>51.3</v>
      </c>
      <c r="E26" s="618">
        <v>0.5</v>
      </c>
      <c r="F26" s="619">
        <v>62.3</v>
      </c>
      <c r="G26" s="260"/>
      <c r="H26" s="16"/>
      <c r="I26" s="260"/>
      <c r="J26" s="17"/>
      <c r="K26" s="17"/>
      <c r="L26" s="322"/>
    </row>
    <row r="27" spans="2:12" x14ac:dyDescent="0.2">
      <c r="B27" s="35" t="s">
        <v>187</v>
      </c>
      <c r="C27" s="618">
        <v>0.5</v>
      </c>
      <c r="D27" s="619">
        <v>52.3</v>
      </c>
      <c r="E27" s="618">
        <v>0.6</v>
      </c>
      <c r="F27" s="619">
        <v>63.3</v>
      </c>
      <c r="G27" s="260"/>
      <c r="H27" s="16"/>
      <c r="I27" s="260"/>
      <c r="J27" s="17"/>
      <c r="K27" s="17"/>
      <c r="L27" s="322"/>
    </row>
    <row r="28" spans="2:12" x14ac:dyDescent="0.2">
      <c r="B28" s="35" t="s">
        <v>188</v>
      </c>
      <c r="C28" s="618">
        <v>0.2</v>
      </c>
      <c r="D28" s="619">
        <v>53.3</v>
      </c>
      <c r="E28" s="618">
        <v>0.3</v>
      </c>
      <c r="F28" s="619">
        <v>64.3</v>
      </c>
      <c r="G28" s="260"/>
      <c r="H28" s="16"/>
      <c r="I28" s="260"/>
      <c r="J28" s="17"/>
      <c r="K28" s="17"/>
      <c r="L28" s="322"/>
    </row>
    <row r="29" spans="2:12" x14ac:dyDescent="0.2">
      <c r="B29" s="35" t="s">
        <v>189</v>
      </c>
      <c r="C29" s="618">
        <v>0</v>
      </c>
      <c r="D29" s="619">
        <v>54.3</v>
      </c>
      <c r="E29" s="618">
        <v>0.1</v>
      </c>
      <c r="F29" s="619">
        <v>65.3</v>
      </c>
      <c r="G29" s="260"/>
      <c r="H29" s="16"/>
      <c r="I29" s="260"/>
      <c r="J29" s="17"/>
      <c r="K29" s="17"/>
      <c r="L29" s="322"/>
    </row>
    <row r="30" spans="2:12" x14ac:dyDescent="0.2">
      <c r="B30" s="36" t="s">
        <v>169</v>
      </c>
      <c r="C30" s="618">
        <v>0</v>
      </c>
      <c r="D30" s="619"/>
      <c r="E30" s="618">
        <v>0</v>
      </c>
      <c r="F30" s="619"/>
      <c r="G30" s="260"/>
      <c r="H30" s="16"/>
      <c r="I30" s="260"/>
      <c r="J30" s="17"/>
      <c r="K30" s="17"/>
      <c r="L30" s="322"/>
    </row>
    <row r="31" spans="2:12" x14ac:dyDescent="0.2">
      <c r="B31" s="272" t="s">
        <v>168</v>
      </c>
      <c r="C31" s="633">
        <f>SUM(C21:C30)</f>
        <v>100.10000000000001</v>
      </c>
      <c r="D31" s="634"/>
      <c r="E31" s="633">
        <f>SUM(E21:E30)</f>
        <v>99.999999999999972</v>
      </c>
      <c r="F31" s="634"/>
      <c r="G31" s="260"/>
      <c r="H31" s="16"/>
      <c r="I31" s="260"/>
      <c r="J31" s="17"/>
      <c r="K31" s="17"/>
    </row>
    <row r="32" spans="2:12" x14ac:dyDescent="0.2">
      <c r="B32" s="273" t="s">
        <v>180</v>
      </c>
      <c r="C32" s="620">
        <v>656</v>
      </c>
      <c r="D32" s="621"/>
      <c r="E32" s="635">
        <v>1742</v>
      </c>
      <c r="F32" s="621"/>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72" t="s">
        <v>139</v>
      </c>
      <c r="C34" s="572"/>
      <c r="D34" s="572"/>
      <c r="E34" s="572"/>
      <c r="F34" s="572"/>
      <c r="G34" s="572"/>
      <c r="H34" s="572"/>
      <c r="I34" s="572"/>
      <c r="J34" s="66"/>
      <c r="K34" s="66"/>
      <c r="L34" s="66"/>
      <c r="M34" s="66"/>
      <c r="N34" s="66"/>
      <c r="O34" s="66"/>
      <c r="P34" s="66"/>
      <c r="Q34" s="66"/>
    </row>
    <row r="35" spans="2:17" ht="8.25" customHeight="1" x14ac:dyDescent="0.2"/>
    <row r="36" spans="2:17" ht="18" customHeight="1" x14ac:dyDescent="0.2">
      <c r="C36" s="573" t="s">
        <v>269</v>
      </c>
      <c r="D36" s="575"/>
      <c r="E36" s="573" t="s">
        <v>270</v>
      </c>
      <c r="F36" s="575"/>
      <c r="G36" s="573" t="s">
        <v>271</v>
      </c>
      <c r="H36" s="575"/>
    </row>
    <row r="37" spans="2:17" ht="18.75" customHeight="1" x14ac:dyDescent="0.2">
      <c r="B37" s="255" t="s">
        <v>99</v>
      </c>
      <c r="C37" s="706">
        <v>368</v>
      </c>
      <c r="D37" s="707">
        <v>185</v>
      </c>
      <c r="E37" s="706">
        <v>233</v>
      </c>
      <c r="F37" s="707">
        <v>199</v>
      </c>
      <c r="G37" s="706">
        <v>215</v>
      </c>
      <c r="H37" s="707">
        <v>205</v>
      </c>
      <c r="L37" s="322"/>
      <c r="M37" s="322"/>
      <c r="N37" s="487"/>
      <c r="O37" s="488"/>
      <c r="P37" s="488"/>
    </row>
    <row r="38" spans="2:17" ht="26.25" customHeight="1" x14ac:dyDescent="0.2">
      <c r="B38" s="35" t="s">
        <v>100</v>
      </c>
      <c r="C38" s="700">
        <v>2</v>
      </c>
      <c r="D38" s="701">
        <v>11</v>
      </c>
      <c r="E38" s="700">
        <v>1</v>
      </c>
      <c r="F38" s="701">
        <v>19</v>
      </c>
      <c r="G38" s="700">
        <v>7</v>
      </c>
      <c r="H38" s="701">
        <v>5</v>
      </c>
      <c r="L38" s="322"/>
      <c r="M38" s="322"/>
      <c r="N38" s="487"/>
      <c r="O38" s="488"/>
      <c r="P38" s="488"/>
    </row>
    <row r="39" spans="2:17" ht="27.75" customHeight="1" x14ac:dyDescent="0.2">
      <c r="B39" s="35" t="s">
        <v>101</v>
      </c>
      <c r="C39" s="700">
        <v>2</v>
      </c>
      <c r="D39" s="701">
        <v>12</v>
      </c>
      <c r="E39" s="700">
        <v>2</v>
      </c>
      <c r="F39" s="701">
        <v>20</v>
      </c>
      <c r="G39" s="700">
        <v>5</v>
      </c>
      <c r="H39" s="701">
        <v>6</v>
      </c>
      <c r="L39" s="322"/>
      <c r="M39" s="322"/>
      <c r="N39" s="487"/>
      <c r="O39" s="488"/>
      <c r="P39" s="488"/>
    </row>
    <row r="40" spans="2:17" ht="18" customHeight="1" x14ac:dyDescent="0.2">
      <c r="B40" s="35" t="s">
        <v>102</v>
      </c>
      <c r="C40" s="700">
        <v>0</v>
      </c>
      <c r="D40" s="701">
        <v>13</v>
      </c>
      <c r="E40" s="700">
        <v>0</v>
      </c>
      <c r="F40" s="701">
        <v>21</v>
      </c>
      <c r="G40" s="700">
        <v>0</v>
      </c>
      <c r="H40" s="701">
        <v>7</v>
      </c>
      <c r="L40" s="322"/>
      <c r="M40" s="322"/>
      <c r="N40" s="487"/>
      <c r="O40" s="488"/>
      <c r="P40" s="488"/>
    </row>
    <row r="41" spans="2:17" ht="29.25" customHeight="1" x14ac:dyDescent="0.2">
      <c r="B41" s="35" t="s">
        <v>134</v>
      </c>
      <c r="C41" s="700">
        <v>0</v>
      </c>
      <c r="D41" s="701">
        <v>14</v>
      </c>
      <c r="E41" s="700">
        <v>0</v>
      </c>
      <c r="F41" s="701">
        <v>22</v>
      </c>
      <c r="G41" s="700">
        <v>0</v>
      </c>
      <c r="H41" s="701">
        <v>8</v>
      </c>
      <c r="L41" s="322"/>
      <c r="M41" s="322"/>
      <c r="N41" s="487"/>
      <c r="O41" s="488"/>
      <c r="P41" s="488"/>
    </row>
    <row r="42" spans="2:17" ht="16.5" customHeight="1" x14ac:dyDescent="0.2">
      <c r="B42" s="35" t="s">
        <v>190</v>
      </c>
      <c r="C42" s="700">
        <v>0</v>
      </c>
      <c r="D42" s="701">
        <v>15</v>
      </c>
      <c r="E42" s="700">
        <v>0</v>
      </c>
      <c r="F42" s="701">
        <v>23</v>
      </c>
      <c r="G42" s="700">
        <v>1</v>
      </c>
      <c r="H42" s="701">
        <v>9</v>
      </c>
      <c r="L42" s="322"/>
      <c r="M42" s="322"/>
      <c r="N42" s="487"/>
      <c r="O42" s="488"/>
      <c r="P42" s="488"/>
    </row>
    <row r="43" spans="2:17" ht="29.25" customHeight="1" x14ac:dyDescent="0.2">
      <c r="B43" s="35" t="s">
        <v>105</v>
      </c>
      <c r="C43" s="700">
        <v>10</v>
      </c>
      <c r="D43" s="701">
        <v>16</v>
      </c>
      <c r="E43" s="700">
        <v>14</v>
      </c>
      <c r="F43" s="701">
        <v>24</v>
      </c>
      <c r="G43" s="700">
        <v>13</v>
      </c>
      <c r="H43" s="701">
        <v>10</v>
      </c>
      <c r="L43" s="322"/>
      <c r="M43" s="322"/>
      <c r="N43" s="487"/>
      <c r="O43" s="488"/>
      <c r="P43" s="488"/>
    </row>
    <row r="44" spans="2:17" ht="26.25" customHeight="1" x14ac:dyDescent="0.2">
      <c r="B44" s="35" t="s">
        <v>126</v>
      </c>
      <c r="C44" s="700">
        <v>0</v>
      </c>
      <c r="D44" s="701">
        <v>17</v>
      </c>
      <c r="E44" s="700">
        <v>0</v>
      </c>
      <c r="F44" s="701">
        <v>25</v>
      </c>
      <c r="G44" s="700">
        <v>0</v>
      </c>
      <c r="H44" s="701">
        <v>11</v>
      </c>
      <c r="L44" s="322"/>
      <c r="M44" s="322"/>
      <c r="N44" s="487"/>
      <c r="O44" s="488"/>
      <c r="P44" s="488"/>
    </row>
    <row r="45" spans="2:17" ht="30.75" customHeight="1" x14ac:dyDescent="0.2">
      <c r="B45" s="35" t="s">
        <v>115</v>
      </c>
      <c r="C45" s="700">
        <v>0</v>
      </c>
      <c r="D45" s="701">
        <v>18</v>
      </c>
      <c r="E45" s="700">
        <v>0</v>
      </c>
      <c r="F45" s="701">
        <v>26</v>
      </c>
      <c r="G45" s="700">
        <v>0</v>
      </c>
      <c r="H45" s="701">
        <v>12</v>
      </c>
      <c r="L45" s="322"/>
      <c r="M45" s="322"/>
      <c r="N45" s="487"/>
      <c r="O45" s="488"/>
      <c r="P45" s="488"/>
    </row>
    <row r="46" spans="2:17" ht="25.5" customHeight="1" x14ac:dyDescent="0.2">
      <c r="B46" s="35" t="s">
        <v>116</v>
      </c>
      <c r="C46" s="700">
        <v>7</v>
      </c>
      <c r="D46" s="701">
        <v>19</v>
      </c>
      <c r="E46" s="700">
        <v>8</v>
      </c>
      <c r="F46" s="701">
        <v>27</v>
      </c>
      <c r="G46" s="700">
        <v>6</v>
      </c>
      <c r="H46" s="701">
        <v>13</v>
      </c>
      <c r="L46" s="322"/>
      <c r="M46" s="322"/>
      <c r="N46" s="487"/>
      <c r="O46" s="488"/>
      <c r="P46" s="488"/>
    </row>
    <row r="47" spans="2:17" ht="16.5" customHeight="1" x14ac:dyDescent="0.2">
      <c r="B47" s="35" t="s">
        <v>103</v>
      </c>
      <c r="C47" s="700">
        <v>5</v>
      </c>
      <c r="D47" s="701">
        <v>20</v>
      </c>
      <c r="E47" s="700">
        <v>8</v>
      </c>
      <c r="F47" s="701">
        <v>28</v>
      </c>
      <c r="G47" s="700">
        <v>9</v>
      </c>
      <c r="H47" s="701">
        <v>14</v>
      </c>
      <c r="L47" s="322"/>
      <c r="M47" s="322"/>
      <c r="N47" s="487"/>
      <c r="O47" s="488"/>
      <c r="P47" s="488"/>
    </row>
    <row r="48" spans="2:17" x14ac:dyDescent="0.2">
      <c r="B48" s="35" t="s">
        <v>104</v>
      </c>
      <c r="C48" s="700">
        <v>66</v>
      </c>
      <c r="D48" s="701">
        <v>21</v>
      </c>
      <c r="E48" s="700">
        <v>22</v>
      </c>
      <c r="F48" s="701">
        <v>29</v>
      </c>
      <c r="G48" s="700">
        <v>29</v>
      </c>
      <c r="H48" s="701">
        <v>15</v>
      </c>
      <c r="L48" s="322"/>
      <c r="M48" s="322"/>
      <c r="N48" s="487"/>
      <c r="O48" s="488"/>
      <c r="P48" s="488"/>
    </row>
    <row r="49" spans="2:16" x14ac:dyDescent="0.2">
      <c r="B49" s="36" t="s">
        <v>127</v>
      </c>
      <c r="C49" s="702">
        <v>288</v>
      </c>
      <c r="D49" s="703">
        <v>338</v>
      </c>
      <c r="E49" s="702">
        <v>233</v>
      </c>
      <c r="F49" s="703">
        <v>318</v>
      </c>
      <c r="G49" s="702">
        <v>240</v>
      </c>
      <c r="H49" s="703">
        <v>314</v>
      </c>
      <c r="L49" s="322"/>
      <c r="M49" s="322"/>
      <c r="N49" s="487"/>
      <c r="O49" s="488"/>
      <c r="P49" s="488"/>
    </row>
  </sheetData>
  <customSheetViews>
    <customSheetView guid="{4BF6A69F-C29D-460A-9E84-5045F8F80EEB}" showGridLines="0">
      <selection activeCell="R42" sqref="R42"/>
      <pageMargins left="0.19685039370078741" right="0.15748031496062992" top="0.19685039370078741" bottom="0.19685039370078741" header="0.31496062992125984" footer="0.31496062992125984"/>
      <pageSetup paperSize="9" orientation="portrait"/>
    </customSheetView>
  </customSheetViews>
  <mergeCells count="82">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 ref="C37:D37"/>
    <mergeCell ref="E37:F37"/>
    <mergeCell ref="G37:H37"/>
    <mergeCell ref="E39:F39"/>
    <mergeCell ref="G39:H39"/>
    <mergeCell ref="C39:D39"/>
    <mergeCell ref="C32:D32"/>
    <mergeCell ref="E32:F32"/>
    <mergeCell ref="B34:I34"/>
    <mergeCell ref="C36:D36"/>
    <mergeCell ref="E36:F36"/>
    <mergeCell ref="G36:H36"/>
    <mergeCell ref="C29:D29"/>
    <mergeCell ref="E29:F29"/>
    <mergeCell ref="C30:D30"/>
    <mergeCell ref="E30:F30"/>
    <mergeCell ref="C31:D31"/>
    <mergeCell ref="E31:F31"/>
    <mergeCell ref="E26:F26"/>
    <mergeCell ref="C27:D27"/>
    <mergeCell ref="E27:F27"/>
    <mergeCell ref="C28:D28"/>
    <mergeCell ref="E28:F28"/>
    <mergeCell ref="C26:D26"/>
    <mergeCell ref="A1:K1"/>
    <mergeCell ref="F5:F11"/>
    <mergeCell ref="G5:G11"/>
    <mergeCell ref="H5:H11"/>
    <mergeCell ref="I5:I11"/>
    <mergeCell ref="K5:K11"/>
    <mergeCell ref="J5:J11"/>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C48:D48"/>
    <mergeCell ref="E48:F48"/>
    <mergeCell ref="G48:H48"/>
    <mergeCell ref="C38:D38"/>
    <mergeCell ref="E38:F38"/>
    <mergeCell ref="G38:H38"/>
    <mergeCell ref="C46:D46"/>
    <mergeCell ref="E46:F46"/>
    <mergeCell ref="C40:D40"/>
    <mergeCell ref="E40:F40"/>
    <mergeCell ref="G40:H40"/>
    <mergeCell ref="C41:D41"/>
    <mergeCell ref="E41:F41"/>
    <mergeCell ref="G41:H41"/>
    <mergeCell ref="C42:D42"/>
    <mergeCell ref="E42:F42"/>
    <mergeCell ref="E23:F23"/>
    <mergeCell ref="C24:D24"/>
    <mergeCell ref="E24:F24"/>
    <mergeCell ref="C25:D25"/>
    <mergeCell ref="E25:F25"/>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M65"/>
  <sheetViews>
    <sheetView showGridLines="0" workbookViewId="0">
      <selection activeCell="I82" sqref="I82"/>
    </sheetView>
  </sheetViews>
  <sheetFormatPr baseColWidth="10" defaultRowHeight="12.75" x14ac:dyDescent="0.2"/>
  <cols>
    <col min="1" max="1" width="2.140625" style="20" customWidth="1"/>
    <col min="2" max="2" width="11.42578125" style="20" customWidth="1"/>
    <col min="3" max="4" width="11.42578125" style="20"/>
    <col min="5" max="5" width="10.140625" style="20" customWidth="1"/>
    <col min="6" max="7" width="25.7109375" style="20" customWidth="1"/>
    <col min="8" max="8" width="4" style="20" customWidth="1"/>
    <col min="9" max="16384" width="11.42578125" style="20"/>
  </cols>
  <sheetData>
    <row r="1" spans="1:8" x14ac:dyDescent="0.2">
      <c r="A1" s="571" t="s">
        <v>297</v>
      </c>
      <c r="B1" s="571"/>
      <c r="C1" s="571"/>
      <c r="D1" s="571"/>
      <c r="E1" s="571"/>
      <c r="F1" s="571"/>
      <c r="G1" s="571"/>
      <c r="H1" s="571"/>
    </row>
    <row r="2" spans="1:8" x14ac:dyDescent="0.2">
      <c r="A2" s="316"/>
      <c r="B2" s="316"/>
      <c r="C2" s="316"/>
      <c r="D2" s="316"/>
      <c r="E2" s="316"/>
      <c r="F2" s="316"/>
      <c r="G2" s="316"/>
      <c r="H2" s="316"/>
    </row>
    <row r="3" spans="1:8" ht="12.75" customHeight="1" x14ac:dyDescent="0.2">
      <c r="A3" s="316"/>
      <c r="B3" s="572" t="s">
        <v>143</v>
      </c>
      <c r="C3" s="572"/>
      <c r="D3" s="572"/>
      <c r="E3" s="572"/>
      <c r="F3" s="572"/>
      <c r="G3" s="572"/>
      <c r="H3" s="316"/>
    </row>
    <row r="4" spans="1:8" ht="8.25" customHeight="1" x14ac:dyDescent="0.2">
      <c r="B4" s="2"/>
      <c r="C4" s="2"/>
      <c r="D4" s="2"/>
      <c r="E4" s="2"/>
    </row>
    <row r="5" spans="1:8" ht="21" customHeight="1" x14ac:dyDescent="0.2">
      <c r="B5" s="654"/>
      <c r="C5" s="654"/>
      <c r="D5" s="654"/>
      <c r="E5" s="654"/>
      <c r="F5" s="452" t="s">
        <v>264</v>
      </c>
      <c r="G5" s="453" t="s">
        <v>230</v>
      </c>
    </row>
    <row r="6" spans="1:8" ht="12.75" customHeight="1" x14ac:dyDescent="0.2">
      <c r="B6" s="585" t="s">
        <v>144</v>
      </c>
      <c r="C6" s="604"/>
      <c r="D6" s="604"/>
      <c r="E6" s="604"/>
      <c r="F6" s="275">
        <v>0</v>
      </c>
      <c r="G6" s="89">
        <v>0</v>
      </c>
    </row>
    <row r="7" spans="1:8" ht="12.75" customHeight="1" x14ac:dyDescent="0.2">
      <c r="B7" s="587" t="s">
        <v>145</v>
      </c>
      <c r="C7" s="644"/>
      <c r="D7" s="644"/>
      <c r="E7" s="644"/>
      <c r="F7" s="274">
        <v>0.2</v>
      </c>
      <c r="G7" s="90">
        <v>0.1</v>
      </c>
    </row>
    <row r="8" spans="1:8" ht="11.25" customHeight="1" x14ac:dyDescent="0.2">
      <c r="B8" s="587" t="s">
        <v>146</v>
      </c>
      <c r="C8" s="644"/>
      <c r="D8" s="644"/>
      <c r="E8" s="644"/>
      <c r="F8" s="274">
        <v>0</v>
      </c>
      <c r="G8" s="90">
        <v>0.1</v>
      </c>
    </row>
    <row r="9" spans="1:8" ht="12.75" customHeight="1" x14ac:dyDescent="0.2">
      <c r="B9" s="587" t="s">
        <v>117</v>
      </c>
      <c r="C9" s="644"/>
      <c r="D9" s="644"/>
      <c r="E9" s="588"/>
      <c r="F9" s="274">
        <v>0</v>
      </c>
      <c r="G9" s="90">
        <v>0</v>
      </c>
    </row>
    <row r="10" spans="1:8" x14ac:dyDescent="0.2">
      <c r="B10" s="587" t="s">
        <v>118</v>
      </c>
      <c r="C10" s="644"/>
      <c r="D10" s="644"/>
      <c r="E10" s="644"/>
      <c r="F10" s="274">
        <v>0</v>
      </c>
      <c r="G10" s="90">
        <v>0.1</v>
      </c>
    </row>
    <row r="11" spans="1:8" ht="13.5" customHeight="1" x14ac:dyDescent="0.2">
      <c r="B11" s="587" t="s">
        <v>119</v>
      </c>
      <c r="C11" s="644"/>
      <c r="D11" s="644"/>
      <c r="E11" s="644"/>
      <c r="F11" s="274">
        <v>0.3</v>
      </c>
      <c r="G11" s="90">
        <v>0.7</v>
      </c>
    </row>
    <row r="12" spans="1:8" ht="13.5" customHeight="1" x14ac:dyDescent="0.2">
      <c r="B12" s="587" t="s">
        <v>147</v>
      </c>
      <c r="C12" s="644"/>
      <c r="D12" s="644"/>
      <c r="E12" s="644"/>
      <c r="F12" s="274">
        <v>91</v>
      </c>
      <c r="G12" s="90">
        <v>89.8</v>
      </c>
    </row>
    <row r="13" spans="1:8" x14ac:dyDescent="0.2">
      <c r="B13" s="587" t="s">
        <v>148</v>
      </c>
      <c r="C13" s="644"/>
      <c r="D13" s="644"/>
      <c r="E13" s="644"/>
      <c r="F13" s="274">
        <v>0.8</v>
      </c>
      <c r="G13" s="90">
        <v>0.4</v>
      </c>
    </row>
    <row r="14" spans="1:8" x14ac:dyDescent="0.2">
      <c r="B14" s="587" t="s">
        <v>149</v>
      </c>
      <c r="C14" s="644"/>
      <c r="D14" s="644"/>
      <c r="E14" s="644"/>
      <c r="F14" s="274">
        <v>0.6</v>
      </c>
      <c r="G14" s="90">
        <v>1</v>
      </c>
    </row>
    <row r="15" spans="1:8" ht="12.75" customHeight="1" x14ac:dyDescent="0.2">
      <c r="B15" s="587" t="s">
        <v>120</v>
      </c>
      <c r="C15" s="644"/>
      <c r="D15" s="644"/>
      <c r="E15" s="644"/>
      <c r="F15" s="274">
        <v>0.8</v>
      </c>
      <c r="G15" s="90">
        <v>0.6</v>
      </c>
    </row>
    <row r="16" spans="1:8" ht="12.75" customHeight="1" x14ac:dyDescent="0.2">
      <c r="B16" s="587" t="s">
        <v>260</v>
      </c>
      <c r="C16" s="644"/>
      <c r="D16" s="644"/>
      <c r="E16" s="588"/>
      <c r="F16" s="274">
        <v>3.2</v>
      </c>
      <c r="G16" s="90">
        <v>2.7</v>
      </c>
    </row>
    <row r="17" spans="2:13" x14ac:dyDescent="0.2">
      <c r="B17" s="587" t="s">
        <v>150</v>
      </c>
      <c r="C17" s="644"/>
      <c r="D17" s="644"/>
      <c r="E17" s="644"/>
      <c r="F17" s="274">
        <v>1.1000000000000001</v>
      </c>
      <c r="G17" s="90">
        <v>0.9</v>
      </c>
    </row>
    <row r="18" spans="2:13" x14ac:dyDescent="0.2">
      <c r="B18" s="587" t="s">
        <v>151</v>
      </c>
      <c r="C18" s="644"/>
      <c r="D18" s="644"/>
      <c r="E18" s="644"/>
      <c r="F18" s="274">
        <v>1.1000000000000001</v>
      </c>
      <c r="G18" s="90">
        <v>1.2</v>
      </c>
    </row>
    <row r="19" spans="2:13" ht="12.75" customHeight="1" x14ac:dyDescent="0.2">
      <c r="B19" s="587" t="s">
        <v>152</v>
      </c>
      <c r="C19" s="644"/>
      <c r="D19" s="644"/>
      <c r="E19" s="644"/>
      <c r="F19" s="274">
        <v>0.5</v>
      </c>
      <c r="G19" s="90">
        <v>0.3</v>
      </c>
    </row>
    <row r="20" spans="2:13" x14ac:dyDescent="0.2">
      <c r="B20" s="587" t="s">
        <v>153</v>
      </c>
      <c r="C20" s="644"/>
      <c r="D20" s="644"/>
      <c r="E20" s="644"/>
      <c r="F20" s="274">
        <v>0.3</v>
      </c>
      <c r="G20" s="90">
        <v>0.3</v>
      </c>
    </row>
    <row r="21" spans="2:13" x14ac:dyDescent="0.2">
      <c r="B21" s="587" t="s">
        <v>154</v>
      </c>
      <c r="C21" s="644"/>
      <c r="D21" s="644"/>
      <c r="E21" s="644"/>
      <c r="F21" s="274">
        <v>0</v>
      </c>
      <c r="G21" s="90">
        <v>0.1</v>
      </c>
    </row>
    <row r="22" spans="2:13" x14ac:dyDescent="0.2">
      <c r="B22" s="589" t="s">
        <v>169</v>
      </c>
      <c r="C22" s="593"/>
      <c r="D22" s="593"/>
      <c r="E22" s="593"/>
      <c r="F22" s="274">
        <v>0.3</v>
      </c>
      <c r="G22" s="90">
        <v>1.7</v>
      </c>
    </row>
    <row r="23" spans="2:13" ht="12.75" customHeight="1" x14ac:dyDescent="0.2">
      <c r="B23" s="649" t="s">
        <v>168</v>
      </c>
      <c r="C23" s="650"/>
      <c r="D23" s="650"/>
      <c r="E23" s="650"/>
      <c r="F23" s="83">
        <f>SUM(F6:F22)</f>
        <v>100.19999999999997</v>
      </c>
      <c r="G23" s="91">
        <f>SUM(G6:G22)</f>
        <v>100</v>
      </c>
    </row>
    <row r="24" spans="2:13" ht="16.5" customHeight="1" x14ac:dyDescent="0.2">
      <c r="B24" s="651" t="s">
        <v>180</v>
      </c>
      <c r="C24" s="652"/>
      <c r="D24" s="652"/>
      <c r="E24" s="652"/>
      <c r="F24" s="84">
        <v>656</v>
      </c>
      <c r="G24" s="92">
        <v>1742</v>
      </c>
    </row>
    <row r="25" spans="2:13" ht="16.5" customHeight="1" x14ac:dyDescent="0.2">
      <c r="B25" s="14"/>
      <c r="C25" s="14"/>
      <c r="D25" s="14"/>
      <c r="E25" s="14"/>
      <c r="F25" s="94"/>
      <c r="G25" s="94"/>
    </row>
    <row r="26" spans="2:13" ht="12.75" customHeight="1" x14ac:dyDescent="0.2">
      <c r="B26" s="572" t="s">
        <v>155</v>
      </c>
      <c r="C26" s="572"/>
      <c r="D26" s="572"/>
      <c r="E26" s="572"/>
      <c r="F26" s="572"/>
      <c r="G26" s="572"/>
      <c r="H26" s="20" t="s">
        <v>114</v>
      </c>
      <c r="I26" s="694"/>
      <c r="J26" s="694"/>
      <c r="K26" s="694"/>
      <c r="L26" s="694"/>
      <c r="M26" s="694"/>
    </row>
    <row r="27" spans="2:13" ht="8.25" customHeight="1" x14ac:dyDescent="0.2">
      <c r="I27" s="694"/>
      <c r="J27" s="694"/>
      <c r="K27" s="694"/>
      <c r="L27" s="694"/>
      <c r="M27" s="694"/>
    </row>
    <row r="28" spans="2:13" ht="21" customHeight="1" x14ac:dyDescent="0.2">
      <c r="B28" s="1"/>
      <c r="C28" s="1"/>
      <c r="F28" s="472" t="s">
        <v>264</v>
      </c>
      <c r="G28" s="473" t="s">
        <v>230</v>
      </c>
      <c r="I28" s="694"/>
      <c r="J28" s="694"/>
      <c r="K28" s="694"/>
      <c r="L28" s="694"/>
      <c r="M28" s="694"/>
    </row>
    <row r="29" spans="2:13" x14ac:dyDescent="0.2">
      <c r="B29" s="581" t="s">
        <v>156</v>
      </c>
      <c r="C29" s="647"/>
      <c r="D29" s="647"/>
      <c r="E29" s="594"/>
      <c r="F29" s="85">
        <v>0.2</v>
      </c>
      <c r="G29" s="5">
        <v>0.2</v>
      </c>
      <c r="I29" s="317"/>
    </row>
    <row r="30" spans="2:13" x14ac:dyDescent="0.2">
      <c r="B30" s="582" t="s">
        <v>157</v>
      </c>
      <c r="C30" s="642"/>
      <c r="D30" s="642"/>
      <c r="E30" s="595"/>
      <c r="F30" s="82">
        <v>1.5</v>
      </c>
      <c r="G30" s="76">
        <v>1.8</v>
      </c>
    </row>
    <row r="31" spans="2:13" x14ac:dyDescent="0.2">
      <c r="B31" s="582" t="s">
        <v>158</v>
      </c>
      <c r="C31" s="642"/>
      <c r="D31" s="642"/>
      <c r="E31" s="595"/>
      <c r="F31" s="82">
        <v>71.3</v>
      </c>
      <c r="G31" s="76">
        <v>75.8</v>
      </c>
    </row>
    <row r="32" spans="2:13" x14ac:dyDescent="0.2">
      <c r="B32" s="582" t="s">
        <v>124</v>
      </c>
      <c r="C32" s="642"/>
      <c r="D32" s="642"/>
      <c r="E32" s="595"/>
      <c r="F32" s="82">
        <v>0.6</v>
      </c>
      <c r="G32" s="76">
        <v>0.8</v>
      </c>
    </row>
    <row r="33" spans="2:9" x14ac:dyDescent="0.2">
      <c r="B33" s="582" t="s">
        <v>159</v>
      </c>
      <c r="C33" s="642"/>
      <c r="D33" s="642"/>
      <c r="E33" s="595"/>
      <c r="F33" s="82">
        <v>4.3</v>
      </c>
      <c r="G33" s="76">
        <v>4.8</v>
      </c>
    </row>
    <row r="34" spans="2:9" x14ac:dyDescent="0.2">
      <c r="B34" s="582" t="s">
        <v>121</v>
      </c>
      <c r="C34" s="642"/>
      <c r="D34" s="642"/>
      <c r="E34" s="595"/>
      <c r="F34" s="82">
        <v>0.3</v>
      </c>
      <c r="G34" s="76">
        <v>0.5</v>
      </c>
    </row>
    <row r="35" spans="2:9" x14ac:dyDescent="0.2">
      <c r="B35" s="582" t="s">
        <v>160</v>
      </c>
      <c r="C35" s="642"/>
      <c r="D35" s="642"/>
      <c r="E35" s="595"/>
      <c r="F35" s="82">
        <v>0</v>
      </c>
      <c r="G35" s="76">
        <v>0.1</v>
      </c>
    </row>
    <row r="36" spans="2:9" x14ac:dyDescent="0.2">
      <c r="B36" s="582" t="s">
        <v>106</v>
      </c>
      <c r="C36" s="642"/>
      <c r="D36" s="642"/>
      <c r="E36" s="595"/>
      <c r="F36" s="82">
        <v>20.6</v>
      </c>
      <c r="G36" s="76">
        <v>14.5</v>
      </c>
    </row>
    <row r="37" spans="2:9" x14ac:dyDescent="0.2">
      <c r="B37" s="582" t="s">
        <v>161</v>
      </c>
      <c r="C37" s="642"/>
      <c r="D37" s="642"/>
      <c r="E37" s="595"/>
      <c r="F37" s="82">
        <v>0</v>
      </c>
      <c r="G37" s="76">
        <v>0</v>
      </c>
    </row>
    <row r="38" spans="2:9" x14ac:dyDescent="0.2">
      <c r="B38" s="582" t="s">
        <v>122</v>
      </c>
      <c r="C38" s="642"/>
      <c r="D38" s="642"/>
      <c r="E38" s="595"/>
      <c r="F38" s="82">
        <v>0</v>
      </c>
      <c r="G38" s="76">
        <v>0</v>
      </c>
    </row>
    <row r="39" spans="2:9" x14ac:dyDescent="0.2">
      <c r="B39" s="582" t="s">
        <v>308</v>
      </c>
      <c r="C39" s="642"/>
      <c r="D39" s="642"/>
      <c r="E39" s="595"/>
      <c r="F39" s="82">
        <v>0</v>
      </c>
      <c r="G39" s="76">
        <v>0.2</v>
      </c>
    </row>
    <row r="40" spans="2:9" x14ac:dyDescent="0.2">
      <c r="B40" s="582" t="s">
        <v>309</v>
      </c>
      <c r="C40" s="642"/>
      <c r="D40" s="642"/>
      <c r="E40" s="595"/>
      <c r="F40" s="82">
        <v>0</v>
      </c>
      <c r="G40" s="76">
        <v>0</v>
      </c>
    </row>
    <row r="41" spans="2:9" x14ac:dyDescent="0.2">
      <c r="B41" s="582" t="s">
        <v>310</v>
      </c>
      <c r="C41" s="642"/>
      <c r="D41" s="642"/>
      <c r="E41" s="595"/>
      <c r="F41" s="82">
        <v>0</v>
      </c>
      <c r="G41" s="76">
        <v>0</v>
      </c>
    </row>
    <row r="42" spans="2:9" x14ac:dyDescent="0.2">
      <c r="B42" s="468" t="s">
        <v>1</v>
      </c>
      <c r="C42" s="470"/>
      <c r="D42" s="470"/>
      <c r="E42" s="469"/>
      <c r="F42" s="82">
        <v>0.2</v>
      </c>
      <c r="G42" s="76">
        <v>0.2</v>
      </c>
    </row>
    <row r="43" spans="2:9" x14ac:dyDescent="0.2">
      <c r="B43" s="468" t="s">
        <v>123</v>
      </c>
      <c r="C43" s="470"/>
      <c r="D43" s="470"/>
      <c r="E43" s="469"/>
      <c r="F43" s="82">
        <v>0.5</v>
      </c>
      <c r="G43" s="76">
        <v>0.6</v>
      </c>
    </row>
    <row r="44" spans="2:9" x14ac:dyDescent="0.2">
      <c r="B44" s="596" t="s">
        <v>169</v>
      </c>
      <c r="C44" s="643"/>
      <c r="D44" s="643"/>
      <c r="E44" s="597"/>
      <c r="F44" s="82">
        <v>0.5</v>
      </c>
      <c r="G44" s="76">
        <v>0.5</v>
      </c>
    </row>
    <row r="45" spans="2:9" x14ac:dyDescent="0.2">
      <c r="B45" s="638" t="s">
        <v>168</v>
      </c>
      <c r="C45" s="639"/>
      <c r="D45" s="639"/>
      <c r="E45" s="648"/>
      <c r="F45" s="83">
        <f>SUM(F29:F44)</f>
        <v>99.999999999999986</v>
      </c>
      <c r="G45" s="91">
        <f>SUM(G29:G44)</f>
        <v>99.999999999999986</v>
      </c>
    </row>
    <row r="46" spans="2:9" ht="16.5" customHeight="1" x14ac:dyDescent="0.2">
      <c r="B46" s="640" t="s">
        <v>180</v>
      </c>
      <c r="C46" s="641"/>
      <c r="D46" s="641"/>
      <c r="E46" s="645"/>
      <c r="F46" s="200">
        <v>646</v>
      </c>
      <c r="G46" s="201">
        <v>1688</v>
      </c>
      <c r="I46" s="308"/>
    </row>
    <row r="47" spans="2:9" ht="16.5" customHeight="1" x14ac:dyDescent="0.2">
      <c r="B47" s="471"/>
      <c r="C47" s="471"/>
      <c r="D47" s="471"/>
      <c r="E47" s="471"/>
      <c r="F47" s="94"/>
      <c r="G47" s="94"/>
    </row>
    <row r="48" spans="2:9" ht="12.75" customHeight="1" x14ac:dyDescent="0.2">
      <c r="B48" s="572" t="s">
        <v>140</v>
      </c>
      <c r="C48" s="572"/>
      <c r="D48" s="572"/>
      <c r="E48" s="572"/>
      <c r="F48" s="572"/>
      <c r="G48" s="572"/>
    </row>
    <row r="49" spans="2:9" ht="8.25" customHeight="1" x14ac:dyDescent="0.2">
      <c r="B49" s="18"/>
      <c r="C49" s="18"/>
      <c r="D49" s="18"/>
      <c r="E49" s="18"/>
      <c r="F49" s="18"/>
      <c r="G49" s="18"/>
    </row>
    <row r="50" spans="2:9" ht="21" customHeight="1" x14ac:dyDescent="0.2">
      <c r="B50" s="646"/>
      <c r="C50" s="646"/>
      <c r="D50" s="646"/>
      <c r="E50" s="15"/>
      <c r="F50" s="452" t="s">
        <v>264</v>
      </c>
      <c r="G50" s="454" t="s">
        <v>230</v>
      </c>
    </row>
    <row r="51" spans="2:9" x14ac:dyDescent="0.2">
      <c r="B51" s="581" t="s">
        <v>162</v>
      </c>
      <c r="C51" s="647"/>
      <c r="D51" s="647"/>
      <c r="E51" s="594"/>
      <c r="F51" s="86">
        <v>47.7</v>
      </c>
      <c r="G51" s="8">
        <v>30.8</v>
      </c>
    </row>
    <row r="52" spans="2:9" x14ac:dyDescent="0.2">
      <c r="B52" s="582" t="s">
        <v>135</v>
      </c>
      <c r="C52" s="642"/>
      <c r="D52" s="642"/>
      <c r="E52" s="595"/>
      <c r="F52" s="211">
        <v>5.5</v>
      </c>
      <c r="G52" s="12">
        <v>21.3</v>
      </c>
      <c r="I52" s="308"/>
    </row>
    <row r="53" spans="2:9" x14ac:dyDescent="0.2">
      <c r="B53" s="582" t="s">
        <v>163</v>
      </c>
      <c r="C53" s="642"/>
      <c r="D53" s="642"/>
      <c r="E53" s="595"/>
      <c r="F53" s="211">
        <v>23.6</v>
      </c>
      <c r="G53" s="12">
        <v>24.1</v>
      </c>
      <c r="I53" s="317"/>
    </row>
    <row r="54" spans="2:9" ht="27.75" customHeight="1" x14ac:dyDescent="0.2">
      <c r="B54" s="587" t="s">
        <v>164</v>
      </c>
      <c r="C54" s="644"/>
      <c r="D54" s="644"/>
      <c r="E54" s="588"/>
      <c r="F54" s="211">
        <v>14.4</v>
      </c>
      <c r="G54" s="12">
        <v>12.5</v>
      </c>
    </row>
    <row r="55" spans="2:9" x14ac:dyDescent="0.2">
      <c r="B55" s="582" t="s">
        <v>165</v>
      </c>
      <c r="C55" s="642"/>
      <c r="D55" s="642"/>
      <c r="E55" s="595"/>
      <c r="F55" s="211">
        <v>2</v>
      </c>
      <c r="G55" s="12">
        <v>1.6</v>
      </c>
    </row>
    <row r="56" spans="2:9" x14ac:dyDescent="0.2">
      <c r="B56" s="582" t="s">
        <v>171</v>
      </c>
      <c r="C56" s="642"/>
      <c r="D56" s="642"/>
      <c r="E56" s="595"/>
      <c r="F56" s="211">
        <v>2.2999999999999998</v>
      </c>
      <c r="G56" s="12">
        <v>2.1</v>
      </c>
    </row>
    <row r="57" spans="2:9" ht="27.75" customHeight="1" x14ac:dyDescent="0.2">
      <c r="B57" s="587" t="s">
        <v>166</v>
      </c>
      <c r="C57" s="644"/>
      <c r="D57" s="644"/>
      <c r="E57" s="588"/>
      <c r="F57" s="211">
        <v>0</v>
      </c>
      <c r="G57" s="12">
        <v>0.1</v>
      </c>
    </row>
    <row r="58" spans="2:9" x14ac:dyDescent="0.2">
      <c r="B58" s="582" t="s">
        <v>172</v>
      </c>
      <c r="C58" s="642"/>
      <c r="D58" s="642"/>
      <c r="E58" s="595"/>
      <c r="F58" s="211">
        <v>0.9</v>
      </c>
      <c r="G58" s="12">
        <v>1.2</v>
      </c>
    </row>
    <row r="59" spans="2:9" x14ac:dyDescent="0.2">
      <c r="B59" s="582" t="s">
        <v>136</v>
      </c>
      <c r="C59" s="642"/>
      <c r="D59" s="642"/>
      <c r="E59" s="595"/>
      <c r="F59" s="211">
        <v>0.2</v>
      </c>
      <c r="G59" s="12">
        <v>0.5</v>
      </c>
    </row>
    <row r="60" spans="2:9" x14ac:dyDescent="0.2">
      <c r="B60" s="582" t="s">
        <v>137</v>
      </c>
      <c r="C60" s="642"/>
      <c r="D60" s="642"/>
      <c r="E60" s="595"/>
      <c r="F60" s="211">
        <v>1.8</v>
      </c>
      <c r="G60" s="12">
        <v>1.5</v>
      </c>
    </row>
    <row r="61" spans="2:9" x14ac:dyDescent="0.2">
      <c r="B61" s="582" t="s">
        <v>173</v>
      </c>
      <c r="C61" s="642"/>
      <c r="D61" s="642"/>
      <c r="E61" s="595"/>
      <c r="F61" s="211">
        <v>0.2</v>
      </c>
      <c r="G61" s="12">
        <v>0.2</v>
      </c>
    </row>
    <row r="62" spans="2:9" x14ac:dyDescent="0.2">
      <c r="B62" s="582" t="s">
        <v>138</v>
      </c>
      <c r="C62" s="642"/>
      <c r="D62" s="642"/>
      <c r="E62" s="595"/>
      <c r="F62" s="211">
        <v>0.3</v>
      </c>
      <c r="G62" s="12">
        <v>0.4</v>
      </c>
    </row>
    <row r="63" spans="2:9" x14ac:dyDescent="0.2">
      <c r="B63" s="596" t="s">
        <v>169</v>
      </c>
      <c r="C63" s="643"/>
      <c r="D63" s="643"/>
      <c r="E63" s="597"/>
      <c r="F63" s="87">
        <v>1.1000000000000001</v>
      </c>
      <c r="G63" s="12">
        <v>3.7</v>
      </c>
    </row>
    <row r="64" spans="2:9" x14ac:dyDescent="0.2">
      <c r="B64" s="638" t="s">
        <v>168</v>
      </c>
      <c r="C64" s="639"/>
      <c r="D64" s="639"/>
      <c r="E64" s="639"/>
      <c r="F64" s="264">
        <v>100</v>
      </c>
      <c r="G64" s="7">
        <v>100.10000000000001</v>
      </c>
    </row>
    <row r="65" spans="2:7" x14ac:dyDescent="0.2">
      <c r="B65" s="640" t="s">
        <v>180</v>
      </c>
      <c r="C65" s="641"/>
      <c r="D65" s="641"/>
      <c r="E65" s="641"/>
      <c r="F65" s="88">
        <v>656</v>
      </c>
      <c r="G65" s="93">
        <v>1742</v>
      </c>
    </row>
  </sheetData>
  <customSheetViews>
    <customSheetView guid="{4BF6A69F-C29D-460A-9E84-5045F8F80EEB}" showGridLines="0" topLeftCell="A37">
      <selection activeCell="I50" sqref="I50"/>
      <pageMargins left="0.19685039370078741" right="0.15748031496062992" top="0.19685039370078741" bottom="0.19685039370078741" header="0.31496062992125984" footer="0.31496062992125984"/>
      <pageSetup paperSize="9" orientation="portrait"/>
    </customSheetView>
  </customSheetViews>
  <mergeCells count="57">
    <mergeCell ref="I26:M28"/>
    <mergeCell ref="B40:E40"/>
    <mergeCell ref="B41:E41"/>
    <mergeCell ref="B45:E45"/>
    <mergeCell ref="B46:E46"/>
    <mergeCell ref="B36:E36"/>
    <mergeCell ref="B37:E37"/>
    <mergeCell ref="B34:E34"/>
    <mergeCell ref="B35:E35"/>
    <mergeCell ref="B32:E32"/>
    <mergeCell ref="B33:E33"/>
    <mergeCell ref="B30:E30"/>
    <mergeCell ref="B31:E31"/>
    <mergeCell ref="B26:G26"/>
    <mergeCell ref="B29:E29"/>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B48:G48"/>
    <mergeCell ref="B50:D50"/>
    <mergeCell ref="B38:E38"/>
    <mergeCell ref="B39:E39"/>
    <mergeCell ref="B44:E44"/>
    <mergeCell ref="B22:E22"/>
    <mergeCell ref="B23:E23"/>
    <mergeCell ref="B24:E24"/>
    <mergeCell ref="B20:E20"/>
    <mergeCell ref="B21:E21"/>
    <mergeCell ref="B18:E18"/>
    <mergeCell ref="B19:E19"/>
    <mergeCell ref="B15:E15"/>
    <mergeCell ref="B17:E17"/>
    <mergeCell ref="B16:E16"/>
    <mergeCell ref="B13:E13"/>
    <mergeCell ref="B14:E14"/>
    <mergeCell ref="B11:E11"/>
    <mergeCell ref="B12:E12"/>
    <mergeCell ref="B9:E9"/>
    <mergeCell ref="B10:E10"/>
    <mergeCell ref="B7:E7"/>
    <mergeCell ref="B8:E8"/>
    <mergeCell ref="A1:H1"/>
    <mergeCell ref="B3:G3"/>
    <mergeCell ref="B5:E5"/>
    <mergeCell ref="B6:E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N45"/>
  <sheetViews>
    <sheetView showGridLines="0" workbookViewId="0">
      <selection activeCell="B40" sqref="B40"/>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571" t="s">
        <v>297</v>
      </c>
      <c r="B1" s="571"/>
      <c r="C1" s="571"/>
      <c r="D1" s="571"/>
      <c r="E1" s="571"/>
      <c r="F1" s="571"/>
      <c r="G1" s="571"/>
    </row>
    <row r="2" spans="1:8" x14ac:dyDescent="0.2">
      <c r="A2" s="316"/>
      <c r="B2" s="316"/>
      <c r="C2" s="316"/>
      <c r="D2" s="316"/>
      <c r="E2" s="316"/>
      <c r="F2" s="316"/>
      <c r="G2" s="316"/>
    </row>
    <row r="3" spans="1:8" ht="12.75" customHeight="1" x14ac:dyDescent="0.2">
      <c r="A3" s="316"/>
      <c r="B3" s="572" t="s">
        <v>228</v>
      </c>
      <c r="C3" s="572"/>
      <c r="D3" s="572"/>
      <c r="E3" s="572"/>
      <c r="F3" s="572"/>
      <c r="G3" s="176"/>
      <c r="H3" s="33"/>
    </row>
    <row r="4" spans="1:8" ht="8.85" customHeight="1" x14ac:dyDescent="0.2"/>
    <row r="5" spans="1:8" ht="20.100000000000001" customHeight="1" x14ac:dyDescent="0.2">
      <c r="C5" s="685" t="s">
        <v>264</v>
      </c>
      <c r="D5" s="686"/>
      <c r="E5" s="669" t="s">
        <v>230</v>
      </c>
      <c r="F5" s="670"/>
    </row>
    <row r="6" spans="1:8" ht="16.5" customHeight="1" x14ac:dyDescent="0.2">
      <c r="B6" s="439"/>
      <c r="C6" s="448" t="s">
        <v>175</v>
      </c>
      <c r="D6" s="448" t="s">
        <v>176</v>
      </c>
      <c r="E6" s="448" t="s">
        <v>175</v>
      </c>
      <c r="F6" s="448" t="s">
        <v>176</v>
      </c>
    </row>
    <row r="7" spans="1:8" ht="17.25" customHeight="1" x14ac:dyDescent="0.2">
      <c r="B7" s="253" t="s">
        <v>107</v>
      </c>
      <c r="C7" s="5">
        <v>2.1</v>
      </c>
      <c r="D7" s="5">
        <v>0.5</v>
      </c>
      <c r="E7" s="5">
        <v>2.2000000000000002</v>
      </c>
      <c r="F7" s="5">
        <v>0.8</v>
      </c>
    </row>
    <row r="8" spans="1:8" ht="17.25" customHeight="1" x14ac:dyDescent="0.2">
      <c r="B8" s="256" t="s">
        <v>108</v>
      </c>
      <c r="C8" s="76">
        <v>7.8</v>
      </c>
      <c r="D8" s="76">
        <v>5.2</v>
      </c>
      <c r="E8" s="76">
        <v>9.5</v>
      </c>
      <c r="F8" s="76">
        <v>4.5</v>
      </c>
    </row>
    <row r="9" spans="1:8" ht="17.25" customHeight="1" x14ac:dyDescent="0.2">
      <c r="B9" s="256" t="s">
        <v>109</v>
      </c>
      <c r="C9" s="76">
        <v>16.7</v>
      </c>
      <c r="D9" s="76">
        <v>12</v>
      </c>
      <c r="E9" s="76">
        <v>18.899999999999999</v>
      </c>
      <c r="F9" s="76">
        <v>12.6</v>
      </c>
    </row>
    <row r="10" spans="1:8" ht="17.25" customHeight="1" x14ac:dyDescent="0.2">
      <c r="B10" s="256" t="s">
        <v>110</v>
      </c>
      <c r="C10" s="76">
        <v>8.1999999999999993</v>
      </c>
      <c r="D10" s="76">
        <v>13.7</v>
      </c>
      <c r="E10" s="76">
        <v>10.5</v>
      </c>
      <c r="F10" s="76">
        <v>14.1</v>
      </c>
    </row>
    <row r="11" spans="1:8" ht="17.25" customHeight="1" x14ac:dyDescent="0.2">
      <c r="B11" s="256" t="s">
        <v>111</v>
      </c>
      <c r="C11" s="76">
        <v>34</v>
      </c>
      <c r="D11" s="76">
        <v>45</v>
      </c>
      <c r="E11" s="76">
        <v>28.4</v>
      </c>
      <c r="F11" s="76">
        <v>43.6</v>
      </c>
    </row>
    <row r="12" spans="1:8" ht="17.25" customHeight="1" x14ac:dyDescent="0.2">
      <c r="B12" s="256" t="s">
        <v>112</v>
      </c>
      <c r="C12" s="76">
        <v>21.8</v>
      </c>
      <c r="D12" s="76">
        <v>7.3</v>
      </c>
      <c r="E12" s="76">
        <v>18.899999999999999</v>
      </c>
      <c r="F12" s="76">
        <v>6.6</v>
      </c>
    </row>
    <row r="13" spans="1:8" ht="17.25" customHeight="1" x14ac:dyDescent="0.2">
      <c r="B13" s="254" t="s">
        <v>170</v>
      </c>
      <c r="C13" s="76">
        <v>1.5</v>
      </c>
      <c r="D13" s="76">
        <v>13.1</v>
      </c>
      <c r="E13" s="76">
        <v>1.5</v>
      </c>
      <c r="F13" s="76">
        <v>11.5</v>
      </c>
    </row>
    <row r="14" spans="1:8" ht="17.25" customHeight="1" x14ac:dyDescent="0.2">
      <c r="B14" s="258" t="s">
        <v>169</v>
      </c>
      <c r="C14" s="6">
        <v>7.9</v>
      </c>
      <c r="D14" s="6">
        <v>3.2</v>
      </c>
      <c r="E14" s="6">
        <v>10.1</v>
      </c>
      <c r="F14" s="6">
        <v>6.3</v>
      </c>
    </row>
    <row r="15" spans="1:8" ht="15.75" customHeight="1" x14ac:dyDescent="0.2">
      <c r="B15" s="78" t="s">
        <v>179</v>
      </c>
      <c r="C15" s="72">
        <f>SUM(C7:C14)</f>
        <v>100</v>
      </c>
      <c r="D15" s="73">
        <f>SUM(D7:D14)</f>
        <v>100</v>
      </c>
      <c r="E15" s="73">
        <f>SUM(E7:E14)</f>
        <v>100</v>
      </c>
      <c r="F15" s="73">
        <f>SUM(F7:F14)</f>
        <v>99.999999999999986</v>
      </c>
    </row>
    <row r="16" spans="1:8" ht="15.75" customHeight="1" x14ac:dyDescent="0.2">
      <c r="B16" s="38" t="s">
        <v>180</v>
      </c>
      <c r="C16" s="74">
        <v>656</v>
      </c>
      <c r="D16" s="75">
        <v>656</v>
      </c>
      <c r="E16" s="75">
        <v>1742</v>
      </c>
      <c r="F16" s="75">
        <v>1742</v>
      </c>
    </row>
    <row r="17" spans="2:8" ht="16.5" customHeight="1" x14ac:dyDescent="0.2"/>
    <row r="18" spans="2:8" ht="12.75" customHeight="1" x14ac:dyDescent="0.2">
      <c r="B18" s="572" t="s">
        <v>223</v>
      </c>
      <c r="C18" s="572"/>
      <c r="D18" s="572"/>
      <c r="E18" s="572"/>
      <c r="F18" s="572"/>
      <c r="G18" s="33"/>
      <c r="H18" s="33"/>
    </row>
    <row r="19" spans="2:8" ht="8.25" customHeight="1" x14ac:dyDescent="0.2"/>
    <row r="20" spans="2:8" ht="20.100000000000001" customHeight="1" x14ac:dyDescent="0.2">
      <c r="C20" s="685" t="s">
        <v>264</v>
      </c>
      <c r="D20" s="686"/>
      <c r="E20" s="669" t="s">
        <v>231</v>
      </c>
      <c r="F20" s="670"/>
    </row>
    <row r="21" spans="2:8" ht="17.25" customHeight="1" x14ac:dyDescent="0.2">
      <c r="B21" s="253" t="s">
        <v>191</v>
      </c>
      <c r="C21" s="667">
        <v>94.7</v>
      </c>
      <c r="D21" s="668"/>
      <c r="E21" s="667">
        <v>86.5</v>
      </c>
      <c r="F21" s="668"/>
    </row>
    <row r="22" spans="2:8" ht="17.25" customHeight="1" x14ac:dyDescent="0.2">
      <c r="B22" s="254" t="s">
        <v>192</v>
      </c>
      <c r="C22" s="659">
        <v>0.2</v>
      </c>
      <c r="D22" s="660"/>
      <c r="E22" s="659">
        <v>0.3</v>
      </c>
      <c r="F22" s="660"/>
    </row>
    <row r="23" spans="2:8" ht="17.25" customHeight="1" x14ac:dyDescent="0.2">
      <c r="B23" s="254" t="s">
        <v>174</v>
      </c>
      <c r="C23" s="659">
        <v>0</v>
      </c>
      <c r="D23" s="660"/>
      <c r="E23" s="659">
        <v>0</v>
      </c>
      <c r="F23" s="660"/>
    </row>
    <row r="24" spans="2:8" ht="17.25" customHeight="1" x14ac:dyDescent="0.2">
      <c r="B24" s="254" t="s">
        <v>193</v>
      </c>
      <c r="C24" s="659">
        <v>0</v>
      </c>
      <c r="D24" s="660"/>
      <c r="E24" s="659">
        <v>0</v>
      </c>
      <c r="F24" s="660"/>
    </row>
    <row r="25" spans="2:8" ht="17.25" customHeight="1" x14ac:dyDescent="0.2">
      <c r="B25" s="254" t="s">
        <v>194</v>
      </c>
      <c r="C25" s="659">
        <v>0</v>
      </c>
      <c r="D25" s="660"/>
      <c r="E25" s="659">
        <v>0</v>
      </c>
      <c r="F25" s="660"/>
    </row>
    <row r="26" spans="2:8" ht="17.25" customHeight="1" x14ac:dyDescent="0.2">
      <c r="B26" s="254" t="s">
        <v>195</v>
      </c>
      <c r="C26" s="659">
        <v>0.2</v>
      </c>
      <c r="D26" s="660"/>
      <c r="E26" s="659">
        <v>0.1</v>
      </c>
      <c r="F26" s="660"/>
    </row>
    <row r="27" spans="2:8" ht="17.25" customHeight="1" x14ac:dyDescent="0.2">
      <c r="B27" s="254" t="s">
        <v>125</v>
      </c>
      <c r="C27" s="659">
        <v>0</v>
      </c>
      <c r="D27" s="660"/>
      <c r="E27" s="659">
        <v>0</v>
      </c>
      <c r="F27" s="660"/>
    </row>
    <row r="28" spans="2:8" ht="17.25" customHeight="1" x14ac:dyDescent="0.2">
      <c r="B28" s="254" t="s">
        <v>196</v>
      </c>
      <c r="C28" s="659">
        <v>0.9</v>
      </c>
      <c r="D28" s="660"/>
      <c r="E28" s="659">
        <v>0.8</v>
      </c>
      <c r="F28" s="660"/>
    </row>
    <row r="29" spans="2:8" ht="17.25" customHeight="1" x14ac:dyDescent="0.2">
      <c r="B29" s="254" t="s">
        <v>197</v>
      </c>
      <c r="C29" s="659">
        <v>0</v>
      </c>
      <c r="D29" s="660"/>
      <c r="E29" s="659">
        <v>0</v>
      </c>
      <c r="F29" s="660"/>
    </row>
    <row r="30" spans="2:8" ht="17.25" customHeight="1" x14ac:dyDescent="0.2">
      <c r="B30" s="254" t="s">
        <v>198</v>
      </c>
      <c r="C30" s="659">
        <v>0</v>
      </c>
      <c r="D30" s="660"/>
      <c r="E30" s="659">
        <v>0.2</v>
      </c>
      <c r="F30" s="660"/>
    </row>
    <row r="31" spans="2:8" ht="17.25" customHeight="1" x14ac:dyDescent="0.2">
      <c r="B31" s="254" t="s">
        <v>199</v>
      </c>
      <c r="C31" s="659">
        <v>0</v>
      </c>
      <c r="D31" s="660"/>
      <c r="E31" s="659">
        <v>0</v>
      </c>
      <c r="F31" s="660"/>
    </row>
    <row r="32" spans="2:8" ht="17.25" customHeight="1" x14ac:dyDescent="0.2">
      <c r="B32" s="254" t="s">
        <v>200</v>
      </c>
      <c r="C32" s="659">
        <v>0</v>
      </c>
      <c r="D32" s="660"/>
      <c r="E32" s="659">
        <v>0</v>
      </c>
      <c r="F32" s="660"/>
    </row>
    <row r="33" spans="2:14" ht="17.25" customHeight="1" x14ac:dyDescent="0.2">
      <c r="B33" s="254" t="s">
        <v>201</v>
      </c>
      <c r="C33" s="659">
        <v>0</v>
      </c>
      <c r="D33" s="660"/>
      <c r="E33" s="659">
        <v>0</v>
      </c>
      <c r="F33" s="660"/>
    </row>
    <row r="34" spans="2:14" ht="17.25" customHeight="1" x14ac:dyDescent="0.2">
      <c r="B34" s="254" t="s">
        <v>113</v>
      </c>
      <c r="C34" s="659">
        <v>0</v>
      </c>
      <c r="D34" s="660"/>
      <c r="E34" s="659">
        <v>0</v>
      </c>
      <c r="F34" s="660"/>
    </row>
    <row r="35" spans="2:14" ht="17.25" customHeight="1" x14ac:dyDescent="0.2">
      <c r="B35" s="254" t="s">
        <v>202</v>
      </c>
      <c r="C35" s="659">
        <v>0.6</v>
      </c>
      <c r="D35" s="660"/>
      <c r="E35" s="659">
        <v>1</v>
      </c>
      <c r="F35" s="660"/>
    </row>
    <row r="36" spans="2:14" ht="15.75" customHeight="1" x14ac:dyDescent="0.2">
      <c r="B36" s="258" t="s">
        <v>169</v>
      </c>
      <c r="C36" s="663" t="s">
        <v>314</v>
      </c>
      <c r="D36" s="664"/>
      <c r="E36" s="663" t="s">
        <v>315</v>
      </c>
      <c r="F36" s="664"/>
      <c r="H36" s="308"/>
    </row>
    <row r="37" spans="2:14" ht="15.75" customHeight="1" x14ac:dyDescent="0.2">
      <c r="B37" s="266" t="s">
        <v>179</v>
      </c>
      <c r="C37" s="698">
        <v>100</v>
      </c>
      <c r="D37" s="699"/>
      <c r="E37" s="698">
        <v>100</v>
      </c>
      <c r="F37" s="699"/>
      <c r="H37" s="308"/>
    </row>
    <row r="38" spans="2:14" x14ac:dyDescent="0.2">
      <c r="B38" s="267" t="s">
        <v>180</v>
      </c>
      <c r="C38" s="661">
        <v>656</v>
      </c>
      <c r="D38" s="662"/>
      <c r="E38" s="661">
        <v>1742</v>
      </c>
      <c r="F38" s="662"/>
      <c r="H38" s="694"/>
      <c r="I38" s="694"/>
      <c r="J38" s="694"/>
      <c r="K38" s="694"/>
      <c r="L38" s="694"/>
      <c r="M38" s="694"/>
      <c r="N38" s="694"/>
    </row>
    <row r="39" spans="2:14" x14ac:dyDescent="0.2">
      <c r="B39" s="440" t="s">
        <v>262</v>
      </c>
      <c r="C39" s="304"/>
      <c r="D39" s="304"/>
      <c r="E39" s="304"/>
      <c r="H39" s="694"/>
      <c r="I39" s="694"/>
      <c r="J39" s="694"/>
      <c r="K39" s="694"/>
      <c r="L39" s="694"/>
      <c r="M39" s="694"/>
      <c r="N39" s="694"/>
    </row>
    <row r="40" spans="2:14" x14ac:dyDescent="0.2">
      <c r="B40" s="441" t="s">
        <v>246</v>
      </c>
      <c r="C40" s="304"/>
      <c r="D40" s="304"/>
      <c r="E40" s="304"/>
      <c r="H40" s="694"/>
      <c r="I40" s="694"/>
      <c r="J40" s="694"/>
      <c r="K40" s="694"/>
      <c r="L40" s="694"/>
      <c r="M40" s="694"/>
      <c r="N40" s="694"/>
    </row>
    <row r="45" spans="2:14" s="299" customFormat="1" x14ac:dyDescent="0.2">
      <c r="F45" s="323"/>
    </row>
  </sheetData>
  <customSheetViews>
    <customSheetView guid="{4BF6A69F-C29D-460A-9E84-5045F8F80EEB}" showGridLines="0" topLeftCell="A11">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4">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H38:N40"/>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I48"/>
  <sheetViews>
    <sheetView showGridLines="0" workbookViewId="0">
      <selection activeCell="B19" sqref="B19:D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571" t="s">
        <v>298</v>
      </c>
      <c r="B1" s="571"/>
      <c r="C1" s="571"/>
      <c r="D1" s="571"/>
      <c r="E1" s="571"/>
      <c r="F1" s="571"/>
      <c r="G1" s="571"/>
      <c r="H1" s="571"/>
      <c r="I1" s="571"/>
    </row>
    <row r="2" spans="1:9" x14ac:dyDescent="0.2">
      <c r="A2" s="316"/>
      <c r="B2" s="316"/>
      <c r="C2" s="316"/>
      <c r="D2" s="316"/>
      <c r="E2" s="316"/>
      <c r="F2" s="316"/>
      <c r="G2" s="316"/>
      <c r="H2" s="316"/>
      <c r="I2" s="316"/>
    </row>
    <row r="3" spans="1:9" x14ac:dyDescent="0.2">
      <c r="A3" s="316"/>
      <c r="B3" s="572" t="s">
        <v>227</v>
      </c>
      <c r="C3" s="572"/>
      <c r="D3" s="572"/>
      <c r="E3" s="572"/>
      <c r="F3" s="572"/>
      <c r="G3" s="572"/>
      <c r="H3" s="250"/>
      <c r="I3" s="316"/>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12</v>
      </c>
      <c r="F7" s="40">
        <v>6</v>
      </c>
      <c r="G7" s="19">
        <v>18</v>
      </c>
      <c r="H7" s="41">
        <v>0</v>
      </c>
    </row>
    <row r="8" spans="1:9" ht="15" x14ac:dyDescent="0.2">
      <c r="B8" s="592"/>
      <c r="C8" s="579"/>
      <c r="D8" s="252" t="s">
        <v>217</v>
      </c>
      <c r="E8" s="39">
        <v>303</v>
      </c>
      <c r="F8" s="40">
        <v>141</v>
      </c>
      <c r="G8" s="19">
        <v>444</v>
      </c>
      <c r="H8" s="41">
        <v>1</v>
      </c>
    </row>
    <row r="9" spans="1:9" x14ac:dyDescent="0.2">
      <c r="B9" s="592"/>
      <c r="C9" s="580"/>
      <c r="D9" s="32" t="s">
        <v>168</v>
      </c>
      <c r="E9" s="61">
        <v>315</v>
      </c>
      <c r="F9" s="42">
        <v>147</v>
      </c>
      <c r="G9" s="42">
        <v>462</v>
      </c>
      <c r="H9" s="62">
        <v>1</v>
      </c>
    </row>
    <row r="10" spans="1:9" ht="15" customHeight="1" x14ac:dyDescent="0.2">
      <c r="B10" s="592"/>
      <c r="C10" s="578" t="s">
        <v>217</v>
      </c>
      <c r="D10" s="251" t="s">
        <v>216</v>
      </c>
      <c r="E10" s="39">
        <v>45</v>
      </c>
      <c r="F10" s="40">
        <v>42</v>
      </c>
      <c r="G10" s="19">
        <v>87</v>
      </c>
      <c r="H10" s="41">
        <v>0</v>
      </c>
    </row>
    <row r="11" spans="1:9" ht="15" x14ac:dyDescent="0.2">
      <c r="B11" s="592"/>
      <c r="C11" s="579"/>
      <c r="D11" s="252" t="s">
        <v>217</v>
      </c>
      <c r="E11" s="39">
        <v>340</v>
      </c>
      <c r="F11" s="40">
        <v>226</v>
      </c>
      <c r="G11" s="19">
        <v>566</v>
      </c>
      <c r="H11" s="41">
        <v>3</v>
      </c>
    </row>
    <row r="12" spans="1:9" ht="15" customHeight="1" x14ac:dyDescent="0.2">
      <c r="B12" s="592"/>
      <c r="C12" s="579"/>
      <c r="D12" s="32" t="s">
        <v>168</v>
      </c>
      <c r="E12" s="61">
        <v>385</v>
      </c>
      <c r="F12" s="42">
        <v>268</v>
      </c>
      <c r="G12" s="42">
        <v>653</v>
      </c>
      <c r="H12" s="62">
        <v>3</v>
      </c>
    </row>
    <row r="13" spans="1:9" ht="15" customHeight="1" x14ac:dyDescent="0.2">
      <c r="B13" s="592"/>
      <c r="C13" s="578" t="s">
        <v>218</v>
      </c>
      <c r="D13" s="251" t="s">
        <v>216</v>
      </c>
      <c r="E13" s="39">
        <v>37</v>
      </c>
      <c r="F13" s="40">
        <v>23</v>
      </c>
      <c r="G13" s="19">
        <v>60</v>
      </c>
      <c r="H13" s="41">
        <v>0</v>
      </c>
    </row>
    <row r="14" spans="1:9" ht="15" x14ac:dyDescent="0.2">
      <c r="B14" s="592"/>
      <c r="C14" s="579"/>
      <c r="D14" s="252" t="s">
        <v>217</v>
      </c>
      <c r="E14" s="39">
        <v>319</v>
      </c>
      <c r="F14" s="40">
        <v>210</v>
      </c>
      <c r="G14" s="19">
        <v>529</v>
      </c>
      <c r="H14" s="41">
        <v>1</v>
      </c>
    </row>
    <row r="15" spans="1:9" x14ac:dyDescent="0.2">
      <c r="B15" s="592"/>
      <c r="C15" s="580"/>
      <c r="D15" s="37" t="s">
        <v>168</v>
      </c>
      <c r="E15" s="56">
        <v>356</v>
      </c>
      <c r="F15" s="47">
        <v>233</v>
      </c>
      <c r="G15" s="47">
        <v>589</v>
      </c>
      <c r="H15" s="58">
        <v>1</v>
      </c>
    </row>
    <row r="16" spans="1:9" x14ac:dyDescent="0.2">
      <c r="B16" s="584"/>
      <c r="C16" s="605" t="s">
        <v>168</v>
      </c>
      <c r="D16" s="606"/>
      <c r="E16" s="61">
        <v>1056</v>
      </c>
      <c r="F16" s="42">
        <v>648</v>
      </c>
      <c r="G16" s="42">
        <v>1704</v>
      </c>
      <c r="H16" s="62">
        <v>5</v>
      </c>
    </row>
    <row r="17" spans="2:8" x14ac:dyDescent="0.2">
      <c r="B17" s="29"/>
      <c r="C17" s="29"/>
      <c r="D17" s="29"/>
      <c r="E17" s="29"/>
      <c r="F17" s="29"/>
      <c r="G17" s="26"/>
      <c r="H17" s="26"/>
    </row>
    <row r="18" spans="2:8" ht="16.5" customHeight="1" x14ac:dyDescent="0.2">
      <c r="B18" s="25"/>
      <c r="C18" s="25"/>
      <c r="D18" s="25"/>
      <c r="E18" s="445" t="s">
        <v>205</v>
      </c>
      <c r="F18" s="445" t="s">
        <v>206</v>
      </c>
      <c r="G18" s="445" t="s">
        <v>168</v>
      </c>
    </row>
    <row r="19" spans="2:8" ht="16.5" customHeight="1" x14ac:dyDescent="0.2">
      <c r="B19" s="583" t="s">
        <v>128</v>
      </c>
      <c r="C19" s="97" t="s">
        <v>129</v>
      </c>
      <c r="D19" s="347"/>
      <c r="E19" s="43">
        <v>0</v>
      </c>
      <c r="F19" s="43">
        <v>0</v>
      </c>
      <c r="G19" s="556">
        <f>SUM(E19:F19)</f>
        <v>0</v>
      </c>
    </row>
    <row r="20" spans="2:8" x14ac:dyDescent="0.2">
      <c r="B20" s="584"/>
      <c r="C20" s="98" t="s">
        <v>130</v>
      </c>
      <c r="D20" s="348"/>
      <c r="E20" s="44">
        <v>1</v>
      </c>
      <c r="F20" s="44">
        <v>1</v>
      </c>
      <c r="G20" s="555">
        <f>SUM(E20:F20)</f>
        <v>2</v>
      </c>
    </row>
    <row r="21" spans="2:8" ht="17.25" customHeight="1" x14ac:dyDescent="0.2">
      <c r="B21" s="28"/>
    </row>
    <row r="22" spans="2:8" x14ac:dyDescent="0.2">
      <c r="B22" s="572" t="s">
        <v>224</v>
      </c>
      <c r="C22" s="572"/>
      <c r="D22" s="572"/>
      <c r="E22" s="572"/>
      <c r="F22" s="572"/>
      <c r="G22" s="572"/>
      <c r="H22" s="34"/>
    </row>
    <row r="23" spans="2:8" ht="8.25" customHeight="1" x14ac:dyDescent="0.2">
      <c r="B23" s="24"/>
      <c r="C23" s="29"/>
      <c r="D23" s="29"/>
      <c r="E23" s="23"/>
      <c r="F23" s="21"/>
      <c r="G23" s="21"/>
      <c r="H23" s="28"/>
    </row>
    <row r="24" spans="2:8" ht="16.5" customHeight="1" x14ac:dyDescent="0.2">
      <c r="B24" s="29"/>
      <c r="C24" s="29"/>
      <c r="D24" s="448" t="s">
        <v>219</v>
      </c>
      <c r="E24" s="448" t="s">
        <v>205</v>
      </c>
      <c r="F24" s="450" t="s">
        <v>206</v>
      </c>
      <c r="G24" s="448" t="s">
        <v>168</v>
      </c>
      <c r="H24" s="28"/>
    </row>
    <row r="25" spans="2:8" ht="15" x14ac:dyDescent="0.2">
      <c r="B25" s="581" t="s">
        <v>208</v>
      </c>
      <c r="C25" s="594"/>
      <c r="D25" s="251" t="s">
        <v>216</v>
      </c>
      <c r="E25" s="45">
        <v>371</v>
      </c>
      <c r="F25" s="46">
        <v>181</v>
      </c>
      <c r="G25" s="47">
        <f>SUM(E25:F25)</f>
        <v>552</v>
      </c>
      <c r="H25" s="28"/>
    </row>
    <row r="26" spans="2:8" ht="15" x14ac:dyDescent="0.2">
      <c r="B26" s="582"/>
      <c r="C26" s="595"/>
      <c r="D26" s="252" t="s">
        <v>217</v>
      </c>
      <c r="E26" s="40">
        <v>10</v>
      </c>
      <c r="F26" s="39">
        <v>12</v>
      </c>
      <c r="G26" s="19">
        <f>SUM(E26:F26)</f>
        <v>22</v>
      </c>
      <c r="H26" s="28"/>
    </row>
    <row r="27" spans="2:8" x14ac:dyDescent="0.2">
      <c r="B27" s="596"/>
      <c r="C27" s="597"/>
      <c r="D27" s="32" t="s">
        <v>168</v>
      </c>
      <c r="E27" s="47">
        <f>SUM(E25:E26)</f>
        <v>381</v>
      </c>
      <c r="F27" s="56">
        <f>SUM(F25:F26)</f>
        <v>193</v>
      </c>
      <c r="G27" s="47">
        <f>SUM(G25:G26)</f>
        <v>574</v>
      </c>
      <c r="H27" s="28"/>
    </row>
    <row r="28" spans="2:8" ht="15" x14ac:dyDescent="0.2">
      <c r="B28" s="581" t="s">
        <v>209</v>
      </c>
      <c r="C28" s="594"/>
      <c r="D28" s="251" t="s">
        <v>216</v>
      </c>
      <c r="E28" s="57">
        <v>362</v>
      </c>
      <c r="F28" s="45">
        <v>170</v>
      </c>
      <c r="G28" s="58">
        <f>SUM(E28:F28)</f>
        <v>532</v>
      </c>
      <c r="H28" s="29"/>
    </row>
    <row r="29" spans="2:8" ht="15" x14ac:dyDescent="0.2">
      <c r="B29" s="582"/>
      <c r="C29" s="595"/>
      <c r="D29" s="252" t="s">
        <v>217</v>
      </c>
      <c r="E29" s="59">
        <v>10</v>
      </c>
      <c r="F29" s="48">
        <v>12</v>
      </c>
      <c r="G29" s="60">
        <f>SUM(E29:F29)</f>
        <v>22</v>
      </c>
      <c r="H29" s="29"/>
    </row>
    <row r="30" spans="2:8" x14ac:dyDescent="0.2">
      <c r="B30" s="596"/>
      <c r="C30" s="597"/>
      <c r="D30" s="32" t="s">
        <v>168</v>
      </c>
      <c r="E30" s="42">
        <f>SUM(E28:E29)</f>
        <v>372</v>
      </c>
      <c r="F30" s="61">
        <f>SUM(F28:F29)</f>
        <v>182</v>
      </c>
      <c r="G30" s="42">
        <f>SUM(G28:G29)</f>
        <v>554</v>
      </c>
      <c r="H30" s="29"/>
    </row>
    <row r="31" spans="2:8" ht="12.75" customHeight="1" x14ac:dyDescent="0.2">
      <c r="B31" s="585" t="s">
        <v>210</v>
      </c>
      <c r="C31" s="586"/>
      <c r="D31" s="251" t="s">
        <v>216</v>
      </c>
      <c r="E31" s="45">
        <v>0</v>
      </c>
      <c r="F31" s="46">
        <v>0</v>
      </c>
      <c r="G31" s="47">
        <f>SUM(E31:F31)</f>
        <v>0</v>
      </c>
      <c r="H31" s="29"/>
    </row>
    <row r="32" spans="2:8" ht="12.75" customHeight="1" x14ac:dyDescent="0.2">
      <c r="B32" s="587"/>
      <c r="C32" s="588"/>
      <c r="D32" s="252" t="s">
        <v>217</v>
      </c>
      <c r="E32" s="40">
        <v>0</v>
      </c>
      <c r="F32" s="39">
        <v>0</v>
      </c>
      <c r="G32" s="19">
        <f>SUM(E32:F32)</f>
        <v>0</v>
      </c>
      <c r="H32" s="29"/>
    </row>
    <row r="33" spans="2:8" ht="12.75" customHeight="1" x14ac:dyDescent="0.2">
      <c r="B33" s="589"/>
      <c r="C33" s="590"/>
      <c r="D33" s="32" t="s">
        <v>168</v>
      </c>
      <c r="E33" s="47">
        <f>SUM(E31:E32)</f>
        <v>0</v>
      </c>
      <c r="F33" s="56">
        <f>SUM(F31:F32)</f>
        <v>0</v>
      </c>
      <c r="G33" s="47">
        <f>SUM(G31:G32)</f>
        <v>0</v>
      </c>
      <c r="H33" s="29"/>
    </row>
    <row r="34" spans="2:8" ht="12.75" customHeight="1" x14ac:dyDescent="0.2">
      <c r="B34" s="585" t="s">
        <v>211</v>
      </c>
      <c r="C34" s="586"/>
      <c r="D34" s="251" t="s">
        <v>216</v>
      </c>
      <c r="E34" s="45">
        <v>0</v>
      </c>
      <c r="F34" s="46">
        <v>0</v>
      </c>
      <c r="G34" s="47">
        <f>SUM(E34:F34)</f>
        <v>0</v>
      </c>
      <c r="H34" s="1"/>
    </row>
    <row r="35" spans="2:8" ht="12.75" customHeight="1" x14ac:dyDescent="0.2">
      <c r="B35" s="587"/>
      <c r="C35" s="588"/>
      <c r="D35" s="252" t="s">
        <v>217</v>
      </c>
      <c r="E35" s="40">
        <v>0</v>
      </c>
      <c r="F35" s="39">
        <v>0</v>
      </c>
      <c r="G35" s="19">
        <f>SUM(E35:F35)</f>
        <v>0</v>
      </c>
      <c r="H35" s="1"/>
    </row>
    <row r="36" spans="2:8" ht="12.75" customHeight="1" x14ac:dyDescent="0.2">
      <c r="B36" s="589"/>
      <c r="C36" s="590"/>
      <c r="D36" s="32" t="s">
        <v>168</v>
      </c>
      <c r="E36" s="42">
        <f>SUM(E34:E35)</f>
        <v>0</v>
      </c>
      <c r="F36" s="61">
        <f>SUM(F34:F35)</f>
        <v>0</v>
      </c>
      <c r="G36" s="42">
        <f>SUM(G34:G35)</f>
        <v>0</v>
      </c>
      <c r="H36" s="1"/>
    </row>
    <row r="37" spans="2:8" ht="17.25" customHeight="1" x14ac:dyDescent="0.2">
      <c r="B37" s="28"/>
      <c r="C37" s="28"/>
      <c r="D37" s="28"/>
      <c r="E37" s="30"/>
      <c r="F37" s="30"/>
      <c r="G37" s="30"/>
      <c r="H37" s="29"/>
    </row>
    <row r="38" spans="2:8" x14ac:dyDescent="0.2">
      <c r="B38" s="572" t="s">
        <v>225</v>
      </c>
      <c r="C38" s="572"/>
      <c r="D38" s="572"/>
      <c r="E38" s="572"/>
      <c r="F38" s="572"/>
      <c r="G38" s="572"/>
      <c r="H38" s="34"/>
    </row>
    <row r="39" spans="2:8" ht="8.25" customHeight="1" x14ac:dyDescent="0.2">
      <c r="B39" s="24"/>
      <c r="C39" s="29"/>
      <c r="D39" s="29"/>
      <c r="E39" s="29"/>
      <c r="F39" s="29"/>
      <c r="G39" s="29"/>
      <c r="H39" s="29"/>
    </row>
    <row r="40" spans="2:8" ht="17.25" customHeight="1" x14ac:dyDescent="0.2">
      <c r="B40" s="25"/>
      <c r="C40" s="25"/>
      <c r="D40" s="25"/>
      <c r="E40" s="448" t="s">
        <v>205</v>
      </c>
      <c r="F40" s="450" t="s">
        <v>206</v>
      </c>
      <c r="G40" s="448" t="s">
        <v>168</v>
      </c>
      <c r="H40" s="29"/>
    </row>
    <row r="41" spans="2:8" ht="27" customHeight="1" x14ac:dyDescent="0.2">
      <c r="B41" s="585" t="s">
        <v>316</v>
      </c>
      <c r="C41" s="604"/>
      <c r="D41" s="586"/>
      <c r="E41" s="43">
        <v>1180</v>
      </c>
      <c r="F41" s="51">
        <v>523</v>
      </c>
      <c r="G41" s="52">
        <f>SUM(E41:F41)</f>
        <v>1703</v>
      </c>
      <c r="H41" s="179"/>
    </row>
    <row r="42" spans="2:8" ht="12.75" customHeight="1" x14ac:dyDescent="0.2">
      <c r="B42" s="589" t="s">
        <v>212</v>
      </c>
      <c r="C42" s="593"/>
      <c r="D42" s="590"/>
      <c r="E42" s="44">
        <v>648</v>
      </c>
      <c r="F42" s="53">
        <v>292</v>
      </c>
      <c r="G42" s="54">
        <f>SUM(E42:F42)</f>
        <v>940</v>
      </c>
      <c r="H42" s="179"/>
    </row>
    <row r="43" spans="2:8" x14ac:dyDescent="0.2">
      <c r="B43" s="28"/>
      <c r="C43" s="28"/>
      <c r="D43" s="28"/>
      <c r="E43" s="28"/>
      <c r="F43" s="28"/>
      <c r="G43" s="29"/>
      <c r="H43" s="182"/>
    </row>
    <row r="44" spans="2:8" ht="17.25" customHeight="1" x14ac:dyDescent="0.2">
      <c r="B44" s="28"/>
      <c r="C44" s="28"/>
      <c r="D44" s="28"/>
      <c r="E44" s="28"/>
      <c r="F44" s="28"/>
      <c r="G44" s="29"/>
      <c r="H44" s="182"/>
    </row>
    <row r="45" spans="2:8" x14ac:dyDescent="0.2">
      <c r="B45" s="572" t="s">
        <v>226</v>
      </c>
      <c r="C45" s="572"/>
      <c r="D45" s="572"/>
      <c r="E45" s="572"/>
      <c r="F45" s="572"/>
      <c r="G45" s="572"/>
      <c r="H45" s="34"/>
    </row>
    <row r="46" spans="2:8" ht="8.25" customHeight="1" x14ac:dyDescent="0.2">
      <c r="B46" s="31"/>
      <c r="C46" s="23"/>
      <c r="D46" s="23"/>
      <c r="E46" s="21"/>
      <c r="G46" s="29"/>
      <c r="H46" s="29"/>
    </row>
    <row r="47" spans="2:8" x14ac:dyDescent="0.2">
      <c r="B47" s="451" t="s">
        <v>213</v>
      </c>
      <c r="C47" s="451" t="s">
        <v>214</v>
      </c>
      <c r="D47" s="598" t="s">
        <v>215</v>
      </c>
      <c r="E47" s="599"/>
      <c r="F47" s="598" t="s">
        <v>168</v>
      </c>
      <c r="G47" s="599"/>
      <c r="H47" s="29"/>
    </row>
    <row r="48" spans="2:8" x14ac:dyDescent="0.2">
      <c r="B48" s="259">
        <v>3</v>
      </c>
      <c r="C48" s="259">
        <v>6</v>
      </c>
      <c r="D48" s="600">
        <v>3</v>
      </c>
      <c r="E48" s="601"/>
      <c r="F48" s="602">
        <f>SUM(B48:E48)</f>
        <v>12</v>
      </c>
      <c r="G48" s="603"/>
      <c r="H48" s="29"/>
    </row>
  </sheetData>
  <customSheetViews>
    <customSheetView guid="{4BF6A69F-C29D-460A-9E84-5045F8F80EEB}" showGridLines="0" topLeftCell="A25">
      <selection activeCell="J66" sqref="J66"/>
      <pageMargins left="0.19685039370078741" right="0.15748031496062992" top="0.19685039370078741" bottom="0.19685039370078741" header="0.31496062992125984" footer="0.31496062992125984"/>
      <pageSetup paperSize="9" orientation="portrait"/>
    </customSheetView>
  </customSheetViews>
  <mergeCells count="24">
    <mergeCell ref="B19:B20"/>
    <mergeCell ref="D48:E48"/>
    <mergeCell ref="F48:G48"/>
    <mergeCell ref="B38:G38"/>
    <mergeCell ref="B41:D41"/>
    <mergeCell ref="B42:D42"/>
    <mergeCell ref="B45:G45"/>
    <mergeCell ref="D47:E47"/>
    <mergeCell ref="F47:G47"/>
    <mergeCell ref="B34:C36"/>
    <mergeCell ref="B22:G22"/>
    <mergeCell ref="B25:C27"/>
    <mergeCell ref="B28:C30"/>
    <mergeCell ref="B31:C33"/>
    <mergeCell ref="A1:I1"/>
    <mergeCell ref="B3:G3"/>
    <mergeCell ref="B5:B16"/>
    <mergeCell ref="C5:C6"/>
    <mergeCell ref="D5:D6"/>
    <mergeCell ref="E5:H5"/>
    <mergeCell ref="C7:C9"/>
    <mergeCell ref="C10:C12"/>
    <mergeCell ref="C13:C15"/>
    <mergeCell ref="C16:D16"/>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6"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53"/>
  <sheetViews>
    <sheetView showGridLines="0" workbookViewId="0">
      <selection activeCell="E47" sqref="E47:F47"/>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85546875" style="20" customWidth="1"/>
    <col min="7" max="7" width="11.28515625" style="20" customWidth="1"/>
    <col min="8" max="8" width="9.7109375" style="20" customWidth="1"/>
    <col min="9" max="9" width="8.7109375" style="20" customWidth="1"/>
    <col min="10" max="10" width="8.5703125" style="20" customWidth="1"/>
    <col min="11" max="11" width="7.7109375" style="20" customWidth="1"/>
    <col min="12" max="13" width="10.28515625" style="20" customWidth="1"/>
    <col min="14" max="16384" width="11.42578125" style="20"/>
  </cols>
  <sheetData>
    <row r="1" spans="1:11" x14ac:dyDescent="0.2">
      <c r="A1" s="571" t="s">
        <v>298</v>
      </c>
      <c r="B1" s="571"/>
      <c r="C1" s="571"/>
      <c r="D1" s="571"/>
      <c r="E1" s="571"/>
      <c r="F1" s="571"/>
      <c r="G1" s="571"/>
      <c r="H1" s="571"/>
      <c r="I1" s="571"/>
      <c r="J1" s="571"/>
      <c r="K1" s="571"/>
    </row>
    <row r="2" spans="1:11" x14ac:dyDescent="0.2">
      <c r="A2" s="316"/>
      <c r="B2" s="316"/>
      <c r="C2" s="316"/>
      <c r="D2" s="316"/>
      <c r="E2" s="316"/>
      <c r="F2" s="316"/>
      <c r="G2" s="316"/>
      <c r="H2" s="316"/>
      <c r="I2" s="316"/>
    </row>
    <row r="3" spans="1:11" ht="12.75" customHeight="1" x14ac:dyDescent="0.2">
      <c r="A3" s="316"/>
      <c r="B3" s="572" t="s">
        <v>221</v>
      </c>
      <c r="C3" s="572"/>
      <c r="D3" s="572"/>
      <c r="E3" s="572"/>
      <c r="F3" s="572"/>
      <c r="G3" s="572"/>
      <c r="H3" s="572"/>
      <c r="I3" s="572"/>
      <c r="J3" s="316"/>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97.7</v>
      </c>
      <c r="D12" s="261">
        <v>0</v>
      </c>
      <c r="E12" s="8">
        <v>0.7</v>
      </c>
      <c r="F12" s="261">
        <v>0.2</v>
      </c>
      <c r="G12" s="277">
        <v>0.5</v>
      </c>
      <c r="H12" s="8">
        <v>0.7</v>
      </c>
      <c r="I12" s="8">
        <v>0.2</v>
      </c>
      <c r="J12" s="8">
        <v>0</v>
      </c>
      <c r="K12" s="265">
        <f>SUM(C12:J12)</f>
        <v>100.00000000000001</v>
      </c>
    </row>
    <row r="13" spans="1:11" x14ac:dyDescent="0.2">
      <c r="B13" s="68" t="s">
        <v>180</v>
      </c>
      <c r="C13" s="10"/>
      <c r="D13" s="9"/>
      <c r="E13" s="10"/>
      <c r="F13" s="9"/>
      <c r="G13" s="10"/>
      <c r="H13" s="11"/>
      <c r="I13" s="11"/>
      <c r="J13" s="11"/>
      <c r="K13" s="70">
        <v>419</v>
      </c>
    </row>
    <row r="14" spans="1:11" x14ac:dyDescent="0.2">
      <c r="B14" s="69" t="s">
        <v>230</v>
      </c>
      <c r="C14" s="276">
        <v>98</v>
      </c>
      <c r="D14" s="12">
        <v>0</v>
      </c>
      <c r="E14" s="260">
        <v>0.4</v>
      </c>
      <c r="F14" s="12">
        <v>0.2</v>
      </c>
      <c r="G14" s="260">
        <v>0.3</v>
      </c>
      <c r="H14" s="4">
        <v>0.9</v>
      </c>
      <c r="I14" s="4">
        <v>0.2</v>
      </c>
      <c r="J14" s="4">
        <v>0</v>
      </c>
      <c r="K14" s="7">
        <f>SUM(C14:J14)</f>
        <v>100.00000000000001</v>
      </c>
    </row>
    <row r="15" spans="1:11" x14ac:dyDescent="0.2">
      <c r="B15" s="273" t="s">
        <v>180</v>
      </c>
      <c r="C15" s="263"/>
      <c r="D15" s="9"/>
      <c r="E15" s="10"/>
      <c r="F15" s="9"/>
      <c r="G15" s="10"/>
      <c r="H15" s="13"/>
      <c r="I15" s="13"/>
      <c r="J15" s="71"/>
      <c r="K15" s="71">
        <v>1692</v>
      </c>
    </row>
    <row r="16" spans="1:11" ht="16.5" customHeight="1" x14ac:dyDescent="0.2">
      <c r="B16" s="15"/>
      <c r="C16" s="260"/>
      <c r="D16" s="260"/>
      <c r="E16" s="260"/>
      <c r="F16" s="260"/>
      <c r="G16" s="260"/>
      <c r="H16" s="16"/>
      <c r="I16" s="260"/>
      <c r="J16" s="17"/>
      <c r="K16" s="17"/>
    </row>
    <row r="17" spans="2:20" ht="12.75" customHeight="1" x14ac:dyDescent="0.2">
      <c r="B17" s="572" t="s">
        <v>222</v>
      </c>
      <c r="C17" s="572"/>
      <c r="D17" s="572"/>
      <c r="E17" s="572"/>
      <c r="F17" s="572"/>
      <c r="G17" s="572"/>
      <c r="H17" s="572"/>
      <c r="I17" s="572"/>
    </row>
    <row r="18" spans="2:20" ht="8.25" customHeight="1" x14ac:dyDescent="0.2">
      <c r="B18" s="14"/>
      <c r="C18" s="14"/>
      <c r="D18" s="14"/>
      <c r="E18" s="14"/>
      <c r="F18" s="260"/>
      <c r="G18" s="260"/>
      <c r="H18" s="16"/>
      <c r="I18" s="260"/>
      <c r="J18" s="17"/>
      <c r="K18" s="17"/>
    </row>
    <row r="19" spans="2:20" ht="12.75" customHeight="1" x14ac:dyDescent="0.2">
      <c r="B19" s="685" t="s">
        <v>177</v>
      </c>
      <c r="C19" s="693" t="s">
        <v>264</v>
      </c>
      <c r="D19" s="693"/>
      <c r="E19" s="693" t="s">
        <v>230</v>
      </c>
      <c r="F19" s="693"/>
      <c r="G19" s="260"/>
      <c r="H19" s="16"/>
      <c r="I19" s="260"/>
      <c r="J19" s="17"/>
      <c r="K19" s="17"/>
    </row>
    <row r="20" spans="2:20" ht="21.75" customHeight="1" x14ac:dyDescent="0.2">
      <c r="B20" s="692"/>
      <c r="C20" s="693"/>
      <c r="D20" s="693"/>
      <c r="E20" s="576"/>
      <c r="F20" s="576"/>
      <c r="G20" s="260"/>
      <c r="H20" s="16"/>
      <c r="I20" s="260"/>
      <c r="J20" s="17"/>
      <c r="K20" s="17"/>
    </row>
    <row r="21" spans="2:20" x14ac:dyDescent="0.2">
      <c r="B21" s="255" t="s">
        <v>181</v>
      </c>
      <c r="C21" s="624">
        <v>34.4</v>
      </c>
      <c r="D21" s="625">
        <v>22.6</v>
      </c>
      <c r="E21" s="730">
        <v>9.6</v>
      </c>
      <c r="F21" s="704">
        <v>13.4</v>
      </c>
      <c r="G21" s="260"/>
      <c r="H21" s="16"/>
      <c r="I21" s="260"/>
      <c r="J21" s="17"/>
      <c r="K21" s="17"/>
    </row>
    <row r="22" spans="2:20" ht="12.75" customHeight="1" x14ac:dyDescent="0.2">
      <c r="B22" s="35" t="s">
        <v>182</v>
      </c>
      <c r="C22" s="618">
        <v>50.6</v>
      </c>
      <c r="D22" s="619">
        <v>23.6</v>
      </c>
      <c r="E22" s="712">
        <v>59.8</v>
      </c>
      <c r="F22" s="731">
        <v>14.4</v>
      </c>
      <c r="M22" s="325"/>
      <c r="N22" s="729"/>
      <c r="O22" s="729"/>
      <c r="P22" s="729"/>
      <c r="Q22" s="729"/>
      <c r="R22" s="244"/>
      <c r="S22" s="325"/>
      <c r="T22" s="325"/>
    </row>
    <row r="23" spans="2:20" x14ac:dyDescent="0.2">
      <c r="B23" s="35" t="s">
        <v>183</v>
      </c>
      <c r="C23" s="618">
        <v>7.9</v>
      </c>
      <c r="D23" s="619">
        <v>24.6</v>
      </c>
      <c r="E23" s="712">
        <v>22.5</v>
      </c>
      <c r="F23" s="731">
        <v>15.4</v>
      </c>
      <c r="G23" s="260"/>
      <c r="H23" s="16"/>
      <c r="I23" s="260"/>
      <c r="J23" s="17"/>
      <c r="K23" s="17"/>
    </row>
    <row r="24" spans="2:20" x14ac:dyDescent="0.2">
      <c r="B24" s="35" t="s">
        <v>184</v>
      </c>
      <c r="C24" s="618">
        <v>2.6</v>
      </c>
      <c r="D24" s="619">
        <v>25.6</v>
      </c>
      <c r="E24" s="712">
        <v>4.5</v>
      </c>
      <c r="F24" s="731">
        <v>16.399999999999999</v>
      </c>
      <c r="G24" s="260"/>
      <c r="H24" s="16"/>
      <c r="I24" s="260"/>
      <c r="J24" s="17"/>
      <c r="K24" s="17"/>
    </row>
    <row r="25" spans="2:20" x14ac:dyDescent="0.2">
      <c r="B25" s="35" t="s">
        <v>185</v>
      </c>
      <c r="C25" s="618">
        <v>2.1</v>
      </c>
      <c r="D25" s="619">
        <v>26.6</v>
      </c>
      <c r="E25" s="712">
        <v>1.8</v>
      </c>
      <c r="F25" s="731">
        <v>17.399999999999999</v>
      </c>
      <c r="G25" s="260"/>
      <c r="H25" s="16"/>
      <c r="I25" s="260"/>
      <c r="J25" s="17"/>
      <c r="K25" s="17"/>
    </row>
    <row r="26" spans="2:20" x14ac:dyDescent="0.2">
      <c r="B26" s="35" t="s">
        <v>186</v>
      </c>
      <c r="C26" s="618">
        <v>1</v>
      </c>
      <c r="D26" s="619">
        <v>27.6</v>
      </c>
      <c r="E26" s="712">
        <v>0.8</v>
      </c>
      <c r="F26" s="731">
        <v>18.399999999999999</v>
      </c>
      <c r="G26" s="260"/>
      <c r="H26" s="16"/>
      <c r="I26" s="260"/>
      <c r="J26" s="17"/>
      <c r="K26" s="17"/>
    </row>
    <row r="27" spans="2:20" x14ac:dyDescent="0.2">
      <c r="B27" s="35" t="s">
        <v>187</v>
      </c>
      <c r="C27" s="618">
        <v>0.5</v>
      </c>
      <c r="D27" s="619">
        <v>28.6</v>
      </c>
      <c r="E27" s="712">
        <v>0.7</v>
      </c>
      <c r="F27" s="731">
        <v>19.399999999999999</v>
      </c>
      <c r="G27" s="260"/>
      <c r="H27" s="16"/>
      <c r="I27" s="260"/>
      <c r="J27" s="17"/>
      <c r="K27" s="17"/>
    </row>
    <row r="28" spans="2:20" x14ac:dyDescent="0.2">
      <c r="B28" s="35" t="s">
        <v>188</v>
      </c>
      <c r="C28" s="618">
        <v>0.5</v>
      </c>
      <c r="D28" s="619">
        <v>29.6</v>
      </c>
      <c r="E28" s="712">
        <v>0.3</v>
      </c>
      <c r="F28" s="731">
        <v>20.399999999999999</v>
      </c>
      <c r="G28" s="260"/>
      <c r="H28" s="16"/>
      <c r="I28" s="260"/>
      <c r="J28" s="17"/>
      <c r="K28" s="17"/>
    </row>
    <row r="29" spans="2:20" x14ac:dyDescent="0.2">
      <c r="B29" s="35" t="s">
        <v>189</v>
      </c>
      <c r="C29" s="618">
        <v>0.5</v>
      </c>
      <c r="D29" s="619">
        <v>30.6</v>
      </c>
      <c r="E29" s="712">
        <v>0.2</v>
      </c>
      <c r="F29" s="731">
        <v>21.4</v>
      </c>
      <c r="G29" s="260"/>
      <c r="H29" s="16"/>
      <c r="I29" s="260"/>
      <c r="J29" s="17"/>
      <c r="K29" s="17"/>
    </row>
    <row r="30" spans="2:20" x14ac:dyDescent="0.2">
      <c r="B30" s="36" t="s">
        <v>169</v>
      </c>
      <c r="C30" s="618">
        <v>0</v>
      </c>
      <c r="D30" s="619"/>
      <c r="E30" s="618">
        <v>0</v>
      </c>
      <c r="F30" s="619"/>
      <c r="G30" s="260"/>
      <c r="H30" s="16"/>
      <c r="I30" s="260"/>
      <c r="J30" s="17"/>
      <c r="K30" s="17"/>
    </row>
    <row r="31" spans="2:20" x14ac:dyDescent="0.2">
      <c r="B31" s="272" t="s">
        <v>168</v>
      </c>
      <c r="C31" s="633">
        <v>100.1</v>
      </c>
      <c r="D31" s="634"/>
      <c r="E31" s="633">
        <v>100.19999999999999</v>
      </c>
      <c r="F31" s="634"/>
      <c r="G31" s="260"/>
      <c r="H31" s="16"/>
      <c r="I31" s="260"/>
      <c r="J31" s="17"/>
      <c r="K31" s="17"/>
    </row>
    <row r="32" spans="2:20" x14ac:dyDescent="0.2">
      <c r="B32" s="273" t="s">
        <v>180</v>
      </c>
      <c r="C32" s="620">
        <v>419</v>
      </c>
      <c r="D32" s="621"/>
      <c r="E32" s="635">
        <v>1692</v>
      </c>
      <c r="F32" s="621"/>
      <c r="G32" s="260"/>
      <c r="H32" s="16"/>
      <c r="I32" s="260"/>
      <c r="J32" s="17"/>
      <c r="K32" s="17"/>
    </row>
    <row r="33" spans="2:18" ht="16.5" customHeight="1" x14ac:dyDescent="0.2">
      <c r="B33" s="15"/>
      <c r="C33" s="260"/>
      <c r="D33" s="260"/>
      <c r="E33" s="260"/>
      <c r="F33" s="260"/>
      <c r="G33" s="260"/>
      <c r="H33" s="16"/>
      <c r="I33" s="260"/>
      <c r="J33" s="17"/>
      <c r="K33" s="17"/>
    </row>
    <row r="34" spans="2:18" ht="12.75" customHeight="1" x14ac:dyDescent="0.2">
      <c r="B34" s="572" t="s">
        <v>139</v>
      </c>
      <c r="C34" s="572"/>
      <c r="D34" s="572"/>
      <c r="E34" s="572"/>
      <c r="F34" s="572"/>
      <c r="G34" s="572"/>
      <c r="H34" s="572"/>
      <c r="I34" s="572"/>
      <c r="J34" s="66"/>
      <c r="K34" s="66"/>
      <c r="L34" s="66"/>
      <c r="M34" s="66"/>
      <c r="N34" s="66"/>
      <c r="O34" s="66"/>
      <c r="P34" s="66"/>
      <c r="Q34" s="66"/>
    </row>
    <row r="35" spans="2:18" ht="8.25" customHeight="1" x14ac:dyDescent="0.2"/>
    <row r="36" spans="2:18" ht="18" customHeight="1" x14ac:dyDescent="0.2">
      <c r="C36" s="573" t="s">
        <v>269</v>
      </c>
      <c r="D36" s="575"/>
      <c r="E36" s="573" t="s">
        <v>270</v>
      </c>
      <c r="F36" s="575"/>
      <c r="G36" s="573" t="s">
        <v>271</v>
      </c>
      <c r="H36" s="575"/>
    </row>
    <row r="37" spans="2:18" ht="18.75" customHeight="1" x14ac:dyDescent="0.2">
      <c r="B37" s="255" t="s">
        <v>99</v>
      </c>
      <c r="C37" s="706">
        <v>107</v>
      </c>
      <c r="D37" s="707">
        <v>22.6</v>
      </c>
      <c r="E37" s="706">
        <v>117</v>
      </c>
      <c r="F37" s="707">
        <v>23.6</v>
      </c>
      <c r="G37" s="732">
        <v>121</v>
      </c>
      <c r="H37" s="733">
        <v>24.6</v>
      </c>
      <c r="N37" s="299"/>
      <c r="O37" s="299"/>
      <c r="P37" s="299"/>
      <c r="Q37" s="230"/>
      <c r="R37" s="299"/>
    </row>
    <row r="38" spans="2:18" ht="27.75" customHeight="1" x14ac:dyDescent="0.2">
      <c r="B38" s="35" t="s">
        <v>100</v>
      </c>
      <c r="C38" s="700">
        <v>5</v>
      </c>
      <c r="D38" s="701">
        <v>23.6</v>
      </c>
      <c r="E38" s="700">
        <v>5</v>
      </c>
      <c r="F38" s="701">
        <v>24.6</v>
      </c>
      <c r="G38" s="700">
        <v>3</v>
      </c>
      <c r="H38" s="701">
        <v>25.6</v>
      </c>
      <c r="N38" s="299"/>
      <c r="O38" s="299"/>
      <c r="P38" s="299"/>
      <c r="Q38" s="230"/>
      <c r="R38" s="299"/>
    </row>
    <row r="39" spans="2:18" ht="27" customHeight="1" x14ac:dyDescent="0.2">
      <c r="B39" s="35" t="s">
        <v>101</v>
      </c>
      <c r="C39" s="700">
        <v>0</v>
      </c>
      <c r="D39" s="701">
        <v>24.6</v>
      </c>
      <c r="E39" s="700">
        <v>0</v>
      </c>
      <c r="F39" s="701">
        <v>25.6</v>
      </c>
      <c r="G39" s="700">
        <v>2</v>
      </c>
      <c r="H39" s="701">
        <v>26.6</v>
      </c>
      <c r="N39" s="299"/>
      <c r="O39" s="299"/>
      <c r="P39" s="299"/>
      <c r="Q39" s="299"/>
      <c r="R39" s="299"/>
    </row>
    <row r="40" spans="2:18" ht="17.25" customHeight="1" x14ac:dyDescent="0.2">
      <c r="B40" s="35" t="s">
        <v>102</v>
      </c>
      <c r="C40" s="700">
        <v>3</v>
      </c>
      <c r="D40" s="701">
        <v>25.6</v>
      </c>
      <c r="E40" s="700">
        <v>1</v>
      </c>
      <c r="F40" s="701">
        <v>26.6</v>
      </c>
      <c r="G40" s="700">
        <v>1</v>
      </c>
      <c r="H40" s="701">
        <v>27.6</v>
      </c>
    </row>
    <row r="41" spans="2:18" ht="29.25" customHeight="1" x14ac:dyDescent="0.2">
      <c r="B41" s="35" t="s">
        <v>134</v>
      </c>
      <c r="C41" s="700">
        <v>2</v>
      </c>
      <c r="D41" s="701">
        <v>26.6</v>
      </c>
      <c r="E41" s="700">
        <v>1</v>
      </c>
      <c r="F41" s="701">
        <v>27.6</v>
      </c>
      <c r="G41" s="700">
        <v>0</v>
      </c>
      <c r="H41" s="701">
        <v>28.6</v>
      </c>
    </row>
    <row r="42" spans="2:18" ht="16.5" customHeight="1" x14ac:dyDescent="0.2">
      <c r="B42" s="35" t="s">
        <v>190</v>
      </c>
      <c r="C42" s="700">
        <v>0</v>
      </c>
      <c r="D42" s="701">
        <v>27.6</v>
      </c>
      <c r="E42" s="700">
        <v>0</v>
      </c>
      <c r="F42" s="701">
        <v>28.6</v>
      </c>
      <c r="G42" s="700">
        <v>0</v>
      </c>
      <c r="H42" s="701">
        <v>29.6</v>
      </c>
    </row>
    <row r="43" spans="2:18" ht="29.25" customHeight="1" x14ac:dyDescent="0.2">
      <c r="B43" s="35" t="s">
        <v>105</v>
      </c>
      <c r="C43" s="700">
        <v>7</v>
      </c>
      <c r="D43" s="701">
        <v>28.6</v>
      </c>
      <c r="E43" s="700">
        <v>15</v>
      </c>
      <c r="F43" s="701">
        <v>29.6</v>
      </c>
      <c r="G43" s="700">
        <v>10</v>
      </c>
      <c r="H43" s="701">
        <v>30.6</v>
      </c>
    </row>
    <row r="44" spans="2:18" ht="26.25" customHeight="1" x14ac:dyDescent="0.2">
      <c r="B44" s="35" t="s">
        <v>126</v>
      </c>
      <c r="C44" s="700">
        <v>0</v>
      </c>
      <c r="D44" s="701">
        <v>29.6</v>
      </c>
      <c r="E44" s="700">
        <v>0</v>
      </c>
      <c r="F44" s="701">
        <v>30.6</v>
      </c>
      <c r="G44" s="700">
        <v>0</v>
      </c>
      <c r="H44" s="701">
        <v>31.6</v>
      </c>
    </row>
    <row r="45" spans="2:18" ht="27.75" customHeight="1" x14ac:dyDescent="0.2">
      <c r="B45" s="35" t="s">
        <v>115</v>
      </c>
      <c r="C45" s="700">
        <v>0</v>
      </c>
      <c r="D45" s="701">
        <v>30.6</v>
      </c>
      <c r="E45" s="700">
        <v>0</v>
      </c>
      <c r="F45" s="701">
        <v>31.6</v>
      </c>
      <c r="G45" s="700">
        <v>1</v>
      </c>
      <c r="H45" s="701">
        <v>32.6</v>
      </c>
    </row>
    <row r="46" spans="2:18" ht="26.25" customHeight="1" x14ac:dyDescent="0.2">
      <c r="B46" s="35" t="s">
        <v>116</v>
      </c>
      <c r="C46" s="700">
        <v>1</v>
      </c>
      <c r="D46" s="701">
        <v>31.6</v>
      </c>
      <c r="E46" s="700">
        <v>1</v>
      </c>
      <c r="F46" s="701">
        <v>32.6</v>
      </c>
      <c r="G46" s="700">
        <v>0</v>
      </c>
      <c r="H46" s="701">
        <v>33.6</v>
      </c>
    </row>
    <row r="47" spans="2:18" ht="16.5" customHeight="1" x14ac:dyDescent="0.2">
      <c r="B47" s="35" t="s">
        <v>103</v>
      </c>
      <c r="C47" s="700">
        <v>5</v>
      </c>
      <c r="D47" s="701">
        <v>32.6</v>
      </c>
      <c r="E47" s="700">
        <v>20</v>
      </c>
      <c r="F47" s="701">
        <v>33.6</v>
      </c>
      <c r="G47" s="700">
        <v>5</v>
      </c>
      <c r="H47" s="701">
        <v>34.6</v>
      </c>
    </row>
    <row r="48" spans="2:18" x14ac:dyDescent="0.2">
      <c r="B48" s="35" t="s">
        <v>104</v>
      </c>
      <c r="C48" s="700">
        <v>10</v>
      </c>
      <c r="D48" s="701">
        <v>33.6</v>
      </c>
      <c r="E48" s="700">
        <v>35</v>
      </c>
      <c r="F48" s="701">
        <v>34.6</v>
      </c>
      <c r="G48" s="700">
        <v>37</v>
      </c>
      <c r="H48" s="701">
        <v>35.6</v>
      </c>
    </row>
    <row r="49" spans="2:8" x14ac:dyDescent="0.2">
      <c r="B49" s="36" t="s">
        <v>127</v>
      </c>
      <c r="C49" s="702">
        <v>459</v>
      </c>
      <c r="D49" s="703">
        <v>34.6</v>
      </c>
      <c r="E49" s="702">
        <v>459</v>
      </c>
      <c r="F49" s="703">
        <v>35.6</v>
      </c>
      <c r="G49" s="702">
        <v>410</v>
      </c>
      <c r="H49" s="703">
        <v>36.6</v>
      </c>
    </row>
    <row r="50" spans="2:8" x14ac:dyDescent="0.2">
      <c r="B50" s="269"/>
      <c r="C50" s="229"/>
      <c r="D50" s="229"/>
      <c r="E50" s="229"/>
      <c r="F50" s="229"/>
      <c r="G50" s="229"/>
      <c r="H50" s="229"/>
    </row>
    <row r="51" spans="2:8" x14ac:dyDescent="0.2">
      <c r="B51" s="269"/>
      <c r="C51" s="229"/>
      <c r="D51" s="229"/>
      <c r="E51" s="229"/>
      <c r="F51" s="229"/>
      <c r="G51" s="229"/>
      <c r="H51" s="229"/>
    </row>
    <row r="52" spans="2:8" s="299" customFormat="1" x14ac:dyDescent="0.2"/>
    <row r="53" spans="2:8" s="299" customFormat="1" x14ac:dyDescent="0.2">
      <c r="D53" s="230"/>
    </row>
  </sheetData>
  <customSheetViews>
    <customSheetView guid="{4BF6A69F-C29D-460A-9E84-5045F8F80EEB}" showGridLines="0">
      <selection activeCell="K34" sqref="K33:K34"/>
      <pageMargins left="0.19685039370078741" right="0.15748031496062992" top="0.19685039370078741" bottom="0.19685039370078741" header="0.31496062992125984" footer="0.31496062992125984"/>
      <pageSetup paperSize="9" orientation="portrait"/>
    </customSheetView>
  </customSheetViews>
  <mergeCells count="83">
    <mergeCell ref="C43:D43"/>
    <mergeCell ref="E43:F43"/>
    <mergeCell ref="G43:H43"/>
    <mergeCell ref="C30:D30"/>
    <mergeCell ref="E30:F30"/>
    <mergeCell ref="C40:D40"/>
    <mergeCell ref="E40:F40"/>
    <mergeCell ref="G40:H40"/>
    <mergeCell ref="C31:D31"/>
    <mergeCell ref="E31:F31"/>
    <mergeCell ref="C32:D32"/>
    <mergeCell ref="E32:F32"/>
    <mergeCell ref="B34:I34"/>
    <mergeCell ref="C36:D36"/>
    <mergeCell ref="E36:F36"/>
    <mergeCell ref="C37:D37"/>
    <mergeCell ref="E37:F37"/>
    <mergeCell ref="G37:H37"/>
    <mergeCell ref="E39:F39"/>
    <mergeCell ref="C27:D27"/>
    <mergeCell ref="E27:F27"/>
    <mergeCell ref="C28:D28"/>
    <mergeCell ref="E28:F28"/>
    <mergeCell ref="C29:D29"/>
    <mergeCell ref="E29:F29"/>
    <mergeCell ref="E24:F24"/>
    <mergeCell ref="C25:D25"/>
    <mergeCell ref="E25:F25"/>
    <mergeCell ref="C26:D26"/>
    <mergeCell ref="E26:F26"/>
    <mergeCell ref="E42:F42"/>
    <mergeCell ref="G42:H42"/>
    <mergeCell ref="E5:E11"/>
    <mergeCell ref="N22:Q22"/>
    <mergeCell ref="J5:J11"/>
    <mergeCell ref="B17:I17"/>
    <mergeCell ref="B19:B20"/>
    <mergeCell ref="C19:D20"/>
    <mergeCell ref="E19:F20"/>
    <mergeCell ref="C21:D21"/>
    <mergeCell ref="E21:F21"/>
    <mergeCell ref="C22:D22"/>
    <mergeCell ref="E22:F22"/>
    <mergeCell ref="C23:D23"/>
    <mergeCell ref="E23:F23"/>
    <mergeCell ref="C24:D24"/>
    <mergeCell ref="G5:G11"/>
    <mergeCell ref="H5:H11"/>
    <mergeCell ref="I5:I11"/>
    <mergeCell ref="G39:H39"/>
    <mergeCell ref="G36:H36"/>
    <mergeCell ref="C49:D49"/>
    <mergeCell ref="E49:F49"/>
    <mergeCell ref="G49:H49"/>
    <mergeCell ref="C41:D41"/>
    <mergeCell ref="E41:F41"/>
    <mergeCell ref="G41:H41"/>
    <mergeCell ref="C42:D42"/>
    <mergeCell ref="C47:D47"/>
    <mergeCell ref="E47:F47"/>
    <mergeCell ref="G47:H47"/>
    <mergeCell ref="C44:D44"/>
    <mergeCell ref="E44:F44"/>
    <mergeCell ref="G44:H44"/>
    <mergeCell ref="C45:D45"/>
    <mergeCell ref="E45:F45"/>
    <mergeCell ref="G45:H45"/>
    <mergeCell ref="A1:K1"/>
    <mergeCell ref="K5:K11"/>
    <mergeCell ref="C48:D48"/>
    <mergeCell ref="E48:F48"/>
    <mergeCell ref="G48:H48"/>
    <mergeCell ref="C38:D38"/>
    <mergeCell ref="E38:F38"/>
    <mergeCell ref="G38:H38"/>
    <mergeCell ref="C46:D46"/>
    <mergeCell ref="E46:F46"/>
    <mergeCell ref="G46:H46"/>
    <mergeCell ref="C39:D39"/>
    <mergeCell ref="B3:I3"/>
    <mergeCell ref="C5:C11"/>
    <mergeCell ref="D5:D11"/>
    <mergeCell ref="F5:F11"/>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M65"/>
  <sheetViews>
    <sheetView showGridLines="0" topLeftCell="B1" workbookViewId="0">
      <selection activeCell="K77" sqref="K77"/>
    </sheetView>
  </sheetViews>
  <sheetFormatPr baseColWidth="10" defaultRowHeight="12.75" x14ac:dyDescent="0.2"/>
  <cols>
    <col min="1" max="1" width="2.140625" style="20" customWidth="1"/>
    <col min="2" max="2" width="11.42578125" style="20" customWidth="1"/>
    <col min="3" max="4" width="11.42578125" style="20"/>
    <col min="5" max="5" width="10" style="20" customWidth="1"/>
    <col min="6" max="7" width="25.7109375" style="20" customWidth="1"/>
    <col min="8" max="8" width="4" style="20" customWidth="1"/>
    <col min="9" max="9" width="11.42578125" style="20"/>
    <col min="10" max="10" width="13.42578125" style="20" customWidth="1"/>
    <col min="11" max="16384" width="11.42578125" style="20"/>
  </cols>
  <sheetData>
    <row r="1" spans="1:8" x14ac:dyDescent="0.2">
      <c r="A1" s="571" t="s">
        <v>298</v>
      </c>
      <c r="B1" s="571"/>
      <c r="C1" s="571"/>
      <c r="D1" s="571"/>
      <c r="E1" s="571"/>
      <c r="F1" s="571"/>
      <c r="G1" s="571"/>
      <c r="H1" s="571"/>
    </row>
    <row r="2" spans="1:8" x14ac:dyDescent="0.2">
      <c r="A2" s="316"/>
      <c r="B2" s="316"/>
      <c r="C2" s="316"/>
      <c r="D2" s="316"/>
      <c r="E2" s="316"/>
      <c r="F2" s="316"/>
      <c r="G2" s="316"/>
      <c r="H2" s="316"/>
    </row>
    <row r="3" spans="1:8" ht="12.75" customHeight="1" x14ac:dyDescent="0.2">
      <c r="A3" s="316"/>
      <c r="B3" s="572" t="s">
        <v>143</v>
      </c>
      <c r="C3" s="572"/>
      <c r="D3" s="572"/>
      <c r="E3" s="572"/>
      <c r="F3" s="572"/>
      <c r="G3" s="572"/>
      <c r="H3" s="316"/>
    </row>
    <row r="4" spans="1:8" ht="8.25" customHeight="1" x14ac:dyDescent="0.2">
      <c r="B4" s="2"/>
      <c r="C4" s="2"/>
      <c r="D4" s="2"/>
      <c r="E4" s="2"/>
    </row>
    <row r="5" spans="1:8" ht="21" customHeight="1" x14ac:dyDescent="0.2">
      <c r="B5" s="654"/>
      <c r="C5" s="654"/>
      <c r="D5" s="654"/>
      <c r="E5" s="654"/>
      <c r="F5" s="465" t="s">
        <v>250</v>
      </c>
      <c r="G5" s="453" t="s">
        <v>230</v>
      </c>
    </row>
    <row r="6" spans="1:8" ht="12.75" customHeight="1" x14ac:dyDescent="0.2">
      <c r="B6" s="585" t="s">
        <v>144</v>
      </c>
      <c r="C6" s="604"/>
      <c r="D6" s="604"/>
      <c r="E6" s="604"/>
      <c r="F6" s="275">
        <v>0.2</v>
      </c>
      <c r="G6" s="89">
        <v>0.1</v>
      </c>
    </row>
    <row r="7" spans="1:8" ht="12.75" customHeight="1" x14ac:dyDescent="0.2">
      <c r="B7" s="587" t="s">
        <v>145</v>
      </c>
      <c r="C7" s="644"/>
      <c r="D7" s="644"/>
      <c r="E7" s="644"/>
      <c r="F7" s="274">
        <v>0</v>
      </c>
      <c r="G7" s="90">
        <v>0</v>
      </c>
    </row>
    <row r="8" spans="1:8" ht="11.25" customHeight="1" x14ac:dyDescent="0.2">
      <c r="B8" s="587" t="s">
        <v>146</v>
      </c>
      <c r="C8" s="644"/>
      <c r="D8" s="644"/>
      <c r="E8" s="644"/>
      <c r="F8" s="274">
        <v>0</v>
      </c>
      <c r="G8" s="90">
        <v>0</v>
      </c>
    </row>
    <row r="9" spans="1:8" ht="13.5" customHeight="1" x14ac:dyDescent="0.2">
      <c r="B9" s="587" t="s">
        <v>117</v>
      </c>
      <c r="C9" s="644"/>
      <c r="D9" s="644"/>
      <c r="E9" s="588"/>
      <c r="F9" s="274">
        <v>0.2</v>
      </c>
      <c r="G9" s="90">
        <v>0.1</v>
      </c>
    </row>
    <row r="10" spans="1:8" x14ac:dyDescent="0.2">
      <c r="B10" s="587" t="s">
        <v>118</v>
      </c>
      <c r="C10" s="644"/>
      <c r="D10" s="644"/>
      <c r="E10" s="644"/>
      <c r="F10" s="274">
        <v>0</v>
      </c>
      <c r="G10" s="90">
        <v>0.1</v>
      </c>
    </row>
    <row r="11" spans="1:8" ht="13.5" customHeight="1" x14ac:dyDescent="0.2">
      <c r="B11" s="587" t="s">
        <v>119</v>
      </c>
      <c r="C11" s="644"/>
      <c r="D11" s="644"/>
      <c r="E11" s="644"/>
      <c r="F11" s="274">
        <v>0</v>
      </c>
      <c r="G11" s="90">
        <v>0.2</v>
      </c>
    </row>
    <row r="12" spans="1:8" ht="13.5" customHeight="1" x14ac:dyDescent="0.2">
      <c r="B12" s="587" t="s">
        <v>147</v>
      </c>
      <c r="C12" s="644"/>
      <c r="D12" s="644"/>
      <c r="E12" s="644"/>
      <c r="F12" s="274">
        <v>85.9</v>
      </c>
      <c r="G12" s="90">
        <v>89.5</v>
      </c>
    </row>
    <row r="13" spans="1:8" x14ac:dyDescent="0.2">
      <c r="B13" s="587" t="s">
        <v>148</v>
      </c>
      <c r="C13" s="644"/>
      <c r="D13" s="644"/>
      <c r="E13" s="644"/>
      <c r="F13" s="274">
        <v>0.7</v>
      </c>
      <c r="G13" s="90">
        <v>0.8</v>
      </c>
    </row>
    <row r="14" spans="1:8" x14ac:dyDescent="0.2">
      <c r="B14" s="587" t="s">
        <v>149</v>
      </c>
      <c r="C14" s="644"/>
      <c r="D14" s="644"/>
      <c r="E14" s="644"/>
      <c r="F14" s="274">
        <v>1.2</v>
      </c>
      <c r="G14" s="90">
        <v>1.5</v>
      </c>
    </row>
    <row r="15" spans="1:8" ht="12.75" customHeight="1" x14ac:dyDescent="0.2">
      <c r="B15" s="587" t="s">
        <v>120</v>
      </c>
      <c r="C15" s="644"/>
      <c r="D15" s="644"/>
      <c r="E15" s="644"/>
      <c r="F15" s="274">
        <v>1.2</v>
      </c>
      <c r="G15" s="90">
        <v>0.7</v>
      </c>
    </row>
    <row r="16" spans="1:8" ht="12.75" customHeight="1" x14ac:dyDescent="0.2">
      <c r="B16" s="587" t="s">
        <v>260</v>
      </c>
      <c r="C16" s="644"/>
      <c r="D16" s="644"/>
      <c r="E16" s="588"/>
      <c r="F16" s="274">
        <v>2.4</v>
      </c>
      <c r="G16" s="90">
        <v>1.4</v>
      </c>
    </row>
    <row r="17" spans="2:13" x14ac:dyDescent="0.2">
      <c r="B17" s="587" t="s">
        <v>150</v>
      </c>
      <c r="C17" s="644"/>
      <c r="D17" s="644"/>
      <c r="E17" s="644"/>
      <c r="F17" s="274">
        <v>1</v>
      </c>
      <c r="G17" s="90">
        <v>0.8</v>
      </c>
    </row>
    <row r="18" spans="2:13" x14ac:dyDescent="0.2">
      <c r="B18" s="587" t="s">
        <v>151</v>
      </c>
      <c r="C18" s="644"/>
      <c r="D18" s="644"/>
      <c r="E18" s="644"/>
      <c r="F18" s="274">
        <v>4.0999999999999996</v>
      </c>
      <c r="G18" s="90">
        <v>2.6</v>
      </c>
    </row>
    <row r="19" spans="2:13" ht="12.75" customHeight="1" x14ac:dyDescent="0.2">
      <c r="B19" s="587" t="s">
        <v>152</v>
      </c>
      <c r="C19" s="644"/>
      <c r="D19" s="644"/>
      <c r="E19" s="644"/>
      <c r="F19" s="274">
        <v>0.5</v>
      </c>
      <c r="G19" s="90">
        <v>0.3</v>
      </c>
    </row>
    <row r="20" spans="2:13" x14ac:dyDescent="0.2">
      <c r="B20" s="587" t="s">
        <v>153</v>
      </c>
      <c r="C20" s="644"/>
      <c r="D20" s="644"/>
      <c r="E20" s="644"/>
      <c r="F20" s="274">
        <v>1.4</v>
      </c>
      <c r="G20" s="90">
        <v>1</v>
      </c>
    </row>
    <row r="21" spans="2:13" x14ac:dyDescent="0.2">
      <c r="B21" s="587" t="s">
        <v>154</v>
      </c>
      <c r="C21" s="644"/>
      <c r="D21" s="644"/>
      <c r="E21" s="644"/>
      <c r="F21" s="274">
        <v>0.2</v>
      </c>
      <c r="G21" s="90">
        <v>0.1</v>
      </c>
    </row>
    <row r="22" spans="2:13" x14ac:dyDescent="0.2">
      <c r="B22" s="589" t="s">
        <v>169</v>
      </c>
      <c r="C22" s="593"/>
      <c r="D22" s="593"/>
      <c r="E22" s="593"/>
      <c r="F22" s="274">
        <v>1.4</v>
      </c>
      <c r="G22" s="90">
        <v>0.8</v>
      </c>
    </row>
    <row r="23" spans="2:13" ht="12.75" customHeight="1" x14ac:dyDescent="0.2">
      <c r="B23" s="649" t="s">
        <v>168</v>
      </c>
      <c r="C23" s="650"/>
      <c r="D23" s="650"/>
      <c r="E23" s="650"/>
      <c r="F23" s="83">
        <f>SUM(F6:F22)</f>
        <v>100.40000000000003</v>
      </c>
      <c r="G23" s="91">
        <f>SUM(G6:G22)</f>
        <v>99.999999999999986</v>
      </c>
    </row>
    <row r="24" spans="2:13" ht="16.5" customHeight="1" x14ac:dyDescent="0.2">
      <c r="B24" s="651" t="s">
        <v>180</v>
      </c>
      <c r="C24" s="652"/>
      <c r="D24" s="652"/>
      <c r="E24" s="652"/>
      <c r="F24" s="84">
        <v>419</v>
      </c>
      <c r="G24" s="92">
        <v>1692</v>
      </c>
    </row>
    <row r="25" spans="2:13" ht="16.5" customHeight="1" x14ac:dyDescent="0.2">
      <c r="B25" s="14"/>
      <c r="C25" s="14"/>
      <c r="D25" s="14"/>
      <c r="E25" s="14"/>
      <c r="F25" s="94"/>
      <c r="G25" s="94"/>
    </row>
    <row r="26" spans="2:13" ht="12.75" customHeight="1" x14ac:dyDescent="0.2">
      <c r="B26" s="572" t="s">
        <v>155</v>
      </c>
      <c r="C26" s="572"/>
      <c r="D26" s="572"/>
      <c r="E26" s="572"/>
      <c r="F26" s="572"/>
      <c r="G26" s="572"/>
      <c r="H26" s="20" t="s">
        <v>114</v>
      </c>
      <c r="I26" s="694"/>
      <c r="J26" s="694"/>
      <c r="K26" s="694"/>
      <c r="L26" s="694"/>
      <c r="M26" s="694"/>
    </row>
    <row r="27" spans="2:13" ht="8.25" customHeight="1" x14ac:dyDescent="0.2">
      <c r="I27" s="694"/>
      <c r="J27" s="694"/>
      <c r="K27" s="694"/>
      <c r="L27" s="694"/>
      <c r="M27" s="694"/>
    </row>
    <row r="28" spans="2:13" ht="21" customHeight="1" x14ac:dyDescent="0.2">
      <c r="B28" s="1"/>
      <c r="C28" s="1"/>
      <c r="F28" s="452" t="s">
        <v>264</v>
      </c>
      <c r="G28" s="454" t="s">
        <v>230</v>
      </c>
      <c r="I28" s="694"/>
      <c r="J28" s="694"/>
      <c r="K28" s="694"/>
      <c r="L28" s="694"/>
      <c r="M28" s="694"/>
    </row>
    <row r="29" spans="2:13" x14ac:dyDescent="0.2">
      <c r="B29" s="581" t="s">
        <v>156</v>
      </c>
      <c r="C29" s="647"/>
      <c r="D29" s="647"/>
      <c r="E29" s="594"/>
      <c r="F29" s="85">
        <v>2.4</v>
      </c>
      <c r="G29" s="5">
        <v>1.5</v>
      </c>
      <c r="I29" s="317"/>
    </row>
    <row r="30" spans="2:13" x14ac:dyDescent="0.2">
      <c r="B30" s="582" t="s">
        <v>157</v>
      </c>
      <c r="C30" s="642"/>
      <c r="D30" s="642"/>
      <c r="E30" s="595"/>
      <c r="F30" s="82">
        <v>10</v>
      </c>
      <c r="G30" s="76">
        <v>8</v>
      </c>
    </row>
    <row r="31" spans="2:13" x14ac:dyDescent="0.2">
      <c r="B31" s="582" t="s">
        <v>158</v>
      </c>
      <c r="C31" s="642"/>
      <c r="D31" s="642"/>
      <c r="E31" s="595"/>
      <c r="F31" s="82">
        <v>70.5</v>
      </c>
      <c r="G31" s="76">
        <v>78.2</v>
      </c>
    </row>
    <row r="32" spans="2:13" x14ac:dyDescent="0.2">
      <c r="B32" s="582" t="s">
        <v>124</v>
      </c>
      <c r="C32" s="642"/>
      <c r="D32" s="642"/>
      <c r="E32" s="595"/>
      <c r="F32" s="82">
        <v>0.7</v>
      </c>
      <c r="G32" s="76">
        <v>0.8</v>
      </c>
    </row>
    <row r="33" spans="2:9" x14ac:dyDescent="0.2">
      <c r="B33" s="582" t="s">
        <v>159</v>
      </c>
      <c r="C33" s="642"/>
      <c r="D33" s="642"/>
      <c r="E33" s="595"/>
      <c r="F33" s="82">
        <v>1.5</v>
      </c>
      <c r="G33" s="76">
        <v>1.7</v>
      </c>
    </row>
    <row r="34" spans="2:9" x14ac:dyDescent="0.2">
      <c r="B34" s="582" t="s">
        <v>121</v>
      </c>
      <c r="C34" s="642"/>
      <c r="D34" s="642"/>
      <c r="E34" s="595"/>
      <c r="F34" s="82">
        <v>2</v>
      </c>
      <c r="G34" s="76">
        <v>1.2</v>
      </c>
    </row>
    <row r="35" spans="2:9" x14ac:dyDescent="0.2">
      <c r="B35" s="582" t="s">
        <v>160</v>
      </c>
      <c r="C35" s="642"/>
      <c r="D35" s="642"/>
      <c r="E35" s="595"/>
      <c r="F35" s="82">
        <v>0.2</v>
      </c>
      <c r="G35" s="76">
        <v>0.3</v>
      </c>
    </row>
    <row r="36" spans="2:9" x14ac:dyDescent="0.2">
      <c r="B36" s="582" t="s">
        <v>106</v>
      </c>
      <c r="C36" s="642"/>
      <c r="D36" s="642"/>
      <c r="E36" s="595"/>
      <c r="F36" s="82">
        <v>11</v>
      </c>
      <c r="G36" s="76">
        <v>6.8</v>
      </c>
    </row>
    <row r="37" spans="2:9" x14ac:dyDescent="0.2">
      <c r="B37" s="582" t="s">
        <v>161</v>
      </c>
      <c r="C37" s="642"/>
      <c r="D37" s="642"/>
      <c r="E37" s="595"/>
      <c r="F37" s="82">
        <v>0.2</v>
      </c>
      <c r="G37" s="76">
        <v>0.1</v>
      </c>
    </row>
    <row r="38" spans="2:9" x14ac:dyDescent="0.2">
      <c r="B38" s="582" t="s">
        <v>122</v>
      </c>
      <c r="C38" s="642"/>
      <c r="D38" s="642"/>
      <c r="E38" s="595"/>
      <c r="F38" s="82">
        <v>0</v>
      </c>
      <c r="G38" s="76">
        <v>0</v>
      </c>
    </row>
    <row r="39" spans="2:9" x14ac:dyDescent="0.2">
      <c r="B39" s="582" t="s">
        <v>308</v>
      </c>
      <c r="C39" s="642"/>
      <c r="D39" s="642"/>
      <c r="E39" s="595"/>
      <c r="F39" s="82">
        <v>0.5</v>
      </c>
      <c r="G39" s="76">
        <v>0.3</v>
      </c>
    </row>
    <row r="40" spans="2:9" x14ac:dyDescent="0.2">
      <c r="B40" s="582" t="s">
        <v>309</v>
      </c>
      <c r="C40" s="642"/>
      <c r="D40" s="642"/>
      <c r="E40" s="595"/>
      <c r="F40" s="82">
        <v>0.2</v>
      </c>
      <c r="G40" s="76">
        <v>0.1</v>
      </c>
    </row>
    <row r="41" spans="2:9" x14ac:dyDescent="0.2">
      <c r="B41" s="582" t="s">
        <v>310</v>
      </c>
      <c r="C41" s="642"/>
      <c r="D41" s="642"/>
      <c r="E41" s="595"/>
      <c r="F41" s="82">
        <v>0</v>
      </c>
      <c r="G41" s="76">
        <v>0</v>
      </c>
    </row>
    <row r="42" spans="2:9" x14ac:dyDescent="0.2">
      <c r="B42" s="254" t="s">
        <v>1</v>
      </c>
      <c r="C42" s="268"/>
      <c r="D42" s="268"/>
      <c r="E42" s="257"/>
      <c r="F42" s="82">
        <v>0.5</v>
      </c>
      <c r="G42" s="76">
        <v>0.7</v>
      </c>
    </row>
    <row r="43" spans="2:9" x14ac:dyDescent="0.2">
      <c r="B43" s="254" t="s">
        <v>123</v>
      </c>
      <c r="C43" s="268"/>
      <c r="D43" s="268"/>
      <c r="E43" s="257"/>
      <c r="F43" s="82">
        <v>0.2</v>
      </c>
      <c r="G43" s="76">
        <v>0.2</v>
      </c>
    </row>
    <row r="44" spans="2:9" x14ac:dyDescent="0.2">
      <c r="B44" s="596" t="s">
        <v>169</v>
      </c>
      <c r="C44" s="643"/>
      <c r="D44" s="643"/>
      <c r="E44" s="597"/>
      <c r="F44" s="82">
        <v>0</v>
      </c>
      <c r="G44" s="76">
        <v>0.1</v>
      </c>
    </row>
    <row r="45" spans="2:9" x14ac:dyDescent="0.2">
      <c r="B45" s="638" t="s">
        <v>168</v>
      </c>
      <c r="C45" s="639"/>
      <c r="D45" s="639"/>
      <c r="E45" s="648"/>
      <c r="F45" s="83">
        <f>SUM(F29:F44)</f>
        <v>99.90000000000002</v>
      </c>
      <c r="G45" s="91">
        <f>SUM(G29:G44)</f>
        <v>99.999999999999986</v>
      </c>
    </row>
    <row r="46" spans="2:9" ht="16.5" customHeight="1" x14ac:dyDescent="0.2">
      <c r="B46" s="640" t="s">
        <v>180</v>
      </c>
      <c r="C46" s="641"/>
      <c r="D46" s="641"/>
      <c r="E46" s="645"/>
      <c r="F46" s="200">
        <v>410</v>
      </c>
      <c r="G46" s="201">
        <v>1654</v>
      </c>
      <c r="I46" s="308"/>
    </row>
    <row r="47" spans="2:9" ht="16.5" customHeight="1" x14ac:dyDescent="0.2">
      <c r="B47" s="270"/>
      <c r="C47" s="270"/>
      <c r="D47" s="270"/>
      <c r="E47" s="270"/>
      <c r="F47" s="94"/>
      <c r="G47" s="94"/>
    </row>
    <row r="48" spans="2:9" ht="12.75" customHeight="1" x14ac:dyDescent="0.2">
      <c r="B48" s="572" t="s">
        <v>140</v>
      </c>
      <c r="C48" s="572"/>
      <c r="D48" s="572"/>
      <c r="E48" s="572"/>
      <c r="F48" s="572"/>
      <c r="G48" s="572"/>
    </row>
    <row r="49" spans="2:9" ht="8.25" customHeight="1" x14ac:dyDescent="0.2">
      <c r="B49" s="18"/>
      <c r="C49" s="18"/>
      <c r="D49" s="18"/>
      <c r="E49" s="18"/>
      <c r="F49" s="18"/>
      <c r="G49" s="18"/>
    </row>
    <row r="50" spans="2:9" ht="21" customHeight="1" x14ac:dyDescent="0.2">
      <c r="B50" s="646"/>
      <c r="C50" s="646"/>
      <c r="D50" s="646"/>
      <c r="E50" s="15"/>
      <c r="F50" s="452" t="s">
        <v>264</v>
      </c>
      <c r="G50" s="454" t="s">
        <v>230</v>
      </c>
    </row>
    <row r="51" spans="2:9" x14ac:dyDescent="0.2">
      <c r="B51" s="581" t="s">
        <v>162</v>
      </c>
      <c r="C51" s="647"/>
      <c r="D51" s="647"/>
      <c r="E51" s="594"/>
      <c r="F51" s="215">
        <v>20.8</v>
      </c>
      <c r="G51" s="8">
        <v>8</v>
      </c>
      <c r="I51" s="308"/>
    </row>
    <row r="52" spans="2:9" x14ac:dyDescent="0.2">
      <c r="B52" s="582" t="s">
        <v>135</v>
      </c>
      <c r="C52" s="642"/>
      <c r="D52" s="642"/>
      <c r="E52" s="595"/>
      <c r="F52" s="216">
        <v>48.9</v>
      </c>
      <c r="G52" s="12">
        <v>67.5</v>
      </c>
    </row>
    <row r="53" spans="2:9" x14ac:dyDescent="0.2">
      <c r="B53" s="582" t="s">
        <v>163</v>
      </c>
      <c r="C53" s="642"/>
      <c r="D53" s="642"/>
      <c r="E53" s="595"/>
      <c r="F53" s="216">
        <v>12.4</v>
      </c>
      <c r="G53" s="12">
        <v>11</v>
      </c>
    </row>
    <row r="54" spans="2:9" ht="27.75" customHeight="1" x14ac:dyDescent="0.2">
      <c r="B54" s="587" t="s">
        <v>164</v>
      </c>
      <c r="C54" s="644"/>
      <c r="D54" s="644"/>
      <c r="E54" s="588"/>
      <c r="F54" s="216">
        <v>8.6</v>
      </c>
      <c r="G54" s="12">
        <v>4.8</v>
      </c>
    </row>
    <row r="55" spans="2:9" x14ac:dyDescent="0.2">
      <c r="B55" s="582" t="s">
        <v>165</v>
      </c>
      <c r="C55" s="642"/>
      <c r="D55" s="642"/>
      <c r="E55" s="595"/>
      <c r="F55" s="216">
        <v>1.4</v>
      </c>
      <c r="G55" s="12">
        <v>0.9</v>
      </c>
    </row>
    <row r="56" spans="2:9" x14ac:dyDescent="0.2">
      <c r="B56" s="582" t="s">
        <v>171</v>
      </c>
      <c r="C56" s="642"/>
      <c r="D56" s="642"/>
      <c r="E56" s="595"/>
      <c r="F56" s="216">
        <v>2.9</v>
      </c>
      <c r="G56" s="12">
        <v>2.7</v>
      </c>
    </row>
    <row r="57" spans="2:9" ht="27.75" customHeight="1" x14ac:dyDescent="0.2">
      <c r="B57" s="587" t="s">
        <v>166</v>
      </c>
      <c r="C57" s="644"/>
      <c r="D57" s="644"/>
      <c r="E57" s="588"/>
      <c r="F57" s="87">
        <v>0</v>
      </c>
      <c r="G57" s="12">
        <v>0</v>
      </c>
    </row>
    <row r="58" spans="2:9" x14ac:dyDescent="0.2">
      <c r="B58" s="582" t="s">
        <v>172</v>
      </c>
      <c r="C58" s="642"/>
      <c r="D58" s="642"/>
      <c r="E58" s="595"/>
      <c r="F58" s="87">
        <v>0.7</v>
      </c>
      <c r="G58" s="12">
        <v>0.8</v>
      </c>
    </row>
    <row r="59" spans="2:9" x14ac:dyDescent="0.2">
      <c r="B59" s="582" t="s">
        <v>136</v>
      </c>
      <c r="C59" s="642"/>
      <c r="D59" s="642"/>
      <c r="E59" s="595"/>
      <c r="F59" s="87">
        <v>0.2</v>
      </c>
      <c r="G59" s="12">
        <v>1.1000000000000001</v>
      </c>
    </row>
    <row r="60" spans="2:9" x14ac:dyDescent="0.2">
      <c r="B60" s="582" t="s">
        <v>137</v>
      </c>
      <c r="C60" s="642"/>
      <c r="D60" s="642"/>
      <c r="E60" s="595"/>
      <c r="F60" s="87">
        <v>2.6</v>
      </c>
      <c r="G60" s="12">
        <v>1.9</v>
      </c>
    </row>
    <row r="61" spans="2:9" x14ac:dyDescent="0.2">
      <c r="B61" s="582" t="s">
        <v>173</v>
      </c>
      <c r="C61" s="642"/>
      <c r="D61" s="642"/>
      <c r="E61" s="595"/>
      <c r="F61" s="87">
        <v>0.5</v>
      </c>
      <c r="G61" s="12">
        <v>0.1</v>
      </c>
    </row>
    <row r="62" spans="2:9" x14ac:dyDescent="0.2">
      <c r="B62" s="582" t="s">
        <v>138</v>
      </c>
      <c r="C62" s="642"/>
      <c r="D62" s="642"/>
      <c r="E62" s="595"/>
      <c r="F62" s="87">
        <v>0</v>
      </c>
      <c r="G62" s="12">
        <v>0.6</v>
      </c>
    </row>
    <row r="63" spans="2:9" x14ac:dyDescent="0.2">
      <c r="B63" s="596" t="s">
        <v>169</v>
      </c>
      <c r="C63" s="643"/>
      <c r="D63" s="643"/>
      <c r="E63" s="597"/>
      <c r="F63" s="87">
        <v>1</v>
      </c>
      <c r="G63" s="12">
        <v>0.6</v>
      </c>
    </row>
    <row r="64" spans="2:9" x14ac:dyDescent="0.2">
      <c r="B64" s="638" t="s">
        <v>168</v>
      </c>
      <c r="C64" s="639"/>
      <c r="D64" s="639"/>
      <c r="E64" s="639"/>
      <c r="F64" s="264">
        <v>100.10000000000001</v>
      </c>
      <c r="G64" s="7">
        <v>99.9</v>
      </c>
    </row>
    <row r="65" spans="2:7" x14ac:dyDescent="0.2">
      <c r="B65" s="640" t="s">
        <v>180</v>
      </c>
      <c r="C65" s="641"/>
      <c r="D65" s="641"/>
      <c r="E65" s="641"/>
      <c r="F65" s="88">
        <v>419</v>
      </c>
      <c r="G65" s="93">
        <v>1692</v>
      </c>
    </row>
  </sheetData>
  <customSheetViews>
    <customSheetView guid="{4BF6A69F-C29D-460A-9E84-5045F8F80EEB}" showGridLines="0" topLeftCell="A7">
      <selection activeCell="I28" sqref="I28"/>
      <pageMargins left="0.19685039370078741" right="0.15748031496062992" top="0.19685039370078741" bottom="0.19685039370078741" header="0.31496062992125984" footer="0.31496062992125984"/>
      <pageSetup paperSize="9" orientation="portrait"/>
    </customSheetView>
  </customSheetViews>
  <mergeCells count="57">
    <mergeCell ref="B57:E57"/>
    <mergeCell ref="I26:M28"/>
    <mergeCell ref="B65:E65"/>
    <mergeCell ref="B63:E63"/>
    <mergeCell ref="B64:E64"/>
    <mergeCell ref="B61:E61"/>
    <mergeCell ref="B62:E62"/>
    <mergeCell ref="B59:E59"/>
    <mergeCell ref="B60:E60"/>
    <mergeCell ref="B58:E58"/>
    <mergeCell ref="B55:E55"/>
    <mergeCell ref="B56:E56"/>
    <mergeCell ref="B53:E53"/>
    <mergeCell ref="B54:E54"/>
    <mergeCell ref="B51:E51"/>
    <mergeCell ref="B52:E52"/>
    <mergeCell ref="B45:E45"/>
    <mergeCell ref="B48:G48"/>
    <mergeCell ref="B50:D50"/>
    <mergeCell ref="B44:E44"/>
    <mergeCell ref="B38:E38"/>
    <mergeCell ref="B39:E39"/>
    <mergeCell ref="B46:E46"/>
    <mergeCell ref="B40:E40"/>
    <mergeCell ref="B41:E41"/>
    <mergeCell ref="B36:E36"/>
    <mergeCell ref="B37:E37"/>
    <mergeCell ref="B34:E34"/>
    <mergeCell ref="B35:E35"/>
    <mergeCell ref="B32:E32"/>
    <mergeCell ref="B33:E33"/>
    <mergeCell ref="B30:E30"/>
    <mergeCell ref="B31:E31"/>
    <mergeCell ref="B26:G26"/>
    <mergeCell ref="B29:E29"/>
    <mergeCell ref="B22:E22"/>
    <mergeCell ref="B23:E23"/>
    <mergeCell ref="B24:E24"/>
    <mergeCell ref="B20:E20"/>
    <mergeCell ref="B21:E21"/>
    <mergeCell ref="B18:E18"/>
    <mergeCell ref="B19:E19"/>
    <mergeCell ref="B15:E15"/>
    <mergeCell ref="B17:E17"/>
    <mergeCell ref="B16:E16"/>
    <mergeCell ref="B13:E13"/>
    <mergeCell ref="B14:E14"/>
    <mergeCell ref="B11:E11"/>
    <mergeCell ref="B12:E12"/>
    <mergeCell ref="B9:E9"/>
    <mergeCell ref="B10:E10"/>
    <mergeCell ref="B7:E7"/>
    <mergeCell ref="B8:E8"/>
    <mergeCell ref="A1:H1"/>
    <mergeCell ref="B3:G3"/>
    <mergeCell ref="B5:E5"/>
    <mergeCell ref="B6:E6"/>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F23" formulaRange="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H38"/>
  <sheetViews>
    <sheetView showGridLines="0" workbookViewId="0">
      <selection activeCell="E47" sqref="E47"/>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571" t="s">
        <v>298</v>
      </c>
      <c r="B1" s="571"/>
      <c r="C1" s="571"/>
      <c r="D1" s="571"/>
      <c r="E1" s="571"/>
      <c r="F1" s="571"/>
      <c r="G1" s="571"/>
    </row>
    <row r="2" spans="1:8" x14ac:dyDescent="0.2">
      <c r="A2" s="316"/>
      <c r="B2" s="316"/>
      <c r="C2" s="316"/>
      <c r="D2" s="316"/>
      <c r="E2" s="316"/>
      <c r="F2" s="316"/>
      <c r="G2" s="316"/>
    </row>
    <row r="3" spans="1:8" ht="12.75" customHeight="1" x14ac:dyDescent="0.2">
      <c r="A3" s="316"/>
      <c r="B3" s="572" t="s">
        <v>228</v>
      </c>
      <c r="C3" s="572"/>
      <c r="D3" s="572"/>
      <c r="E3" s="572"/>
      <c r="F3" s="572"/>
      <c r="G3" s="176"/>
      <c r="H3" s="33"/>
    </row>
    <row r="4" spans="1:8" ht="8.85" customHeight="1" x14ac:dyDescent="0.2"/>
    <row r="5" spans="1:8" ht="20.100000000000001" customHeight="1" x14ac:dyDescent="0.2">
      <c r="C5" s="685" t="s">
        <v>264</v>
      </c>
      <c r="D5" s="686"/>
      <c r="E5" s="669" t="s">
        <v>230</v>
      </c>
      <c r="F5" s="670"/>
    </row>
    <row r="6" spans="1:8" ht="16.5" customHeight="1" x14ac:dyDescent="0.2">
      <c r="B6" s="439"/>
      <c r="C6" s="448" t="s">
        <v>175</v>
      </c>
      <c r="D6" s="448" t="s">
        <v>176</v>
      </c>
      <c r="E6" s="448" t="s">
        <v>175</v>
      </c>
      <c r="F6" s="448" t="s">
        <v>176</v>
      </c>
    </row>
    <row r="7" spans="1:8" ht="17.25" customHeight="1" x14ac:dyDescent="0.2">
      <c r="B7" s="253" t="s">
        <v>107</v>
      </c>
      <c r="C7" s="5">
        <v>3.1</v>
      </c>
      <c r="D7" s="5">
        <v>1.9</v>
      </c>
      <c r="E7" s="5">
        <v>2.1</v>
      </c>
      <c r="F7" s="5">
        <v>0.9</v>
      </c>
    </row>
    <row r="8" spans="1:8" ht="17.25" customHeight="1" x14ac:dyDescent="0.2">
      <c r="B8" s="256" t="s">
        <v>108</v>
      </c>
      <c r="C8" s="76">
        <v>16</v>
      </c>
      <c r="D8" s="76">
        <v>10.3</v>
      </c>
      <c r="E8" s="76">
        <v>15.4</v>
      </c>
      <c r="F8" s="76">
        <v>7.9</v>
      </c>
    </row>
    <row r="9" spans="1:8" ht="17.25" customHeight="1" x14ac:dyDescent="0.2">
      <c r="B9" s="256" t="s">
        <v>109</v>
      </c>
      <c r="C9" s="76">
        <v>34.1</v>
      </c>
      <c r="D9" s="76">
        <v>23.4</v>
      </c>
      <c r="E9" s="76">
        <v>38.700000000000003</v>
      </c>
      <c r="F9" s="76">
        <v>28</v>
      </c>
    </row>
    <row r="10" spans="1:8" ht="17.25" customHeight="1" x14ac:dyDescent="0.2">
      <c r="B10" s="256" t="s">
        <v>110</v>
      </c>
      <c r="C10" s="76">
        <v>9.8000000000000007</v>
      </c>
      <c r="D10" s="76">
        <v>15.5</v>
      </c>
      <c r="E10" s="76">
        <v>7.4</v>
      </c>
      <c r="F10" s="76">
        <v>13.7</v>
      </c>
    </row>
    <row r="11" spans="1:8" ht="17.25" customHeight="1" x14ac:dyDescent="0.2">
      <c r="B11" s="256" t="s">
        <v>111</v>
      </c>
      <c r="C11" s="76">
        <v>21.2</v>
      </c>
      <c r="D11" s="76">
        <v>37</v>
      </c>
      <c r="E11" s="76">
        <v>21.3</v>
      </c>
      <c r="F11" s="76">
        <v>36.1</v>
      </c>
    </row>
    <row r="12" spans="1:8" ht="17.25" customHeight="1" x14ac:dyDescent="0.2">
      <c r="B12" s="256" t="s">
        <v>112</v>
      </c>
      <c r="C12" s="76">
        <v>5.7</v>
      </c>
      <c r="D12" s="76">
        <v>1.4</v>
      </c>
      <c r="E12" s="76">
        <v>7.7</v>
      </c>
      <c r="F12" s="76">
        <v>2.7</v>
      </c>
    </row>
    <row r="13" spans="1:8" ht="17.25" customHeight="1" x14ac:dyDescent="0.2">
      <c r="B13" s="254" t="s">
        <v>170</v>
      </c>
      <c r="C13" s="76">
        <v>1.2</v>
      </c>
      <c r="D13" s="76">
        <v>6.7</v>
      </c>
      <c r="E13" s="76">
        <v>0.9</v>
      </c>
      <c r="F13" s="76">
        <v>7.4</v>
      </c>
    </row>
    <row r="14" spans="1:8" ht="17.25" customHeight="1" x14ac:dyDescent="0.2">
      <c r="B14" s="258" t="s">
        <v>169</v>
      </c>
      <c r="C14" s="6">
        <v>8.8000000000000007</v>
      </c>
      <c r="D14" s="6">
        <v>3.8</v>
      </c>
      <c r="E14" s="6">
        <v>6.4</v>
      </c>
      <c r="F14" s="6">
        <v>3.3</v>
      </c>
    </row>
    <row r="15" spans="1:8" ht="15.75" customHeight="1" x14ac:dyDescent="0.2">
      <c r="B15" s="78" t="s">
        <v>179</v>
      </c>
      <c r="C15" s="72">
        <f>SUM(C7:C14)</f>
        <v>99.9</v>
      </c>
      <c r="D15" s="73">
        <f>SUM(D7:D14)</f>
        <v>100</v>
      </c>
      <c r="E15" s="73">
        <f>SUM(E7:E14)</f>
        <v>99.90000000000002</v>
      </c>
      <c r="F15" s="73">
        <f>SUM(F7:F14)</f>
        <v>100</v>
      </c>
    </row>
    <row r="16" spans="1:8" ht="15.75" customHeight="1" x14ac:dyDescent="0.2">
      <c r="B16" s="38" t="s">
        <v>180</v>
      </c>
      <c r="C16" s="74">
        <v>419</v>
      </c>
      <c r="D16" s="75">
        <v>419</v>
      </c>
      <c r="E16" s="75">
        <v>1692</v>
      </c>
      <c r="F16" s="75">
        <v>1692</v>
      </c>
    </row>
    <row r="17" spans="2:8" ht="16.5" customHeight="1" x14ac:dyDescent="0.2"/>
    <row r="18" spans="2:8" ht="12.75" customHeight="1" x14ac:dyDescent="0.2">
      <c r="B18" s="572" t="s">
        <v>223</v>
      </c>
      <c r="C18" s="572"/>
      <c r="D18" s="572"/>
      <c r="E18" s="572"/>
      <c r="F18" s="572"/>
      <c r="G18" s="33"/>
      <c r="H18" s="33"/>
    </row>
    <row r="19" spans="2:8" ht="8.25" customHeight="1" x14ac:dyDescent="0.2"/>
    <row r="20" spans="2:8" ht="20.100000000000001" customHeight="1" x14ac:dyDescent="0.2">
      <c r="C20" s="685" t="s">
        <v>264</v>
      </c>
      <c r="D20" s="686"/>
      <c r="E20" s="669" t="s">
        <v>231</v>
      </c>
      <c r="F20" s="670"/>
    </row>
    <row r="21" spans="2:8" ht="17.25" customHeight="1" x14ac:dyDescent="0.2">
      <c r="B21" s="253" t="s">
        <v>191</v>
      </c>
      <c r="C21" s="667">
        <v>85</v>
      </c>
      <c r="D21" s="668"/>
      <c r="E21" s="667">
        <v>86.3</v>
      </c>
      <c r="F21" s="668"/>
    </row>
    <row r="22" spans="2:8" ht="17.25" customHeight="1" x14ac:dyDescent="0.2">
      <c r="B22" s="254" t="s">
        <v>192</v>
      </c>
      <c r="C22" s="659">
        <v>0.2</v>
      </c>
      <c r="D22" s="660"/>
      <c r="E22" s="659">
        <v>0.2</v>
      </c>
      <c r="F22" s="660"/>
    </row>
    <row r="23" spans="2:8" ht="17.25" customHeight="1" x14ac:dyDescent="0.2">
      <c r="B23" s="254" t="s">
        <v>174</v>
      </c>
      <c r="C23" s="659">
        <v>0</v>
      </c>
      <c r="D23" s="660"/>
      <c r="E23" s="659">
        <v>0</v>
      </c>
      <c r="F23" s="660"/>
    </row>
    <row r="24" spans="2:8" ht="17.25" customHeight="1" x14ac:dyDescent="0.2">
      <c r="B24" s="254" t="s">
        <v>193</v>
      </c>
      <c r="C24" s="659">
        <v>0.2</v>
      </c>
      <c r="D24" s="660"/>
      <c r="E24" s="659">
        <v>0.3</v>
      </c>
      <c r="F24" s="660"/>
    </row>
    <row r="25" spans="2:8" ht="17.25" customHeight="1" x14ac:dyDescent="0.2">
      <c r="B25" s="254" t="s">
        <v>194</v>
      </c>
      <c r="C25" s="659">
        <v>0</v>
      </c>
      <c r="D25" s="660"/>
      <c r="E25" s="659">
        <v>0</v>
      </c>
      <c r="F25" s="660"/>
    </row>
    <row r="26" spans="2:8" ht="17.25" customHeight="1" x14ac:dyDescent="0.2">
      <c r="B26" s="254" t="s">
        <v>195</v>
      </c>
      <c r="C26" s="659">
        <v>0</v>
      </c>
      <c r="D26" s="660"/>
      <c r="E26" s="659">
        <v>0</v>
      </c>
      <c r="F26" s="660"/>
    </row>
    <row r="27" spans="2:8" ht="17.25" customHeight="1" x14ac:dyDescent="0.2">
      <c r="B27" s="254" t="s">
        <v>125</v>
      </c>
      <c r="C27" s="659">
        <v>0</v>
      </c>
      <c r="D27" s="660"/>
      <c r="E27" s="659">
        <v>0.1</v>
      </c>
      <c r="F27" s="660"/>
    </row>
    <row r="28" spans="2:8" ht="17.25" customHeight="1" x14ac:dyDescent="0.2">
      <c r="B28" s="254" t="s">
        <v>196</v>
      </c>
      <c r="C28" s="659">
        <v>0.5</v>
      </c>
      <c r="D28" s="660"/>
      <c r="E28" s="659">
        <v>0.4</v>
      </c>
      <c r="F28" s="660"/>
    </row>
    <row r="29" spans="2:8" ht="17.25" customHeight="1" x14ac:dyDescent="0.2">
      <c r="B29" s="254" t="s">
        <v>197</v>
      </c>
      <c r="C29" s="659">
        <v>0</v>
      </c>
      <c r="D29" s="660"/>
      <c r="E29" s="659">
        <v>0.2</v>
      </c>
      <c r="F29" s="660"/>
    </row>
    <row r="30" spans="2:8" ht="17.25" customHeight="1" x14ac:dyDescent="0.2">
      <c r="B30" s="254" t="s">
        <v>198</v>
      </c>
      <c r="C30" s="659">
        <v>0.2</v>
      </c>
      <c r="D30" s="660"/>
      <c r="E30" s="659">
        <v>0.1</v>
      </c>
      <c r="F30" s="660"/>
    </row>
    <row r="31" spans="2:8" ht="17.25" customHeight="1" x14ac:dyDescent="0.2">
      <c r="B31" s="254" t="s">
        <v>199</v>
      </c>
      <c r="C31" s="659">
        <v>0</v>
      </c>
      <c r="D31" s="660"/>
      <c r="E31" s="659">
        <v>0</v>
      </c>
      <c r="F31" s="660"/>
    </row>
    <row r="32" spans="2:8" ht="17.25" customHeight="1" x14ac:dyDescent="0.2">
      <c r="B32" s="254" t="s">
        <v>200</v>
      </c>
      <c r="C32" s="659">
        <v>0</v>
      </c>
      <c r="D32" s="660"/>
      <c r="E32" s="659">
        <v>0</v>
      </c>
      <c r="F32" s="660"/>
    </row>
    <row r="33" spans="2:6" ht="17.25" customHeight="1" x14ac:dyDescent="0.2">
      <c r="B33" s="254" t="s">
        <v>201</v>
      </c>
      <c r="C33" s="659">
        <v>0</v>
      </c>
      <c r="D33" s="660"/>
      <c r="E33" s="659">
        <v>0.1</v>
      </c>
      <c r="F33" s="660"/>
    </row>
    <row r="34" spans="2:6" ht="17.25" customHeight="1" x14ac:dyDescent="0.2">
      <c r="B34" s="254" t="s">
        <v>113</v>
      </c>
      <c r="C34" s="659">
        <v>0</v>
      </c>
      <c r="D34" s="660"/>
      <c r="E34" s="659">
        <v>0.1</v>
      </c>
      <c r="F34" s="660"/>
    </row>
    <row r="35" spans="2:6" ht="17.25" customHeight="1" x14ac:dyDescent="0.2">
      <c r="B35" s="254" t="s">
        <v>202</v>
      </c>
      <c r="C35" s="659">
        <v>0.7</v>
      </c>
      <c r="D35" s="660"/>
      <c r="E35" s="659">
        <v>0</v>
      </c>
      <c r="F35" s="660"/>
    </row>
    <row r="36" spans="2:6" ht="15.75" customHeight="1" x14ac:dyDescent="0.2">
      <c r="B36" s="258" t="s">
        <v>169</v>
      </c>
      <c r="C36" s="696">
        <v>13.1</v>
      </c>
      <c r="D36" s="697"/>
      <c r="E36" s="696">
        <v>11.9</v>
      </c>
      <c r="F36" s="697"/>
    </row>
    <row r="37" spans="2:6" ht="15.75" customHeight="1" x14ac:dyDescent="0.2">
      <c r="B37" s="266" t="s">
        <v>179</v>
      </c>
      <c r="C37" s="698">
        <v>99.9</v>
      </c>
      <c r="D37" s="699"/>
      <c r="E37" s="698">
        <v>99.699999999999989</v>
      </c>
      <c r="F37" s="699"/>
    </row>
    <row r="38" spans="2:6" x14ac:dyDescent="0.2">
      <c r="B38" s="267" t="s">
        <v>180</v>
      </c>
      <c r="C38" s="661">
        <v>419</v>
      </c>
      <c r="D38" s="662"/>
      <c r="E38" s="661">
        <v>1692</v>
      </c>
      <c r="F38" s="662"/>
    </row>
  </sheetData>
  <customSheetViews>
    <customSheetView guid="{4BF6A69F-C29D-460A-9E84-5045F8F80EEB}" showGridLines="0" topLeftCell="A10">
      <selection activeCell="C36" sqref="C36:D36"/>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M51"/>
  <sheetViews>
    <sheetView showGridLines="0" topLeftCell="B1" workbookViewId="0">
      <selection activeCell="L20" sqref="L2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571" t="s">
        <v>296</v>
      </c>
      <c r="B1" s="571"/>
      <c r="C1" s="571"/>
      <c r="D1" s="571"/>
      <c r="E1" s="571"/>
      <c r="F1" s="571"/>
      <c r="G1" s="571"/>
      <c r="H1" s="571"/>
      <c r="I1" s="571"/>
    </row>
    <row r="2" spans="1:9" x14ac:dyDescent="0.2">
      <c r="A2" s="316"/>
      <c r="B2" s="316"/>
      <c r="C2" s="316"/>
      <c r="D2" s="316"/>
      <c r="E2" s="316"/>
      <c r="F2" s="316"/>
      <c r="G2" s="316"/>
      <c r="H2" s="316"/>
      <c r="I2" s="316"/>
    </row>
    <row r="3" spans="1:9" x14ac:dyDescent="0.2">
      <c r="A3" s="316"/>
      <c r="B3" s="572" t="s">
        <v>227</v>
      </c>
      <c r="C3" s="572"/>
      <c r="D3" s="572"/>
      <c r="E3" s="572"/>
      <c r="F3" s="572"/>
      <c r="G3" s="572"/>
      <c r="H3" s="250"/>
      <c r="I3" s="316"/>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0</v>
      </c>
      <c r="F7" s="40">
        <v>0</v>
      </c>
      <c r="G7" s="19">
        <v>0</v>
      </c>
      <c r="H7" s="41">
        <v>0</v>
      </c>
    </row>
    <row r="8" spans="1:9" ht="15" x14ac:dyDescent="0.2">
      <c r="B8" s="592"/>
      <c r="C8" s="579"/>
      <c r="D8" s="252" t="s">
        <v>217</v>
      </c>
      <c r="E8" s="39">
        <v>834</v>
      </c>
      <c r="F8" s="40">
        <v>174</v>
      </c>
      <c r="G8" s="19">
        <v>1008</v>
      </c>
      <c r="H8" s="41">
        <v>0</v>
      </c>
    </row>
    <row r="9" spans="1:9" x14ac:dyDescent="0.2">
      <c r="B9" s="592"/>
      <c r="C9" s="580"/>
      <c r="D9" s="32" t="s">
        <v>168</v>
      </c>
      <c r="E9" s="61">
        <v>834</v>
      </c>
      <c r="F9" s="42">
        <v>174</v>
      </c>
      <c r="G9" s="42">
        <v>1008</v>
      </c>
      <c r="H9" s="62">
        <v>0</v>
      </c>
    </row>
    <row r="10" spans="1:9" ht="15" customHeight="1" x14ac:dyDescent="0.2">
      <c r="B10" s="592"/>
      <c r="C10" s="578" t="s">
        <v>217</v>
      </c>
      <c r="D10" s="251" t="s">
        <v>216</v>
      </c>
      <c r="E10" s="39">
        <v>0</v>
      </c>
      <c r="F10" s="40">
        <v>0</v>
      </c>
      <c r="G10" s="19">
        <v>0</v>
      </c>
      <c r="H10" s="41">
        <v>0</v>
      </c>
    </row>
    <row r="11" spans="1:9" ht="15" x14ac:dyDescent="0.2">
      <c r="B11" s="592"/>
      <c r="C11" s="579"/>
      <c r="D11" s="252" t="s">
        <v>217</v>
      </c>
      <c r="E11" s="39">
        <v>788</v>
      </c>
      <c r="F11" s="40">
        <v>132</v>
      </c>
      <c r="G11" s="19">
        <v>920</v>
      </c>
      <c r="H11" s="41">
        <v>1</v>
      </c>
    </row>
    <row r="12" spans="1:9" ht="15" customHeight="1" x14ac:dyDescent="0.2">
      <c r="B12" s="592"/>
      <c r="C12" s="579"/>
      <c r="D12" s="32" t="s">
        <v>168</v>
      </c>
      <c r="E12" s="61">
        <v>788</v>
      </c>
      <c r="F12" s="42">
        <v>132</v>
      </c>
      <c r="G12" s="42">
        <v>920</v>
      </c>
      <c r="H12" s="62">
        <v>1</v>
      </c>
    </row>
    <row r="13" spans="1:9" ht="15" customHeight="1" x14ac:dyDescent="0.2">
      <c r="B13" s="592"/>
      <c r="C13" s="578" t="s">
        <v>218</v>
      </c>
      <c r="D13" s="251" t="s">
        <v>216</v>
      </c>
      <c r="E13" s="39">
        <v>1</v>
      </c>
      <c r="F13" s="40">
        <v>0</v>
      </c>
      <c r="G13" s="19">
        <v>1</v>
      </c>
      <c r="H13" s="41">
        <v>0</v>
      </c>
    </row>
    <row r="14" spans="1:9" ht="15" x14ac:dyDescent="0.2">
      <c r="B14" s="592"/>
      <c r="C14" s="579"/>
      <c r="D14" s="252" t="s">
        <v>217</v>
      </c>
      <c r="E14" s="39">
        <v>752</v>
      </c>
      <c r="F14" s="40">
        <v>143</v>
      </c>
      <c r="G14" s="19">
        <v>895</v>
      </c>
      <c r="H14" s="41">
        <v>4</v>
      </c>
    </row>
    <row r="15" spans="1:9" x14ac:dyDescent="0.2">
      <c r="B15" s="592"/>
      <c r="C15" s="580"/>
      <c r="D15" s="37" t="s">
        <v>168</v>
      </c>
      <c r="E15" s="56">
        <v>753</v>
      </c>
      <c r="F15" s="47">
        <v>143</v>
      </c>
      <c r="G15" s="47">
        <v>896</v>
      </c>
      <c r="H15" s="58">
        <v>4</v>
      </c>
    </row>
    <row r="16" spans="1:9" x14ac:dyDescent="0.2">
      <c r="B16" s="584"/>
      <c r="C16" s="605" t="s">
        <v>168</v>
      </c>
      <c r="D16" s="606"/>
      <c r="E16" s="61">
        <v>2375</v>
      </c>
      <c r="F16" s="42">
        <v>449</v>
      </c>
      <c r="G16" s="42">
        <v>2824</v>
      </c>
      <c r="H16" s="62">
        <v>5</v>
      </c>
    </row>
    <row r="17" spans="2:8" x14ac:dyDescent="0.2">
      <c r="B17" s="302"/>
      <c r="C17" s="270"/>
      <c r="D17" s="270"/>
      <c r="E17" s="77"/>
      <c r="F17" s="77"/>
      <c r="G17" s="77"/>
      <c r="H17" s="77"/>
    </row>
    <row r="18" spans="2:8" ht="16.5" customHeight="1" x14ac:dyDescent="0.2">
      <c r="B18" s="25"/>
      <c r="C18" s="25"/>
      <c r="D18" s="25"/>
      <c r="E18" s="445" t="s">
        <v>205</v>
      </c>
      <c r="F18" s="445" t="s">
        <v>206</v>
      </c>
      <c r="G18" s="445" t="s">
        <v>168</v>
      </c>
    </row>
    <row r="19" spans="2:8" x14ac:dyDescent="0.2">
      <c r="B19" s="583" t="s">
        <v>128</v>
      </c>
      <c r="C19" s="97" t="s">
        <v>129</v>
      </c>
      <c r="D19" s="347"/>
      <c r="E19" s="43">
        <v>2</v>
      </c>
      <c r="F19" s="43">
        <v>0</v>
      </c>
      <c r="G19" s="556">
        <f>SUM(E19:F19)</f>
        <v>2</v>
      </c>
    </row>
    <row r="20" spans="2:8" x14ac:dyDescent="0.2">
      <c r="B20" s="584"/>
      <c r="C20" s="98" t="s">
        <v>130</v>
      </c>
      <c r="D20" s="348"/>
      <c r="E20" s="44">
        <v>24</v>
      </c>
      <c r="F20" s="44">
        <v>2</v>
      </c>
      <c r="G20" s="555">
        <f>SUM(E20:F20)</f>
        <v>26</v>
      </c>
    </row>
    <row r="21" spans="2:8" ht="17.25" customHeight="1" x14ac:dyDescent="0.2">
      <c r="B21" s="28"/>
    </row>
    <row r="22" spans="2:8" x14ac:dyDescent="0.2">
      <c r="B22" s="572" t="s">
        <v>224</v>
      </c>
      <c r="C22" s="572"/>
      <c r="D22" s="572"/>
      <c r="E22" s="572"/>
      <c r="F22" s="572"/>
      <c r="G22" s="572"/>
      <c r="H22" s="34"/>
    </row>
    <row r="23" spans="2:8" ht="8.25" customHeight="1" x14ac:dyDescent="0.2">
      <c r="B23" s="24"/>
      <c r="C23" s="29"/>
      <c r="D23" s="29"/>
      <c r="E23" s="23"/>
      <c r="F23" s="21"/>
      <c r="G23" s="21"/>
      <c r="H23" s="28"/>
    </row>
    <row r="24" spans="2:8" ht="16.5" customHeight="1" x14ac:dyDescent="0.2">
      <c r="B24" s="29"/>
      <c r="C24" s="29"/>
      <c r="D24" s="448" t="s">
        <v>219</v>
      </c>
      <c r="E24" s="448" t="s">
        <v>205</v>
      </c>
      <c r="F24" s="450" t="s">
        <v>206</v>
      </c>
      <c r="G24" s="448" t="s">
        <v>168</v>
      </c>
      <c r="H24" s="28"/>
    </row>
    <row r="25" spans="2:8" ht="15" x14ac:dyDescent="0.2">
      <c r="B25" s="581" t="s">
        <v>208</v>
      </c>
      <c r="C25" s="594"/>
      <c r="D25" s="251" t="s">
        <v>216</v>
      </c>
      <c r="E25" s="45">
        <v>595</v>
      </c>
      <c r="F25" s="46">
        <v>114</v>
      </c>
      <c r="G25" s="47">
        <v>709</v>
      </c>
      <c r="H25" s="28"/>
    </row>
    <row r="26" spans="2:8" ht="15" x14ac:dyDescent="0.2">
      <c r="B26" s="582"/>
      <c r="C26" s="595"/>
      <c r="D26" s="252" t="s">
        <v>217</v>
      </c>
      <c r="E26" s="40">
        <v>83</v>
      </c>
      <c r="F26" s="39">
        <v>34</v>
      </c>
      <c r="G26" s="19">
        <f>SUM(E26:F26)</f>
        <v>117</v>
      </c>
      <c r="H26" s="28"/>
    </row>
    <row r="27" spans="2:8" x14ac:dyDescent="0.2">
      <c r="B27" s="596"/>
      <c r="C27" s="597"/>
      <c r="D27" s="32" t="s">
        <v>168</v>
      </c>
      <c r="E27" s="47">
        <f>SUM(E25:E26)</f>
        <v>678</v>
      </c>
      <c r="F27" s="56">
        <f>SUM(F25:F26)</f>
        <v>148</v>
      </c>
      <c r="G27" s="47">
        <f>SUM(G25:G26)</f>
        <v>826</v>
      </c>
      <c r="H27" s="28"/>
    </row>
    <row r="28" spans="2:8" ht="15" x14ac:dyDescent="0.2">
      <c r="B28" s="581" t="s">
        <v>209</v>
      </c>
      <c r="C28" s="594"/>
      <c r="D28" s="251" t="s">
        <v>216</v>
      </c>
      <c r="E28" s="57">
        <v>543</v>
      </c>
      <c r="F28" s="45">
        <v>94</v>
      </c>
      <c r="G28" s="58">
        <f>SUM(E28:F28)</f>
        <v>637</v>
      </c>
      <c r="H28" s="29"/>
    </row>
    <row r="29" spans="2:8" ht="15" x14ac:dyDescent="0.2">
      <c r="B29" s="582"/>
      <c r="C29" s="595"/>
      <c r="D29" s="252" t="s">
        <v>217</v>
      </c>
      <c r="E29" s="59">
        <v>75</v>
      </c>
      <c r="F29" s="48">
        <v>30</v>
      </c>
      <c r="G29" s="60">
        <f>SUM(E29:F29)</f>
        <v>105</v>
      </c>
      <c r="H29" s="29"/>
    </row>
    <row r="30" spans="2:8" x14ac:dyDescent="0.2">
      <c r="B30" s="596"/>
      <c r="C30" s="597"/>
      <c r="D30" s="32" t="s">
        <v>168</v>
      </c>
      <c r="E30" s="42">
        <f>SUM(E28:E29)</f>
        <v>618</v>
      </c>
      <c r="F30" s="61">
        <f>SUM(F28:F29)</f>
        <v>124</v>
      </c>
      <c r="G30" s="42">
        <f>SUM(G28:G29)</f>
        <v>742</v>
      </c>
      <c r="H30" s="29"/>
    </row>
    <row r="31" spans="2:8" ht="12.75" customHeight="1" x14ac:dyDescent="0.2">
      <c r="B31" s="585" t="s">
        <v>210</v>
      </c>
      <c r="C31" s="586"/>
      <c r="D31" s="251" t="s">
        <v>216</v>
      </c>
      <c r="E31" s="45">
        <v>0</v>
      </c>
      <c r="F31" s="46">
        <v>0</v>
      </c>
      <c r="G31" s="47">
        <f>SUM(E31:F31)</f>
        <v>0</v>
      </c>
      <c r="H31" s="29"/>
    </row>
    <row r="32" spans="2:8" ht="12.75" customHeight="1" x14ac:dyDescent="0.2">
      <c r="B32" s="587"/>
      <c r="C32" s="588"/>
      <c r="D32" s="252" t="s">
        <v>217</v>
      </c>
      <c r="E32" s="40">
        <v>0</v>
      </c>
      <c r="F32" s="39">
        <v>0</v>
      </c>
      <c r="G32" s="19">
        <f>SUM(E32:F32)</f>
        <v>0</v>
      </c>
      <c r="H32" s="29"/>
    </row>
    <row r="33" spans="2:13" ht="12.75" customHeight="1" x14ac:dyDescent="0.2">
      <c r="B33" s="589"/>
      <c r="C33" s="590"/>
      <c r="D33" s="32" t="s">
        <v>168</v>
      </c>
      <c r="E33" s="47">
        <f>SUM(E31:E32)</f>
        <v>0</v>
      </c>
      <c r="F33" s="56">
        <f>SUM(F31:F32)</f>
        <v>0</v>
      </c>
      <c r="G33" s="47">
        <f>SUM(G31:G32)</f>
        <v>0</v>
      </c>
      <c r="H33" s="29"/>
    </row>
    <row r="34" spans="2:13" ht="12.75" customHeight="1" x14ac:dyDescent="0.2">
      <c r="B34" s="585" t="s">
        <v>211</v>
      </c>
      <c r="C34" s="586"/>
      <c r="D34" s="251" t="s">
        <v>216</v>
      </c>
      <c r="E34" s="45">
        <v>0</v>
      </c>
      <c r="F34" s="46">
        <v>0</v>
      </c>
      <c r="G34" s="47">
        <f>SUM(E34:F34)</f>
        <v>0</v>
      </c>
      <c r="H34" s="1"/>
    </row>
    <row r="35" spans="2:13" ht="12.75" customHeight="1" x14ac:dyDescent="0.2">
      <c r="B35" s="587"/>
      <c r="C35" s="588"/>
      <c r="D35" s="252" t="s">
        <v>217</v>
      </c>
      <c r="E35" s="40">
        <v>0</v>
      </c>
      <c r="F35" s="39">
        <v>0</v>
      </c>
      <c r="G35" s="19">
        <f>SUM(E35:F35)</f>
        <v>0</v>
      </c>
      <c r="H35" s="1"/>
    </row>
    <row r="36" spans="2:13" ht="12.75" customHeight="1" x14ac:dyDescent="0.2">
      <c r="B36" s="589"/>
      <c r="C36" s="590"/>
      <c r="D36" s="32" t="s">
        <v>168</v>
      </c>
      <c r="E36" s="42">
        <f>SUM(E34:E35)</f>
        <v>0</v>
      </c>
      <c r="F36" s="61">
        <f>SUM(F34:F35)</f>
        <v>0</v>
      </c>
      <c r="G36" s="42">
        <f>SUM(G34:G35)</f>
        <v>0</v>
      </c>
      <c r="H36" s="1"/>
    </row>
    <row r="37" spans="2:13" ht="16.5" customHeight="1" x14ac:dyDescent="0.2">
      <c r="B37" s="28"/>
      <c r="C37" s="28"/>
      <c r="D37" s="28"/>
      <c r="E37" s="30"/>
      <c r="F37" s="30"/>
      <c r="G37" s="30"/>
      <c r="H37" s="29"/>
    </row>
    <row r="38" spans="2:13" x14ac:dyDescent="0.2">
      <c r="B38" s="572" t="s">
        <v>225</v>
      </c>
      <c r="C38" s="572"/>
      <c r="D38" s="572"/>
      <c r="E38" s="572"/>
      <c r="F38" s="572"/>
      <c r="G38" s="572"/>
      <c r="H38" s="34"/>
    </row>
    <row r="39" spans="2:13" ht="8.25" customHeight="1" x14ac:dyDescent="0.2">
      <c r="B39" s="24"/>
      <c r="C39" s="29"/>
      <c r="D39" s="29"/>
      <c r="E39" s="29"/>
      <c r="F39" s="29"/>
      <c r="G39" s="29"/>
      <c r="H39" s="29"/>
    </row>
    <row r="40" spans="2:13" ht="17.25" customHeight="1" x14ac:dyDescent="0.2">
      <c r="B40" s="25"/>
      <c r="C40" s="25"/>
      <c r="D40" s="25"/>
      <c r="E40" s="448" t="s">
        <v>205</v>
      </c>
      <c r="F40" s="450" t="s">
        <v>206</v>
      </c>
      <c r="G40" s="448" t="s">
        <v>168</v>
      </c>
      <c r="H40" s="29"/>
    </row>
    <row r="41" spans="2:13" ht="27" customHeight="1" x14ac:dyDescent="0.2">
      <c r="B41" s="585" t="s">
        <v>316</v>
      </c>
      <c r="C41" s="604"/>
      <c r="D41" s="586"/>
      <c r="E41" s="43">
        <v>7424</v>
      </c>
      <c r="F41" s="51">
        <v>1430</v>
      </c>
      <c r="G41" s="52">
        <v>8854</v>
      </c>
      <c r="H41" s="29"/>
    </row>
    <row r="42" spans="2:13" ht="12.75" customHeight="1" x14ac:dyDescent="0.2">
      <c r="B42" s="589" t="s">
        <v>212</v>
      </c>
      <c r="C42" s="593"/>
      <c r="D42" s="590"/>
      <c r="E42" s="212">
        <v>1760</v>
      </c>
      <c r="F42" s="213">
        <v>355</v>
      </c>
      <c r="G42" s="210">
        <v>2115</v>
      </c>
      <c r="L42" s="245"/>
      <c r="M42" s="299"/>
    </row>
    <row r="43" spans="2:13" x14ac:dyDescent="0.2">
      <c r="B43" s="28"/>
      <c r="C43" s="28"/>
      <c r="D43" s="28"/>
      <c r="E43" s="28"/>
      <c r="F43" s="28"/>
      <c r="G43" s="29"/>
      <c r="L43" s="222"/>
      <c r="M43" s="223"/>
    </row>
    <row r="44" spans="2:13" ht="11.25" customHeight="1" x14ac:dyDescent="0.2">
      <c r="B44" s="28"/>
      <c r="C44" s="28"/>
      <c r="D44" s="28"/>
      <c r="E44" s="28"/>
      <c r="F44" s="28"/>
      <c r="G44" s="29"/>
      <c r="H44" s="29"/>
    </row>
    <row r="45" spans="2:13" ht="11.25" customHeight="1" x14ac:dyDescent="0.2">
      <c r="B45" s="28"/>
      <c r="C45" s="28"/>
      <c r="D45" s="28"/>
      <c r="E45" s="28"/>
      <c r="F45" s="28"/>
      <c r="G45" s="29"/>
      <c r="H45" s="29"/>
    </row>
    <row r="46" spans="2:13" ht="11.25" customHeight="1" x14ac:dyDescent="0.2">
      <c r="B46" s="28"/>
      <c r="C46" s="28"/>
      <c r="D46" s="28"/>
      <c r="E46" s="28"/>
      <c r="F46" s="28"/>
      <c r="G46" s="29"/>
      <c r="H46" s="29"/>
    </row>
    <row r="47" spans="2:13" ht="11.25" customHeight="1" x14ac:dyDescent="0.2">
      <c r="B47" s="28"/>
      <c r="C47" s="28"/>
      <c r="D47" s="28"/>
      <c r="E47" s="28"/>
      <c r="F47" s="28"/>
      <c r="G47" s="29"/>
      <c r="H47" s="29"/>
    </row>
    <row r="48" spans="2:13" x14ac:dyDescent="0.2">
      <c r="B48" s="572" t="s">
        <v>226</v>
      </c>
      <c r="C48" s="572"/>
      <c r="D48" s="572"/>
      <c r="E48" s="572"/>
      <c r="F48" s="572"/>
      <c r="G48" s="572"/>
      <c r="H48" s="34"/>
      <c r="I48" s="317"/>
    </row>
    <row r="49" spans="2:8" ht="8.25" customHeight="1" x14ac:dyDescent="0.2">
      <c r="B49" s="31"/>
      <c r="C49" s="23"/>
      <c r="D49" s="23"/>
      <c r="E49" s="21"/>
      <c r="G49" s="29"/>
      <c r="H49" s="29"/>
    </row>
    <row r="50" spans="2:8" x14ac:dyDescent="0.2">
      <c r="B50" s="295" t="s">
        <v>213</v>
      </c>
      <c r="C50" s="295" t="s">
        <v>214</v>
      </c>
      <c r="D50" s="708" t="s">
        <v>215</v>
      </c>
      <c r="E50" s="709"/>
      <c r="F50" s="710" t="s">
        <v>168</v>
      </c>
      <c r="G50" s="711"/>
      <c r="H50" s="29"/>
    </row>
    <row r="51" spans="2:8" x14ac:dyDescent="0.2">
      <c r="B51" s="259">
        <v>14</v>
      </c>
      <c r="C51" s="259">
        <v>11</v>
      </c>
      <c r="D51" s="600">
        <v>0</v>
      </c>
      <c r="E51" s="601"/>
      <c r="F51" s="602">
        <f>SUM(B51:E51)</f>
        <v>25</v>
      </c>
      <c r="G51" s="603"/>
      <c r="H51" s="29"/>
    </row>
  </sheetData>
  <customSheetViews>
    <customSheetView guid="{4BF6A69F-C29D-460A-9E84-5045F8F80EEB}" showGridLines="0">
      <selection activeCell="I47" sqref="I47:I48"/>
      <pageMargins left="0.19685039370078741" right="0.15748031496062992" top="0.19685039370078741" bottom="0.19685039370078741" header="0.31496062992125984" footer="0.31496062992125984"/>
      <pageSetup paperSize="9" orientation="portrait"/>
    </customSheetView>
  </customSheetViews>
  <mergeCells count="24">
    <mergeCell ref="B22:G22"/>
    <mergeCell ref="B25:C27"/>
    <mergeCell ref="B28:C30"/>
    <mergeCell ref="B31:C33"/>
    <mergeCell ref="B19:B20"/>
    <mergeCell ref="B34:C36"/>
    <mergeCell ref="D51:E51"/>
    <mergeCell ref="F51:G51"/>
    <mergeCell ref="B38:G38"/>
    <mergeCell ref="B41:D41"/>
    <mergeCell ref="B42:D42"/>
    <mergeCell ref="B48:G48"/>
    <mergeCell ref="D50:E50"/>
    <mergeCell ref="F50:G50"/>
    <mergeCell ref="A1:I1"/>
    <mergeCell ref="B3:G3"/>
    <mergeCell ref="B5:B16"/>
    <mergeCell ref="C5:C6"/>
    <mergeCell ref="D5:D6"/>
    <mergeCell ref="E5:H5"/>
    <mergeCell ref="C7:C9"/>
    <mergeCell ref="C10:C12"/>
    <mergeCell ref="C13:C15"/>
    <mergeCell ref="C16:D16"/>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50"/>
  <sheetViews>
    <sheetView showGridLines="0" zoomScaleNormal="100" workbookViewId="0">
      <selection activeCell="H16" sqref="H16"/>
    </sheetView>
  </sheetViews>
  <sheetFormatPr baseColWidth="10" defaultRowHeight="12.75" x14ac:dyDescent="0.2"/>
  <cols>
    <col min="1" max="1" width="2.140625" style="20" customWidth="1"/>
    <col min="2" max="2" width="35" style="20" customWidth="1"/>
    <col min="3" max="5" width="10" style="20" customWidth="1"/>
    <col min="6" max="6" width="13" style="20" customWidth="1"/>
    <col min="7" max="7" width="11.28515625" style="20" customWidth="1"/>
    <col min="8" max="11" width="10" style="20" customWidth="1"/>
    <col min="12" max="16384" width="11.42578125" style="20"/>
  </cols>
  <sheetData>
    <row r="1" spans="1:11" x14ac:dyDescent="0.2">
      <c r="A1" s="571" t="s">
        <v>307</v>
      </c>
      <c r="B1" s="571"/>
      <c r="C1" s="571"/>
      <c r="D1" s="571"/>
      <c r="E1" s="571"/>
      <c r="F1" s="571"/>
      <c r="G1" s="571"/>
      <c r="H1" s="571"/>
      <c r="I1" s="571"/>
      <c r="J1" s="571"/>
      <c r="K1" s="571"/>
    </row>
    <row r="3" spans="1:11" ht="12.75" customHeight="1" x14ac:dyDescent="0.2">
      <c r="B3" s="572" t="s">
        <v>221</v>
      </c>
      <c r="C3" s="572"/>
      <c r="D3" s="572"/>
      <c r="E3" s="572"/>
      <c r="F3" s="572"/>
      <c r="G3" s="572"/>
      <c r="H3" s="572"/>
      <c r="I3" s="572"/>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56.2</v>
      </c>
      <c r="D12" s="261">
        <v>1.6</v>
      </c>
      <c r="E12" s="8">
        <v>5.8</v>
      </c>
      <c r="F12" s="261">
        <v>6.4</v>
      </c>
      <c r="G12" s="277">
        <v>5.3</v>
      </c>
      <c r="H12" s="8">
        <v>24.7</v>
      </c>
      <c r="I12" s="466">
        <v>0.1</v>
      </c>
      <c r="J12" s="8">
        <v>0</v>
      </c>
      <c r="K12" s="265">
        <f>SUM(C12:J12)</f>
        <v>100.1</v>
      </c>
    </row>
    <row r="13" spans="1:11" x14ac:dyDescent="0.2">
      <c r="B13" s="68" t="s">
        <v>180</v>
      </c>
      <c r="C13" s="10"/>
      <c r="D13" s="9"/>
      <c r="E13" s="10"/>
      <c r="F13" s="9"/>
      <c r="G13" s="10"/>
      <c r="H13" s="11"/>
      <c r="I13" s="10"/>
      <c r="J13" s="11"/>
      <c r="K13" s="70">
        <v>66456</v>
      </c>
    </row>
    <row r="14" spans="1:11" x14ac:dyDescent="0.2">
      <c r="B14" s="69" t="s">
        <v>230</v>
      </c>
      <c r="C14" s="276">
        <v>66.400000000000006</v>
      </c>
      <c r="D14" s="12">
        <v>1.1000000000000001</v>
      </c>
      <c r="E14" s="260">
        <v>3.9</v>
      </c>
      <c r="F14" s="12">
        <v>5.5</v>
      </c>
      <c r="G14" s="260">
        <v>7.2</v>
      </c>
      <c r="H14" s="5">
        <v>15.9</v>
      </c>
      <c r="I14" s="460">
        <v>0.1</v>
      </c>
      <c r="J14" s="4">
        <v>0</v>
      </c>
      <c r="K14" s="7">
        <f>SUM(C14:J14)</f>
        <v>100.10000000000001</v>
      </c>
    </row>
    <row r="15" spans="1:11" x14ac:dyDescent="0.2">
      <c r="B15" s="273" t="s">
        <v>180</v>
      </c>
      <c r="C15" s="263"/>
      <c r="D15" s="9"/>
      <c r="E15" s="10"/>
      <c r="F15" s="9"/>
      <c r="G15" s="10"/>
      <c r="H15" s="11"/>
      <c r="I15" s="10"/>
      <c r="J15" s="13"/>
      <c r="K15" s="71">
        <v>147203</v>
      </c>
    </row>
    <row r="16" spans="1:11" ht="16.5" customHeight="1" x14ac:dyDescent="0.2">
      <c r="B16" s="15"/>
      <c r="C16" s="260"/>
      <c r="D16" s="260"/>
      <c r="E16" s="260"/>
      <c r="F16" s="260"/>
      <c r="G16" s="260"/>
      <c r="H16" s="16"/>
      <c r="I16" s="460"/>
      <c r="J16" s="16"/>
      <c r="K16" s="17"/>
    </row>
    <row r="17" spans="2:12" ht="12.75" customHeight="1" x14ac:dyDescent="0.2">
      <c r="B17" s="572" t="s">
        <v>222</v>
      </c>
      <c r="C17" s="572"/>
      <c r="D17" s="572"/>
      <c r="E17" s="572"/>
      <c r="F17" s="572"/>
      <c r="G17" s="572"/>
      <c r="H17" s="572"/>
      <c r="I17" s="572"/>
    </row>
    <row r="18" spans="2:12" ht="8.25" customHeight="1" x14ac:dyDescent="0.2">
      <c r="B18" s="14"/>
      <c r="C18" s="14"/>
      <c r="D18" s="14"/>
      <c r="E18" s="14"/>
      <c r="F18" s="260"/>
      <c r="G18" s="260"/>
      <c r="H18" s="16"/>
      <c r="I18" s="460"/>
      <c r="J18" s="16"/>
      <c r="K18" s="17"/>
    </row>
    <row r="19" spans="2:12" ht="12.75" customHeight="1" x14ac:dyDescent="0.2">
      <c r="B19" s="622" t="s">
        <v>177</v>
      </c>
      <c r="C19" s="616" t="s">
        <v>265</v>
      </c>
      <c r="D19" s="616"/>
      <c r="E19" s="616" t="s">
        <v>230</v>
      </c>
      <c r="F19" s="616"/>
      <c r="G19" s="260"/>
      <c r="H19" s="16"/>
      <c r="I19" s="460"/>
      <c r="J19" s="16"/>
      <c r="K19" s="17"/>
    </row>
    <row r="20" spans="2:12" ht="21.75" customHeight="1" x14ac:dyDescent="0.2">
      <c r="B20" s="623"/>
      <c r="C20" s="616"/>
      <c r="D20" s="616"/>
      <c r="E20" s="617"/>
      <c r="F20" s="617"/>
      <c r="G20" s="260"/>
      <c r="H20" s="16"/>
      <c r="I20" s="460"/>
      <c r="J20" s="16"/>
      <c r="K20" s="17"/>
    </row>
    <row r="21" spans="2:12" x14ac:dyDescent="0.2">
      <c r="B21" s="255" t="s">
        <v>181</v>
      </c>
      <c r="C21" s="628">
        <v>27.5</v>
      </c>
      <c r="D21" s="625">
        <v>22.6</v>
      </c>
      <c r="E21" s="624">
        <v>15.4</v>
      </c>
      <c r="F21" s="625">
        <v>13.4</v>
      </c>
      <c r="G21" s="260"/>
      <c r="H21" s="16"/>
      <c r="I21" s="460"/>
      <c r="J21" s="16"/>
      <c r="K21" s="17"/>
    </row>
    <row r="22" spans="2:12" x14ac:dyDescent="0.2">
      <c r="B22" s="35" t="s">
        <v>182</v>
      </c>
      <c r="C22" s="629">
        <v>29.9</v>
      </c>
      <c r="D22" s="619">
        <v>23.6</v>
      </c>
      <c r="E22" s="618">
        <v>42.8</v>
      </c>
      <c r="F22" s="619">
        <v>14.4</v>
      </c>
      <c r="G22" s="260"/>
      <c r="H22" s="16"/>
      <c r="I22" s="460"/>
      <c r="J22" s="16"/>
      <c r="K22" s="17"/>
    </row>
    <row r="23" spans="2:12" x14ac:dyDescent="0.2">
      <c r="B23" s="35" t="s">
        <v>183</v>
      </c>
      <c r="C23" s="629">
        <v>9.6999999999999993</v>
      </c>
      <c r="D23" s="619">
        <v>24.6</v>
      </c>
      <c r="E23" s="618">
        <v>14.1</v>
      </c>
      <c r="F23" s="619">
        <v>15.4</v>
      </c>
      <c r="G23" s="260"/>
      <c r="H23" s="16"/>
      <c r="I23" s="460"/>
      <c r="J23" s="16"/>
      <c r="K23" s="17"/>
    </row>
    <row r="24" spans="2:12" x14ac:dyDescent="0.2">
      <c r="B24" s="35" t="s">
        <v>184</v>
      </c>
      <c r="C24" s="629">
        <v>10.7</v>
      </c>
      <c r="D24" s="619">
        <v>25.6</v>
      </c>
      <c r="E24" s="618">
        <v>9.6</v>
      </c>
      <c r="F24" s="619">
        <v>16.399999999999999</v>
      </c>
      <c r="G24" s="260"/>
      <c r="H24" s="16"/>
      <c r="I24" s="460"/>
      <c r="J24" s="16"/>
      <c r="K24" s="17"/>
    </row>
    <row r="25" spans="2:12" x14ac:dyDescent="0.2">
      <c r="B25" s="35" t="s">
        <v>185</v>
      </c>
      <c r="C25" s="629">
        <v>7.7</v>
      </c>
      <c r="D25" s="619">
        <v>26.6</v>
      </c>
      <c r="E25" s="618">
        <v>6.5</v>
      </c>
      <c r="F25" s="619">
        <v>17.399999999999999</v>
      </c>
      <c r="G25" s="260"/>
      <c r="H25" s="16"/>
      <c r="I25" s="460"/>
      <c r="J25" s="16"/>
      <c r="K25" s="17"/>
    </row>
    <row r="26" spans="2:12" x14ac:dyDescent="0.2">
      <c r="B26" s="35" t="s">
        <v>186</v>
      </c>
      <c r="C26" s="629">
        <v>5.8</v>
      </c>
      <c r="D26" s="619">
        <v>27.6</v>
      </c>
      <c r="E26" s="618">
        <v>4.8</v>
      </c>
      <c r="F26" s="619">
        <v>18.399999999999999</v>
      </c>
      <c r="G26" s="260"/>
      <c r="H26" s="16"/>
      <c r="I26" s="460"/>
      <c r="J26" s="16"/>
      <c r="K26" s="17"/>
    </row>
    <row r="27" spans="2:12" x14ac:dyDescent="0.2">
      <c r="B27" s="35" t="s">
        <v>187</v>
      </c>
      <c r="C27" s="629">
        <v>4.5</v>
      </c>
      <c r="D27" s="619">
        <v>28.6</v>
      </c>
      <c r="E27" s="618">
        <v>3.7</v>
      </c>
      <c r="F27" s="619">
        <v>19.399999999999999</v>
      </c>
      <c r="G27" s="260"/>
      <c r="H27" s="16"/>
      <c r="I27" s="460"/>
      <c r="J27" s="16"/>
      <c r="K27" s="17"/>
    </row>
    <row r="28" spans="2:12" x14ac:dyDescent="0.2">
      <c r="B28" s="35" t="s">
        <v>188</v>
      </c>
      <c r="C28" s="629">
        <v>2.7</v>
      </c>
      <c r="D28" s="619">
        <v>29.6</v>
      </c>
      <c r="E28" s="618">
        <v>2.1</v>
      </c>
      <c r="F28" s="619">
        <v>20.399999999999999</v>
      </c>
      <c r="G28" s="234"/>
      <c r="H28" s="235"/>
      <c r="I28" s="235"/>
      <c r="J28" s="235"/>
      <c r="K28" s="17"/>
    </row>
    <row r="29" spans="2:12" ht="12.75" customHeight="1" x14ac:dyDescent="0.2">
      <c r="B29" s="35" t="s">
        <v>189</v>
      </c>
      <c r="C29" s="629">
        <v>1.5</v>
      </c>
      <c r="D29" s="619">
        <v>30.6</v>
      </c>
      <c r="E29" s="618">
        <v>1</v>
      </c>
      <c r="F29" s="619">
        <v>21.4</v>
      </c>
      <c r="G29" s="234"/>
      <c r="H29" s="235"/>
      <c r="I29" s="235"/>
      <c r="J29" s="235"/>
      <c r="K29" s="17"/>
    </row>
    <row r="30" spans="2:12" ht="12.75" customHeight="1" x14ac:dyDescent="0.2">
      <c r="B30" s="36" t="s">
        <v>169</v>
      </c>
      <c r="C30" s="630">
        <v>0</v>
      </c>
      <c r="D30" s="627">
        <v>31.6</v>
      </c>
      <c r="E30" s="626">
        <v>0</v>
      </c>
      <c r="F30" s="627">
        <v>22.4</v>
      </c>
      <c r="G30" s="234"/>
      <c r="H30" s="235"/>
      <c r="I30" s="235"/>
      <c r="J30" s="235"/>
      <c r="K30" s="233"/>
      <c r="L30" s="233"/>
    </row>
    <row r="31" spans="2:12" x14ac:dyDescent="0.2">
      <c r="B31" s="272" t="s">
        <v>168</v>
      </c>
      <c r="C31" s="633">
        <f>SUM(C21:C30)</f>
        <v>100</v>
      </c>
      <c r="D31" s="634"/>
      <c r="E31" s="633">
        <f>SUM(E21:E30)</f>
        <v>99.999999999999986</v>
      </c>
      <c r="F31" s="634"/>
      <c r="G31" s="234"/>
      <c r="H31" s="235"/>
      <c r="I31" s="235"/>
      <c r="J31" s="235"/>
      <c r="K31" s="233"/>
      <c r="L31" s="233"/>
    </row>
    <row r="32" spans="2:12" x14ac:dyDescent="0.2">
      <c r="B32" s="273" t="s">
        <v>180</v>
      </c>
      <c r="C32" s="620">
        <v>66456</v>
      </c>
      <c r="D32" s="621">
        <v>66691</v>
      </c>
      <c r="E32" s="635">
        <v>147203</v>
      </c>
      <c r="F32" s="621">
        <v>141766</v>
      </c>
      <c r="G32" s="234"/>
      <c r="H32" s="235"/>
      <c r="I32" s="235"/>
      <c r="J32" s="235"/>
      <c r="K32" s="233"/>
      <c r="L32" s="233"/>
    </row>
    <row r="33" spans="2:12" ht="16.5" customHeight="1" x14ac:dyDescent="0.2">
      <c r="B33" s="15"/>
      <c r="C33" s="260"/>
      <c r="D33" s="260"/>
      <c r="E33" s="260"/>
      <c r="F33" s="260"/>
      <c r="G33" s="260"/>
      <c r="H33" s="16"/>
      <c r="I33" s="460"/>
      <c r="J33" s="16"/>
      <c r="K33" s="233"/>
      <c r="L33" s="233"/>
    </row>
    <row r="34" spans="2:12" ht="12.75" customHeight="1" x14ac:dyDescent="0.2">
      <c r="B34" s="572" t="s">
        <v>139</v>
      </c>
      <c r="C34" s="572"/>
      <c r="D34" s="572"/>
      <c r="E34" s="572"/>
      <c r="F34" s="572"/>
      <c r="G34" s="572"/>
      <c r="H34" s="572"/>
      <c r="I34" s="572"/>
      <c r="J34" s="66"/>
      <c r="K34" s="233"/>
      <c r="L34" s="233"/>
    </row>
    <row r="35" spans="2:12" ht="8.25" customHeight="1" x14ac:dyDescent="0.2"/>
    <row r="36" spans="2:12" ht="18" customHeight="1" x14ac:dyDescent="0.2">
      <c r="C36" s="631" t="s">
        <v>266</v>
      </c>
      <c r="D36" s="632"/>
      <c r="E36" s="631" t="s">
        <v>267</v>
      </c>
      <c r="F36" s="632"/>
      <c r="G36" s="631" t="s">
        <v>268</v>
      </c>
      <c r="H36" s="632"/>
      <c r="I36" s="631" t="s">
        <v>285</v>
      </c>
      <c r="J36" s="632"/>
    </row>
    <row r="37" spans="2:12" ht="18.75" customHeight="1" x14ac:dyDescent="0.2">
      <c r="B37" s="255" t="s">
        <v>99</v>
      </c>
      <c r="C37" s="611">
        <v>20733</v>
      </c>
      <c r="D37" s="612">
        <v>22.6</v>
      </c>
      <c r="E37" s="611">
        <v>9872</v>
      </c>
      <c r="F37" s="612">
        <v>23.6</v>
      </c>
      <c r="G37" s="611">
        <v>10410</v>
      </c>
      <c r="H37" s="612">
        <v>24.6</v>
      </c>
      <c r="I37" s="611">
        <v>368</v>
      </c>
      <c r="J37" s="612">
        <v>24.6</v>
      </c>
    </row>
    <row r="38" spans="2:12" ht="30.75" customHeight="1" x14ac:dyDescent="0.2">
      <c r="B38" s="35" t="s">
        <v>100</v>
      </c>
      <c r="C38" s="607">
        <v>706</v>
      </c>
      <c r="D38" s="608">
        <v>23.6</v>
      </c>
      <c r="E38" s="607">
        <v>422</v>
      </c>
      <c r="F38" s="608">
        <v>24.6</v>
      </c>
      <c r="G38" s="607">
        <v>441</v>
      </c>
      <c r="H38" s="608">
        <v>25.6</v>
      </c>
      <c r="I38" s="607">
        <v>8</v>
      </c>
      <c r="J38" s="608">
        <v>25.6</v>
      </c>
    </row>
    <row r="39" spans="2:12" ht="25.5" customHeight="1" x14ac:dyDescent="0.2">
      <c r="B39" s="35" t="s">
        <v>101</v>
      </c>
      <c r="C39" s="607">
        <v>163</v>
      </c>
      <c r="D39" s="608">
        <v>24.6</v>
      </c>
      <c r="E39" s="607">
        <v>128</v>
      </c>
      <c r="F39" s="608">
        <v>25.6</v>
      </c>
      <c r="G39" s="607">
        <v>195</v>
      </c>
      <c r="H39" s="608">
        <v>26.6</v>
      </c>
      <c r="I39" s="607">
        <v>0</v>
      </c>
      <c r="J39" s="608">
        <v>27.6</v>
      </c>
    </row>
    <row r="40" spans="2:12" ht="18" customHeight="1" x14ac:dyDescent="0.2">
      <c r="B40" s="35" t="s">
        <v>102</v>
      </c>
      <c r="C40" s="607">
        <v>604</v>
      </c>
      <c r="D40" s="608">
        <v>25.6</v>
      </c>
      <c r="E40" s="607">
        <v>88</v>
      </c>
      <c r="F40" s="608">
        <v>26.6</v>
      </c>
      <c r="G40" s="607">
        <v>93</v>
      </c>
      <c r="H40" s="608">
        <v>27.6</v>
      </c>
      <c r="I40" s="607">
        <v>0</v>
      </c>
      <c r="J40" s="608">
        <v>27.6</v>
      </c>
    </row>
    <row r="41" spans="2:12" ht="29.25" customHeight="1" x14ac:dyDescent="0.2">
      <c r="B41" s="35" t="s">
        <v>134</v>
      </c>
      <c r="C41" s="607">
        <v>2846</v>
      </c>
      <c r="D41" s="608">
        <v>26.6</v>
      </c>
      <c r="E41" s="607">
        <v>531</v>
      </c>
      <c r="F41" s="608">
        <v>27.6</v>
      </c>
      <c r="G41" s="607">
        <v>487</v>
      </c>
      <c r="H41" s="608">
        <v>28.6</v>
      </c>
      <c r="I41" s="607">
        <v>0</v>
      </c>
      <c r="J41" s="608">
        <v>28.6</v>
      </c>
    </row>
    <row r="42" spans="2:12" ht="16.5" customHeight="1" x14ac:dyDescent="0.2">
      <c r="B42" s="35" t="s">
        <v>190</v>
      </c>
      <c r="C42" s="607">
        <v>1225</v>
      </c>
      <c r="D42" s="608">
        <v>27.6</v>
      </c>
      <c r="E42" s="607">
        <v>99</v>
      </c>
      <c r="F42" s="608">
        <v>28.6</v>
      </c>
      <c r="G42" s="607">
        <v>174</v>
      </c>
      <c r="H42" s="608">
        <v>29.6</v>
      </c>
      <c r="I42" s="607">
        <v>0</v>
      </c>
      <c r="J42" s="608">
        <v>29.6</v>
      </c>
    </row>
    <row r="43" spans="2:12" ht="29.25" customHeight="1" x14ac:dyDescent="0.2">
      <c r="B43" s="35" t="s">
        <v>105</v>
      </c>
      <c r="C43" s="607">
        <v>20878</v>
      </c>
      <c r="D43" s="608">
        <v>28.6</v>
      </c>
      <c r="E43" s="607">
        <v>6845</v>
      </c>
      <c r="F43" s="608">
        <v>29.6</v>
      </c>
      <c r="G43" s="607">
        <v>7812</v>
      </c>
      <c r="H43" s="608">
        <v>30.6</v>
      </c>
      <c r="I43" s="607">
        <v>13</v>
      </c>
      <c r="J43" s="608">
        <v>30.6</v>
      </c>
    </row>
    <row r="44" spans="2:12" ht="26.25" customHeight="1" x14ac:dyDescent="0.2">
      <c r="B44" s="35" t="s">
        <v>126</v>
      </c>
      <c r="C44" s="607">
        <v>1083</v>
      </c>
      <c r="D44" s="608">
        <v>29.6</v>
      </c>
      <c r="E44" s="607">
        <v>234</v>
      </c>
      <c r="F44" s="608">
        <v>30.6</v>
      </c>
      <c r="G44" s="607">
        <v>185</v>
      </c>
      <c r="H44" s="608">
        <v>31.6</v>
      </c>
      <c r="I44" s="607">
        <v>0</v>
      </c>
      <c r="J44" s="608">
        <v>31.6</v>
      </c>
      <c r="K44" s="308"/>
    </row>
    <row r="45" spans="2:12" ht="28.5" customHeight="1" x14ac:dyDescent="0.2">
      <c r="B45" s="35" t="s">
        <v>115</v>
      </c>
      <c r="C45" s="607">
        <v>246</v>
      </c>
      <c r="D45" s="608">
        <v>30.6</v>
      </c>
      <c r="E45" s="607">
        <v>36</v>
      </c>
      <c r="F45" s="608">
        <v>31.6</v>
      </c>
      <c r="G45" s="607">
        <v>28</v>
      </c>
      <c r="H45" s="608">
        <v>32.6</v>
      </c>
      <c r="I45" s="607">
        <v>0</v>
      </c>
      <c r="J45" s="608">
        <v>32.6</v>
      </c>
    </row>
    <row r="46" spans="2:12" ht="28.5" customHeight="1" x14ac:dyDescent="0.2">
      <c r="B46" s="35" t="s">
        <v>116</v>
      </c>
      <c r="C46" s="607">
        <v>3501</v>
      </c>
      <c r="D46" s="608">
        <v>31.6</v>
      </c>
      <c r="E46" s="607">
        <v>1504</v>
      </c>
      <c r="F46" s="608">
        <v>32.6</v>
      </c>
      <c r="G46" s="607">
        <v>1635</v>
      </c>
      <c r="H46" s="608">
        <v>33.6</v>
      </c>
      <c r="I46" s="607">
        <v>1</v>
      </c>
      <c r="J46" s="608">
        <v>33.6</v>
      </c>
    </row>
    <row r="47" spans="2:12" ht="15" customHeight="1" x14ac:dyDescent="0.2">
      <c r="B47" s="35" t="s">
        <v>103</v>
      </c>
      <c r="C47" s="607">
        <v>2006</v>
      </c>
      <c r="D47" s="608">
        <v>32.6</v>
      </c>
      <c r="E47" s="607">
        <v>562</v>
      </c>
      <c r="F47" s="608">
        <v>33.6</v>
      </c>
      <c r="G47" s="607">
        <v>628</v>
      </c>
      <c r="H47" s="608">
        <v>34.6</v>
      </c>
      <c r="I47" s="607">
        <v>14</v>
      </c>
      <c r="J47" s="608">
        <v>34.6</v>
      </c>
    </row>
    <row r="48" spans="2:12" ht="15.75" customHeight="1" x14ac:dyDescent="0.2">
      <c r="B48" s="35" t="s">
        <v>104</v>
      </c>
      <c r="C48" s="607">
        <v>4528</v>
      </c>
      <c r="D48" s="608">
        <v>33.6</v>
      </c>
      <c r="E48" s="607">
        <v>2274</v>
      </c>
      <c r="F48" s="608">
        <v>34.6</v>
      </c>
      <c r="G48" s="607">
        <v>2236</v>
      </c>
      <c r="H48" s="608">
        <v>35.6</v>
      </c>
      <c r="I48" s="607">
        <v>2</v>
      </c>
      <c r="J48" s="608">
        <v>35.6</v>
      </c>
    </row>
    <row r="49" spans="2:10" ht="16.5" customHeight="1" x14ac:dyDescent="0.2">
      <c r="B49" s="36" t="s">
        <v>127</v>
      </c>
      <c r="C49" s="609">
        <v>18439</v>
      </c>
      <c r="D49" s="610">
        <v>34.6</v>
      </c>
      <c r="E49" s="609">
        <v>14544</v>
      </c>
      <c r="F49" s="610">
        <v>35.6</v>
      </c>
      <c r="G49" s="609">
        <v>14967</v>
      </c>
      <c r="H49" s="610">
        <v>36.6</v>
      </c>
      <c r="I49" s="609">
        <v>620</v>
      </c>
      <c r="J49" s="610">
        <v>36.6</v>
      </c>
    </row>
    <row r="50" spans="2:10" ht="7.5" customHeight="1" x14ac:dyDescent="0.2"/>
  </sheetData>
  <customSheetViews>
    <customSheetView guid="{4BF6A69F-C29D-460A-9E84-5045F8F80EEB}" showGridLines="0" topLeftCell="A16">
      <selection activeCell="L41" sqref="L41"/>
      <pageMargins left="0.19685039370078741" right="0.15748031496062992" top="0.19685039370078741" bottom="0.19685039370078741" header="0.31496062992125984" footer="0.31496062992125984"/>
      <pageSetup paperSize="9" orientation="portrait"/>
    </customSheetView>
  </customSheetViews>
  <mergeCells count="96">
    <mergeCell ref="G43:H43"/>
    <mergeCell ref="G38:H38"/>
    <mergeCell ref="B3:I3"/>
    <mergeCell ref="C5:C11"/>
    <mergeCell ref="D5:D11"/>
    <mergeCell ref="E5:E11"/>
    <mergeCell ref="F5:F11"/>
    <mergeCell ref="G5:G11"/>
    <mergeCell ref="H5:H11"/>
    <mergeCell ref="I5:I11"/>
    <mergeCell ref="G37:H37"/>
    <mergeCell ref="G39:H39"/>
    <mergeCell ref="G40:H40"/>
    <mergeCell ref="G41:H41"/>
    <mergeCell ref="G42:H42"/>
    <mergeCell ref="C42:D42"/>
    <mergeCell ref="C49:D49"/>
    <mergeCell ref="G49:H49"/>
    <mergeCell ref="E49:F49"/>
    <mergeCell ref="G44:H44"/>
    <mergeCell ref="G47:H47"/>
    <mergeCell ref="G45:H45"/>
    <mergeCell ref="C43:D43"/>
    <mergeCell ref="C44:D44"/>
    <mergeCell ref="C45:D45"/>
    <mergeCell ref="C47:D47"/>
    <mergeCell ref="E42:F42"/>
    <mergeCell ref="E43:F43"/>
    <mergeCell ref="E44:F44"/>
    <mergeCell ref="E45:F45"/>
    <mergeCell ref="E47:F47"/>
    <mergeCell ref="E39:F39"/>
    <mergeCell ref="E40:F40"/>
    <mergeCell ref="E41:F41"/>
    <mergeCell ref="C36:D36"/>
    <mergeCell ref="E36:F36"/>
    <mergeCell ref="C37:D37"/>
    <mergeCell ref="E37:F37"/>
    <mergeCell ref="C38:D38"/>
    <mergeCell ref="E38:F38"/>
    <mergeCell ref="C39:D39"/>
    <mergeCell ref="C40:D40"/>
    <mergeCell ref="C41:D41"/>
    <mergeCell ref="G36:H36"/>
    <mergeCell ref="E23:F23"/>
    <mergeCell ref="E24:F24"/>
    <mergeCell ref="E25:F25"/>
    <mergeCell ref="E26:F26"/>
    <mergeCell ref="E27:F27"/>
    <mergeCell ref="E31:F31"/>
    <mergeCell ref="E32:F32"/>
    <mergeCell ref="B34:I34"/>
    <mergeCell ref="C25:D25"/>
    <mergeCell ref="C26:D26"/>
    <mergeCell ref="C27:D27"/>
    <mergeCell ref="C28:D28"/>
    <mergeCell ref="C31:D31"/>
    <mergeCell ref="I36:J36"/>
    <mergeCell ref="E21:F21"/>
    <mergeCell ref="E29:F29"/>
    <mergeCell ref="E30:F30"/>
    <mergeCell ref="C21:D21"/>
    <mergeCell ref="C22:D22"/>
    <mergeCell ref="C23:D23"/>
    <mergeCell ref="C24:D24"/>
    <mergeCell ref="C29:D29"/>
    <mergeCell ref="C30:D30"/>
    <mergeCell ref="A1:K1"/>
    <mergeCell ref="J5:J11"/>
    <mergeCell ref="K5:K11"/>
    <mergeCell ref="C46:D46"/>
    <mergeCell ref="C48:D48"/>
    <mergeCell ref="E48:F48"/>
    <mergeCell ref="G48:H48"/>
    <mergeCell ref="E46:F46"/>
    <mergeCell ref="G46:H46"/>
    <mergeCell ref="C19:D20"/>
    <mergeCell ref="E19:F20"/>
    <mergeCell ref="E28:F28"/>
    <mergeCell ref="B17:I17"/>
    <mergeCell ref="E22:F22"/>
    <mergeCell ref="C32:D32"/>
    <mergeCell ref="B19:B20"/>
    <mergeCell ref="I37:J37"/>
    <mergeCell ref="I38:J38"/>
    <mergeCell ref="I39:J39"/>
    <mergeCell ref="I40:J40"/>
    <mergeCell ref="I41:J41"/>
    <mergeCell ref="I47:J47"/>
    <mergeCell ref="I48:J48"/>
    <mergeCell ref="I49:J49"/>
    <mergeCell ref="I42:J42"/>
    <mergeCell ref="I43:J43"/>
    <mergeCell ref="I44:J44"/>
    <mergeCell ref="I45:J45"/>
    <mergeCell ref="I46:J4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Q49"/>
  <sheetViews>
    <sheetView showGridLines="0" workbookViewId="0">
      <selection activeCell="O18" sqref="O18"/>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 style="20" customWidth="1"/>
    <col min="7" max="7" width="11.7109375" style="20" customWidth="1"/>
    <col min="8" max="8" width="9.7109375" style="20" customWidth="1"/>
    <col min="9" max="9" width="8.7109375" style="20" customWidth="1"/>
    <col min="10" max="10" width="8.5703125" style="20" customWidth="1"/>
    <col min="11" max="11" width="7.7109375" style="20" customWidth="1"/>
    <col min="12" max="16384" width="11.42578125" style="20"/>
  </cols>
  <sheetData>
    <row r="1" spans="1:11" x14ac:dyDescent="0.2">
      <c r="A1" s="571" t="s">
        <v>296</v>
      </c>
      <c r="B1" s="571"/>
      <c r="C1" s="571"/>
      <c r="D1" s="571"/>
      <c r="E1" s="571"/>
      <c r="F1" s="571"/>
      <c r="G1" s="571"/>
      <c r="H1" s="571"/>
      <c r="I1" s="571"/>
      <c r="J1" s="571"/>
      <c r="K1" s="571"/>
    </row>
    <row r="2" spans="1:11" x14ac:dyDescent="0.2">
      <c r="A2" s="316"/>
      <c r="B2" s="316"/>
      <c r="C2" s="316"/>
      <c r="D2" s="316"/>
      <c r="E2" s="316"/>
      <c r="F2" s="316"/>
      <c r="G2" s="316"/>
      <c r="H2" s="316"/>
      <c r="I2" s="316"/>
    </row>
    <row r="3" spans="1:11" ht="12.75" customHeight="1" x14ac:dyDescent="0.2">
      <c r="A3" s="316"/>
      <c r="B3" s="572" t="s">
        <v>221</v>
      </c>
      <c r="C3" s="572"/>
      <c r="D3" s="572"/>
      <c r="E3" s="572"/>
      <c r="F3" s="572"/>
      <c r="G3" s="572"/>
      <c r="H3" s="572"/>
      <c r="I3" s="572"/>
      <c r="J3" s="316"/>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94.1</v>
      </c>
      <c r="D12" s="261">
        <v>0</v>
      </c>
      <c r="E12" s="8">
        <v>1</v>
      </c>
      <c r="F12" s="261">
        <v>0.5</v>
      </c>
      <c r="G12" s="277">
        <v>0.4</v>
      </c>
      <c r="H12" s="8">
        <v>3.7</v>
      </c>
      <c r="I12" s="8">
        <v>0.2</v>
      </c>
      <c r="J12" s="8">
        <v>0</v>
      </c>
      <c r="K12" s="265">
        <f>SUM(C12:J12)</f>
        <v>99.9</v>
      </c>
    </row>
    <row r="13" spans="1:11" x14ac:dyDescent="0.2">
      <c r="B13" s="68" t="s">
        <v>180</v>
      </c>
      <c r="C13" s="10"/>
      <c r="D13" s="9"/>
      <c r="E13" s="10"/>
      <c r="F13" s="9"/>
      <c r="G13" s="10"/>
      <c r="H13" s="11"/>
      <c r="I13" s="11"/>
      <c r="J13" s="11"/>
      <c r="K13" s="70">
        <v>918</v>
      </c>
    </row>
    <row r="14" spans="1:11" x14ac:dyDescent="0.2">
      <c r="B14" s="69" t="s">
        <v>230</v>
      </c>
      <c r="C14" s="289">
        <v>94.1</v>
      </c>
      <c r="D14" s="475">
        <v>0</v>
      </c>
      <c r="E14" s="278">
        <v>0.7</v>
      </c>
      <c r="F14" s="99">
        <v>0.7</v>
      </c>
      <c r="G14" s="278">
        <v>1.5</v>
      </c>
      <c r="H14" s="4">
        <v>2.5</v>
      </c>
      <c r="I14" s="4">
        <v>0.4</v>
      </c>
      <c r="J14" s="4">
        <v>0</v>
      </c>
      <c r="K14" s="7">
        <f>SUM(C14:J14)</f>
        <v>99.9</v>
      </c>
    </row>
    <row r="15" spans="1:11" x14ac:dyDescent="0.2">
      <c r="B15" s="273" t="s">
        <v>180</v>
      </c>
      <c r="C15" s="263"/>
      <c r="D15" s="9"/>
      <c r="E15" s="10"/>
      <c r="F15" s="9"/>
      <c r="G15" s="10"/>
      <c r="H15" s="13"/>
      <c r="I15" s="13"/>
      <c r="J15" s="71"/>
      <c r="K15" s="71">
        <v>2689</v>
      </c>
    </row>
    <row r="16" spans="1:11" ht="16.5" customHeight="1" x14ac:dyDescent="0.2">
      <c r="B16" s="15"/>
      <c r="C16" s="260"/>
      <c r="D16" s="260"/>
      <c r="E16" s="260"/>
      <c r="F16" s="260"/>
      <c r="G16" s="260"/>
      <c r="H16" s="16"/>
      <c r="I16" s="260"/>
      <c r="J16" s="17"/>
      <c r="K16" s="17"/>
    </row>
    <row r="17" spans="2:11" ht="12.75" customHeight="1" x14ac:dyDescent="0.2">
      <c r="B17" s="572" t="s">
        <v>222</v>
      </c>
      <c r="C17" s="572"/>
      <c r="D17" s="572"/>
      <c r="E17" s="572"/>
      <c r="F17" s="572"/>
      <c r="G17" s="572"/>
      <c r="H17" s="572"/>
      <c r="I17" s="572"/>
    </row>
    <row r="18" spans="2:11" ht="8.25" customHeight="1" x14ac:dyDescent="0.2">
      <c r="B18" s="14"/>
      <c r="C18" s="14"/>
      <c r="D18" s="14"/>
      <c r="E18" s="14"/>
      <c r="F18" s="260"/>
      <c r="G18" s="260"/>
      <c r="H18" s="16"/>
      <c r="I18" s="260"/>
      <c r="J18" s="17"/>
      <c r="K18" s="17"/>
    </row>
    <row r="19" spans="2:11" ht="12.75" customHeight="1" x14ac:dyDescent="0.2">
      <c r="B19" s="685" t="s">
        <v>177</v>
      </c>
      <c r="C19" s="693" t="s">
        <v>264</v>
      </c>
      <c r="D19" s="693"/>
      <c r="E19" s="693" t="s">
        <v>230</v>
      </c>
      <c r="F19" s="693"/>
      <c r="G19" s="260"/>
      <c r="H19" s="16"/>
      <c r="I19" s="260"/>
      <c r="J19" s="17"/>
      <c r="K19" s="17"/>
    </row>
    <row r="20" spans="2:11" ht="21.75" customHeight="1" x14ac:dyDescent="0.2">
      <c r="B20" s="692"/>
      <c r="C20" s="693"/>
      <c r="D20" s="693"/>
      <c r="E20" s="576"/>
      <c r="F20" s="576"/>
      <c r="G20" s="260"/>
      <c r="H20" s="16"/>
      <c r="I20" s="260"/>
      <c r="J20" s="17"/>
      <c r="K20" s="17"/>
    </row>
    <row r="21" spans="2:11" x14ac:dyDescent="0.2">
      <c r="B21" s="255" t="s">
        <v>181</v>
      </c>
      <c r="C21" s="624">
        <v>40.799999999999997</v>
      </c>
      <c r="D21" s="625">
        <v>37.9</v>
      </c>
      <c r="E21" s="624">
        <v>15.5</v>
      </c>
      <c r="F21" s="625">
        <v>15.9</v>
      </c>
      <c r="G21" s="260"/>
      <c r="H21" s="16"/>
      <c r="I21" s="260"/>
      <c r="J21" s="17"/>
      <c r="K21" s="17"/>
    </row>
    <row r="22" spans="2:11" x14ac:dyDescent="0.2">
      <c r="B22" s="35" t="s">
        <v>182</v>
      </c>
      <c r="C22" s="618">
        <v>46.8</v>
      </c>
      <c r="D22" s="619">
        <v>49.6</v>
      </c>
      <c r="E22" s="618">
        <v>62.6</v>
      </c>
      <c r="F22" s="619">
        <v>63.9</v>
      </c>
      <c r="G22" s="260"/>
      <c r="H22" s="16"/>
      <c r="I22" s="260"/>
      <c r="J22" s="17"/>
      <c r="K22" s="17"/>
    </row>
    <row r="23" spans="2:11" x14ac:dyDescent="0.2">
      <c r="B23" s="35" t="s">
        <v>183</v>
      </c>
      <c r="C23" s="618">
        <v>4.8</v>
      </c>
      <c r="D23" s="619">
        <v>50.6</v>
      </c>
      <c r="E23" s="618">
        <v>13.4</v>
      </c>
      <c r="F23" s="619">
        <v>64.900000000000006</v>
      </c>
      <c r="G23" s="260"/>
      <c r="H23" s="16"/>
      <c r="I23" s="260"/>
      <c r="J23" s="17"/>
      <c r="K23" s="17"/>
    </row>
    <row r="24" spans="2:11" x14ac:dyDescent="0.2">
      <c r="B24" s="35" t="s">
        <v>184</v>
      </c>
      <c r="C24" s="618">
        <v>2.2999999999999998</v>
      </c>
      <c r="D24" s="619">
        <v>51.6</v>
      </c>
      <c r="E24" s="618">
        <v>3.4</v>
      </c>
      <c r="F24" s="619">
        <v>65.900000000000006</v>
      </c>
      <c r="G24" s="260"/>
      <c r="H24" s="16"/>
      <c r="I24" s="260"/>
      <c r="J24" s="17"/>
      <c r="K24" s="17"/>
    </row>
    <row r="25" spans="2:11" x14ac:dyDescent="0.2">
      <c r="B25" s="35" t="s">
        <v>185</v>
      </c>
      <c r="C25" s="618">
        <v>2</v>
      </c>
      <c r="D25" s="619">
        <v>52.6</v>
      </c>
      <c r="E25" s="618">
        <v>1.8</v>
      </c>
      <c r="F25" s="619">
        <v>66.900000000000006</v>
      </c>
      <c r="G25" s="260"/>
      <c r="H25" s="16"/>
      <c r="I25" s="260"/>
      <c r="J25" s="17"/>
      <c r="K25" s="17"/>
    </row>
    <row r="26" spans="2:11" x14ac:dyDescent="0.2">
      <c r="B26" s="35" t="s">
        <v>186</v>
      </c>
      <c r="C26" s="618">
        <v>1.7</v>
      </c>
      <c r="D26" s="619">
        <v>53.6</v>
      </c>
      <c r="E26" s="618">
        <v>1.8</v>
      </c>
      <c r="F26" s="619">
        <v>67.900000000000006</v>
      </c>
      <c r="G26" s="260"/>
      <c r="H26" s="16"/>
      <c r="I26" s="260"/>
      <c r="J26" s="17"/>
      <c r="K26" s="17"/>
    </row>
    <row r="27" spans="2:11" x14ac:dyDescent="0.2">
      <c r="B27" s="35" t="s">
        <v>187</v>
      </c>
      <c r="C27" s="618">
        <v>0.9</v>
      </c>
      <c r="D27" s="619">
        <v>54.6</v>
      </c>
      <c r="E27" s="618">
        <v>1</v>
      </c>
      <c r="F27" s="619">
        <v>68.900000000000006</v>
      </c>
      <c r="G27" s="260"/>
      <c r="H27" s="16"/>
      <c r="I27" s="260"/>
      <c r="J27" s="17"/>
      <c r="K27" s="17"/>
    </row>
    <row r="28" spans="2:11" x14ac:dyDescent="0.2">
      <c r="B28" s="35" t="s">
        <v>188</v>
      </c>
      <c r="C28" s="618">
        <v>0.4</v>
      </c>
      <c r="D28" s="619">
        <v>55.6</v>
      </c>
      <c r="E28" s="618">
        <v>0.4</v>
      </c>
      <c r="F28" s="619">
        <v>69.900000000000006</v>
      </c>
      <c r="G28" s="260"/>
      <c r="H28" s="16"/>
      <c r="I28" s="260"/>
      <c r="J28" s="17"/>
      <c r="K28" s="17"/>
    </row>
    <row r="29" spans="2:11" x14ac:dyDescent="0.2">
      <c r="B29" s="35" t="s">
        <v>189</v>
      </c>
      <c r="C29" s="618">
        <v>0.2</v>
      </c>
      <c r="D29" s="619">
        <v>56.6</v>
      </c>
      <c r="E29" s="618">
        <v>0.1</v>
      </c>
      <c r="F29" s="619">
        <v>70.900000000000006</v>
      </c>
      <c r="G29" s="260"/>
      <c r="H29" s="16"/>
      <c r="I29" s="260"/>
      <c r="J29" s="17"/>
      <c r="K29" s="17"/>
    </row>
    <row r="30" spans="2:11" x14ac:dyDescent="0.2">
      <c r="B30" s="36" t="s">
        <v>169</v>
      </c>
      <c r="C30" s="618">
        <v>0</v>
      </c>
      <c r="D30" s="619"/>
      <c r="E30" s="618">
        <v>0</v>
      </c>
      <c r="F30" s="619"/>
      <c r="G30" s="260"/>
      <c r="H30" s="16"/>
      <c r="I30" s="260"/>
      <c r="J30" s="17"/>
      <c r="K30" s="17"/>
    </row>
    <row r="31" spans="2:11" x14ac:dyDescent="0.2">
      <c r="B31" s="272" t="s">
        <v>168</v>
      </c>
      <c r="C31" s="633">
        <v>100</v>
      </c>
      <c r="D31" s="634"/>
      <c r="E31" s="633">
        <f>SUM(E21:E30)</f>
        <v>100</v>
      </c>
      <c r="F31" s="634"/>
      <c r="G31" s="260"/>
      <c r="H31" s="16"/>
      <c r="I31" s="260"/>
      <c r="J31" s="17"/>
      <c r="K31" s="17"/>
    </row>
    <row r="32" spans="2:11" x14ac:dyDescent="0.2">
      <c r="B32" s="273" t="s">
        <v>180</v>
      </c>
      <c r="C32" s="620">
        <v>918</v>
      </c>
      <c r="D32" s="621"/>
      <c r="E32" s="635">
        <v>2689</v>
      </c>
      <c r="F32" s="621"/>
      <c r="G32" s="260"/>
      <c r="H32" s="16"/>
      <c r="I32" s="260"/>
      <c r="J32" s="17"/>
      <c r="K32" s="17"/>
    </row>
    <row r="33" spans="2:17" ht="16.5" customHeight="1" x14ac:dyDescent="0.2">
      <c r="B33" s="15"/>
      <c r="C33" s="260"/>
      <c r="D33" s="260"/>
      <c r="E33" s="260"/>
      <c r="F33" s="260"/>
      <c r="G33" s="260"/>
      <c r="H33" s="16"/>
      <c r="I33" s="260"/>
      <c r="J33" s="17"/>
      <c r="K33" s="17"/>
    </row>
    <row r="34" spans="2:17" ht="12.75" customHeight="1" x14ac:dyDescent="0.2">
      <c r="B34" s="572" t="s">
        <v>139</v>
      </c>
      <c r="C34" s="572"/>
      <c r="D34" s="572"/>
      <c r="E34" s="572"/>
      <c r="F34" s="572"/>
      <c r="G34" s="572"/>
      <c r="H34" s="572"/>
      <c r="I34" s="572"/>
      <c r="J34" s="66"/>
      <c r="K34" s="66"/>
      <c r="L34" s="66"/>
      <c r="M34" s="66"/>
      <c r="N34" s="66"/>
      <c r="O34" s="66"/>
      <c r="P34" s="66"/>
      <c r="Q34" s="66"/>
    </row>
    <row r="35" spans="2:17" ht="8.25" customHeight="1" x14ac:dyDescent="0.2"/>
    <row r="36" spans="2:17" ht="18" customHeight="1" x14ac:dyDescent="0.2">
      <c r="C36" s="573" t="s">
        <v>269</v>
      </c>
      <c r="D36" s="575"/>
      <c r="E36" s="573" t="s">
        <v>270</v>
      </c>
      <c r="F36" s="575"/>
      <c r="G36" s="573" t="s">
        <v>271</v>
      </c>
      <c r="H36" s="575"/>
    </row>
    <row r="37" spans="2:17" ht="18.75" customHeight="1" x14ac:dyDescent="0.2">
      <c r="B37" s="255" t="s">
        <v>99</v>
      </c>
      <c r="C37" s="706">
        <v>323</v>
      </c>
      <c r="D37" s="707">
        <v>204</v>
      </c>
      <c r="E37" s="706">
        <v>281</v>
      </c>
      <c r="F37" s="707">
        <v>214</v>
      </c>
      <c r="G37" s="706">
        <v>267</v>
      </c>
      <c r="H37" s="707">
        <v>193</v>
      </c>
      <c r="L37" s="322"/>
      <c r="M37" s="322"/>
      <c r="N37" s="322"/>
    </row>
    <row r="38" spans="2:17" ht="24" customHeight="1" x14ac:dyDescent="0.2">
      <c r="B38" s="35" t="s">
        <v>100</v>
      </c>
      <c r="C38" s="700">
        <v>11</v>
      </c>
      <c r="D38" s="701">
        <v>11</v>
      </c>
      <c r="E38" s="700">
        <v>9</v>
      </c>
      <c r="F38" s="701">
        <v>13</v>
      </c>
      <c r="G38" s="700">
        <v>11</v>
      </c>
      <c r="H38" s="701">
        <v>7</v>
      </c>
      <c r="L38" s="322"/>
      <c r="M38" s="322"/>
      <c r="N38" s="322"/>
    </row>
    <row r="39" spans="2:17" ht="28.5" customHeight="1" x14ac:dyDescent="0.2">
      <c r="B39" s="35" t="s">
        <v>101</v>
      </c>
      <c r="C39" s="700">
        <v>0</v>
      </c>
      <c r="D39" s="701">
        <v>12</v>
      </c>
      <c r="E39" s="700">
        <v>0</v>
      </c>
      <c r="F39" s="701">
        <v>14</v>
      </c>
      <c r="G39" s="700">
        <v>0</v>
      </c>
      <c r="H39" s="701">
        <v>8</v>
      </c>
      <c r="L39" s="322"/>
      <c r="M39" s="322"/>
      <c r="N39" s="322"/>
    </row>
    <row r="40" spans="2:17" ht="17.25" customHeight="1" x14ac:dyDescent="0.2">
      <c r="B40" s="35" t="s">
        <v>102</v>
      </c>
      <c r="C40" s="700">
        <v>0</v>
      </c>
      <c r="D40" s="701">
        <v>13</v>
      </c>
      <c r="E40" s="700">
        <v>0</v>
      </c>
      <c r="F40" s="701">
        <v>15</v>
      </c>
      <c r="G40" s="700">
        <v>1</v>
      </c>
      <c r="H40" s="701">
        <v>9</v>
      </c>
      <c r="L40" s="322"/>
      <c r="M40" s="322"/>
      <c r="N40" s="322"/>
    </row>
    <row r="41" spans="2:17" ht="29.25" customHeight="1" x14ac:dyDescent="0.2">
      <c r="B41" s="35" t="s">
        <v>134</v>
      </c>
      <c r="C41" s="700">
        <v>8</v>
      </c>
      <c r="D41" s="701">
        <v>14</v>
      </c>
      <c r="E41" s="700">
        <v>13</v>
      </c>
      <c r="F41" s="701">
        <v>16</v>
      </c>
      <c r="G41" s="700">
        <v>1</v>
      </c>
      <c r="H41" s="701">
        <v>10</v>
      </c>
      <c r="L41" s="322"/>
      <c r="M41" s="322"/>
      <c r="N41" s="322"/>
    </row>
    <row r="42" spans="2:17" ht="16.5" customHeight="1" x14ac:dyDescent="0.2">
      <c r="B42" s="35" t="s">
        <v>190</v>
      </c>
      <c r="C42" s="700">
        <v>0</v>
      </c>
      <c r="D42" s="701">
        <v>15</v>
      </c>
      <c r="E42" s="700">
        <v>0</v>
      </c>
      <c r="F42" s="701">
        <v>17</v>
      </c>
      <c r="G42" s="700">
        <v>2</v>
      </c>
      <c r="H42" s="701">
        <v>11</v>
      </c>
      <c r="L42" s="322"/>
      <c r="M42" s="322"/>
      <c r="N42" s="322"/>
    </row>
    <row r="43" spans="2:17" ht="29.25" customHeight="1" x14ac:dyDescent="0.2">
      <c r="B43" s="35" t="s">
        <v>105</v>
      </c>
      <c r="C43" s="700">
        <v>42</v>
      </c>
      <c r="D43" s="701">
        <v>16</v>
      </c>
      <c r="E43" s="700">
        <v>46</v>
      </c>
      <c r="F43" s="701">
        <v>18</v>
      </c>
      <c r="G43" s="700">
        <v>34</v>
      </c>
      <c r="H43" s="701">
        <v>12</v>
      </c>
      <c r="L43" s="322"/>
      <c r="M43" s="322"/>
      <c r="N43" s="322"/>
    </row>
    <row r="44" spans="2:17" ht="26.25" customHeight="1" x14ac:dyDescent="0.2">
      <c r="B44" s="35" t="s">
        <v>126</v>
      </c>
      <c r="C44" s="700">
        <v>3</v>
      </c>
      <c r="D44" s="701">
        <v>17</v>
      </c>
      <c r="E44" s="700">
        <v>1</v>
      </c>
      <c r="F44" s="701">
        <v>19</v>
      </c>
      <c r="G44" s="700">
        <v>3</v>
      </c>
      <c r="H44" s="701">
        <v>13</v>
      </c>
      <c r="L44" s="322"/>
      <c r="M44" s="322"/>
      <c r="N44" s="322"/>
    </row>
    <row r="45" spans="2:17" ht="30.75" customHeight="1" x14ac:dyDescent="0.2">
      <c r="B45" s="35" t="s">
        <v>115</v>
      </c>
      <c r="C45" s="700">
        <v>0</v>
      </c>
      <c r="D45" s="701">
        <v>18</v>
      </c>
      <c r="E45" s="700">
        <v>0</v>
      </c>
      <c r="F45" s="701">
        <v>20</v>
      </c>
      <c r="G45" s="700">
        <v>0</v>
      </c>
      <c r="H45" s="701">
        <v>14</v>
      </c>
      <c r="L45" s="322"/>
      <c r="M45" s="322"/>
      <c r="N45" s="322"/>
    </row>
    <row r="46" spans="2:17" ht="27" customHeight="1" x14ac:dyDescent="0.2">
      <c r="B46" s="35" t="s">
        <v>116</v>
      </c>
      <c r="C46" s="700">
        <v>5</v>
      </c>
      <c r="D46" s="701">
        <v>19</v>
      </c>
      <c r="E46" s="700">
        <v>5</v>
      </c>
      <c r="F46" s="701">
        <v>21</v>
      </c>
      <c r="G46" s="700">
        <v>3</v>
      </c>
      <c r="H46" s="701">
        <v>15</v>
      </c>
      <c r="L46" s="322"/>
      <c r="M46" s="322"/>
      <c r="N46" s="322"/>
    </row>
    <row r="47" spans="2:17" ht="16.5" customHeight="1" x14ac:dyDescent="0.2">
      <c r="B47" s="35" t="s">
        <v>103</v>
      </c>
      <c r="C47" s="700">
        <v>10</v>
      </c>
      <c r="D47" s="701">
        <v>20</v>
      </c>
      <c r="E47" s="700">
        <v>8</v>
      </c>
      <c r="F47" s="701">
        <v>22</v>
      </c>
      <c r="G47" s="700">
        <v>11</v>
      </c>
      <c r="H47" s="701">
        <v>16</v>
      </c>
      <c r="L47" s="322"/>
      <c r="M47" s="322"/>
      <c r="N47" s="322"/>
    </row>
    <row r="48" spans="2:17" x14ac:dyDescent="0.2">
      <c r="B48" s="35" t="s">
        <v>104</v>
      </c>
      <c r="C48" s="700">
        <v>89</v>
      </c>
      <c r="D48" s="701">
        <v>21</v>
      </c>
      <c r="E48" s="700">
        <v>48</v>
      </c>
      <c r="F48" s="701">
        <v>23</v>
      </c>
      <c r="G48" s="700">
        <v>54</v>
      </c>
      <c r="H48" s="701">
        <v>17</v>
      </c>
      <c r="L48" s="322"/>
      <c r="M48" s="322"/>
      <c r="N48" s="322"/>
    </row>
    <row r="49" spans="2:14" x14ac:dyDescent="0.2">
      <c r="B49" s="36" t="s">
        <v>127</v>
      </c>
      <c r="C49" s="702">
        <v>500</v>
      </c>
      <c r="D49" s="703">
        <v>508</v>
      </c>
      <c r="E49" s="702">
        <v>484</v>
      </c>
      <c r="F49" s="703">
        <v>533</v>
      </c>
      <c r="G49" s="702">
        <v>490</v>
      </c>
      <c r="H49" s="703">
        <v>471</v>
      </c>
      <c r="L49" s="322"/>
      <c r="M49" s="322"/>
      <c r="N49" s="322"/>
    </row>
  </sheetData>
  <customSheetViews>
    <customSheetView guid="{4BF6A69F-C29D-460A-9E84-5045F8F80EEB}" showGridLines="0" topLeftCell="A22">
      <selection activeCell="L23" sqref="L23"/>
      <pageMargins left="0.19685039370078741" right="0.15748031496062992" top="0.19685039370078741" bottom="0.19685039370078741" header="0.31496062992125984" footer="0.31496062992125984"/>
      <pageSetup paperSize="9" orientation="portrait"/>
    </customSheetView>
  </customSheetViews>
  <mergeCells count="82">
    <mergeCell ref="G42:H42"/>
    <mergeCell ref="C43:D43"/>
    <mergeCell ref="E43:F43"/>
    <mergeCell ref="G43:H43"/>
    <mergeCell ref="C47:D47"/>
    <mergeCell ref="E47:F47"/>
    <mergeCell ref="G47:H47"/>
    <mergeCell ref="C44:D44"/>
    <mergeCell ref="E44:F44"/>
    <mergeCell ref="G44:H44"/>
    <mergeCell ref="C45:D45"/>
    <mergeCell ref="E45:F45"/>
    <mergeCell ref="G45:H45"/>
    <mergeCell ref="G46:H46"/>
    <mergeCell ref="C37:D37"/>
    <mergeCell ref="E37:F37"/>
    <mergeCell ref="G37:H37"/>
    <mergeCell ref="E39:F39"/>
    <mergeCell ref="G39:H39"/>
    <mergeCell ref="C39:D39"/>
    <mergeCell ref="C32:D32"/>
    <mergeCell ref="E32:F32"/>
    <mergeCell ref="B34:I34"/>
    <mergeCell ref="C36:D36"/>
    <mergeCell ref="E36:F36"/>
    <mergeCell ref="G36:H36"/>
    <mergeCell ref="C29:D29"/>
    <mergeCell ref="E29:F29"/>
    <mergeCell ref="C30:D30"/>
    <mergeCell ref="E30:F30"/>
    <mergeCell ref="C31:D31"/>
    <mergeCell ref="E31:F31"/>
    <mergeCell ref="E26:F26"/>
    <mergeCell ref="C27:D27"/>
    <mergeCell ref="E27:F27"/>
    <mergeCell ref="C28:D28"/>
    <mergeCell ref="E28:F28"/>
    <mergeCell ref="C26:D26"/>
    <mergeCell ref="A1:K1"/>
    <mergeCell ref="F5:F11"/>
    <mergeCell ref="G5:G11"/>
    <mergeCell ref="H5:H11"/>
    <mergeCell ref="I5:I11"/>
    <mergeCell ref="K5:K11"/>
    <mergeCell ref="J5:J11"/>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G48:H48"/>
    <mergeCell ref="E48:F48"/>
    <mergeCell ref="C48:D48"/>
    <mergeCell ref="C38:D38"/>
    <mergeCell ref="E38:F38"/>
    <mergeCell ref="G38:H38"/>
    <mergeCell ref="C46:D46"/>
    <mergeCell ref="E46:F46"/>
    <mergeCell ref="C40:D40"/>
    <mergeCell ref="E40:F40"/>
    <mergeCell ref="G40:H40"/>
    <mergeCell ref="C41:D41"/>
    <mergeCell ref="E41:F41"/>
    <mergeCell ref="G41:H41"/>
    <mergeCell ref="C42:D42"/>
    <mergeCell ref="E42:F42"/>
    <mergeCell ref="E23:F23"/>
    <mergeCell ref="C24:D24"/>
    <mergeCell ref="E24:F24"/>
    <mergeCell ref="C25:D25"/>
    <mergeCell ref="E25:F25"/>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P65"/>
  <sheetViews>
    <sheetView showGridLines="0" workbookViewId="0">
      <selection activeCell="I61" sqref="I61"/>
    </sheetView>
  </sheetViews>
  <sheetFormatPr baseColWidth="10" defaultRowHeight="12.75" x14ac:dyDescent="0.2"/>
  <cols>
    <col min="1" max="1" width="2.140625" style="20" customWidth="1"/>
    <col min="2" max="2" width="11.42578125" style="20" customWidth="1"/>
    <col min="3" max="4" width="11.42578125" style="20"/>
    <col min="5" max="5" width="9.7109375" style="20" customWidth="1"/>
    <col min="6" max="7" width="25.7109375" style="20" customWidth="1"/>
    <col min="8" max="8" width="4" style="20" customWidth="1"/>
    <col min="9" max="16384" width="11.42578125" style="20"/>
  </cols>
  <sheetData>
    <row r="1" spans="1:16" x14ac:dyDescent="0.2">
      <c r="A1" s="571" t="s">
        <v>296</v>
      </c>
      <c r="B1" s="571"/>
      <c r="C1" s="571"/>
      <c r="D1" s="571"/>
      <c r="E1" s="571"/>
      <c r="F1" s="571"/>
      <c r="G1" s="571"/>
      <c r="H1" s="571"/>
    </row>
    <row r="2" spans="1:16" x14ac:dyDescent="0.2">
      <c r="A2" s="316"/>
      <c r="B2" s="316"/>
      <c r="C2" s="316"/>
      <c r="D2" s="316"/>
      <c r="E2" s="316"/>
      <c r="F2" s="316"/>
      <c r="G2" s="316"/>
      <c r="H2" s="316"/>
    </row>
    <row r="3" spans="1:16" ht="12.75" customHeight="1" x14ac:dyDescent="0.2">
      <c r="A3" s="316"/>
      <c r="B3" s="572" t="s">
        <v>143</v>
      </c>
      <c r="C3" s="572"/>
      <c r="D3" s="572"/>
      <c r="E3" s="572"/>
      <c r="F3" s="572"/>
      <c r="G3" s="572"/>
      <c r="H3" s="316"/>
    </row>
    <row r="4" spans="1:16" ht="8.25" customHeight="1" x14ac:dyDescent="0.2">
      <c r="B4" s="2"/>
      <c r="C4" s="2"/>
      <c r="D4" s="2"/>
      <c r="E4" s="2"/>
    </row>
    <row r="5" spans="1:16" ht="21" customHeight="1" x14ac:dyDescent="0.2">
      <c r="B5" s="654"/>
      <c r="C5" s="654"/>
      <c r="D5" s="654"/>
      <c r="E5" s="654"/>
      <c r="F5" s="452" t="s">
        <v>264</v>
      </c>
      <c r="G5" s="453" t="s">
        <v>230</v>
      </c>
    </row>
    <row r="6" spans="1:16" ht="12.75" customHeight="1" x14ac:dyDescent="0.2">
      <c r="B6" s="585" t="s">
        <v>144</v>
      </c>
      <c r="C6" s="604"/>
      <c r="D6" s="604"/>
      <c r="E6" s="604"/>
      <c r="F6" s="275">
        <v>0.1</v>
      </c>
      <c r="G6" s="89">
        <v>0.1</v>
      </c>
    </row>
    <row r="7" spans="1:16" ht="12.75" customHeight="1" x14ac:dyDescent="0.2">
      <c r="B7" s="587" t="s">
        <v>145</v>
      </c>
      <c r="C7" s="644"/>
      <c r="D7" s="644"/>
      <c r="E7" s="644"/>
      <c r="F7" s="274">
        <v>0.1</v>
      </c>
      <c r="G7" s="90">
        <v>0</v>
      </c>
    </row>
    <row r="8" spans="1:16" ht="11.25" customHeight="1" x14ac:dyDescent="0.2">
      <c r="B8" s="587" t="s">
        <v>146</v>
      </c>
      <c r="C8" s="644"/>
      <c r="D8" s="644"/>
      <c r="E8" s="644"/>
      <c r="F8" s="274">
        <v>0</v>
      </c>
      <c r="G8" s="90">
        <v>0</v>
      </c>
    </row>
    <row r="9" spans="1:16" ht="13.5" customHeight="1" x14ac:dyDescent="0.2">
      <c r="B9" s="587" t="s">
        <v>117</v>
      </c>
      <c r="C9" s="644"/>
      <c r="D9" s="644"/>
      <c r="E9" s="588"/>
      <c r="F9" s="274">
        <v>0.1</v>
      </c>
      <c r="G9" s="90">
        <v>0</v>
      </c>
    </row>
    <row r="10" spans="1:16" x14ac:dyDescent="0.2">
      <c r="B10" s="587" t="s">
        <v>118</v>
      </c>
      <c r="C10" s="644"/>
      <c r="D10" s="644"/>
      <c r="E10" s="644"/>
      <c r="F10" s="274">
        <v>0</v>
      </c>
      <c r="G10" s="90">
        <v>0</v>
      </c>
    </row>
    <row r="11" spans="1:16" ht="13.5" customHeight="1" x14ac:dyDescent="0.2">
      <c r="B11" s="587" t="s">
        <v>119</v>
      </c>
      <c r="C11" s="644"/>
      <c r="D11" s="644"/>
      <c r="E11" s="644"/>
      <c r="F11" s="274">
        <v>0.1</v>
      </c>
      <c r="G11" s="90">
        <v>0</v>
      </c>
    </row>
    <row r="12" spans="1:16" ht="13.5" customHeight="1" x14ac:dyDescent="0.2">
      <c r="B12" s="587" t="s">
        <v>147</v>
      </c>
      <c r="C12" s="644"/>
      <c r="D12" s="644"/>
      <c r="E12" s="644"/>
      <c r="F12" s="274">
        <v>74.400000000000006</v>
      </c>
      <c r="G12" s="90">
        <v>78.099999999999994</v>
      </c>
    </row>
    <row r="13" spans="1:16" x14ac:dyDescent="0.2">
      <c r="B13" s="587" t="s">
        <v>148</v>
      </c>
      <c r="C13" s="644"/>
      <c r="D13" s="644"/>
      <c r="E13" s="644"/>
      <c r="F13" s="274">
        <v>0.4</v>
      </c>
      <c r="G13" s="90">
        <v>0.3</v>
      </c>
    </row>
    <row r="14" spans="1:16" x14ac:dyDescent="0.2">
      <c r="B14" s="587" t="s">
        <v>149</v>
      </c>
      <c r="C14" s="644"/>
      <c r="D14" s="644"/>
      <c r="E14" s="644"/>
      <c r="F14" s="274">
        <v>1</v>
      </c>
      <c r="G14" s="90">
        <v>1.1000000000000001</v>
      </c>
    </row>
    <row r="15" spans="1:16" ht="12.75" customHeight="1" x14ac:dyDescent="0.2">
      <c r="B15" s="587" t="s">
        <v>120</v>
      </c>
      <c r="C15" s="644"/>
      <c r="D15" s="644"/>
      <c r="E15" s="644"/>
      <c r="F15" s="274">
        <v>0.8</v>
      </c>
      <c r="G15" s="90">
        <v>0.6</v>
      </c>
      <c r="M15" s="299"/>
      <c r="N15" s="299"/>
      <c r="O15" s="299"/>
      <c r="P15" s="299"/>
    </row>
    <row r="16" spans="1:16" ht="12.75" customHeight="1" x14ac:dyDescent="0.2">
      <c r="B16" s="587" t="s">
        <v>260</v>
      </c>
      <c r="C16" s="644"/>
      <c r="D16" s="644"/>
      <c r="E16" s="588"/>
      <c r="F16" s="226">
        <v>8.4</v>
      </c>
      <c r="G16" s="227">
        <v>6.9</v>
      </c>
      <c r="J16" s="299"/>
      <c r="K16" s="299"/>
      <c r="L16" s="299"/>
      <c r="M16" s="331"/>
      <c r="N16" s="331"/>
      <c r="O16" s="331"/>
      <c r="P16" s="230"/>
    </row>
    <row r="17" spans="2:16" x14ac:dyDescent="0.2">
      <c r="B17" s="587" t="s">
        <v>150</v>
      </c>
      <c r="C17" s="644"/>
      <c r="D17" s="644"/>
      <c r="E17" s="644"/>
      <c r="F17" s="274">
        <v>1.7</v>
      </c>
      <c r="G17" s="90">
        <v>1.2</v>
      </c>
      <c r="J17" s="299"/>
      <c r="K17" s="325"/>
      <c r="L17" s="489"/>
      <c r="M17" s="331"/>
      <c r="N17" s="331"/>
      <c r="O17" s="331"/>
      <c r="P17" s="230"/>
    </row>
    <row r="18" spans="2:16" x14ac:dyDescent="0.2">
      <c r="B18" s="587" t="s">
        <v>151</v>
      </c>
      <c r="C18" s="644"/>
      <c r="D18" s="644"/>
      <c r="E18" s="644"/>
      <c r="F18" s="274">
        <v>4.0999999999999996</v>
      </c>
      <c r="G18" s="90">
        <v>5.3</v>
      </c>
      <c r="J18" s="299"/>
      <c r="K18" s="325"/>
      <c r="L18" s="489"/>
      <c r="M18" s="331"/>
      <c r="N18" s="331"/>
      <c r="O18" s="331"/>
      <c r="P18" s="299"/>
    </row>
    <row r="19" spans="2:16" ht="12.75" customHeight="1" x14ac:dyDescent="0.2">
      <c r="B19" s="587" t="s">
        <v>152</v>
      </c>
      <c r="C19" s="644"/>
      <c r="D19" s="644"/>
      <c r="E19" s="644"/>
      <c r="F19" s="274">
        <v>1.6</v>
      </c>
      <c r="G19" s="90">
        <v>1.3</v>
      </c>
      <c r="J19" s="299"/>
      <c r="K19" s="325"/>
      <c r="L19" s="489"/>
      <c r="M19" s="299"/>
      <c r="N19" s="299"/>
      <c r="O19" s="299"/>
      <c r="P19" s="299"/>
    </row>
    <row r="20" spans="2:16" x14ac:dyDescent="0.2">
      <c r="B20" s="587" t="s">
        <v>153</v>
      </c>
      <c r="C20" s="644"/>
      <c r="D20" s="644"/>
      <c r="E20" s="644"/>
      <c r="F20" s="274">
        <v>2.8</v>
      </c>
      <c r="G20" s="90">
        <v>2.2999999999999998</v>
      </c>
      <c r="J20" s="299"/>
      <c r="K20" s="299"/>
      <c r="L20" s="299"/>
      <c r="M20" s="299"/>
      <c r="N20" s="299"/>
      <c r="O20" s="299"/>
      <c r="P20" s="299"/>
    </row>
    <row r="21" spans="2:16" x14ac:dyDescent="0.2">
      <c r="B21" s="587" t="s">
        <v>154</v>
      </c>
      <c r="C21" s="644"/>
      <c r="D21" s="644"/>
      <c r="E21" s="644"/>
      <c r="F21" s="274">
        <v>0</v>
      </c>
      <c r="G21" s="90">
        <v>0.2</v>
      </c>
      <c r="J21" s="299"/>
      <c r="K21" s="299"/>
      <c r="L21" s="299"/>
    </row>
    <row r="22" spans="2:16" x14ac:dyDescent="0.2">
      <c r="B22" s="589" t="s">
        <v>169</v>
      </c>
      <c r="C22" s="593"/>
      <c r="D22" s="593"/>
      <c r="E22" s="593"/>
      <c r="F22" s="274">
        <v>4.2</v>
      </c>
      <c r="G22" s="90">
        <v>2.5</v>
      </c>
      <c r="I22" s="308"/>
    </row>
    <row r="23" spans="2:16" ht="12.75" customHeight="1" x14ac:dyDescent="0.2">
      <c r="B23" s="649" t="s">
        <v>168</v>
      </c>
      <c r="C23" s="650"/>
      <c r="D23" s="650"/>
      <c r="E23" s="650"/>
      <c r="F23" s="83">
        <f>SUM(F6:F22)</f>
        <v>99.800000000000011</v>
      </c>
      <c r="G23" s="91">
        <f>SUM(G6:G22)</f>
        <v>99.899999999999977</v>
      </c>
    </row>
    <row r="24" spans="2:16" ht="16.5" customHeight="1" x14ac:dyDescent="0.2">
      <c r="B24" s="651" t="s">
        <v>180</v>
      </c>
      <c r="C24" s="652"/>
      <c r="D24" s="652"/>
      <c r="E24" s="652"/>
      <c r="F24" s="84">
        <v>918</v>
      </c>
      <c r="G24" s="92">
        <v>2689</v>
      </c>
    </row>
    <row r="25" spans="2:16" ht="16.5" customHeight="1" x14ac:dyDescent="0.2">
      <c r="B25" s="14"/>
      <c r="C25" s="14"/>
      <c r="D25" s="14"/>
      <c r="E25" s="14"/>
      <c r="F25" s="94"/>
      <c r="G25" s="94"/>
    </row>
    <row r="26" spans="2:16" ht="12.75" customHeight="1" x14ac:dyDescent="0.2">
      <c r="B26" s="572" t="s">
        <v>155</v>
      </c>
      <c r="C26" s="572"/>
      <c r="D26" s="572"/>
      <c r="E26" s="572"/>
      <c r="F26" s="572"/>
      <c r="G26" s="572"/>
      <c r="H26" s="20" t="s">
        <v>114</v>
      </c>
      <c r="I26" s="694"/>
      <c r="J26" s="694"/>
      <c r="K26" s="694"/>
      <c r="L26" s="694"/>
      <c r="M26" s="694"/>
    </row>
    <row r="27" spans="2:16" ht="8.25" customHeight="1" x14ac:dyDescent="0.2">
      <c r="I27" s="694"/>
      <c r="J27" s="694"/>
      <c r="K27" s="694"/>
      <c r="L27" s="694"/>
      <c r="M27" s="694"/>
    </row>
    <row r="28" spans="2:16" ht="21" customHeight="1" x14ac:dyDescent="0.2">
      <c r="B28" s="1"/>
      <c r="C28" s="1"/>
      <c r="F28" s="472" t="s">
        <v>264</v>
      </c>
      <c r="G28" s="473" t="s">
        <v>230</v>
      </c>
      <c r="I28" s="694"/>
      <c r="J28" s="694"/>
      <c r="K28" s="694"/>
      <c r="L28" s="694"/>
      <c r="M28" s="694"/>
    </row>
    <row r="29" spans="2:16" x14ac:dyDescent="0.2">
      <c r="B29" s="581" t="s">
        <v>156</v>
      </c>
      <c r="C29" s="647"/>
      <c r="D29" s="647"/>
      <c r="E29" s="594"/>
      <c r="F29" s="85">
        <v>1.5</v>
      </c>
      <c r="G29" s="5">
        <v>1.2</v>
      </c>
      <c r="I29" s="317"/>
    </row>
    <row r="30" spans="2:16" x14ac:dyDescent="0.2">
      <c r="B30" s="582" t="s">
        <v>157</v>
      </c>
      <c r="C30" s="642"/>
      <c r="D30" s="642"/>
      <c r="E30" s="595"/>
      <c r="F30" s="82">
        <v>7.7</v>
      </c>
      <c r="G30" s="76">
        <v>6.6</v>
      </c>
    </row>
    <row r="31" spans="2:16" x14ac:dyDescent="0.2">
      <c r="B31" s="582" t="s">
        <v>158</v>
      </c>
      <c r="C31" s="642"/>
      <c r="D31" s="642"/>
      <c r="E31" s="595"/>
      <c r="F31" s="82">
        <v>81.8</v>
      </c>
      <c r="G31" s="76">
        <v>83.6</v>
      </c>
    </row>
    <row r="32" spans="2:16" x14ac:dyDescent="0.2">
      <c r="B32" s="582" t="s">
        <v>124</v>
      </c>
      <c r="C32" s="642"/>
      <c r="D32" s="642"/>
      <c r="E32" s="595"/>
      <c r="F32" s="82">
        <v>0.2</v>
      </c>
      <c r="G32" s="76">
        <v>0.6</v>
      </c>
    </row>
    <row r="33" spans="2:9" x14ac:dyDescent="0.2">
      <c r="B33" s="582" t="s">
        <v>159</v>
      </c>
      <c r="C33" s="642"/>
      <c r="D33" s="642"/>
      <c r="E33" s="595"/>
      <c r="F33" s="82">
        <v>1</v>
      </c>
      <c r="G33" s="76">
        <v>1.2</v>
      </c>
    </row>
    <row r="34" spans="2:9" x14ac:dyDescent="0.2">
      <c r="B34" s="582" t="s">
        <v>121</v>
      </c>
      <c r="C34" s="642"/>
      <c r="D34" s="642"/>
      <c r="E34" s="595"/>
      <c r="F34" s="82">
        <v>0.8</v>
      </c>
      <c r="G34" s="76">
        <v>0.7</v>
      </c>
    </row>
    <row r="35" spans="2:9" x14ac:dyDescent="0.2">
      <c r="B35" s="582" t="s">
        <v>160</v>
      </c>
      <c r="C35" s="642"/>
      <c r="D35" s="642"/>
      <c r="E35" s="595"/>
      <c r="F35" s="82">
        <v>0.1</v>
      </c>
      <c r="G35" s="76">
        <v>0.2</v>
      </c>
    </row>
    <row r="36" spans="2:9" x14ac:dyDescent="0.2">
      <c r="B36" s="582" t="s">
        <v>106</v>
      </c>
      <c r="C36" s="642"/>
      <c r="D36" s="642"/>
      <c r="E36" s="595"/>
      <c r="F36" s="82">
        <v>5.6</v>
      </c>
      <c r="G36" s="76">
        <v>4.9000000000000004</v>
      </c>
    </row>
    <row r="37" spans="2:9" x14ac:dyDescent="0.2">
      <c r="B37" s="582" t="s">
        <v>161</v>
      </c>
      <c r="C37" s="642"/>
      <c r="D37" s="642"/>
      <c r="E37" s="595"/>
      <c r="F37" s="82">
        <v>0</v>
      </c>
      <c r="G37" s="76">
        <v>0</v>
      </c>
    </row>
    <row r="38" spans="2:9" x14ac:dyDescent="0.2">
      <c r="B38" s="582" t="s">
        <v>122</v>
      </c>
      <c r="C38" s="642"/>
      <c r="D38" s="642"/>
      <c r="E38" s="595"/>
      <c r="F38" s="82">
        <v>0</v>
      </c>
      <c r="G38" s="76">
        <v>0</v>
      </c>
    </row>
    <row r="39" spans="2:9" x14ac:dyDescent="0.2">
      <c r="B39" s="582" t="s">
        <v>308</v>
      </c>
      <c r="C39" s="642"/>
      <c r="D39" s="642"/>
      <c r="E39" s="595"/>
      <c r="F39" s="82">
        <v>0.3</v>
      </c>
      <c r="G39" s="76">
        <v>0.2</v>
      </c>
    </row>
    <row r="40" spans="2:9" x14ac:dyDescent="0.2">
      <c r="B40" s="582" t="s">
        <v>309</v>
      </c>
      <c r="C40" s="642"/>
      <c r="D40" s="642"/>
      <c r="E40" s="595"/>
      <c r="F40" s="82">
        <v>0.1</v>
      </c>
      <c r="G40" s="76">
        <v>0</v>
      </c>
    </row>
    <row r="41" spans="2:9" x14ac:dyDescent="0.2">
      <c r="B41" s="582" t="s">
        <v>310</v>
      </c>
      <c r="C41" s="642"/>
      <c r="D41" s="642"/>
      <c r="E41" s="595"/>
      <c r="F41" s="82">
        <v>0</v>
      </c>
      <c r="G41" s="76">
        <v>0</v>
      </c>
    </row>
    <row r="42" spans="2:9" x14ac:dyDescent="0.2">
      <c r="B42" s="468" t="s">
        <v>1</v>
      </c>
      <c r="C42" s="470"/>
      <c r="D42" s="470"/>
      <c r="E42" s="469"/>
      <c r="F42" s="82">
        <v>0.5</v>
      </c>
      <c r="G42" s="76">
        <v>0.2</v>
      </c>
    </row>
    <row r="43" spans="2:9" x14ac:dyDescent="0.2">
      <c r="B43" s="468" t="s">
        <v>123</v>
      </c>
      <c r="C43" s="470"/>
      <c r="D43" s="470"/>
      <c r="E43" s="469"/>
      <c r="F43" s="82">
        <v>0.1</v>
      </c>
      <c r="G43" s="76">
        <v>0.2</v>
      </c>
    </row>
    <row r="44" spans="2:9" x14ac:dyDescent="0.2">
      <c r="B44" s="596" t="s">
        <v>169</v>
      </c>
      <c r="C44" s="643"/>
      <c r="D44" s="643"/>
      <c r="E44" s="597"/>
      <c r="F44" s="82">
        <v>0.3</v>
      </c>
      <c r="G44" s="76">
        <v>0.4</v>
      </c>
    </row>
    <row r="45" spans="2:9" x14ac:dyDescent="0.2">
      <c r="B45" s="638" t="s">
        <v>168</v>
      </c>
      <c r="C45" s="639"/>
      <c r="D45" s="639"/>
      <c r="E45" s="648"/>
      <c r="F45" s="83">
        <f>SUM(F29:F44)</f>
        <v>99.999999999999972</v>
      </c>
      <c r="G45" s="91">
        <f>SUM(G29:G44)</f>
        <v>100.00000000000001</v>
      </c>
    </row>
    <row r="46" spans="2:9" ht="16.5" customHeight="1" x14ac:dyDescent="0.2">
      <c r="B46" s="640" t="s">
        <v>180</v>
      </c>
      <c r="C46" s="641"/>
      <c r="D46" s="641"/>
      <c r="E46" s="645"/>
      <c r="F46" s="200">
        <v>871</v>
      </c>
      <c r="G46" s="201">
        <v>2608</v>
      </c>
      <c r="I46" s="308"/>
    </row>
    <row r="47" spans="2:9" ht="16.5" customHeight="1" x14ac:dyDescent="0.2">
      <c r="B47" s="471"/>
      <c r="C47" s="471"/>
      <c r="D47" s="471"/>
      <c r="E47" s="471"/>
      <c r="F47" s="94"/>
      <c r="G47" s="94"/>
    </row>
    <row r="48" spans="2:9" ht="12.75" customHeight="1" x14ac:dyDescent="0.2">
      <c r="B48" s="572" t="s">
        <v>140</v>
      </c>
      <c r="C48" s="572"/>
      <c r="D48" s="572"/>
      <c r="E48" s="572"/>
      <c r="F48" s="572"/>
      <c r="G48" s="572"/>
    </row>
    <row r="49" spans="2:9" ht="8.25" customHeight="1" x14ac:dyDescent="0.2">
      <c r="B49" s="18"/>
      <c r="C49" s="18"/>
      <c r="D49" s="18"/>
      <c r="E49" s="18"/>
      <c r="F49" s="18"/>
      <c r="G49" s="18"/>
    </row>
    <row r="50" spans="2:9" ht="21" customHeight="1" x14ac:dyDescent="0.2">
      <c r="B50" s="646"/>
      <c r="C50" s="646"/>
      <c r="D50" s="646"/>
      <c r="E50" s="15"/>
      <c r="F50" s="452" t="s">
        <v>264</v>
      </c>
      <c r="G50" s="454" t="s">
        <v>230</v>
      </c>
    </row>
    <row r="51" spans="2:9" x14ac:dyDescent="0.2">
      <c r="B51" s="581" t="s">
        <v>162</v>
      </c>
      <c r="C51" s="647"/>
      <c r="D51" s="647"/>
      <c r="E51" s="594"/>
      <c r="F51" s="86">
        <v>4</v>
      </c>
      <c r="G51" s="8">
        <v>3.5</v>
      </c>
    </row>
    <row r="52" spans="2:9" x14ac:dyDescent="0.2">
      <c r="B52" s="582" t="s">
        <v>135</v>
      </c>
      <c r="C52" s="642"/>
      <c r="D52" s="642"/>
      <c r="E52" s="595"/>
      <c r="F52" s="87">
        <v>53.4</v>
      </c>
      <c r="G52" s="12">
        <v>53.5</v>
      </c>
    </row>
    <row r="53" spans="2:9" x14ac:dyDescent="0.2">
      <c r="B53" s="582" t="s">
        <v>163</v>
      </c>
      <c r="C53" s="642"/>
      <c r="D53" s="642"/>
      <c r="E53" s="595"/>
      <c r="F53" s="87">
        <v>21</v>
      </c>
      <c r="G53" s="12">
        <v>22.7</v>
      </c>
    </row>
    <row r="54" spans="2:9" ht="27.75" customHeight="1" x14ac:dyDescent="0.2">
      <c r="B54" s="587" t="s">
        <v>164</v>
      </c>
      <c r="C54" s="644"/>
      <c r="D54" s="644"/>
      <c r="E54" s="588"/>
      <c r="F54" s="87">
        <v>9.6</v>
      </c>
      <c r="G54" s="12">
        <v>9.8000000000000007</v>
      </c>
    </row>
    <row r="55" spans="2:9" x14ac:dyDescent="0.2">
      <c r="B55" s="582" t="s">
        <v>165</v>
      </c>
      <c r="C55" s="642"/>
      <c r="D55" s="642"/>
      <c r="E55" s="595"/>
      <c r="F55" s="87">
        <v>2.2999999999999998</v>
      </c>
      <c r="G55" s="12">
        <v>1.9</v>
      </c>
    </row>
    <row r="56" spans="2:9" x14ac:dyDescent="0.2">
      <c r="B56" s="582" t="s">
        <v>171</v>
      </c>
      <c r="C56" s="642"/>
      <c r="D56" s="642"/>
      <c r="E56" s="595"/>
      <c r="F56" s="87">
        <v>2.9</v>
      </c>
      <c r="G56" s="12">
        <v>2.9</v>
      </c>
    </row>
    <row r="57" spans="2:9" ht="27.75" customHeight="1" x14ac:dyDescent="0.2">
      <c r="B57" s="587" t="s">
        <v>166</v>
      </c>
      <c r="C57" s="644"/>
      <c r="D57" s="644"/>
      <c r="E57" s="588"/>
      <c r="F57" s="87">
        <v>0.1</v>
      </c>
      <c r="G57" s="12">
        <v>0.1</v>
      </c>
    </row>
    <row r="58" spans="2:9" x14ac:dyDescent="0.2">
      <c r="B58" s="582" t="s">
        <v>172</v>
      </c>
      <c r="C58" s="642"/>
      <c r="D58" s="642"/>
      <c r="E58" s="595"/>
      <c r="F58" s="87">
        <v>1.4</v>
      </c>
      <c r="G58" s="12">
        <v>1.6</v>
      </c>
    </row>
    <row r="59" spans="2:9" x14ac:dyDescent="0.2">
      <c r="B59" s="582" t="s">
        <v>136</v>
      </c>
      <c r="C59" s="642"/>
      <c r="D59" s="642"/>
      <c r="E59" s="595"/>
      <c r="F59" s="87">
        <v>0</v>
      </c>
      <c r="G59" s="12">
        <v>0.2</v>
      </c>
    </row>
    <row r="60" spans="2:9" x14ac:dyDescent="0.2">
      <c r="B60" s="582" t="s">
        <v>137</v>
      </c>
      <c r="C60" s="642"/>
      <c r="D60" s="642"/>
      <c r="E60" s="595"/>
      <c r="F60" s="87">
        <v>0.7</v>
      </c>
      <c r="G60" s="12">
        <v>1</v>
      </c>
    </row>
    <row r="61" spans="2:9" x14ac:dyDescent="0.2">
      <c r="B61" s="582" t="s">
        <v>173</v>
      </c>
      <c r="C61" s="642"/>
      <c r="D61" s="642"/>
      <c r="E61" s="595"/>
      <c r="F61" s="87">
        <v>0.1</v>
      </c>
      <c r="G61" s="12">
        <v>0.2</v>
      </c>
    </row>
    <row r="62" spans="2:9" x14ac:dyDescent="0.2">
      <c r="B62" s="582" t="s">
        <v>138</v>
      </c>
      <c r="C62" s="642"/>
      <c r="D62" s="642"/>
      <c r="E62" s="595"/>
      <c r="F62" s="87">
        <v>0.4</v>
      </c>
      <c r="G62" s="12">
        <v>0.3</v>
      </c>
    </row>
    <row r="63" spans="2:9" x14ac:dyDescent="0.2">
      <c r="B63" s="596" t="s">
        <v>169</v>
      </c>
      <c r="C63" s="643"/>
      <c r="D63" s="643"/>
      <c r="E63" s="597"/>
      <c r="F63" s="87">
        <v>4.0999999999999996</v>
      </c>
      <c r="G63" s="12">
        <v>2.2999999999999998</v>
      </c>
      <c r="I63" s="308"/>
    </row>
    <row r="64" spans="2:9" x14ac:dyDescent="0.2">
      <c r="B64" s="638" t="s">
        <v>168</v>
      </c>
      <c r="C64" s="639"/>
      <c r="D64" s="639"/>
      <c r="E64" s="639"/>
      <c r="F64" s="264">
        <v>100.00000000000001</v>
      </c>
      <c r="G64" s="7">
        <v>100.1</v>
      </c>
    </row>
    <row r="65" spans="2:7" x14ac:dyDescent="0.2">
      <c r="B65" s="640" t="s">
        <v>180</v>
      </c>
      <c r="C65" s="641"/>
      <c r="D65" s="641"/>
      <c r="E65" s="641"/>
      <c r="F65" s="88">
        <v>918</v>
      </c>
      <c r="G65" s="93">
        <v>2689</v>
      </c>
    </row>
  </sheetData>
  <customSheetViews>
    <customSheetView guid="{4BF6A69F-C29D-460A-9E84-5045F8F80EEB}" showGridLines="0">
      <selection activeCell="N42" sqref="N42"/>
      <pageMargins left="0.19685039370078741" right="0.15748031496062992" top="0.19685039370078741" bottom="0.19685039370078741" header="0.31496062992125984" footer="0.31496062992125984"/>
      <pageSetup paperSize="9" orientation="portrait"/>
    </customSheetView>
  </customSheetViews>
  <mergeCells count="57">
    <mergeCell ref="I26:M28"/>
    <mergeCell ref="B40:E40"/>
    <mergeCell ref="B41:E41"/>
    <mergeCell ref="B45:E45"/>
    <mergeCell ref="B46:E46"/>
    <mergeCell ref="B36:E36"/>
    <mergeCell ref="B37:E37"/>
    <mergeCell ref="B34:E34"/>
    <mergeCell ref="B35:E35"/>
    <mergeCell ref="B32:E32"/>
    <mergeCell ref="B33:E33"/>
    <mergeCell ref="B30:E30"/>
    <mergeCell ref="B31:E31"/>
    <mergeCell ref="B26:G26"/>
    <mergeCell ref="B29:E29"/>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B48:G48"/>
    <mergeCell ref="B50:D50"/>
    <mergeCell ref="B38:E38"/>
    <mergeCell ref="B39:E39"/>
    <mergeCell ref="B44:E44"/>
    <mergeCell ref="B22:E22"/>
    <mergeCell ref="B23:E23"/>
    <mergeCell ref="B24:E24"/>
    <mergeCell ref="B20:E20"/>
    <mergeCell ref="B21:E21"/>
    <mergeCell ref="B18:E18"/>
    <mergeCell ref="B19:E19"/>
    <mergeCell ref="B15:E15"/>
    <mergeCell ref="B17:E17"/>
    <mergeCell ref="B16:E16"/>
    <mergeCell ref="B7:E7"/>
    <mergeCell ref="B8:E8"/>
    <mergeCell ref="A1:H1"/>
    <mergeCell ref="B3:G3"/>
    <mergeCell ref="B5:E5"/>
    <mergeCell ref="B6:E6"/>
    <mergeCell ref="B13:E13"/>
    <mergeCell ref="B14:E14"/>
    <mergeCell ref="B11:E11"/>
    <mergeCell ref="B12:E12"/>
    <mergeCell ref="B9:E9"/>
    <mergeCell ref="B10:E10"/>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J40"/>
  <sheetViews>
    <sheetView showGridLines="0" workbookViewId="0">
      <selection activeCell="J13" sqref="J13"/>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571" t="s">
        <v>296</v>
      </c>
      <c r="B1" s="571"/>
      <c r="C1" s="571"/>
      <c r="D1" s="571"/>
      <c r="E1" s="571"/>
      <c r="F1" s="571"/>
      <c r="G1" s="571"/>
    </row>
    <row r="2" spans="1:8" x14ac:dyDescent="0.2">
      <c r="A2" s="316"/>
      <c r="B2" s="316"/>
      <c r="C2" s="316"/>
      <c r="D2" s="316"/>
      <c r="E2" s="316"/>
      <c r="F2" s="316"/>
      <c r="G2" s="316"/>
    </row>
    <row r="3" spans="1:8" ht="12.75" customHeight="1" x14ac:dyDescent="0.2">
      <c r="A3" s="316"/>
      <c r="B3" s="572" t="s">
        <v>228</v>
      </c>
      <c r="C3" s="572"/>
      <c r="D3" s="572"/>
      <c r="E3" s="572"/>
      <c r="F3" s="572"/>
      <c r="G3" s="176"/>
      <c r="H3" s="33"/>
    </row>
    <row r="4" spans="1:8" ht="8.85" customHeight="1" x14ac:dyDescent="0.2"/>
    <row r="5" spans="1:8" ht="20.100000000000001" customHeight="1" x14ac:dyDescent="0.2">
      <c r="C5" s="685" t="s">
        <v>264</v>
      </c>
      <c r="D5" s="686"/>
      <c r="E5" s="669" t="s">
        <v>230</v>
      </c>
      <c r="F5" s="670"/>
    </row>
    <row r="6" spans="1:8" ht="16.5" customHeight="1" x14ac:dyDescent="0.2">
      <c r="B6" s="439"/>
      <c r="C6" s="448" t="s">
        <v>175</v>
      </c>
      <c r="D6" s="448" t="s">
        <v>176</v>
      </c>
      <c r="E6" s="448" t="s">
        <v>175</v>
      </c>
      <c r="F6" s="448" t="s">
        <v>176</v>
      </c>
    </row>
    <row r="7" spans="1:8" ht="17.25" customHeight="1" x14ac:dyDescent="0.2">
      <c r="B7" s="253" t="s">
        <v>107</v>
      </c>
      <c r="C7" s="5">
        <v>3.6</v>
      </c>
      <c r="D7" s="5">
        <v>0.9</v>
      </c>
      <c r="E7" s="5">
        <v>4.2</v>
      </c>
      <c r="F7" s="5">
        <v>1.4</v>
      </c>
    </row>
    <row r="8" spans="1:8" ht="17.25" customHeight="1" x14ac:dyDescent="0.2">
      <c r="B8" s="256" t="s">
        <v>108</v>
      </c>
      <c r="C8" s="76">
        <v>10.9</v>
      </c>
      <c r="D8" s="76">
        <v>5.3</v>
      </c>
      <c r="E8" s="76">
        <v>11</v>
      </c>
      <c r="F8" s="76">
        <v>5.2</v>
      </c>
    </row>
    <row r="9" spans="1:8" ht="17.25" customHeight="1" x14ac:dyDescent="0.2">
      <c r="B9" s="256" t="s">
        <v>109</v>
      </c>
      <c r="C9" s="76">
        <v>32</v>
      </c>
      <c r="D9" s="76">
        <v>21.7</v>
      </c>
      <c r="E9" s="76">
        <v>31.8</v>
      </c>
      <c r="F9" s="76">
        <v>21.6</v>
      </c>
    </row>
    <row r="10" spans="1:8" ht="17.25" customHeight="1" x14ac:dyDescent="0.2">
      <c r="B10" s="256" t="s">
        <v>110</v>
      </c>
      <c r="C10" s="76">
        <v>10.9</v>
      </c>
      <c r="D10" s="76">
        <v>16.7</v>
      </c>
      <c r="E10" s="76">
        <v>10.9</v>
      </c>
      <c r="F10" s="76">
        <v>17.7</v>
      </c>
    </row>
    <row r="11" spans="1:8" ht="17.25" customHeight="1" x14ac:dyDescent="0.2">
      <c r="B11" s="256" t="s">
        <v>111</v>
      </c>
      <c r="C11" s="76">
        <v>27.3</v>
      </c>
      <c r="D11" s="76">
        <v>42.9</v>
      </c>
      <c r="E11" s="76">
        <v>24.1</v>
      </c>
      <c r="F11" s="76">
        <v>40.1</v>
      </c>
    </row>
    <row r="12" spans="1:8" ht="17.25" customHeight="1" x14ac:dyDescent="0.2">
      <c r="B12" s="256" t="s">
        <v>112</v>
      </c>
      <c r="C12" s="76">
        <v>10.8</v>
      </c>
      <c r="D12" s="76">
        <v>4.7</v>
      </c>
      <c r="E12" s="76">
        <v>12</v>
      </c>
      <c r="F12" s="76">
        <v>4.9000000000000004</v>
      </c>
    </row>
    <row r="13" spans="1:8" ht="17.25" customHeight="1" x14ac:dyDescent="0.2">
      <c r="B13" s="254" t="s">
        <v>170</v>
      </c>
      <c r="C13" s="76">
        <v>0.4</v>
      </c>
      <c r="D13" s="76">
        <v>5</v>
      </c>
      <c r="E13" s="76">
        <v>0.7</v>
      </c>
      <c r="F13" s="76">
        <v>5</v>
      </c>
    </row>
    <row r="14" spans="1:8" ht="17.25" customHeight="1" x14ac:dyDescent="0.2">
      <c r="B14" s="258" t="s">
        <v>169</v>
      </c>
      <c r="C14" s="6">
        <v>4.0999999999999996</v>
      </c>
      <c r="D14" s="6">
        <v>2.8</v>
      </c>
      <c r="E14" s="6">
        <v>5.2</v>
      </c>
      <c r="F14" s="6">
        <v>4.0999999999999996</v>
      </c>
    </row>
    <row r="15" spans="1:8" ht="15.75" customHeight="1" x14ac:dyDescent="0.2">
      <c r="B15" s="78" t="s">
        <v>179</v>
      </c>
      <c r="C15" s="72">
        <f>SUM(C7:C14)</f>
        <v>100</v>
      </c>
      <c r="D15" s="73">
        <f>SUM(D7:D14)</f>
        <v>100</v>
      </c>
      <c r="E15" s="73">
        <f>SUM(E7:E14)</f>
        <v>99.9</v>
      </c>
      <c r="F15" s="73">
        <f>SUM(F7:F14)</f>
        <v>100</v>
      </c>
    </row>
    <row r="16" spans="1:8" ht="15.75" customHeight="1" x14ac:dyDescent="0.2">
      <c r="B16" s="38" t="s">
        <v>180</v>
      </c>
      <c r="C16" s="74">
        <v>918</v>
      </c>
      <c r="D16" s="75">
        <v>918</v>
      </c>
      <c r="E16" s="75">
        <v>2689</v>
      </c>
      <c r="F16" s="75">
        <v>2689</v>
      </c>
    </row>
    <row r="17" spans="2:10" ht="16.5" customHeight="1" x14ac:dyDescent="0.2"/>
    <row r="18" spans="2:10" ht="12.75" customHeight="1" x14ac:dyDescent="0.2">
      <c r="B18" s="572" t="s">
        <v>223</v>
      </c>
      <c r="C18" s="572"/>
      <c r="D18" s="572"/>
      <c r="E18" s="572"/>
      <c r="F18" s="572"/>
      <c r="G18" s="33"/>
      <c r="H18" s="33"/>
    </row>
    <row r="19" spans="2:10" ht="8.25" customHeight="1" x14ac:dyDescent="0.2"/>
    <row r="20" spans="2:10" ht="20.100000000000001" customHeight="1" x14ac:dyDescent="0.2">
      <c r="C20" s="685" t="s">
        <v>264</v>
      </c>
      <c r="D20" s="686"/>
      <c r="E20" s="669" t="s">
        <v>231</v>
      </c>
      <c r="F20" s="670"/>
    </row>
    <row r="21" spans="2:10" ht="17.25" customHeight="1" x14ac:dyDescent="0.2">
      <c r="B21" s="253" t="s">
        <v>191</v>
      </c>
      <c r="C21" s="667">
        <v>90.3</v>
      </c>
      <c r="D21" s="668"/>
      <c r="E21" s="714">
        <v>89.8</v>
      </c>
      <c r="F21" s="715"/>
      <c r="J21" s="324"/>
    </row>
    <row r="22" spans="2:10" ht="17.25" customHeight="1" x14ac:dyDescent="0.2">
      <c r="B22" s="254" t="s">
        <v>192</v>
      </c>
      <c r="C22" s="659">
        <v>0.2</v>
      </c>
      <c r="D22" s="719"/>
      <c r="E22" s="718">
        <v>0.4</v>
      </c>
      <c r="F22" s="719"/>
      <c r="J22" s="322"/>
    </row>
    <row r="23" spans="2:10" ht="17.25" customHeight="1" x14ac:dyDescent="0.2">
      <c r="B23" s="254" t="s">
        <v>174</v>
      </c>
      <c r="C23" s="659">
        <v>0</v>
      </c>
      <c r="D23" s="660"/>
      <c r="E23" s="659">
        <v>0</v>
      </c>
      <c r="F23" s="660"/>
      <c r="J23" s="322"/>
    </row>
    <row r="24" spans="2:10" ht="17.25" customHeight="1" x14ac:dyDescent="0.2">
      <c r="B24" s="254" t="s">
        <v>193</v>
      </c>
      <c r="C24" s="718">
        <v>0.5</v>
      </c>
      <c r="D24" s="719"/>
      <c r="E24" s="718">
        <v>0.7</v>
      </c>
      <c r="F24" s="719"/>
      <c r="J24" s="322"/>
    </row>
    <row r="25" spans="2:10" ht="17.25" customHeight="1" x14ac:dyDescent="0.2">
      <c r="B25" s="254" t="s">
        <v>194</v>
      </c>
      <c r="C25" s="659">
        <v>0</v>
      </c>
      <c r="D25" s="660"/>
      <c r="E25" s="659">
        <v>0</v>
      </c>
      <c r="F25" s="660"/>
    </row>
    <row r="26" spans="2:10" ht="17.25" customHeight="1" x14ac:dyDescent="0.2">
      <c r="B26" s="254" t="s">
        <v>195</v>
      </c>
      <c r="C26" s="659">
        <v>0.1</v>
      </c>
      <c r="D26" s="660"/>
      <c r="E26" s="659">
        <v>0</v>
      </c>
      <c r="F26" s="660"/>
    </row>
    <row r="27" spans="2:10" ht="17.25" customHeight="1" x14ac:dyDescent="0.2">
      <c r="B27" s="254" t="s">
        <v>125</v>
      </c>
      <c r="C27" s="718">
        <v>0</v>
      </c>
      <c r="D27" s="719"/>
      <c r="E27" s="718">
        <v>0.2</v>
      </c>
      <c r="F27" s="719"/>
    </row>
    <row r="28" spans="2:10" ht="17.25" customHeight="1" x14ac:dyDescent="0.2">
      <c r="B28" s="254" t="s">
        <v>196</v>
      </c>
      <c r="C28" s="718">
        <v>0.4</v>
      </c>
      <c r="D28" s="719"/>
      <c r="E28" s="718">
        <v>0.3</v>
      </c>
      <c r="F28" s="719"/>
    </row>
    <row r="29" spans="2:10" ht="17.25" customHeight="1" x14ac:dyDescent="0.2">
      <c r="B29" s="254" t="s">
        <v>197</v>
      </c>
      <c r="C29" s="659">
        <v>0</v>
      </c>
      <c r="D29" s="660"/>
      <c r="E29" s="659">
        <v>0</v>
      </c>
      <c r="F29" s="660"/>
    </row>
    <row r="30" spans="2:10" ht="17.25" customHeight="1" x14ac:dyDescent="0.2">
      <c r="B30" s="254" t="s">
        <v>198</v>
      </c>
      <c r="C30" s="659">
        <v>0.1</v>
      </c>
      <c r="D30" s="660"/>
      <c r="E30" s="718">
        <v>0.1</v>
      </c>
      <c r="F30" s="719"/>
    </row>
    <row r="31" spans="2:10" ht="17.25" customHeight="1" x14ac:dyDescent="0.2">
      <c r="B31" s="254" t="s">
        <v>199</v>
      </c>
      <c r="C31" s="659">
        <v>0</v>
      </c>
      <c r="D31" s="660"/>
      <c r="E31" s="718">
        <v>0.1</v>
      </c>
      <c r="F31" s="719"/>
    </row>
    <row r="32" spans="2:10" ht="17.25" customHeight="1" x14ac:dyDescent="0.2">
      <c r="B32" s="254" t="s">
        <v>200</v>
      </c>
      <c r="C32" s="659">
        <v>0</v>
      </c>
      <c r="D32" s="660"/>
      <c r="E32" s="659">
        <v>0</v>
      </c>
      <c r="F32" s="660"/>
    </row>
    <row r="33" spans="2:8" ht="17.25" customHeight="1" x14ac:dyDescent="0.2">
      <c r="B33" s="254" t="s">
        <v>201</v>
      </c>
      <c r="C33" s="659">
        <v>0</v>
      </c>
      <c r="D33" s="660"/>
      <c r="E33" s="659">
        <v>0</v>
      </c>
      <c r="F33" s="660"/>
    </row>
    <row r="34" spans="2:8" ht="17.25" customHeight="1" x14ac:dyDescent="0.2">
      <c r="B34" s="254" t="s">
        <v>113</v>
      </c>
      <c r="C34" s="659">
        <v>0.3</v>
      </c>
      <c r="D34" s="660"/>
      <c r="E34" s="659">
        <v>0.1</v>
      </c>
      <c r="F34" s="660"/>
    </row>
    <row r="35" spans="2:8" ht="17.25" customHeight="1" x14ac:dyDescent="0.2">
      <c r="B35" s="254" t="s">
        <v>202</v>
      </c>
      <c r="C35" s="718">
        <v>0.8</v>
      </c>
      <c r="D35" s="719"/>
      <c r="E35" s="718">
        <v>0.7</v>
      </c>
      <c r="F35" s="719"/>
    </row>
    <row r="36" spans="2:8" ht="15.75" customHeight="1" x14ac:dyDescent="0.2">
      <c r="B36" s="258" t="s">
        <v>169</v>
      </c>
      <c r="C36" s="696">
        <v>7.3</v>
      </c>
      <c r="D36" s="697"/>
      <c r="E36" s="696">
        <v>7.6</v>
      </c>
      <c r="F36" s="697"/>
      <c r="H36" s="308"/>
    </row>
    <row r="37" spans="2:8" ht="15.75" customHeight="1" x14ac:dyDescent="0.2">
      <c r="B37" s="266" t="s">
        <v>179</v>
      </c>
      <c r="C37" s="698">
        <v>100</v>
      </c>
      <c r="D37" s="699"/>
      <c r="E37" s="698">
        <v>100</v>
      </c>
      <c r="F37" s="699"/>
    </row>
    <row r="38" spans="2:8" x14ac:dyDescent="0.2">
      <c r="B38" s="267" t="s">
        <v>180</v>
      </c>
      <c r="C38" s="661">
        <v>918</v>
      </c>
      <c r="D38" s="662"/>
      <c r="E38" s="661">
        <v>2689</v>
      </c>
      <c r="F38" s="662"/>
    </row>
    <row r="39" spans="2:8" x14ac:dyDescent="0.2">
      <c r="B39" s="271"/>
    </row>
    <row r="40" spans="2:8" x14ac:dyDescent="0.2">
      <c r="B40" s="268"/>
    </row>
  </sheetData>
  <customSheetViews>
    <customSheetView guid="{4BF6A69F-C29D-460A-9E84-5045F8F80EEB}" showGridLines="0" topLeftCell="A10">
      <selection activeCell="I45" sqref="I45"/>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D48"/>
  <sheetViews>
    <sheetView showGridLines="0" workbookViewId="0">
      <selection activeCell="K40" sqref="K4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12" x14ac:dyDescent="0.2">
      <c r="A1" s="571" t="s">
        <v>304</v>
      </c>
      <c r="B1" s="571"/>
      <c r="C1" s="571"/>
      <c r="D1" s="571"/>
      <c r="E1" s="571"/>
      <c r="F1" s="571"/>
      <c r="G1" s="571"/>
      <c r="H1" s="571"/>
      <c r="I1" s="571"/>
    </row>
    <row r="3" spans="1:12" x14ac:dyDescent="0.2">
      <c r="B3" s="572" t="s">
        <v>227</v>
      </c>
      <c r="C3" s="572"/>
      <c r="D3" s="572"/>
      <c r="E3" s="572"/>
      <c r="F3" s="572"/>
      <c r="G3" s="572"/>
      <c r="H3" s="34"/>
    </row>
    <row r="4" spans="1:12" ht="8.25" customHeight="1" x14ac:dyDescent="0.2">
      <c r="B4" s="24"/>
      <c r="C4" s="21"/>
      <c r="D4" s="21"/>
      <c r="E4" s="22"/>
      <c r="F4" s="23"/>
      <c r="G4" s="21"/>
      <c r="H4" s="24"/>
    </row>
    <row r="5" spans="1:12" x14ac:dyDescent="0.2">
      <c r="B5" s="583" t="s">
        <v>203</v>
      </c>
      <c r="C5" s="617" t="s">
        <v>204</v>
      </c>
      <c r="D5" s="617" t="s">
        <v>219</v>
      </c>
      <c r="E5" s="573" t="s">
        <v>203</v>
      </c>
      <c r="F5" s="574"/>
      <c r="G5" s="574"/>
      <c r="H5" s="575"/>
    </row>
    <row r="6" spans="1:12" x14ac:dyDescent="0.2">
      <c r="B6" s="592"/>
      <c r="C6" s="671"/>
      <c r="D6" s="671"/>
      <c r="E6" s="444" t="s">
        <v>205</v>
      </c>
      <c r="F6" s="444" t="s">
        <v>206</v>
      </c>
      <c r="G6" s="445" t="s">
        <v>168</v>
      </c>
      <c r="H6" s="446" t="s">
        <v>207</v>
      </c>
    </row>
    <row r="7" spans="1:12" ht="15" customHeight="1" x14ac:dyDescent="0.2">
      <c r="B7" s="592"/>
      <c r="C7" s="578" t="s">
        <v>216</v>
      </c>
      <c r="D7" s="251" t="s">
        <v>216</v>
      </c>
      <c r="E7" s="39">
        <v>2150</v>
      </c>
      <c r="F7" s="40">
        <v>449</v>
      </c>
      <c r="G7" s="19">
        <v>2599</v>
      </c>
      <c r="H7" s="41">
        <v>43</v>
      </c>
      <c r="J7" s="334"/>
    </row>
    <row r="8" spans="1:12" ht="15" x14ac:dyDescent="0.2">
      <c r="B8" s="592"/>
      <c r="C8" s="579"/>
      <c r="D8" s="252" t="s">
        <v>217</v>
      </c>
      <c r="E8" s="39">
        <v>23470</v>
      </c>
      <c r="F8" s="40">
        <v>4424</v>
      </c>
      <c r="G8" s="19">
        <v>27894</v>
      </c>
      <c r="H8" s="41">
        <v>193</v>
      </c>
      <c r="J8" s="335"/>
    </row>
    <row r="9" spans="1:12" x14ac:dyDescent="0.2">
      <c r="B9" s="592"/>
      <c r="C9" s="580"/>
      <c r="D9" s="32" t="s">
        <v>168</v>
      </c>
      <c r="E9" s="61">
        <v>25620</v>
      </c>
      <c r="F9" s="42">
        <v>4873</v>
      </c>
      <c r="G9" s="42">
        <v>30493</v>
      </c>
      <c r="H9" s="62">
        <v>236</v>
      </c>
      <c r="J9" s="336"/>
    </row>
    <row r="10" spans="1:12" ht="15" customHeight="1" x14ac:dyDescent="0.2">
      <c r="B10" s="592"/>
      <c r="C10" s="578" t="s">
        <v>217</v>
      </c>
      <c r="D10" s="251" t="s">
        <v>216</v>
      </c>
      <c r="E10" s="205">
        <v>2067</v>
      </c>
      <c r="F10" s="204">
        <v>418</v>
      </c>
      <c r="G10" s="194">
        <v>2485</v>
      </c>
      <c r="H10" s="208">
        <v>27</v>
      </c>
      <c r="J10" s="337"/>
    </row>
    <row r="11" spans="1:12" ht="15" x14ac:dyDescent="0.2">
      <c r="B11" s="592"/>
      <c r="C11" s="579"/>
      <c r="D11" s="252" t="s">
        <v>217</v>
      </c>
      <c r="E11" s="205">
        <v>22940</v>
      </c>
      <c r="F11" s="204">
        <v>4344</v>
      </c>
      <c r="G11" s="194">
        <v>27284</v>
      </c>
      <c r="H11" s="208">
        <v>179</v>
      </c>
      <c r="J11" s="338"/>
    </row>
    <row r="12" spans="1:12" ht="15" customHeight="1" x14ac:dyDescent="0.2">
      <c r="B12" s="592"/>
      <c r="C12" s="579"/>
      <c r="D12" s="32" t="s">
        <v>168</v>
      </c>
      <c r="E12" s="207">
        <v>25007</v>
      </c>
      <c r="F12" s="187">
        <v>4762</v>
      </c>
      <c r="G12" s="187">
        <v>29769</v>
      </c>
      <c r="H12" s="191">
        <v>206</v>
      </c>
      <c r="J12" s="335"/>
    </row>
    <row r="13" spans="1:12" ht="15" customHeight="1" x14ac:dyDescent="0.2">
      <c r="B13" s="592"/>
      <c r="C13" s="578" t="s">
        <v>218</v>
      </c>
      <c r="D13" s="251" t="s">
        <v>216</v>
      </c>
      <c r="E13" s="205">
        <v>2695</v>
      </c>
      <c r="F13" s="204">
        <v>534</v>
      </c>
      <c r="G13" s="194">
        <v>3229</v>
      </c>
      <c r="H13" s="208">
        <v>26</v>
      </c>
      <c r="J13" s="334"/>
    </row>
    <row r="14" spans="1:12" ht="15" x14ac:dyDescent="0.2">
      <c r="B14" s="592"/>
      <c r="C14" s="579"/>
      <c r="D14" s="252" t="s">
        <v>217</v>
      </c>
      <c r="E14" s="205">
        <v>23653</v>
      </c>
      <c r="F14" s="204">
        <v>4613</v>
      </c>
      <c r="G14" s="194">
        <v>28266</v>
      </c>
      <c r="H14" s="208">
        <v>182</v>
      </c>
    </row>
    <row r="15" spans="1:12" x14ac:dyDescent="0.2">
      <c r="B15" s="592"/>
      <c r="C15" s="580"/>
      <c r="D15" s="37" t="s">
        <v>168</v>
      </c>
      <c r="E15" s="206">
        <v>26348</v>
      </c>
      <c r="F15" s="186">
        <v>5147</v>
      </c>
      <c r="G15" s="186">
        <v>31495</v>
      </c>
      <c r="H15" s="192">
        <v>208</v>
      </c>
      <c r="J15" s="309"/>
    </row>
    <row r="16" spans="1:12" x14ac:dyDescent="0.2">
      <c r="B16" s="584"/>
      <c r="C16" s="605" t="s">
        <v>168</v>
      </c>
      <c r="D16" s="606"/>
      <c r="E16" s="207">
        <v>76975</v>
      </c>
      <c r="F16" s="187">
        <v>14782</v>
      </c>
      <c r="G16" s="187">
        <v>91757</v>
      </c>
      <c r="H16" s="241">
        <v>650</v>
      </c>
      <c r="I16" s="299"/>
      <c r="J16" s="551"/>
      <c r="K16" s="551"/>
      <c r="L16" s="551"/>
    </row>
    <row r="17" spans="2:30" x14ac:dyDescent="0.2">
      <c r="B17" s="442"/>
      <c r="C17" s="270"/>
      <c r="D17" s="270"/>
      <c r="E17" s="77"/>
      <c r="F17" s="77"/>
      <c r="G17" s="77"/>
      <c r="H17" s="77"/>
      <c r="I17" s="317"/>
    </row>
    <row r="18" spans="2:30" ht="16.5" customHeight="1" x14ac:dyDescent="0.2">
      <c r="B18" s="25"/>
      <c r="C18" s="25"/>
      <c r="D18" s="25"/>
      <c r="E18" s="445" t="s">
        <v>205</v>
      </c>
      <c r="F18" s="445" t="s">
        <v>206</v>
      </c>
      <c r="G18" s="445" t="s">
        <v>168</v>
      </c>
      <c r="H18" s="26"/>
    </row>
    <row r="19" spans="2:30" x14ac:dyDescent="0.2">
      <c r="B19" s="583" t="s">
        <v>128</v>
      </c>
      <c r="C19" s="97" t="s">
        <v>129</v>
      </c>
      <c r="D19" s="347"/>
      <c r="E19" s="43">
        <v>10</v>
      </c>
      <c r="F19" s="43">
        <v>1</v>
      </c>
      <c r="G19" s="556">
        <v>11</v>
      </c>
      <c r="H19" s="26"/>
    </row>
    <row r="20" spans="2:30" x14ac:dyDescent="0.2">
      <c r="B20" s="584"/>
      <c r="C20" s="98" t="s">
        <v>130</v>
      </c>
      <c r="D20" s="348"/>
      <c r="E20" s="44">
        <v>1869</v>
      </c>
      <c r="F20" s="44">
        <v>265</v>
      </c>
      <c r="G20" s="555">
        <v>2134</v>
      </c>
      <c r="H20" s="27"/>
      <c r="J20" s="308"/>
    </row>
    <row r="21" spans="2:30" ht="17.25" customHeight="1" x14ac:dyDescent="0.2">
      <c r="B21" s="28"/>
      <c r="C21" s="28"/>
      <c r="D21" s="28"/>
      <c r="E21" s="28"/>
      <c r="F21" s="28"/>
      <c r="G21" s="28"/>
      <c r="H21" s="28"/>
      <c r="J21" s="339"/>
    </row>
    <row r="22" spans="2:30" x14ac:dyDescent="0.2">
      <c r="B22" s="572" t="s">
        <v>224</v>
      </c>
      <c r="C22" s="572"/>
      <c r="D22" s="572"/>
      <c r="E22" s="572"/>
      <c r="F22" s="572"/>
      <c r="G22" s="572"/>
      <c r="H22" s="109"/>
      <c r="I22" s="335"/>
      <c r="J22" s="335"/>
      <c r="K22" s="335"/>
      <c r="L22" s="335"/>
      <c r="M22" s="335"/>
      <c r="N22" s="127"/>
      <c r="O22" s="127"/>
      <c r="P22" s="127"/>
      <c r="Q22" s="127"/>
      <c r="R22" s="127"/>
      <c r="S22" s="127"/>
      <c r="T22" s="127"/>
      <c r="U22" s="127"/>
      <c r="V22" s="127"/>
      <c r="W22" s="127"/>
      <c r="X22" s="127"/>
      <c r="Y22" s="127"/>
      <c r="Z22" s="127"/>
      <c r="AA22" s="340"/>
      <c r="AB22" s="127"/>
      <c r="AC22" s="127"/>
      <c r="AD22" s="127"/>
    </row>
    <row r="23" spans="2:30" ht="11.25" customHeight="1" x14ac:dyDescent="0.2">
      <c r="B23" s="24"/>
      <c r="C23" s="29"/>
      <c r="D23" s="29"/>
      <c r="E23" s="23"/>
      <c r="F23" s="21"/>
      <c r="G23" s="21"/>
      <c r="H23" s="110"/>
      <c r="I23" s="335"/>
      <c r="J23" s="335"/>
      <c r="K23" s="335"/>
      <c r="L23" s="335"/>
      <c r="M23" s="335"/>
      <c r="N23" s="127"/>
      <c r="O23" s="127"/>
      <c r="P23" s="127"/>
      <c r="Q23" s="127"/>
      <c r="R23" s="127"/>
      <c r="S23" s="127"/>
      <c r="T23" s="127"/>
      <c r="U23" s="127"/>
      <c r="V23" s="127"/>
      <c r="W23" s="127"/>
      <c r="X23" s="127"/>
      <c r="Y23" s="127"/>
      <c r="Z23" s="127"/>
      <c r="AA23" s="341"/>
      <c r="AB23" s="127"/>
      <c r="AC23" s="127"/>
      <c r="AD23" s="127"/>
    </row>
    <row r="24" spans="2:30" ht="16.5" customHeight="1" x14ac:dyDescent="0.2">
      <c r="B24" s="29"/>
      <c r="C24" s="29"/>
      <c r="D24" s="448" t="s">
        <v>219</v>
      </c>
      <c r="E24" s="448" t="s">
        <v>205</v>
      </c>
      <c r="F24" s="450" t="s">
        <v>206</v>
      </c>
      <c r="G24" s="448" t="s">
        <v>168</v>
      </c>
      <c r="H24" s="110"/>
      <c r="I24" s="335"/>
      <c r="J24" s="335"/>
      <c r="K24" s="335"/>
      <c r="L24" s="335"/>
      <c r="M24" s="335"/>
      <c r="N24" s="127"/>
      <c r="O24" s="127"/>
      <c r="P24" s="127"/>
      <c r="Q24" s="127"/>
      <c r="R24" s="127"/>
      <c r="S24" s="127"/>
      <c r="T24" s="342"/>
      <c r="U24" s="127"/>
      <c r="V24" s="127"/>
      <c r="W24" s="127"/>
      <c r="X24" s="343"/>
      <c r="Y24" s="127"/>
      <c r="Z24" s="127"/>
      <c r="AA24" s="127"/>
      <c r="AB24" s="127"/>
      <c r="AC24" s="127"/>
      <c r="AD24" s="127"/>
    </row>
    <row r="25" spans="2:30" ht="15" x14ac:dyDescent="0.2">
      <c r="B25" s="581" t="s">
        <v>208</v>
      </c>
      <c r="C25" s="594"/>
      <c r="D25" s="251" t="s">
        <v>216</v>
      </c>
      <c r="E25" s="45">
        <v>20435</v>
      </c>
      <c r="F25" s="46">
        <v>3767</v>
      </c>
      <c r="G25" s="47">
        <v>24202</v>
      </c>
      <c r="H25" s="110"/>
      <c r="I25" s="335"/>
      <c r="J25" s="335"/>
      <c r="K25" s="338"/>
      <c r="L25" s="338"/>
      <c r="M25" s="338"/>
      <c r="N25" s="339"/>
      <c r="O25" s="339"/>
      <c r="P25" s="339"/>
      <c r="Q25" s="127"/>
      <c r="R25" s="341"/>
      <c r="S25" s="341"/>
      <c r="T25" s="343"/>
      <c r="U25" s="341"/>
      <c r="V25" s="339"/>
      <c r="W25" s="341"/>
      <c r="X25" s="341"/>
      <c r="Y25" s="341"/>
      <c r="Z25" s="339"/>
      <c r="AA25" s="341"/>
      <c r="AB25" s="127"/>
      <c r="AC25" s="127"/>
      <c r="AD25" s="127"/>
    </row>
    <row r="26" spans="2:30" ht="15" x14ac:dyDescent="0.2">
      <c r="B26" s="582"/>
      <c r="C26" s="595"/>
      <c r="D26" s="252" t="s">
        <v>217</v>
      </c>
      <c r="E26" s="40">
        <v>2874</v>
      </c>
      <c r="F26" s="39">
        <v>739</v>
      </c>
      <c r="G26" s="19">
        <v>3613</v>
      </c>
      <c r="H26" s="110"/>
      <c r="I26" s="335"/>
      <c r="J26" s="335"/>
      <c r="K26" s="335"/>
      <c r="L26" s="335"/>
      <c r="M26" s="335"/>
      <c r="N26" s="127"/>
      <c r="O26" s="127"/>
      <c r="P26" s="127"/>
      <c r="Q26" s="127"/>
      <c r="R26" s="340"/>
      <c r="S26" s="340"/>
      <c r="T26" s="127"/>
      <c r="U26" s="127"/>
      <c r="V26" s="127"/>
      <c r="W26" s="340"/>
      <c r="X26" s="127"/>
      <c r="Y26" s="340"/>
      <c r="Z26" s="127"/>
      <c r="AA26" s="340"/>
      <c r="AB26" s="127"/>
      <c r="AC26" s="127"/>
      <c r="AD26" s="127"/>
    </row>
    <row r="27" spans="2:30" x14ac:dyDescent="0.2">
      <c r="B27" s="596"/>
      <c r="C27" s="597"/>
      <c r="D27" s="32" t="s">
        <v>168</v>
      </c>
      <c r="E27" s="47">
        <f>SUM(E25:E26)</f>
        <v>23309</v>
      </c>
      <c r="F27" s="56">
        <f>SUM(F25:F26)</f>
        <v>4506</v>
      </c>
      <c r="G27" s="47">
        <f>SUM(G25:G26)</f>
        <v>27815</v>
      </c>
      <c r="H27" s="110"/>
      <c r="I27" s="335"/>
      <c r="J27" s="335"/>
      <c r="K27" s="335"/>
      <c r="L27" s="335"/>
      <c r="M27" s="335"/>
      <c r="N27" s="127"/>
      <c r="O27" s="127"/>
      <c r="P27" s="127"/>
      <c r="Q27" s="127"/>
      <c r="R27" s="340"/>
      <c r="S27" s="340"/>
      <c r="T27" s="127"/>
      <c r="U27" s="127"/>
      <c r="V27" s="127"/>
      <c r="W27" s="340"/>
      <c r="X27" s="127"/>
      <c r="Y27" s="340"/>
      <c r="Z27" s="127"/>
      <c r="AA27" s="340"/>
      <c r="AB27" s="127"/>
      <c r="AC27" s="127"/>
      <c r="AD27" s="127"/>
    </row>
    <row r="28" spans="2:30" ht="15" x14ac:dyDescent="0.2">
      <c r="B28" s="581" t="s">
        <v>209</v>
      </c>
      <c r="C28" s="594"/>
      <c r="D28" s="251" t="s">
        <v>216</v>
      </c>
      <c r="E28" s="57">
        <v>19215</v>
      </c>
      <c r="F28" s="45">
        <v>3332</v>
      </c>
      <c r="G28" s="58">
        <v>22547</v>
      </c>
      <c r="H28" s="112"/>
      <c r="I28" s="335"/>
      <c r="J28" s="335"/>
      <c r="K28" s="335"/>
      <c r="L28" s="335"/>
      <c r="M28" s="335"/>
      <c r="N28" s="127"/>
      <c r="O28" s="127"/>
      <c r="P28" s="127"/>
      <c r="Q28" s="127"/>
      <c r="R28" s="340"/>
      <c r="S28" s="340"/>
      <c r="T28" s="127"/>
      <c r="U28" s="127"/>
      <c r="V28" s="127"/>
      <c r="W28" s="340"/>
      <c r="X28" s="127"/>
      <c r="Y28" s="340"/>
      <c r="Z28" s="127"/>
      <c r="AA28" s="340"/>
      <c r="AB28" s="127"/>
      <c r="AC28" s="127"/>
      <c r="AD28" s="127"/>
    </row>
    <row r="29" spans="2:30" ht="15" x14ac:dyDescent="0.2">
      <c r="B29" s="582"/>
      <c r="C29" s="595"/>
      <c r="D29" s="252" t="s">
        <v>217</v>
      </c>
      <c r="E29" s="59">
        <v>2748</v>
      </c>
      <c r="F29" s="48">
        <v>672</v>
      </c>
      <c r="G29" s="60">
        <v>3420</v>
      </c>
      <c r="H29" s="112"/>
      <c r="I29" s="335"/>
      <c r="J29" s="334"/>
      <c r="K29" s="335"/>
      <c r="L29" s="335"/>
      <c r="M29" s="335"/>
      <c r="N29" s="127"/>
      <c r="O29" s="127"/>
      <c r="P29" s="127"/>
      <c r="Q29" s="127"/>
      <c r="R29" s="340"/>
      <c r="S29" s="340"/>
      <c r="T29" s="342"/>
      <c r="U29" s="340"/>
      <c r="V29" s="127"/>
      <c r="W29" s="340"/>
      <c r="X29" s="340"/>
      <c r="Y29" s="340"/>
      <c r="Z29" s="127"/>
      <c r="AA29" s="127"/>
      <c r="AB29" s="127"/>
      <c r="AC29" s="127"/>
      <c r="AD29" s="127"/>
    </row>
    <row r="30" spans="2:30" x14ac:dyDescent="0.2">
      <c r="B30" s="596"/>
      <c r="C30" s="597"/>
      <c r="D30" s="32" t="s">
        <v>168</v>
      </c>
      <c r="E30" s="42">
        <f>SUM(E28:E29)</f>
        <v>21963</v>
      </c>
      <c r="F30" s="61">
        <f>SUM(F28:F29)</f>
        <v>4004</v>
      </c>
      <c r="G30" s="42">
        <f>SUM(G28:G29)</f>
        <v>25967</v>
      </c>
      <c r="H30" s="112"/>
      <c r="I30" s="335"/>
      <c r="J30" s="335"/>
      <c r="K30" s="335"/>
      <c r="L30" s="335"/>
      <c r="M30" s="335"/>
      <c r="N30" s="127"/>
      <c r="O30" s="127"/>
      <c r="P30" s="127"/>
      <c r="Q30" s="127"/>
      <c r="R30" s="340"/>
      <c r="S30" s="340"/>
      <c r="T30" s="127"/>
      <c r="U30" s="127"/>
      <c r="V30" s="127"/>
      <c r="W30" s="340"/>
      <c r="X30" s="127"/>
      <c r="Y30" s="340"/>
      <c r="Z30" s="127"/>
      <c r="AA30" s="127"/>
      <c r="AB30" s="127"/>
      <c r="AC30" s="127"/>
      <c r="AD30" s="127"/>
    </row>
    <row r="31" spans="2:30" ht="12.75" customHeight="1" x14ac:dyDescent="0.2">
      <c r="B31" s="585" t="s">
        <v>210</v>
      </c>
      <c r="C31" s="586"/>
      <c r="D31" s="251" t="s">
        <v>216</v>
      </c>
      <c r="E31" s="45">
        <v>63</v>
      </c>
      <c r="F31" s="46">
        <v>15</v>
      </c>
      <c r="G31" s="47">
        <v>78</v>
      </c>
      <c r="H31" s="113"/>
      <c r="I31" s="335"/>
      <c r="J31" s="335"/>
      <c r="K31" s="335"/>
      <c r="L31" s="335"/>
      <c r="M31" s="335"/>
      <c r="N31" s="127"/>
      <c r="O31" s="127"/>
      <c r="P31" s="127"/>
      <c r="Q31" s="127"/>
      <c r="R31" s="340"/>
      <c r="S31" s="340"/>
      <c r="T31" s="127"/>
      <c r="U31" s="127"/>
      <c r="V31" s="127"/>
      <c r="W31" s="340"/>
      <c r="X31" s="127"/>
      <c r="Y31" s="340"/>
      <c r="Z31" s="127"/>
      <c r="AA31" s="127"/>
      <c r="AB31" s="127"/>
      <c r="AC31" s="127"/>
      <c r="AD31" s="127"/>
    </row>
    <row r="32" spans="2:30" ht="12.75" customHeight="1" x14ac:dyDescent="0.2">
      <c r="B32" s="587"/>
      <c r="C32" s="588"/>
      <c r="D32" s="252" t="s">
        <v>217</v>
      </c>
      <c r="E32" s="40">
        <v>14</v>
      </c>
      <c r="F32" s="39">
        <v>6</v>
      </c>
      <c r="G32" s="19">
        <v>20</v>
      </c>
      <c r="H32" s="113"/>
      <c r="I32" s="335"/>
      <c r="J32" s="335"/>
      <c r="K32" s="335"/>
      <c r="L32" s="335"/>
      <c r="M32" s="335"/>
      <c r="N32" s="127"/>
      <c r="O32" s="127"/>
      <c r="P32" s="127"/>
      <c r="Q32" s="127"/>
      <c r="R32" s="340"/>
      <c r="S32" s="340"/>
      <c r="T32" s="127"/>
      <c r="U32" s="127"/>
      <c r="V32" s="127"/>
      <c r="W32" s="340"/>
      <c r="X32" s="127"/>
      <c r="Y32" s="340"/>
      <c r="Z32" s="127"/>
      <c r="AA32" s="127"/>
      <c r="AB32" s="127"/>
      <c r="AC32" s="127"/>
      <c r="AD32" s="127"/>
    </row>
    <row r="33" spans="2:30" ht="12.75" customHeight="1" x14ac:dyDescent="0.2">
      <c r="B33" s="589"/>
      <c r="C33" s="590"/>
      <c r="D33" s="32" t="s">
        <v>168</v>
      </c>
      <c r="E33" s="47">
        <f>SUM(E31:E32)</f>
        <v>77</v>
      </c>
      <c r="F33" s="56">
        <f>SUM(F31:F32)</f>
        <v>21</v>
      </c>
      <c r="G33" s="47">
        <f>SUM(G31:G32)</f>
        <v>98</v>
      </c>
      <c r="H33" s="113"/>
      <c r="I33" s="335"/>
      <c r="J33" s="335"/>
      <c r="K33" s="335"/>
      <c r="L33" s="335"/>
      <c r="M33" s="335"/>
      <c r="N33" s="127"/>
      <c r="O33" s="127"/>
      <c r="P33" s="127"/>
      <c r="Q33" s="127"/>
      <c r="R33" s="340"/>
      <c r="S33" s="340"/>
      <c r="T33" s="127"/>
      <c r="U33" s="340"/>
      <c r="V33" s="127"/>
      <c r="W33" s="340"/>
      <c r="X33" s="340"/>
      <c r="Y33" s="340"/>
      <c r="Z33" s="127"/>
      <c r="AA33" s="127"/>
      <c r="AB33" s="127"/>
      <c r="AC33" s="127"/>
      <c r="AD33" s="127"/>
    </row>
    <row r="34" spans="2:30" ht="12.75" customHeight="1" x14ac:dyDescent="0.2">
      <c r="B34" s="585" t="s">
        <v>211</v>
      </c>
      <c r="C34" s="586"/>
      <c r="D34" s="251" t="s">
        <v>216</v>
      </c>
      <c r="E34" s="45">
        <v>63</v>
      </c>
      <c r="F34" s="46">
        <v>15</v>
      </c>
      <c r="G34" s="47">
        <v>78</v>
      </c>
      <c r="H34" s="112"/>
      <c r="I34" s="335"/>
      <c r="J34" s="335"/>
      <c r="K34" s="335"/>
      <c r="L34" s="335"/>
      <c r="M34" s="335"/>
      <c r="N34" s="127"/>
      <c r="O34" s="127"/>
      <c r="P34" s="127"/>
      <c r="Q34" s="127"/>
      <c r="R34" s="340"/>
      <c r="S34" s="340"/>
      <c r="T34" s="127"/>
      <c r="U34" s="127"/>
      <c r="V34" s="127"/>
      <c r="W34" s="340"/>
      <c r="X34" s="127"/>
      <c r="Y34" s="340"/>
      <c r="Z34" s="127"/>
      <c r="AA34" s="127"/>
      <c r="AB34" s="127"/>
      <c r="AC34" s="127"/>
      <c r="AD34" s="127"/>
    </row>
    <row r="35" spans="2:30" ht="12.75" customHeight="1" x14ac:dyDescent="0.2">
      <c r="B35" s="587"/>
      <c r="C35" s="588"/>
      <c r="D35" s="252" t="s">
        <v>217</v>
      </c>
      <c r="E35" s="40">
        <v>14</v>
      </c>
      <c r="F35" s="39">
        <v>6</v>
      </c>
      <c r="G35" s="19">
        <v>20</v>
      </c>
      <c r="H35" s="112"/>
      <c r="I35" s="335"/>
      <c r="J35" s="335"/>
      <c r="K35" s="335"/>
      <c r="L35" s="335"/>
      <c r="M35" s="335"/>
      <c r="N35" s="127"/>
      <c r="O35" s="127"/>
      <c r="P35" s="127"/>
      <c r="Q35" s="127"/>
      <c r="R35" s="340"/>
      <c r="S35" s="127"/>
      <c r="T35" s="127"/>
      <c r="U35" s="127"/>
      <c r="V35" s="127"/>
      <c r="W35" s="340"/>
      <c r="X35" s="127"/>
      <c r="Y35" s="340"/>
      <c r="Z35" s="127"/>
      <c r="AA35" s="127"/>
      <c r="AB35" s="127"/>
      <c r="AC35" s="127"/>
      <c r="AD35" s="127"/>
    </row>
    <row r="36" spans="2:30" ht="12.75" customHeight="1" x14ac:dyDescent="0.2">
      <c r="B36" s="589"/>
      <c r="C36" s="590"/>
      <c r="D36" s="32" t="s">
        <v>168</v>
      </c>
      <c r="E36" s="42">
        <f>SUM(E34:E35)</f>
        <v>77</v>
      </c>
      <c r="F36" s="61">
        <f>SUM(F34:F35)</f>
        <v>21</v>
      </c>
      <c r="G36" s="42">
        <f>SUM(G34:G35)</f>
        <v>98</v>
      </c>
      <c r="H36" s="112"/>
      <c r="I36" s="508"/>
      <c r="J36" s="335"/>
      <c r="K36" s="335"/>
      <c r="L36" s="335"/>
      <c r="M36" s="335"/>
      <c r="N36" s="127"/>
      <c r="O36" s="127"/>
      <c r="P36" s="127"/>
      <c r="Q36" s="127"/>
      <c r="R36" s="127"/>
      <c r="S36" s="127"/>
      <c r="T36" s="127"/>
      <c r="U36" s="127"/>
      <c r="V36" s="127"/>
      <c r="W36" s="127"/>
      <c r="X36" s="127"/>
      <c r="Y36" s="127"/>
      <c r="Z36" s="127"/>
      <c r="AA36" s="127"/>
      <c r="AB36" s="127"/>
      <c r="AC36" s="127"/>
      <c r="AD36" s="127"/>
    </row>
    <row r="37" spans="2:30" ht="17.25" customHeight="1" x14ac:dyDescent="0.2">
      <c r="B37" s="28"/>
      <c r="C37" s="28"/>
      <c r="D37" s="28"/>
      <c r="E37" s="30"/>
      <c r="F37" s="30"/>
      <c r="G37" s="30"/>
      <c r="H37" s="111"/>
      <c r="I37" s="335"/>
      <c r="J37" s="335"/>
      <c r="K37" s="335"/>
      <c r="L37" s="335"/>
      <c r="M37" s="335"/>
      <c r="N37" s="127"/>
      <c r="O37" s="127"/>
      <c r="P37" s="127"/>
      <c r="Q37" s="127"/>
      <c r="R37" s="127"/>
      <c r="S37" s="127"/>
      <c r="T37" s="127"/>
      <c r="U37" s="127"/>
      <c r="V37" s="127"/>
      <c r="W37" s="127"/>
      <c r="X37" s="127"/>
      <c r="Y37" s="127"/>
      <c r="Z37" s="127"/>
      <c r="AA37" s="127"/>
      <c r="AB37" s="127"/>
      <c r="AC37" s="127"/>
      <c r="AD37" s="127"/>
    </row>
    <row r="38" spans="2:30" x14ac:dyDescent="0.2">
      <c r="B38" s="572" t="s">
        <v>225</v>
      </c>
      <c r="C38" s="572"/>
      <c r="D38" s="572"/>
      <c r="E38" s="572"/>
      <c r="F38" s="572"/>
      <c r="G38" s="572"/>
      <c r="H38" s="109"/>
      <c r="I38" s="335"/>
      <c r="J38" s="335"/>
      <c r="K38" s="335"/>
      <c r="L38" s="335"/>
      <c r="M38" s="335"/>
      <c r="N38" s="127"/>
      <c r="O38" s="127"/>
      <c r="P38" s="127"/>
      <c r="Q38" s="127"/>
      <c r="R38" s="127"/>
      <c r="S38" s="127"/>
      <c r="T38" s="127"/>
      <c r="U38" s="127"/>
      <c r="V38" s="127"/>
      <c r="W38" s="127"/>
      <c r="X38" s="127"/>
      <c r="Y38" s="127"/>
      <c r="Z38" s="127"/>
      <c r="AA38" s="127"/>
      <c r="AB38" s="127"/>
      <c r="AC38" s="127"/>
      <c r="AD38" s="127"/>
    </row>
    <row r="39" spans="2:30" ht="8.25" customHeight="1" x14ac:dyDescent="0.2">
      <c r="B39" s="24"/>
      <c r="C39" s="29"/>
      <c r="D39" s="29"/>
      <c r="E39" s="29"/>
      <c r="F39" s="29"/>
      <c r="G39" s="29"/>
      <c r="H39" s="111"/>
      <c r="I39" s="335"/>
      <c r="J39" s="335"/>
      <c r="K39" s="335"/>
      <c r="L39" s="335"/>
      <c r="M39" s="335"/>
      <c r="N39" s="127"/>
      <c r="O39" s="127"/>
      <c r="P39" s="127"/>
      <c r="Q39" s="127"/>
      <c r="R39" s="127"/>
      <c r="S39" s="127"/>
      <c r="T39" s="127"/>
      <c r="U39" s="127"/>
      <c r="V39" s="127"/>
      <c r="W39" s="127"/>
      <c r="X39" s="127"/>
      <c r="Y39" s="127"/>
      <c r="Z39" s="127"/>
      <c r="AA39" s="127"/>
      <c r="AB39" s="127"/>
      <c r="AC39" s="127"/>
      <c r="AD39" s="127"/>
    </row>
    <row r="40" spans="2:30" ht="17.25" customHeight="1" x14ac:dyDescent="0.2">
      <c r="B40" s="25"/>
      <c r="C40" s="25"/>
      <c r="D40" s="25"/>
      <c r="E40" s="448" t="s">
        <v>205</v>
      </c>
      <c r="F40" s="450" t="s">
        <v>206</v>
      </c>
      <c r="G40" s="448" t="s">
        <v>168</v>
      </c>
      <c r="H40" s="29"/>
    </row>
    <row r="41" spans="2:30" ht="27" customHeight="1" x14ac:dyDescent="0.2">
      <c r="B41" s="585" t="s">
        <v>316</v>
      </c>
      <c r="C41" s="604"/>
      <c r="D41" s="586"/>
      <c r="E41" s="43">
        <v>132379</v>
      </c>
      <c r="F41" s="51">
        <v>25110</v>
      </c>
      <c r="G41" s="52">
        <v>157489</v>
      </c>
      <c r="H41" s="179"/>
    </row>
    <row r="42" spans="2:30" ht="12.75" customHeight="1" x14ac:dyDescent="0.2">
      <c r="B42" s="589" t="s">
        <v>212</v>
      </c>
      <c r="C42" s="593"/>
      <c r="D42" s="590"/>
      <c r="E42" s="44">
        <v>43107</v>
      </c>
      <c r="F42" s="53">
        <v>7927</v>
      </c>
      <c r="G42" s="54">
        <v>51034</v>
      </c>
      <c r="H42" s="179"/>
    </row>
    <row r="43" spans="2:30" x14ac:dyDescent="0.2">
      <c r="B43" s="28"/>
      <c r="C43" s="28"/>
      <c r="D43" s="28"/>
      <c r="E43" s="28"/>
      <c r="F43" s="28"/>
      <c r="G43" s="29"/>
      <c r="H43" s="29"/>
    </row>
    <row r="44" spans="2:30" ht="17.25" customHeight="1" x14ac:dyDescent="0.2">
      <c r="B44" s="28"/>
      <c r="C44" s="28"/>
      <c r="D44" s="28"/>
      <c r="E44" s="28"/>
      <c r="F44" s="28"/>
      <c r="G44" s="29"/>
      <c r="H44" s="29"/>
    </row>
    <row r="45" spans="2:30" x14ac:dyDescent="0.2">
      <c r="B45" s="572" t="s">
        <v>226</v>
      </c>
      <c r="C45" s="572"/>
      <c r="D45" s="572"/>
      <c r="E45" s="572"/>
      <c r="F45" s="572"/>
      <c r="G45" s="572"/>
      <c r="H45" s="34"/>
    </row>
    <row r="46" spans="2:30" ht="8.25" customHeight="1" x14ac:dyDescent="0.2">
      <c r="B46" s="31"/>
      <c r="C46" s="23"/>
      <c r="D46" s="23"/>
      <c r="E46" s="21"/>
      <c r="G46" s="29"/>
      <c r="H46" s="29"/>
    </row>
    <row r="47" spans="2:30" x14ac:dyDescent="0.2">
      <c r="B47" s="451" t="s">
        <v>213</v>
      </c>
      <c r="C47" s="451" t="s">
        <v>214</v>
      </c>
      <c r="D47" s="598" t="s">
        <v>215</v>
      </c>
      <c r="E47" s="599"/>
      <c r="F47" s="598" t="s">
        <v>168</v>
      </c>
      <c r="G47" s="599"/>
      <c r="H47" s="29"/>
    </row>
    <row r="48" spans="2:30" x14ac:dyDescent="0.2">
      <c r="B48" s="259">
        <v>267</v>
      </c>
      <c r="C48" s="259">
        <v>58</v>
      </c>
      <c r="D48" s="600">
        <v>0</v>
      </c>
      <c r="E48" s="601"/>
      <c r="F48" s="602">
        <f>SUM(B48:E48)</f>
        <v>325</v>
      </c>
      <c r="G48" s="603"/>
      <c r="H48" s="29"/>
    </row>
  </sheetData>
  <customSheetViews>
    <customSheetView guid="{4BF6A69F-C29D-460A-9E84-5045F8F80EEB}" showGridLines="0">
      <selection activeCell="H37" sqref="H37"/>
      <pageMargins left="0.19685039370078741" right="0.15748031496062992" top="0.19685039370078741" bottom="0.19685039370078741" header="0.31496062992125984" footer="0.31496062992125984"/>
      <pageSetup paperSize="9" orientation="portrait" r:id="rId1"/>
    </customSheetView>
  </customSheetViews>
  <mergeCells count="24">
    <mergeCell ref="B19:B20"/>
    <mergeCell ref="D48:E48"/>
    <mergeCell ref="F48:G48"/>
    <mergeCell ref="B38:G38"/>
    <mergeCell ref="B41:D41"/>
    <mergeCell ref="B42:D42"/>
    <mergeCell ref="B45:G45"/>
    <mergeCell ref="D47:E47"/>
    <mergeCell ref="F47:G47"/>
    <mergeCell ref="B34:C36"/>
    <mergeCell ref="B22:G22"/>
    <mergeCell ref="B25:C27"/>
    <mergeCell ref="B28:C30"/>
    <mergeCell ref="B31:C33"/>
    <mergeCell ref="A1:I1"/>
    <mergeCell ref="B3:G3"/>
    <mergeCell ref="B5:B16"/>
    <mergeCell ref="C5:C6"/>
    <mergeCell ref="D5:D6"/>
    <mergeCell ref="E5:H5"/>
    <mergeCell ref="C7:C9"/>
    <mergeCell ref="C10:C12"/>
    <mergeCell ref="C13:C15"/>
    <mergeCell ref="C16:D16"/>
  </mergeCells>
  <phoneticPr fontId="11" type="noConversion"/>
  <pageMargins left="0.19685039370078741" right="0.15748031496062992" top="0.19685039370078741" bottom="0.19685039370078741" header="0.31496062992125984" footer="0.31496062992125984"/>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Q49"/>
  <sheetViews>
    <sheetView showGridLines="0" zoomScaleNormal="100" workbookViewId="0">
      <selection activeCell="H21" sqref="H21"/>
    </sheetView>
  </sheetViews>
  <sheetFormatPr baseColWidth="10" defaultRowHeight="12.75" x14ac:dyDescent="0.2"/>
  <cols>
    <col min="1" max="1" width="2.140625" style="20" customWidth="1"/>
    <col min="2" max="2" width="35" style="20" customWidth="1"/>
    <col min="3" max="5" width="11.5703125" style="20" customWidth="1"/>
    <col min="6" max="6" width="13.140625" style="20" customWidth="1"/>
    <col min="7" max="10" width="11.5703125" style="20" customWidth="1"/>
    <col min="11" max="16384" width="11.42578125" style="20"/>
  </cols>
  <sheetData>
    <row r="1" spans="1:16" x14ac:dyDescent="0.2">
      <c r="A1" s="571" t="s">
        <v>304</v>
      </c>
      <c r="B1" s="571"/>
      <c r="C1" s="571"/>
      <c r="D1" s="571"/>
      <c r="E1" s="571"/>
      <c r="F1" s="571"/>
      <c r="G1" s="571"/>
      <c r="H1" s="571"/>
      <c r="I1" s="571"/>
      <c r="J1" s="571"/>
      <c r="K1" s="571"/>
    </row>
    <row r="2" spans="1:16" x14ac:dyDescent="0.2">
      <c r="A2" s="316"/>
      <c r="B2" s="316"/>
      <c r="C2" s="316"/>
      <c r="D2" s="316"/>
      <c r="E2" s="316"/>
      <c r="F2" s="316"/>
      <c r="G2" s="316"/>
    </row>
    <row r="3" spans="1:16" ht="12.75" customHeight="1" x14ac:dyDescent="0.2">
      <c r="A3" s="316"/>
      <c r="B3" s="572" t="s">
        <v>221</v>
      </c>
      <c r="C3" s="572"/>
      <c r="D3" s="572"/>
      <c r="E3" s="572"/>
      <c r="F3" s="572"/>
      <c r="G3" s="572"/>
      <c r="H3" s="572"/>
      <c r="I3" s="572"/>
    </row>
    <row r="4" spans="1:16" ht="8.25" customHeight="1" x14ac:dyDescent="0.2">
      <c r="B4" s="2"/>
      <c r="C4" s="2"/>
      <c r="D4" s="2"/>
      <c r="E4" s="2"/>
      <c r="F4" s="2"/>
      <c r="G4" s="2"/>
      <c r="H4" s="2"/>
      <c r="I4" s="2"/>
    </row>
    <row r="5" spans="1:16" ht="12.75" customHeight="1" x14ac:dyDescent="0.2">
      <c r="B5" s="3"/>
      <c r="C5" s="613" t="s">
        <v>142</v>
      </c>
      <c r="D5" s="613" t="s">
        <v>178</v>
      </c>
      <c r="E5" s="613" t="s">
        <v>98</v>
      </c>
      <c r="F5" s="613" t="s">
        <v>97</v>
      </c>
      <c r="G5" s="613" t="s">
        <v>259</v>
      </c>
      <c r="H5" s="613" t="s">
        <v>258</v>
      </c>
      <c r="I5" s="613" t="s">
        <v>257</v>
      </c>
      <c r="J5" s="613" t="s">
        <v>169</v>
      </c>
      <c r="K5" s="613" t="s">
        <v>168</v>
      </c>
    </row>
    <row r="6" spans="1:16" x14ac:dyDescent="0.2">
      <c r="B6" s="3"/>
      <c r="C6" s="614"/>
      <c r="D6" s="614"/>
      <c r="E6" s="614"/>
      <c r="F6" s="614"/>
      <c r="G6" s="614"/>
      <c r="H6" s="614"/>
      <c r="I6" s="614"/>
      <c r="J6" s="614"/>
      <c r="K6" s="614"/>
    </row>
    <row r="7" spans="1:16" x14ac:dyDescent="0.2">
      <c r="B7" s="3"/>
      <c r="C7" s="614"/>
      <c r="D7" s="614"/>
      <c r="E7" s="614"/>
      <c r="F7" s="614"/>
      <c r="G7" s="614"/>
      <c r="H7" s="614"/>
      <c r="I7" s="614"/>
      <c r="J7" s="614"/>
      <c r="K7" s="614"/>
    </row>
    <row r="8" spans="1:16" x14ac:dyDescent="0.2">
      <c r="B8" s="3"/>
      <c r="C8" s="614"/>
      <c r="D8" s="614"/>
      <c r="E8" s="614"/>
      <c r="F8" s="614"/>
      <c r="G8" s="614"/>
      <c r="H8" s="614"/>
      <c r="I8" s="614"/>
      <c r="J8" s="614"/>
      <c r="K8" s="614"/>
    </row>
    <row r="9" spans="1:16" x14ac:dyDescent="0.2">
      <c r="B9" s="3"/>
      <c r="C9" s="614"/>
      <c r="D9" s="614"/>
      <c r="E9" s="614"/>
      <c r="F9" s="614"/>
      <c r="G9" s="614"/>
      <c r="H9" s="614"/>
      <c r="I9" s="614"/>
      <c r="J9" s="614"/>
      <c r="K9" s="614"/>
    </row>
    <row r="10" spans="1:16" x14ac:dyDescent="0.2">
      <c r="B10" s="3"/>
      <c r="C10" s="614"/>
      <c r="D10" s="614"/>
      <c r="E10" s="614"/>
      <c r="F10" s="614"/>
      <c r="G10" s="614"/>
      <c r="H10" s="614"/>
      <c r="I10" s="614"/>
      <c r="J10" s="614"/>
      <c r="K10" s="614"/>
    </row>
    <row r="11" spans="1:16" x14ac:dyDescent="0.2">
      <c r="B11" s="3"/>
      <c r="C11" s="615"/>
      <c r="D11" s="615"/>
      <c r="E11" s="615"/>
      <c r="F11" s="615"/>
      <c r="G11" s="615"/>
      <c r="H11" s="615"/>
      <c r="I11" s="615"/>
      <c r="J11" s="615"/>
      <c r="K11" s="615"/>
    </row>
    <row r="12" spans="1:16" ht="15" customHeight="1" x14ac:dyDescent="0.2">
      <c r="B12" s="67" t="s">
        <v>229</v>
      </c>
      <c r="C12" s="262">
        <v>73.099999999999994</v>
      </c>
      <c r="D12" s="261">
        <v>0</v>
      </c>
      <c r="E12" s="8">
        <v>2.2999999999999998</v>
      </c>
      <c r="F12" s="261">
        <v>5.8</v>
      </c>
      <c r="G12" s="277">
        <v>4.7</v>
      </c>
      <c r="H12" s="8">
        <v>14.1</v>
      </c>
      <c r="I12" s="8">
        <v>0</v>
      </c>
      <c r="J12" s="8">
        <v>0</v>
      </c>
      <c r="K12" s="265">
        <f>SUM(C12:J12)</f>
        <v>99.999999999999986</v>
      </c>
    </row>
    <row r="13" spans="1:16" x14ac:dyDescent="0.2">
      <c r="B13" s="68" t="s">
        <v>180</v>
      </c>
      <c r="C13" s="10"/>
      <c r="D13" s="9"/>
      <c r="E13" s="10"/>
      <c r="F13" s="9"/>
      <c r="G13" s="10"/>
      <c r="H13" s="11"/>
      <c r="I13" s="11"/>
      <c r="J13" s="11"/>
      <c r="K13" s="70">
        <v>27866</v>
      </c>
    </row>
    <row r="14" spans="1:16" x14ac:dyDescent="0.2">
      <c r="B14" s="69" t="s">
        <v>230</v>
      </c>
      <c r="C14" s="276">
        <v>72.900000000000006</v>
      </c>
      <c r="D14" s="12">
        <v>0.2</v>
      </c>
      <c r="E14" s="260">
        <v>2.2999999999999998</v>
      </c>
      <c r="F14" s="12">
        <v>5.8</v>
      </c>
      <c r="G14" s="260">
        <v>8.6999999999999993</v>
      </c>
      <c r="H14" s="4">
        <v>10.199999999999999</v>
      </c>
      <c r="I14" s="4">
        <v>0</v>
      </c>
      <c r="J14" s="4">
        <v>0</v>
      </c>
      <c r="K14" s="7">
        <f>SUM(C14:J14)</f>
        <v>100.10000000000001</v>
      </c>
    </row>
    <row r="15" spans="1:16" x14ac:dyDescent="0.2">
      <c r="B15" s="273" t="s">
        <v>180</v>
      </c>
      <c r="C15" s="263"/>
      <c r="D15" s="9"/>
      <c r="E15" s="10"/>
      <c r="F15" s="9"/>
      <c r="G15" s="10"/>
      <c r="H15" s="13"/>
      <c r="I15" s="13"/>
      <c r="J15" s="13"/>
      <c r="K15" s="71">
        <v>89472</v>
      </c>
    </row>
    <row r="16" spans="1:16" ht="16.5" customHeight="1" x14ac:dyDescent="0.2">
      <c r="B16" s="15"/>
      <c r="C16" s="260"/>
      <c r="D16" s="260"/>
      <c r="E16" s="260"/>
      <c r="F16" s="260"/>
      <c r="M16" s="729"/>
      <c r="N16" s="729"/>
      <c r="O16" s="729"/>
      <c r="P16" s="317"/>
    </row>
    <row r="17" spans="2:9" ht="12.75" customHeight="1" x14ac:dyDescent="0.2">
      <c r="B17" s="572" t="s">
        <v>222</v>
      </c>
      <c r="C17" s="572"/>
      <c r="D17" s="572"/>
      <c r="E17" s="572"/>
      <c r="F17" s="572"/>
      <c r="G17" s="572"/>
      <c r="H17" s="572"/>
      <c r="I17" s="572"/>
    </row>
    <row r="18" spans="2:9" ht="8.25" customHeight="1" x14ac:dyDescent="0.2">
      <c r="B18" s="14"/>
      <c r="C18" s="14"/>
      <c r="D18" s="14"/>
      <c r="E18" s="14"/>
      <c r="F18" s="260"/>
      <c r="G18" s="260"/>
      <c r="H18" s="16"/>
      <c r="I18" s="17"/>
    </row>
    <row r="19" spans="2:9" ht="12.75" customHeight="1" x14ac:dyDescent="0.2">
      <c r="B19" s="685" t="s">
        <v>177</v>
      </c>
      <c r="C19" s="693" t="s">
        <v>264</v>
      </c>
      <c r="D19" s="693"/>
      <c r="E19" s="693" t="s">
        <v>230</v>
      </c>
      <c r="F19" s="693"/>
      <c r="G19" s="260"/>
      <c r="H19" s="16"/>
      <c r="I19" s="17"/>
    </row>
    <row r="20" spans="2:9" ht="21.75" customHeight="1" x14ac:dyDescent="0.2">
      <c r="B20" s="692"/>
      <c r="C20" s="693"/>
      <c r="D20" s="693"/>
      <c r="E20" s="576"/>
      <c r="F20" s="576"/>
      <c r="G20" s="260"/>
      <c r="H20" s="16"/>
      <c r="I20" s="17"/>
    </row>
    <row r="21" spans="2:9" x14ac:dyDescent="0.2">
      <c r="B21" s="255" t="s">
        <v>181</v>
      </c>
      <c r="C21" s="736">
        <v>41.1</v>
      </c>
      <c r="D21" s="736">
        <v>22.6</v>
      </c>
      <c r="E21" s="736">
        <v>17.100000000000001</v>
      </c>
      <c r="F21" s="736">
        <v>13.4</v>
      </c>
      <c r="G21" s="260"/>
      <c r="H21" s="16"/>
      <c r="I21" s="17"/>
    </row>
    <row r="22" spans="2:9" x14ac:dyDescent="0.2">
      <c r="B22" s="35" t="s">
        <v>182</v>
      </c>
      <c r="C22" s="737">
        <v>31.9</v>
      </c>
      <c r="D22" s="737">
        <v>23.6</v>
      </c>
      <c r="E22" s="737">
        <v>45.6</v>
      </c>
      <c r="F22" s="737">
        <v>14.4</v>
      </c>
      <c r="G22" s="260"/>
      <c r="H22" s="16"/>
      <c r="I22" s="17"/>
    </row>
    <row r="23" spans="2:9" x14ac:dyDescent="0.2">
      <c r="B23" s="35" t="s">
        <v>183</v>
      </c>
      <c r="C23" s="737">
        <v>6.6</v>
      </c>
      <c r="D23" s="737">
        <v>24.6</v>
      </c>
      <c r="E23" s="737">
        <v>13.7</v>
      </c>
      <c r="F23" s="737">
        <v>15.4</v>
      </c>
      <c r="G23" s="260"/>
      <c r="H23" s="16"/>
      <c r="I23" s="17"/>
    </row>
    <row r="24" spans="2:9" x14ac:dyDescent="0.2">
      <c r="B24" s="35" t="s">
        <v>184</v>
      </c>
      <c r="C24" s="737">
        <v>7.1</v>
      </c>
      <c r="D24" s="737">
        <v>25.6</v>
      </c>
      <c r="E24" s="737">
        <v>8.5</v>
      </c>
      <c r="F24" s="737">
        <v>16.399999999999999</v>
      </c>
      <c r="G24" s="260"/>
      <c r="H24" s="16"/>
      <c r="I24" s="17"/>
    </row>
    <row r="25" spans="2:9" x14ac:dyDescent="0.2">
      <c r="B25" s="35" t="s">
        <v>185</v>
      </c>
      <c r="C25" s="737">
        <v>5.3</v>
      </c>
      <c r="D25" s="737">
        <v>26.6</v>
      </c>
      <c r="E25" s="737">
        <v>5.8</v>
      </c>
      <c r="F25" s="737">
        <v>17.399999999999999</v>
      </c>
      <c r="G25" s="260"/>
      <c r="H25" s="16"/>
      <c r="I25" s="17"/>
    </row>
    <row r="26" spans="2:9" x14ac:dyDescent="0.2">
      <c r="B26" s="35" t="s">
        <v>186</v>
      </c>
      <c r="C26" s="737">
        <v>4</v>
      </c>
      <c r="D26" s="737">
        <v>27.6</v>
      </c>
      <c r="E26" s="737">
        <v>4.4000000000000004</v>
      </c>
      <c r="F26" s="737">
        <v>18.399999999999999</v>
      </c>
      <c r="G26" s="260"/>
      <c r="H26" s="16"/>
      <c r="I26" s="17"/>
    </row>
    <row r="27" spans="2:9" x14ac:dyDescent="0.2">
      <c r="B27" s="35" t="s">
        <v>187</v>
      </c>
      <c r="C27" s="737">
        <v>2.5</v>
      </c>
      <c r="D27" s="737">
        <v>28.6</v>
      </c>
      <c r="E27" s="737">
        <v>3</v>
      </c>
      <c r="F27" s="737">
        <v>19.399999999999999</v>
      </c>
      <c r="G27" s="260"/>
      <c r="H27" s="16"/>
      <c r="I27" s="17"/>
    </row>
    <row r="28" spans="2:9" x14ac:dyDescent="0.2">
      <c r="B28" s="35" t="s">
        <v>188</v>
      </c>
      <c r="C28" s="737">
        <v>1.2</v>
      </c>
      <c r="D28" s="737">
        <v>29.6</v>
      </c>
      <c r="E28" s="737">
        <v>1.5</v>
      </c>
      <c r="F28" s="737">
        <v>20.399999999999999</v>
      </c>
      <c r="G28" s="260"/>
      <c r="H28" s="16"/>
      <c r="I28" s="17"/>
    </row>
    <row r="29" spans="2:9" x14ac:dyDescent="0.2">
      <c r="B29" s="35" t="s">
        <v>189</v>
      </c>
      <c r="C29" s="737">
        <v>0.4</v>
      </c>
      <c r="D29" s="737">
        <v>30.6</v>
      </c>
      <c r="E29" s="737">
        <v>0.5</v>
      </c>
      <c r="F29" s="737">
        <v>21.4</v>
      </c>
      <c r="G29" s="260"/>
      <c r="H29" s="16"/>
      <c r="I29" s="17"/>
    </row>
    <row r="30" spans="2:9" x14ac:dyDescent="0.2">
      <c r="B30" s="36" t="s">
        <v>169</v>
      </c>
      <c r="C30" s="618">
        <v>0</v>
      </c>
      <c r="D30" s="619"/>
      <c r="E30" s="618">
        <v>0</v>
      </c>
      <c r="F30" s="619"/>
      <c r="G30" s="260"/>
      <c r="H30" s="16"/>
      <c r="I30" s="17"/>
    </row>
    <row r="31" spans="2:9" x14ac:dyDescent="0.2">
      <c r="B31" s="272" t="s">
        <v>168</v>
      </c>
      <c r="C31" s="633">
        <v>100.1</v>
      </c>
      <c r="D31" s="634"/>
      <c r="E31" s="633">
        <v>100.10000000000001</v>
      </c>
      <c r="F31" s="634"/>
      <c r="G31" s="260"/>
      <c r="H31" s="16"/>
      <c r="I31" s="17"/>
    </row>
    <row r="32" spans="2:9" x14ac:dyDescent="0.2">
      <c r="B32" s="273" t="s">
        <v>180</v>
      </c>
      <c r="C32" s="620">
        <v>27866</v>
      </c>
      <c r="D32" s="621"/>
      <c r="E32" s="635">
        <v>89472</v>
      </c>
      <c r="F32" s="621"/>
      <c r="G32" s="260"/>
      <c r="H32" s="16"/>
      <c r="I32" s="17"/>
    </row>
    <row r="33" spans="2:17" ht="16.5" customHeight="1" x14ac:dyDescent="0.2">
      <c r="B33" s="15"/>
      <c r="C33" s="260"/>
      <c r="D33" s="260"/>
      <c r="E33" s="260"/>
      <c r="F33" s="260"/>
      <c r="G33" s="260"/>
      <c r="H33" s="16"/>
      <c r="I33" s="17"/>
    </row>
    <row r="34" spans="2:17" ht="12.75" customHeight="1" x14ac:dyDescent="0.2">
      <c r="B34" s="572" t="s">
        <v>139</v>
      </c>
      <c r="C34" s="572"/>
      <c r="D34" s="572"/>
      <c r="E34" s="572"/>
      <c r="F34" s="572"/>
      <c r="G34" s="572"/>
      <c r="H34" s="572"/>
      <c r="I34" s="572"/>
      <c r="J34" s="66"/>
      <c r="K34" s="66"/>
      <c r="L34" s="66"/>
      <c r="M34" s="66"/>
      <c r="N34" s="66"/>
      <c r="O34" s="66"/>
      <c r="P34" s="66"/>
      <c r="Q34" s="66"/>
    </row>
    <row r="35" spans="2:17" ht="8.25" customHeight="1" x14ac:dyDescent="0.2"/>
    <row r="36" spans="2:17" ht="18" customHeight="1" x14ac:dyDescent="0.2">
      <c r="C36" s="573" t="s">
        <v>269</v>
      </c>
      <c r="D36" s="575"/>
      <c r="E36" s="573" t="s">
        <v>270</v>
      </c>
      <c r="F36" s="575"/>
      <c r="G36" s="573" t="s">
        <v>271</v>
      </c>
      <c r="H36" s="575"/>
    </row>
    <row r="37" spans="2:17" ht="18.75" customHeight="1" x14ac:dyDescent="0.2">
      <c r="B37" s="255" t="s">
        <v>99</v>
      </c>
      <c r="C37" s="740">
        <v>9367</v>
      </c>
      <c r="D37" s="741">
        <v>22.6</v>
      </c>
      <c r="E37" s="740">
        <v>7980</v>
      </c>
      <c r="F37" s="741">
        <v>23.6</v>
      </c>
      <c r="G37" s="740">
        <v>8606</v>
      </c>
      <c r="H37" s="741">
        <v>24.6</v>
      </c>
    </row>
    <row r="38" spans="2:17" ht="26.25" customHeight="1" x14ac:dyDescent="0.2">
      <c r="B38" s="35" t="s">
        <v>100</v>
      </c>
      <c r="C38" s="734">
        <v>286</v>
      </c>
      <c r="D38" s="735">
        <v>23.6</v>
      </c>
      <c r="E38" s="734">
        <v>345</v>
      </c>
      <c r="F38" s="735">
        <v>24.6</v>
      </c>
      <c r="G38" s="734">
        <v>372</v>
      </c>
      <c r="H38" s="735">
        <v>25.6</v>
      </c>
    </row>
    <row r="39" spans="2:17" ht="26.25" customHeight="1" x14ac:dyDescent="0.2">
      <c r="B39" s="35" t="s">
        <v>101</v>
      </c>
      <c r="C39" s="734">
        <v>111</v>
      </c>
      <c r="D39" s="735">
        <v>24.6</v>
      </c>
      <c r="E39" s="734">
        <v>115</v>
      </c>
      <c r="F39" s="735">
        <v>25.6</v>
      </c>
      <c r="G39" s="734">
        <v>157</v>
      </c>
      <c r="H39" s="735">
        <v>26.6</v>
      </c>
    </row>
    <row r="40" spans="2:17" ht="20.25" customHeight="1" x14ac:dyDescent="0.2">
      <c r="B40" s="35" t="s">
        <v>102</v>
      </c>
      <c r="C40" s="734">
        <v>82</v>
      </c>
      <c r="D40" s="735">
        <v>25.6</v>
      </c>
      <c r="E40" s="734">
        <v>69</v>
      </c>
      <c r="F40" s="735">
        <v>26.6</v>
      </c>
      <c r="G40" s="734">
        <v>55</v>
      </c>
      <c r="H40" s="735">
        <v>27.6</v>
      </c>
    </row>
    <row r="41" spans="2:17" ht="29.25" customHeight="1" x14ac:dyDescent="0.2">
      <c r="B41" s="35" t="s">
        <v>134</v>
      </c>
      <c r="C41" s="734">
        <v>408</v>
      </c>
      <c r="D41" s="735">
        <v>26.6</v>
      </c>
      <c r="E41" s="734">
        <v>505</v>
      </c>
      <c r="F41" s="735">
        <v>27.6</v>
      </c>
      <c r="G41" s="734">
        <v>472</v>
      </c>
      <c r="H41" s="735">
        <v>28.6</v>
      </c>
    </row>
    <row r="42" spans="2:17" ht="16.5" customHeight="1" x14ac:dyDescent="0.2">
      <c r="B42" s="35" t="s">
        <v>190</v>
      </c>
      <c r="C42" s="734">
        <v>5</v>
      </c>
      <c r="D42" s="735">
        <v>27.6</v>
      </c>
      <c r="E42" s="734">
        <v>29</v>
      </c>
      <c r="F42" s="735">
        <v>28.6</v>
      </c>
      <c r="G42" s="734">
        <v>88</v>
      </c>
      <c r="H42" s="735">
        <v>29.6</v>
      </c>
    </row>
    <row r="43" spans="2:17" ht="29.25" customHeight="1" x14ac:dyDescent="0.2">
      <c r="B43" s="35" t="s">
        <v>105</v>
      </c>
      <c r="C43" s="734">
        <v>6492</v>
      </c>
      <c r="D43" s="735">
        <v>28.6</v>
      </c>
      <c r="E43" s="734">
        <v>6677</v>
      </c>
      <c r="F43" s="735">
        <v>29.6</v>
      </c>
      <c r="G43" s="734">
        <v>7629</v>
      </c>
      <c r="H43" s="735">
        <v>30.6</v>
      </c>
    </row>
    <row r="44" spans="2:17" ht="26.25" customHeight="1" x14ac:dyDescent="0.2">
      <c r="B44" s="35" t="s">
        <v>126</v>
      </c>
      <c r="C44" s="734">
        <v>213</v>
      </c>
      <c r="D44" s="735">
        <v>29.6</v>
      </c>
      <c r="E44" s="734">
        <v>229</v>
      </c>
      <c r="F44" s="735">
        <v>30.6</v>
      </c>
      <c r="G44" s="734">
        <v>168</v>
      </c>
      <c r="H44" s="735">
        <v>31.6</v>
      </c>
      <c r="I44" s="326"/>
      <c r="J44" s="327"/>
      <c r="K44" s="327"/>
      <c r="L44" s="327"/>
      <c r="M44" s="327"/>
      <c r="N44" s="327"/>
      <c r="O44" s="327"/>
    </row>
    <row r="45" spans="2:17" ht="27" customHeight="1" x14ac:dyDescent="0.2">
      <c r="B45" s="35" t="s">
        <v>115</v>
      </c>
      <c r="C45" s="734">
        <v>21</v>
      </c>
      <c r="D45" s="735">
        <v>30.6</v>
      </c>
      <c r="E45" s="734">
        <v>34</v>
      </c>
      <c r="F45" s="735">
        <v>31.6</v>
      </c>
      <c r="G45" s="734">
        <v>24</v>
      </c>
      <c r="H45" s="735">
        <v>32.6</v>
      </c>
      <c r="I45" s="326"/>
      <c r="J45" s="327"/>
      <c r="K45" s="327"/>
      <c r="L45" s="327"/>
      <c r="M45" s="327"/>
      <c r="N45" s="327"/>
      <c r="O45" s="327"/>
    </row>
    <row r="46" spans="2:17" ht="29.25" customHeight="1" x14ac:dyDescent="0.2">
      <c r="B46" s="35" t="s">
        <v>116</v>
      </c>
      <c r="C46" s="734">
        <v>1413</v>
      </c>
      <c r="D46" s="735">
        <v>31.6</v>
      </c>
      <c r="E46" s="734">
        <v>1475</v>
      </c>
      <c r="F46" s="735">
        <v>32.6</v>
      </c>
      <c r="G46" s="734">
        <v>1602</v>
      </c>
      <c r="H46" s="735">
        <v>33.6</v>
      </c>
    </row>
    <row r="47" spans="2:17" ht="16.5" customHeight="1" x14ac:dyDescent="0.2">
      <c r="B47" s="35" t="s">
        <v>103</v>
      </c>
      <c r="C47" s="734">
        <v>355</v>
      </c>
      <c r="D47" s="735">
        <v>32.6</v>
      </c>
      <c r="E47" s="734">
        <v>408</v>
      </c>
      <c r="F47" s="735">
        <v>33.6</v>
      </c>
      <c r="G47" s="734">
        <v>487</v>
      </c>
      <c r="H47" s="735">
        <v>34.6</v>
      </c>
    </row>
    <row r="48" spans="2:17" ht="16.5" customHeight="1" x14ac:dyDescent="0.2">
      <c r="B48" s="35" t="s">
        <v>104</v>
      </c>
      <c r="C48" s="734">
        <v>2507</v>
      </c>
      <c r="D48" s="735">
        <v>33.6</v>
      </c>
      <c r="E48" s="734">
        <v>1961</v>
      </c>
      <c r="F48" s="735">
        <v>34.6</v>
      </c>
      <c r="G48" s="734">
        <v>1913</v>
      </c>
      <c r="H48" s="735">
        <v>35.6</v>
      </c>
    </row>
    <row r="49" spans="2:8" ht="16.5" customHeight="1" x14ac:dyDescent="0.2">
      <c r="B49" s="36" t="s">
        <v>127</v>
      </c>
      <c r="C49" s="738">
        <v>9701</v>
      </c>
      <c r="D49" s="739">
        <v>34.6</v>
      </c>
      <c r="E49" s="738">
        <v>10435</v>
      </c>
      <c r="F49" s="739">
        <v>35.6</v>
      </c>
      <c r="G49" s="738">
        <v>11002</v>
      </c>
      <c r="H49" s="739">
        <v>36.6</v>
      </c>
    </row>
  </sheetData>
  <customSheetViews>
    <customSheetView guid="{4BF6A69F-C29D-460A-9E84-5045F8F80EEB}" showGridLines="0" topLeftCell="A19">
      <selection activeCell="I46" sqref="I46"/>
      <pageMargins left="0.19685039370078741" right="0.15748031496062992" top="0.19685039370078741" bottom="0.19685039370078741" header="0.31496062992125984" footer="0.31496062992125984"/>
      <pageSetup paperSize="9" orientation="portrait" r:id="rId1"/>
    </customSheetView>
  </customSheetViews>
  <mergeCells count="83">
    <mergeCell ref="C43:D43"/>
    <mergeCell ref="E43:F43"/>
    <mergeCell ref="G43:H43"/>
    <mergeCell ref="C47:D47"/>
    <mergeCell ref="E47:F47"/>
    <mergeCell ref="G47:H47"/>
    <mergeCell ref="C44:D44"/>
    <mergeCell ref="E44:F44"/>
    <mergeCell ref="G44:H44"/>
    <mergeCell ref="C45:D45"/>
    <mergeCell ref="E45:F45"/>
    <mergeCell ref="G45:H45"/>
    <mergeCell ref="C37:D37"/>
    <mergeCell ref="E37:F37"/>
    <mergeCell ref="G37:H37"/>
    <mergeCell ref="G39:H39"/>
    <mergeCell ref="C40:D40"/>
    <mergeCell ref="E40:F40"/>
    <mergeCell ref="G40:H40"/>
    <mergeCell ref="C41:D41"/>
    <mergeCell ref="E41:F41"/>
    <mergeCell ref="G41:H41"/>
    <mergeCell ref="C39:D39"/>
    <mergeCell ref="C42:D42"/>
    <mergeCell ref="E42:F42"/>
    <mergeCell ref="G42:H42"/>
    <mergeCell ref="C32:D32"/>
    <mergeCell ref="E32:F32"/>
    <mergeCell ref="B34:I34"/>
    <mergeCell ref="C36:D36"/>
    <mergeCell ref="E36:F36"/>
    <mergeCell ref="G36:H36"/>
    <mergeCell ref="C29:D29"/>
    <mergeCell ref="E29:F29"/>
    <mergeCell ref="C30:D30"/>
    <mergeCell ref="E30:F30"/>
    <mergeCell ref="C31:D31"/>
    <mergeCell ref="E31:F31"/>
    <mergeCell ref="C26:D26"/>
    <mergeCell ref="E26:F26"/>
    <mergeCell ref="C27:D27"/>
    <mergeCell ref="E27:F27"/>
    <mergeCell ref="C28:D28"/>
    <mergeCell ref="E28:F28"/>
    <mergeCell ref="M16:O16"/>
    <mergeCell ref="C21:D21"/>
    <mergeCell ref="C23:D23"/>
    <mergeCell ref="E23:F23"/>
    <mergeCell ref="C24:D24"/>
    <mergeCell ref="E24:F24"/>
    <mergeCell ref="E22:F22"/>
    <mergeCell ref="C49:D49"/>
    <mergeCell ref="E49:F49"/>
    <mergeCell ref="G49:H49"/>
    <mergeCell ref="B3:I3"/>
    <mergeCell ref="C5:C11"/>
    <mergeCell ref="D5:D11"/>
    <mergeCell ref="E5:E11"/>
    <mergeCell ref="F5:F11"/>
    <mergeCell ref="G5:G11"/>
    <mergeCell ref="H5:H11"/>
    <mergeCell ref="I5:I11"/>
    <mergeCell ref="B17:I17"/>
    <mergeCell ref="B19:B20"/>
    <mergeCell ref="C19:D20"/>
    <mergeCell ref="E19:F20"/>
    <mergeCell ref="C25:D25"/>
    <mergeCell ref="A1:K1"/>
    <mergeCell ref="J5:J11"/>
    <mergeCell ref="K5:K11"/>
    <mergeCell ref="C48:D48"/>
    <mergeCell ref="E48:F48"/>
    <mergeCell ref="G48:H48"/>
    <mergeCell ref="C38:D38"/>
    <mergeCell ref="E38:F38"/>
    <mergeCell ref="G38:H38"/>
    <mergeCell ref="C46:D46"/>
    <mergeCell ref="E46:F46"/>
    <mergeCell ref="G46:H46"/>
    <mergeCell ref="E39:F39"/>
    <mergeCell ref="E21:F21"/>
    <mergeCell ref="C22:D22"/>
    <mergeCell ref="E25:F25"/>
  </mergeCells>
  <phoneticPr fontId="11" type="noConversion"/>
  <pageMargins left="0.19685039370078741" right="0.15748031496062992" top="0.19685039370078741" bottom="0.19685039370078741" header="0.31496062992125984" footer="0.31496062992125984"/>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65"/>
  <sheetViews>
    <sheetView showGridLines="0" workbookViewId="0">
      <selection activeCell="J30" sqref="J30"/>
    </sheetView>
  </sheetViews>
  <sheetFormatPr baseColWidth="10" defaultRowHeight="12.75" x14ac:dyDescent="0.2"/>
  <cols>
    <col min="1" max="1" width="2.140625" style="20" customWidth="1"/>
    <col min="2" max="2" width="11.42578125" style="20" customWidth="1"/>
    <col min="3" max="4" width="11.42578125" style="20"/>
    <col min="5" max="5" width="9.42578125" style="20" customWidth="1"/>
    <col min="6" max="7" width="25.7109375" style="20" customWidth="1"/>
    <col min="8" max="8" width="4" style="20" customWidth="1"/>
    <col min="9" max="16384" width="11.42578125" style="20"/>
  </cols>
  <sheetData>
    <row r="1" spans="1:8" x14ac:dyDescent="0.2">
      <c r="A1" s="571" t="s">
        <v>304</v>
      </c>
      <c r="B1" s="571"/>
      <c r="C1" s="571"/>
      <c r="D1" s="571"/>
      <c r="E1" s="571"/>
      <c r="F1" s="571"/>
      <c r="G1" s="571"/>
      <c r="H1" s="571"/>
    </row>
    <row r="3" spans="1:8" ht="12.75" customHeight="1" x14ac:dyDescent="0.2">
      <c r="B3" s="572" t="s">
        <v>143</v>
      </c>
      <c r="C3" s="572"/>
      <c r="D3" s="572"/>
      <c r="E3" s="572"/>
      <c r="F3" s="572"/>
      <c r="G3" s="572"/>
    </row>
    <row r="4" spans="1:8" ht="8.25" customHeight="1" x14ac:dyDescent="0.2">
      <c r="B4" s="2"/>
      <c r="C4" s="2"/>
      <c r="D4" s="2"/>
      <c r="E4" s="2"/>
    </row>
    <row r="5" spans="1:8" ht="21" customHeight="1" x14ac:dyDescent="0.2">
      <c r="B5" s="654"/>
      <c r="C5" s="654"/>
      <c r="D5" s="654"/>
      <c r="E5" s="654"/>
      <c r="F5" s="452" t="s">
        <v>264</v>
      </c>
      <c r="G5" s="453" t="s">
        <v>230</v>
      </c>
    </row>
    <row r="6" spans="1:8" ht="12.75" customHeight="1" x14ac:dyDescent="0.2">
      <c r="B6" s="585" t="s">
        <v>144</v>
      </c>
      <c r="C6" s="604"/>
      <c r="D6" s="604"/>
      <c r="E6" s="604"/>
      <c r="F6" s="275">
        <v>0.2</v>
      </c>
      <c r="G6" s="89">
        <v>0.2</v>
      </c>
    </row>
    <row r="7" spans="1:8" ht="12.75" customHeight="1" x14ac:dyDescent="0.2">
      <c r="B7" s="587" t="s">
        <v>145</v>
      </c>
      <c r="C7" s="644"/>
      <c r="D7" s="644"/>
      <c r="E7" s="644"/>
      <c r="F7" s="274">
        <v>1.8</v>
      </c>
      <c r="G7" s="90">
        <v>0.6</v>
      </c>
    </row>
    <row r="8" spans="1:8" ht="11.25" customHeight="1" x14ac:dyDescent="0.2">
      <c r="B8" s="587" t="s">
        <v>146</v>
      </c>
      <c r="C8" s="644"/>
      <c r="D8" s="644"/>
      <c r="E8" s="644"/>
      <c r="F8" s="274">
        <v>0.4</v>
      </c>
      <c r="G8" s="90">
        <v>0.4</v>
      </c>
    </row>
    <row r="9" spans="1:8" ht="13.5" customHeight="1" x14ac:dyDescent="0.2">
      <c r="B9" s="587" t="s">
        <v>117</v>
      </c>
      <c r="C9" s="644"/>
      <c r="D9" s="644"/>
      <c r="E9" s="588"/>
      <c r="F9" s="274">
        <v>0.3</v>
      </c>
      <c r="G9" s="90">
        <v>0.3</v>
      </c>
    </row>
    <row r="10" spans="1:8" ht="15" customHeight="1" x14ac:dyDescent="0.2">
      <c r="B10" s="587" t="s">
        <v>118</v>
      </c>
      <c r="C10" s="644"/>
      <c r="D10" s="644"/>
      <c r="E10" s="644"/>
      <c r="F10" s="274">
        <v>1.3</v>
      </c>
      <c r="G10" s="90">
        <v>1.2</v>
      </c>
    </row>
    <row r="11" spans="1:8" ht="13.5" customHeight="1" x14ac:dyDescent="0.2">
      <c r="B11" s="587" t="s">
        <v>119</v>
      </c>
      <c r="C11" s="644"/>
      <c r="D11" s="644"/>
      <c r="E11" s="644"/>
      <c r="F11" s="274">
        <v>1.1000000000000001</v>
      </c>
      <c r="G11" s="90">
        <v>1.2</v>
      </c>
    </row>
    <row r="12" spans="1:8" ht="13.5" customHeight="1" x14ac:dyDescent="0.2">
      <c r="B12" s="587" t="s">
        <v>147</v>
      </c>
      <c r="C12" s="644"/>
      <c r="D12" s="644"/>
      <c r="E12" s="644"/>
      <c r="F12" s="274">
        <v>78.900000000000006</v>
      </c>
      <c r="G12" s="90">
        <v>78.3</v>
      </c>
    </row>
    <row r="13" spans="1:8" x14ac:dyDescent="0.2">
      <c r="B13" s="587" t="s">
        <v>148</v>
      </c>
      <c r="C13" s="644"/>
      <c r="D13" s="644"/>
      <c r="E13" s="644"/>
      <c r="F13" s="274">
        <v>2.1</v>
      </c>
      <c r="G13" s="90">
        <v>2.2000000000000002</v>
      </c>
    </row>
    <row r="14" spans="1:8" x14ac:dyDescent="0.2">
      <c r="B14" s="587" t="s">
        <v>149</v>
      </c>
      <c r="C14" s="644"/>
      <c r="D14" s="644"/>
      <c r="E14" s="644"/>
      <c r="F14" s="274">
        <v>3.2</v>
      </c>
      <c r="G14" s="90">
        <v>3.3</v>
      </c>
    </row>
    <row r="15" spans="1:8" ht="12.75" customHeight="1" x14ac:dyDescent="0.2">
      <c r="B15" s="587" t="s">
        <v>120</v>
      </c>
      <c r="C15" s="644"/>
      <c r="D15" s="644"/>
      <c r="E15" s="644"/>
      <c r="F15" s="274">
        <v>1</v>
      </c>
      <c r="G15" s="90">
        <v>1.1000000000000001</v>
      </c>
    </row>
    <row r="16" spans="1:8" ht="12.75" customHeight="1" x14ac:dyDescent="0.2">
      <c r="B16" s="587" t="s">
        <v>260</v>
      </c>
      <c r="C16" s="644"/>
      <c r="D16" s="644"/>
      <c r="E16" s="588"/>
      <c r="F16" s="274">
        <v>2</v>
      </c>
      <c r="G16" s="90">
        <v>1.3</v>
      </c>
    </row>
    <row r="17" spans="2:15" x14ac:dyDescent="0.2">
      <c r="B17" s="587" t="s">
        <v>150</v>
      </c>
      <c r="C17" s="644"/>
      <c r="D17" s="644"/>
      <c r="E17" s="644"/>
      <c r="F17" s="274">
        <v>0.8</v>
      </c>
      <c r="G17" s="90">
        <v>0.6</v>
      </c>
    </row>
    <row r="18" spans="2:15" x14ac:dyDescent="0.2">
      <c r="B18" s="587" t="s">
        <v>151</v>
      </c>
      <c r="C18" s="644"/>
      <c r="D18" s="644"/>
      <c r="E18" s="644"/>
      <c r="F18" s="274">
        <v>2.1</v>
      </c>
      <c r="G18" s="90">
        <v>2.2000000000000002</v>
      </c>
    </row>
    <row r="19" spans="2:15" ht="12.75" customHeight="1" x14ac:dyDescent="0.2">
      <c r="B19" s="587" t="s">
        <v>152</v>
      </c>
      <c r="C19" s="644"/>
      <c r="D19" s="644"/>
      <c r="E19" s="644"/>
      <c r="F19" s="274">
        <v>0.6</v>
      </c>
      <c r="G19" s="90">
        <v>0.7</v>
      </c>
    </row>
    <row r="20" spans="2:15" x14ac:dyDescent="0.2">
      <c r="B20" s="587" t="s">
        <v>153</v>
      </c>
      <c r="C20" s="644"/>
      <c r="D20" s="644"/>
      <c r="E20" s="644"/>
      <c r="F20" s="274">
        <v>0.9</v>
      </c>
      <c r="G20" s="90">
        <v>0.9</v>
      </c>
    </row>
    <row r="21" spans="2:15" x14ac:dyDescent="0.2">
      <c r="B21" s="587" t="s">
        <v>154</v>
      </c>
      <c r="C21" s="644"/>
      <c r="D21" s="644"/>
      <c r="E21" s="644"/>
      <c r="F21" s="274">
        <v>0.1</v>
      </c>
      <c r="G21" s="90">
        <v>0.1</v>
      </c>
    </row>
    <row r="22" spans="2:15" x14ac:dyDescent="0.2">
      <c r="B22" s="589" t="s">
        <v>169</v>
      </c>
      <c r="C22" s="593"/>
      <c r="D22" s="593"/>
      <c r="E22" s="593"/>
      <c r="F22" s="274">
        <v>3.1</v>
      </c>
      <c r="G22" s="90">
        <v>5.3</v>
      </c>
      <c r="J22" s="309"/>
    </row>
    <row r="23" spans="2:15" ht="12.75" customHeight="1" x14ac:dyDescent="0.2">
      <c r="B23" s="649" t="s">
        <v>168</v>
      </c>
      <c r="C23" s="650"/>
      <c r="D23" s="650"/>
      <c r="E23" s="650"/>
      <c r="F23" s="83">
        <f>SUM(F6:F22)</f>
        <v>99.899999999999977</v>
      </c>
      <c r="G23" s="91">
        <f>SUM(G6:G22)</f>
        <v>99.899999999999991</v>
      </c>
    </row>
    <row r="24" spans="2:15" ht="16.5" customHeight="1" x14ac:dyDescent="0.2">
      <c r="B24" s="651" t="s">
        <v>180</v>
      </c>
      <c r="C24" s="652"/>
      <c r="D24" s="652"/>
      <c r="E24" s="652"/>
      <c r="F24" s="84">
        <v>27866</v>
      </c>
      <c r="G24" s="92">
        <v>89472</v>
      </c>
    </row>
    <row r="25" spans="2:15" ht="16.5" customHeight="1" x14ac:dyDescent="0.2">
      <c r="B25" s="14"/>
      <c r="C25" s="14"/>
      <c r="D25" s="14"/>
      <c r="E25" s="14"/>
      <c r="F25" s="94"/>
      <c r="G25" s="94"/>
    </row>
    <row r="26" spans="2:15" ht="12.75" customHeight="1" x14ac:dyDescent="0.2">
      <c r="B26" s="572" t="s">
        <v>155</v>
      </c>
      <c r="C26" s="572"/>
      <c r="D26" s="572"/>
      <c r="E26" s="572"/>
      <c r="F26" s="572"/>
      <c r="G26" s="572"/>
      <c r="J26" s="299"/>
      <c r="K26" s="299"/>
      <c r="L26" s="299"/>
      <c r="M26" s="299"/>
      <c r="N26" s="299"/>
      <c r="O26" s="299"/>
    </row>
    <row r="27" spans="2:15" ht="8.25" customHeight="1" x14ac:dyDescent="0.2">
      <c r="J27" s="299"/>
      <c r="K27" s="299"/>
      <c r="L27" s="299"/>
      <c r="M27" s="299"/>
      <c r="N27" s="299"/>
      <c r="O27" s="299"/>
    </row>
    <row r="28" spans="2:15" ht="21" customHeight="1" x14ac:dyDescent="0.2">
      <c r="B28" s="1"/>
      <c r="C28" s="1"/>
      <c r="F28" s="465" t="s">
        <v>264</v>
      </c>
      <c r="G28" s="467" t="s">
        <v>230</v>
      </c>
      <c r="J28" s="299"/>
      <c r="K28" s="299"/>
      <c r="L28" s="299"/>
      <c r="M28" s="299"/>
      <c r="N28" s="559"/>
      <c r="O28" s="559"/>
    </row>
    <row r="29" spans="2:15" x14ac:dyDescent="0.2">
      <c r="B29" s="581" t="s">
        <v>156</v>
      </c>
      <c r="C29" s="647"/>
      <c r="D29" s="647"/>
      <c r="E29" s="594"/>
      <c r="F29" s="85">
        <v>5.5</v>
      </c>
      <c r="G29" s="5">
        <v>5.7</v>
      </c>
      <c r="J29" s="299"/>
      <c r="K29" s="299"/>
      <c r="L29" s="299"/>
      <c r="M29" s="299"/>
      <c r="N29" s="559"/>
      <c r="O29" s="559"/>
    </row>
    <row r="30" spans="2:15" x14ac:dyDescent="0.2">
      <c r="B30" s="582" t="s">
        <v>157</v>
      </c>
      <c r="C30" s="642"/>
      <c r="D30" s="642"/>
      <c r="E30" s="595"/>
      <c r="F30" s="82">
        <v>15.6</v>
      </c>
      <c r="G30" s="76">
        <v>16</v>
      </c>
      <c r="J30" s="299"/>
      <c r="K30" s="299"/>
      <c r="L30" s="299"/>
      <c r="M30" s="299"/>
      <c r="N30" s="559"/>
      <c r="O30" s="559"/>
    </row>
    <row r="31" spans="2:15" x14ac:dyDescent="0.2">
      <c r="B31" s="582" t="s">
        <v>158</v>
      </c>
      <c r="C31" s="642"/>
      <c r="D31" s="642"/>
      <c r="E31" s="595"/>
      <c r="F31" s="82">
        <v>31.3</v>
      </c>
      <c r="G31" s="76">
        <v>31.7</v>
      </c>
      <c r="J31" s="299"/>
      <c r="K31" s="299"/>
      <c r="L31" s="299"/>
      <c r="M31" s="299"/>
      <c r="N31" s="559"/>
      <c r="O31" s="559"/>
    </row>
    <row r="32" spans="2:15" x14ac:dyDescent="0.2">
      <c r="B32" s="582" t="s">
        <v>124</v>
      </c>
      <c r="C32" s="642"/>
      <c r="D32" s="642"/>
      <c r="E32" s="595"/>
      <c r="F32" s="82">
        <v>1.2</v>
      </c>
      <c r="G32" s="76">
        <v>1.1000000000000001</v>
      </c>
      <c r="J32" s="299"/>
      <c r="K32" s="331"/>
      <c r="L32" s="331"/>
      <c r="M32" s="331"/>
      <c r="N32" s="559"/>
      <c r="O32" s="559"/>
    </row>
    <row r="33" spans="2:15" x14ac:dyDescent="0.2">
      <c r="B33" s="582" t="s">
        <v>159</v>
      </c>
      <c r="C33" s="642"/>
      <c r="D33" s="642"/>
      <c r="E33" s="595"/>
      <c r="F33" s="82">
        <v>2.4</v>
      </c>
      <c r="G33" s="76">
        <v>2.2000000000000002</v>
      </c>
      <c r="J33" s="299"/>
      <c r="K33" s="331"/>
      <c r="L33" s="331"/>
      <c r="M33" s="331"/>
      <c r="N33" s="559"/>
      <c r="O33" s="559"/>
    </row>
    <row r="34" spans="2:15" x14ac:dyDescent="0.2">
      <c r="B34" s="582" t="s">
        <v>121</v>
      </c>
      <c r="C34" s="642"/>
      <c r="D34" s="642"/>
      <c r="E34" s="595"/>
      <c r="F34" s="82">
        <v>6</v>
      </c>
      <c r="G34" s="76">
        <v>6.4</v>
      </c>
      <c r="J34" s="299"/>
      <c r="K34" s="331"/>
      <c r="L34" s="331"/>
      <c r="M34" s="331"/>
      <c r="N34" s="559"/>
      <c r="O34" s="559"/>
    </row>
    <row r="35" spans="2:15" x14ac:dyDescent="0.2">
      <c r="B35" s="582" t="s">
        <v>160</v>
      </c>
      <c r="C35" s="642"/>
      <c r="D35" s="642"/>
      <c r="E35" s="595"/>
      <c r="F35" s="82">
        <v>0.6</v>
      </c>
      <c r="G35" s="76">
        <v>0.5</v>
      </c>
      <c r="J35" s="299"/>
      <c r="K35" s="299"/>
      <c r="L35" s="299"/>
      <c r="M35" s="299"/>
      <c r="N35" s="559"/>
      <c r="O35" s="559"/>
    </row>
    <row r="36" spans="2:15" x14ac:dyDescent="0.2">
      <c r="B36" s="582" t="s">
        <v>106</v>
      </c>
      <c r="C36" s="642"/>
      <c r="D36" s="642"/>
      <c r="E36" s="595"/>
      <c r="F36" s="82">
        <v>27.3</v>
      </c>
      <c r="G36" s="76">
        <v>27</v>
      </c>
      <c r="J36" s="299"/>
      <c r="K36" s="299"/>
      <c r="L36" s="299"/>
      <c r="M36" s="299"/>
      <c r="N36" s="559"/>
      <c r="O36" s="559"/>
    </row>
    <row r="37" spans="2:15" x14ac:dyDescent="0.2">
      <c r="B37" s="582" t="s">
        <v>161</v>
      </c>
      <c r="C37" s="642"/>
      <c r="D37" s="642"/>
      <c r="E37" s="595"/>
      <c r="F37" s="82">
        <v>0.1</v>
      </c>
      <c r="G37" s="76">
        <v>0.1</v>
      </c>
      <c r="J37" s="299"/>
      <c r="K37" s="299"/>
      <c r="L37" s="299"/>
      <c r="M37" s="299"/>
      <c r="N37" s="559"/>
      <c r="O37" s="559"/>
    </row>
    <row r="38" spans="2:15" x14ac:dyDescent="0.2">
      <c r="B38" s="582" t="s">
        <v>122</v>
      </c>
      <c r="C38" s="642"/>
      <c r="D38" s="642"/>
      <c r="E38" s="595"/>
      <c r="F38" s="82">
        <v>0</v>
      </c>
      <c r="G38" s="76">
        <v>0</v>
      </c>
      <c r="J38" s="299"/>
      <c r="K38" s="299"/>
      <c r="M38" s="299"/>
      <c r="N38" s="559"/>
      <c r="O38" s="559"/>
    </row>
    <row r="39" spans="2:15" x14ac:dyDescent="0.2">
      <c r="B39" s="582" t="s">
        <v>308</v>
      </c>
      <c r="C39" s="642"/>
      <c r="D39" s="642"/>
      <c r="E39" s="595"/>
      <c r="F39" s="82">
        <v>4.0999999999999996</v>
      </c>
      <c r="G39" s="76">
        <v>3.9</v>
      </c>
      <c r="J39" s="299"/>
      <c r="K39" s="299"/>
      <c r="L39" s="299"/>
      <c r="M39" s="299"/>
      <c r="N39" s="559"/>
      <c r="O39" s="559"/>
    </row>
    <row r="40" spans="2:15" x14ac:dyDescent="0.2">
      <c r="B40" s="582" t="s">
        <v>309</v>
      </c>
      <c r="C40" s="642"/>
      <c r="D40" s="642"/>
      <c r="E40" s="595"/>
      <c r="F40" s="82">
        <v>1.1000000000000001</v>
      </c>
      <c r="G40" s="76">
        <v>0.4</v>
      </c>
      <c r="J40" s="299"/>
      <c r="K40" s="299"/>
      <c r="L40" s="299"/>
      <c r="M40" s="299"/>
      <c r="N40" s="559"/>
      <c r="O40" s="559"/>
    </row>
    <row r="41" spans="2:15" x14ac:dyDescent="0.2">
      <c r="B41" s="582" t="s">
        <v>310</v>
      </c>
      <c r="C41" s="642"/>
      <c r="D41" s="642"/>
      <c r="E41" s="595"/>
      <c r="F41" s="82">
        <v>0.2</v>
      </c>
      <c r="G41" s="76">
        <v>0.1</v>
      </c>
      <c r="J41" s="299"/>
      <c r="K41" s="299"/>
      <c r="L41" s="299"/>
      <c r="M41" s="299"/>
      <c r="N41" s="559"/>
      <c r="O41" s="559"/>
    </row>
    <row r="42" spans="2:15" x14ac:dyDescent="0.2">
      <c r="B42" s="458" t="s">
        <v>1</v>
      </c>
      <c r="C42" s="462"/>
      <c r="D42" s="462"/>
      <c r="E42" s="459"/>
      <c r="F42" s="82">
        <v>3.2</v>
      </c>
      <c r="G42" s="76">
        <v>3.3</v>
      </c>
      <c r="J42" s="299"/>
      <c r="K42" s="481"/>
      <c r="L42" s="481"/>
      <c r="M42" s="481"/>
      <c r="N42" s="559"/>
      <c r="O42" s="559"/>
    </row>
    <row r="43" spans="2:15" x14ac:dyDescent="0.2">
      <c r="B43" s="458" t="s">
        <v>123</v>
      </c>
      <c r="C43" s="462"/>
      <c r="D43" s="462"/>
      <c r="E43" s="459"/>
      <c r="F43" s="82">
        <v>0.6</v>
      </c>
      <c r="G43" s="76">
        <v>0.5</v>
      </c>
      <c r="J43" s="299"/>
      <c r="K43" s="481"/>
      <c r="L43" s="481"/>
      <c r="M43" s="481"/>
      <c r="N43" s="559"/>
      <c r="O43" s="559"/>
    </row>
    <row r="44" spans="2:15" x14ac:dyDescent="0.2">
      <c r="B44" s="596" t="s">
        <v>169</v>
      </c>
      <c r="C44" s="643"/>
      <c r="D44" s="643"/>
      <c r="E44" s="597"/>
      <c r="F44" s="196">
        <v>0.6</v>
      </c>
      <c r="G44" s="197">
        <v>1</v>
      </c>
      <c r="J44" s="299"/>
      <c r="K44" s="481"/>
      <c r="L44" s="481"/>
      <c r="M44" s="481"/>
      <c r="N44" s="559"/>
      <c r="O44" s="559"/>
    </row>
    <row r="45" spans="2:15" x14ac:dyDescent="0.2">
      <c r="B45" s="638" t="s">
        <v>168</v>
      </c>
      <c r="C45" s="639"/>
      <c r="D45" s="639"/>
      <c r="E45" s="648"/>
      <c r="F45" s="198">
        <f>SUM(F29:F44)</f>
        <v>99.799999999999983</v>
      </c>
      <c r="G45" s="199">
        <f>SUM(G29:G44)</f>
        <v>99.899999999999991</v>
      </c>
      <c r="J45" s="299"/>
      <c r="K45" s="299"/>
      <c r="L45" s="299"/>
      <c r="M45" s="299"/>
      <c r="N45" s="559"/>
      <c r="O45" s="559"/>
    </row>
    <row r="46" spans="2:15" ht="12.75" customHeight="1" x14ac:dyDescent="0.2">
      <c r="B46" s="640" t="s">
        <v>180</v>
      </c>
      <c r="C46" s="641"/>
      <c r="D46" s="641"/>
      <c r="E46" s="645"/>
      <c r="F46" s="200">
        <v>24991</v>
      </c>
      <c r="G46" s="201">
        <v>79127</v>
      </c>
      <c r="I46" s="308"/>
      <c r="J46" s="299"/>
      <c r="N46" s="559"/>
      <c r="O46" s="559"/>
    </row>
    <row r="47" spans="2:15" ht="16.5" customHeight="1" x14ac:dyDescent="0.2">
      <c r="B47" s="270"/>
      <c r="C47" s="270"/>
      <c r="D47" s="270"/>
      <c r="E47" s="270"/>
      <c r="F47" s="94"/>
      <c r="G47" s="94"/>
      <c r="K47" s="299"/>
      <c r="L47" s="331"/>
      <c r="M47" s="331"/>
      <c r="N47" s="331"/>
      <c r="O47" s="299"/>
    </row>
    <row r="48" spans="2:15" ht="12.75" customHeight="1" x14ac:dyDescent="0.2">
      <c r="B48" s="572" t="s">
        <v>140</v>
      </c>
      <c r="C48" s="572"/>
      <c r="D48" s="572"/>
      <c r="E48" s="572"/>
      <c r="F48" s="572"/>
      <c r="G48" s="572"/>
      <c r="K48" s="299"/>
      <c r="L48" s="331"/>
      <c r="M48" s="331"/>
      <c r="N48" s="331"/>
      <c r="O48" s="299"/>
    </row>
    <row r="49" spans="2:7" ht="8.25" customHeight="1" x14ac:dyDescent="0.2">
      <c r="B49" s="18"/>
      <c r="C49" s="18"/>
      <c r="D49" s="18"/>
      <c r="E49" s="18"/>
      <c r="F49" s="18"/>
      <c r="G49" s="18"/>
    </row>
    <row r="50" spans="2:7" ht="21" customHeight="1" x14ac:dyDescent="0.2">
      <c r="B50" s="646"/>
      <c r="C50" s="646"/>
      <c r="D50" s="646"/>
      <c r="E50" s="15"/>
      <c r="F50" s="452" t="s">
        <v>264</v>
      </c>
      <c r="G50" s="454" t="s">
        <v>230</v>
      </c>
    </row>
    <row r="51" spans="2:7" x14ac:dyDescent="0.2">
      <c r="B51" s="581" t="s">
        <v>162</v>
      </c>
      <c r="C51" s="647"/>
      <c r="D51" s="647"/>
      <c r="E51" s="594"/>
      <c r="F51" s="86">
        <v>18.5</v>
      </c>
      <c r="G51" s="8">
        <v>17.899999999999999</v>
      </c>
    </row>
    <row r="52" spans="2:7" x14ac:dyDescent="0.2">
      <c r="B52" s="582" t="s">
        <v>135</v>
      </c>
      <c r="C52" s="642"/>
      <c r="D52" s="642"/>
      <c r="E52" s="595"/>
      <c r="F52" s="87">
        <v>33.200000000000003</v>
      </c>
      <c r="G52" s="12">
        <v>32.6</v>
      </c>
    </row>
    <row r="53" spans="2:7" x14ac:dyDescent="0.2">
      <c r="B53" s="582" t="s">
        <v>163</v>
      </c>
      <c r="C53" s="642"/>
      <c r="D53" s="642"/>
      <c r="E53" s="595"/>
      <c r="F53" s="87">
        <v>5.6</v>
      </c>
      <c r="G53" s="12">
        <v>5.6</v>
      </c>
    </row>
    <row r="54" spans="2:7" ht="27.75" customHeight="1" x14ac:dyDescent="0.2">
      <c r="B54" s="587" t="s">
        <v>164</v>
      </c>
      <c r="C54" s="644"/>
      <c r="D54" s="644"/>
      <c r="E54" s="588"/>
      <c r="F54" s="87">
        <v>7.8</v>
      </c>
      <c r="G54" s="12">
        <v>7.8</v>
      </c>
    </row>
    <row r="55" spans="2:7" x14ac:dyDescent="0.2">
      <c r="B55" s="582" t="s">
        <v>165</v>
      </c>
      <c r="C55" s="642"/>
      <c r="D55" s="642"/>
      <c r="E55" s="595"/>
      <c r="F55" s="87">
        <v>16</v>
      </c>
      <c r="G55" s="12">
        <v>15.7</v>
      </c>
    </row>
    <row r="56" spans="2:7" x14ac:dyDescent="0.2">
      <c r="B56" s="582" t="s">
        <v>171</v>
      </c>
      <c r="C56" s="642"/>
      <c r="D56" s="642"/>
      <c r="E56" s="595"/>
      <c r="F56" s="87">
        <v>7.3</v>
      </c>
      <c r="G56" s="12">
        <v>7.4</v>
      </c>
    </row>
    <row r="57" spans="2:7" ht="27.75" customHeight="1" x14ac:dyDescent="0.2">
      <c r="B57" s="587" t="s">
        <v>166</v>
      </c>
      <c r="C57" s="644"/>
      <c r="D57" s="644"/>
      <c r="E57" s="588"/>
      <c r="F57" s="87">
        <v>0.2</v>
      </c>
      <c r="G57" s="12">
        <v>0.2</v>
      </c>
    </row>
    <row r="58" spans="2:7" x14ac:dyDescent="0.2">
      <c r="B58" s="582" t="s">
        <v>172</v>
      </c>
      <c r="C58" s="642"/>
      <c r="D58" s="642"/>
      <c r="E58" s="595"/>
      <c r="F58" s="87">
        <v>4.9000000000000004</v>
      </c>
      <c r="G58" s="12">
        <v>5.3</v>
      </c>
    </row>
    <row r="59" spans="2:7" x14ac:dyDescent="0.2">
      <c r="B59" s="582" t="s">
        <v>136</v>
      </c>
      <c r="C59" s="642"/>
      <c r="D59" s="642"/>
      <c r="E59" s="595"/>
      <c r="F59" s="87">
        <v>0.1</v>
      </c>
      <c r="G59" s="12">
        <v>0.5</v>
      </c>
    </row>
    <row r="60" spans="2:7" x14ac:dyDescent="0.2">
      <c r="B60" s="582" t="s">
        <v>137</v>
      </c>
      <c r="C60" s="642"/>
      <c r="D60" s="642"/>
      <c r="E60" s="595"/>
      <c r="F60" s="87">
        <v>2.1</v>
      </c>
      <c r="G60" s="12">
        <v>1.9</v>
      </c>
    </row>
    <row r="61" spans="2:7" x14ac:dyDescent="0.2">
      <c r="B61" s="582" t="s">
        <v>173</v>
      </c>
      <c r="C61" s="642"/>
      <c r="D61" s="642"/>
      <c r="E61" s="595"/>
      <c r="F61" s="87">
        <v>0.2</v>
      </c>
      <c r="G61" s="12">
        <v>0.2</v>
      </c>
    </row>
    <row r="62" spans="2:7" x14ac:dyDescent="0.2">
      <c r="B62" s="582" t="s">
        <v>138</v>
      </c>
      <c r="C62" s="642"/>
      <c r="D62" s="642"/>
      <c r="E62" s="595"/>
      <c r="F62" s="87">
        <v>0.9</v>
      </c>
      <c r="G62" s="12">
        <v>0.9</v>
      </c>
    </row>
    <row r="63" spans="2:7" x14ac:dyDescent="0.2">
      <c r="B63" s="596" t="s">
        <v>169</v>
      </c>
      <c r="C63" s="643"/>
      <c r="D63" s="643"/>
      <c r="E63" s="597"/>
      <c r="F63" s="87">
        <v>3.2</v>
      </c>
      <c r="G63" s="12">
        <v>4</v>
      </c>
    </row>
    <row r="64" spans="2:7" x14ac:dyDescent="0.2">
      <c r="B64" s="638" t="s">
        <v>168</v>
      </c>
      <c r="C64" s="639"/>
      <c r="D64" s="639"/>
      <c r="E64" s="639"/>
      <c r="F64" s="264">
        <v>100.00000000000001</v>
      </c>
      <c r="G64" s="7">
        <v>100.09999999999998</v>
      </c>
    </row>
    <row r="65" spans="2:7" x14ac:dyDescent="0.2">
      <c r="B65" s="640" t="s">
        <v>180</v>
      </c>
      <c r="C65" s="641"/>
      <c r="D65" s="641"/>
      <c r="E65" s="641"/>
      <c r="F65" s="88">
        <v>27866</v>
      </c>
      <c r="G65" s="93">
        <v>89472</v>
      </c>
    </row>
  </sheetData>
  <customSheetViews>
    <customSheetView guid="{4BF6A69F-C29D-460A-9E84-5045F8F80EEB}" showGridLines="0" topLeftCell="A10">
      <selection activeCell="I44" sqref="I44"/>
      <pageMargins left="0.19685039370078741" right="0.15748031496062992" top="0.19685039370078741" bottom="0.19685039370078741" header="0.31496062992125984" footer="0.31496062992125984"/>
      <pageSetup paperSize="9" orientation="portrait"/>
    </customSheetView>
  </customSheetViews>
  <mergeCells count="56">
    <mergeCell ref="B51:E51"/>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B48:G48"/>
    <mergeCell ref="B50:D50"/>
    <mergeCell ref="B38:E38"/>
    <mergeCell ref="B39:E39"/>
    <mergeCell ref="B44:E44"/>
    <mergeCell ref="B40:E40"/>
    <mergeCell ref="B41:E41"/>
    <mergeCell ref="B45:E45"/>
    <mergeCell ref="B46:E46"/>
    <mergeCell ref="B19:E19"/>
    <mergeCell ref="B15:E15"/>
    <mergeCell ref="B17:E17"/>
    <mergeCell ref="B16:E16"/>
    <mergeCell ref="B30:E30"/>
    <mergeCell ref="B20:E20"/>
    <mergeCell ref="B21:E21"/>
    <mergeCell ref="B18:E18"/>
    <mergeCell ref="B26:G26"/>
    <mergeCell ref="B29:E29"/>
    <mergeCell ref="B22:E22"/>
    <mergeCell ref="B23:E23"/>
    <mergeCell ref="B24:E24"/>
    <mergeCell ref="B7:E7"/>
    <mergeCell ref="B8:E8"/>
    <mergeCell ref="A1:H1"/>
    <mergeCell ref="B3:G3"/>
    <mergeCell ref="B5:E5"/>
    <mergeCell ref="B6:E6"/>
    <mergeCell ref="B13:E13"/>
    <mergeCell ref="B14:E14"/>
    <mergeCell ref="B11:E11"/>
    <mergeCell ref="B12:E12"/>
    <mergeCell ref="B9:E9"/>
    <mergeCell ref="B10:E10"/>
    <mergeCell ref="B31:E31"/>
    <mergeCell ref="B36:E36"/>
    <mergeCell ref="B37:E37"/>
    <mergeCell ref="B34:E34"/>
    <mergeCell ref="B35:E35"/>
    <mergeCell ref="B32:E32"/>
    <mergeCell ref="B33:E33"/>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L43"/>
  <sheetViews>
    <sheetView showGridLines="0" workbookViewId="0">
      <selection sqref="A1:G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571" t="s">
        <v>304</v>
      </c>
      <c r="B1" s="571"/>
      <c r="C1" s="571"/>
      <c r="D1" s="571"/>
      <c r="E1" s="571"/>
      <c r="F1" s="571"/>
      <c r="G1" s="571"/>
    </row>
    <row r="3" spans="1:8" ht="12.75" customHeight="1" x14ac:dyDescent="0.2">
      <c r="B3" s="572" t="s">
        <v>228</v>
      </c>
      <c r="C3" s="572"/>
      <c r="D3" s="572"/>
      <c r="E3" s="572"/>
      <c r="F3" s="572"/>
      <c r="G3" s="33"/>
      <c r="H3" s="33"/>
    </row>
    <row r="4" spans="1:8" ht="8.85" customHeight="1" x14ac:dyDescent="0.2"/>
    <row r="5" spans="1:8" ht="20.100000000000001" customHeight="1" x14ac:dyDescent="0.2">
      <c r="C5" s="669" t="s">
        <v>264</v>
      </c>
      <c r="D5" s="670"/>
      <c r="E5" s="669" t="s">
        <v>230</v>
      </c>
      <c r="F5" s="670"/>
    </row>
    <row r="6" spans="1:8" ht="16.5" customHeight="1" x14ac:dyDescent="0.2">
      <c r="B6" s="439"/>
      <c r="C6" s="448" t="s">
        <v>175</v>
      </c>
      <c r="D6" s="448" t="s">
        <v>176</v>
      </c>
      <c r="E6" s="448" t="s">
        <v>175</v>
      </c>
      <c r="F6" s="448" t="s">
        <v>176</v>
      </c>
    </row>
    <row r="7" spans="1:8" ht="17.25" customHeight="1" x14ac:dyDescent="0.2">
      <c r="B7" s="253" t="s">
        <v>107</v>
      </c>
      <c r="C7" s="5">
        <v>2.8</v>
      </c>
      <c r="D7" s="5">
        <v>1.1000000000000001</v>
      </c>
      <c r="E7" s="5">
        <v>2.8</v>
      </c>
      <c r="F7" s="5">
        <v>1.1000000000000001</v>
      </c>
    </row>
    <row r="8" spans="1:8" ht="17.25" customHeight="1" x14ac:dyDescent="0.2">
      <c r="B8" s="256" t="s">
        <v>108</v>
      </c>
      <c r="C8" s="76">
        <v>11.3</v>
      </c>
      <c r="D8" s="76">
        <v>4.8</v>
      </c>
      <c r="E8" s="76">
        <v>11.2</v>
      </c>
      <c r="F8" s="76">
        <v>4.7</v>
      </c>
    </row>
    <row r="9" spans="1:8" ht="17.25" customHeight="1" x14ac:dyDescent="0.2">
      <c r="B9" s="256" t="s">
        <v>109</v>
      </c>
      <c r="C9" s="76">
        <v>18.600000000000001</v>
      </c>
      <c r="D9" s="76">
        <v>13.1</v>
      </c>
      <c r="E9" s="76">
        <v>18.8</v>
      </c>
      <c r="F9" s="76">
        <v>12.4</v>
      </c>
    </row>
    <row r="10" spans="1:8" ht="17.25" customHeight="1" x14ac:dyDescent="0.2">
      <c r="B10" s="256" t="s">
        <v>110</v>
      </c>
      <c r="C10" s="76">
        <v>6.8</v>
      </c>
      <c r="D10" s="76">
        <v>10.8</v>
      </c>
      <c r="E10" s="76">
        <v>7.2</v>
      </c>
      <c r="F10" s="76">
        <v>11.3</v>
      </c>
    </row>
    <row r="11" spans="1:8" ht="17.25" customHeight="1" x14ac:dyDescent="0.2">
      <c r="B11" s="256" t="s">
        <v>111</v>
      </c>
      <c r="C11" s="76">
        <v>29.9</v>
      </c>
      <c r="D11" s="76">
        <v>47.3</v>
      </c>
      <c r="E11" s="76">
        <v>28.7</v>
      </c>
      <c r="F11" s="76">
        <v>46.4</v>
      </c>
    </row>
    <row r="12" spans="1:8" ht="17.25" customHeight="1" x14ac:dyDescent="0.2">
      <c r="B12" s="256" t="s">
        <v>112</v>
      </c>
      <c r="C12" s="76">
        <v>18.8</v>
      </c>
      <c r="D12" s="76">
        <v>7.4</v>
      </c>
      <c r="E12" s="76">
        <v>18.8</v>
      </c>
      <c r="F12" s="76">
        <v>7.5</v>
      </c>
    </row>
    <row r="13" spans="1:8" ht="17.25" customHeight="1" x14ac:dyDescent="0.2">
      <c r="B13" s="254" t="s">
        <v>170</v>
      </c>
      <c r="C13" s="76">
        <v>1.5</v>
      </c>
      <c r="D13" s="76">
        <v>8.8000000000000007</v>
      </c>
      <c r="E13" s="76">
        <v>1.4</v>
      </c>
      <c r="F13" s="76">
        <v>9</v>
      </c>
    </row>
    <row r="14" spans="1:8" ht="17.25" customHeight="1" x14ac:dyDescent="0.2">
      <c r="B14" s="258" t="s">
        <v>169</v>
      </c>
      <c r="C14" s="6">
        <v>10.3</v>
      </c>
      <c r="D14" s="6">
        <v>6.7</v>
      </c>
      <c r="E14" s="6">
        <v>11.1</v>
      </c>
      <c r="F14" s="6">
        <v>7.6</v>
      </c>
    </row>
    <row r="15" spans="1:8" ht="15.75" customHeight="1" x14ac:dyDescent="0.2">
      <c r="B15" s="78" t="s">
        <v>179</v>
      </c>
      <c r="C15" s="72">
        <f>SUM(C7:C14)</f>
        <v>100</v>
      </c>
      <c r="D15" s="73">
        <f>SUM(D7:D14)</f>
        <v>100</v>
      </c>
      <c r="E15" s="73">
        <f>SUM(E7:E14)</f>
        <v>100</v>
      </c>
      <c r="F15" s="73">
        <f>SUM(F7:F14)</f>
        <v>100</v>
      </c>
    </row>
    <row r="16" spans="1:8" ht="15.75" customHeight="1" x14ac:dyDescent="0.2">
      <c r="B16" s="38" t="s">
        <v>180</v>
      </c>
      <c r="C16" s="74">
        <v>27866</v>
      </c>
      <c r="D16" s="75">
        <v>27866</v>
      </c>
      <c r="E16" s="75">
        <v>89472</v>
      </c>
      <c r="F16" s="75">
        <v>89472</v>
      </c>
    </row>
    <row r="17" spans="2:12" ht="16.5" customHeight="1" x14ac:dyDescent="0.2"/>
    <row r="18" spans="2:12" ht="12.75" customHeight="1" x14ac:dyDescent="0.2">
      <c r="B18" s="572" t="s">
        <v>223</v>
      </c>
      <c r="C18" s="572"/>
      <c r="D18" s="572"/>
      <c r="E18" s="572"/>
      <c r="F18" s="572"/>
      <c r="G18" s="33"/>
      <c r="H18" s="33"/>
    </row>
    <row r="19" spans="2:12" ht="8.25" customHeight="1" x14ac:dyDescent="0.2"/>
    <row r="20" spans="2:12" ht="20.100000000000001" customHeight="1" x14ac:dyDescent="0.2">
      <c r="C20" s="669" t="s">
        <v>264</v>
      </c>
      <c r="D20" s="670"/>
      <c r="E20" s="669" t="s">
        <v>231</v>
      </c>
      <c r="F20" s="670"/>
    </row>
    <row r="21" spans="2:12" ht="17.25" customHeight="1" x14ac:dyDescent="0.2">
      <c r="B21" s="253" t="s">
        <v>191</v>
      </c>
      <c r="C21" s="723" t="s">
        <v>313</v>
      </c>
      <c r="D21" s="724">
        <v>53.8</v>
      </c>
      <c r="E21" s="667">
        <v>65.599999999999994</v>
      </c>
      <c r="F21" s="668">
        <v>61.6</v>
      </c>
      <c r="I21" s="321"/>
      <c r="J21" s="299"/>
      <c r="K21" s="299"/>
      <c r="L21" s="299"/>
    </row>
    <row r="22" spans="2:12" ht="17.25" customHeight="1" x14ac:dyDescent="0.2">
      <c r="B22" s="254" t="s">
        <v>192</v>
      </c>
      <c r="C22" s="659">
        <v>1.5</v>
      </c>
      <c r="D22" s="660">
        <v>54.8</v>
      </c>
      <c r="E22" s="659">
        <v>1.8</v>
      </c>
      <c r="F22" s="660">
        <v>62.6</v>
      </c>
      <c r="J22" s="299"/>
      <c r="K22" s="299"/>
      <c r="L22" s="299"/>
    </row>
    <row r="23" spans="2:12" ht="17.25" customHeight="1" x14ac:dyDescent="0.2">
      <c r="B23" s="254" t="s">
        <v>174</v>
      </c>
      <c r="C23" s="659">
        <v>0.4</v>
      </c>
      <c r="D23" s="660">
        <v>55.8</v>
      </c>
      <c r="E23" s="659">
        <v>0.3</v>
      </c>
      <c r="F23" s="660">
        <v>63.6</v>
      </c>
      <c r="J23" s="299"/>
      <c r="K23" s="299"/>
      <c r="L23" s="299"/>
    </row>
    <row r="24" spans="2:12" ht="17.25" customHeight="1" x14ac:dyDescent="0.2">
      <c r="B24" s="254" t="s">
        <v>193</v>
      </c>
      <c r="C24" s="659">
        <v>0.1</v>
      </c>
      <c r="D24" s="660">
        <v>56.8</v>
      </c>
      <c r="E24" s="659">
        <v>0.1</v>
      </c>
      <c r="F24" s="660">
        <v>64.599999999999994</v>
      </c>
      <c r="J24" s="299"/>
      <c r="K24" s="299"/>
      <c r="L24" s="299"/>
    </row>
    <row r="25" spans="2:12" ht="17.25" customHeight="1" x14ac:dyDescent="0.2">
      <c r="B25" s="254" t="s">
        <v>194</v>
      </c>
      <c r="C25" s="659">
        <v>0</v>
      </c>
      <c r="D25" s="660">
        <v>57.8</v>
      </c>
      <c r="E25" s="659">
        <v>0</v>
      </c>
      <c r="F25" s="660">
        <v>65.599999999999994</v>
      </c>
      <c r="J25" s="299"/>
      <c r="K25" s="299"/>
      <c r="L25" s="299"/>
    </row>
    <row r="26" spans="2:12" ht="17.25" customHeight="1" x14ac:dyDescent="0.2">
      <c r="B26" s="254" t="s">
        <v>195</v>
      </c>
      <c r="C26" s="659">
        <v>0</v>
      </c>
      <c r="D26" s="660">
        <v>58.8</v>
      </c>
      <c r="E26" s="659">
        <v>0</v>
      </c>
      <c r="F26" s="660">
        <v>66.599999999999994</v>
      </c>
      <c r="J26" s="299"/>
      <c r="K26" s="299"/>
      <c r="L26" s="299"/>
    </row>
    <row r="27" spans="2:12" ht="17.25" customHeight="1" x14ac:dyDescent="0.2">
      <c r="B27" s="254" t="s">
        <v>125</v>
      </c>
      <c r="C27" s="659">
        <v>0.2</v>
      </c>
      <c r="D27" s="660">
        <v>59.8</v>
      </c>
      <c r="E27" s="659">
        <v>0.2</v>
      </c>
      <c r="F27" s="660">
        <v>67.599999999999994</v>
      </c>
      <c r="J27" s="299"/>
      <c r="K27" s="299"/>
      <c r="L27" s="299"/>
    </row>
    <row r="28" spans="2:12" ht="17.25" customHeight="1" x14ac:dyDescent="0.2">
      <c r="B28" s="254" t="s">
        <v>196</v>
      </c>
      <c r="C28" s="659">
        <v>12.1</v>
      </c>
      <c r="D28" s="660">
        <v>60.8</v>
      </c>
      <c r="E28" s="659">
        <v>11.7</v>
      </c>
      <c r="F28" s="660">
        <v>68.599999999999994</v>
      </c>
      <c r="J28" s="299"/>
      <c r="K28" s="299"/>
      <c r="L28" s="299"/>
    </row>
    <row r="29" spans="2:12" ht="17.25" customHeight="1" x14ac:dyDescent="0.2">
      <c r="B29" s="254" t="s">
        <v>197</v>
      </c>
      <c r="C29" s="659">
        <v>0</v>
      </c>
      <c r="D29" s="660">
        <v>61.8</v>
      </c>
      <c r="E29" s="659">
        <v>0</v>
      </c>
      <c r="F29" s="660">
        <v>69.599999999999994</v>
      </c>
      <c r="J29" s="299"/>
      <c r="K29" s="299"/>
      <c r="L29" s="299"/>
    </row>
    <row r="30" spans="2:12" ht="17.25" customHeight="1" x14ac:dyDescent="0.2">
      <c r="B30" s="254" t="s">
        <v>198</v>
      </c>
      <c r="C30" s="659">
        <v>0</v>
      </c>
      <c r="D30" s="660">
        <v>62.8</v>
      </c>
      <c r="E30" s="659">
        <v>0</v>
      </c>
      <c r="F30" s="660">
        <v>70.599999999999994</v>
      </c>
      <c r="J30" s="299"/>
      <c r="K30" s="299"/>
      <c r="L30" s="299"/>
    </row>
    <row r="31" spans="2:12" ht="17.25" customHeight="1" x14ac:dyDescent="0.2">
      <c r="B31" s="254" t="s">
        <v>199</v>
      </c>
      <c r="C31" s="659">
        <v>0</v>
      </c>
      <c r="D31" s="660">
        <v>63.8</v>
      </c>
      <c r="E31" s="659">
        <v>0</v>
      </c>
      <c r="F31" s="660">
        <v>71.599999999999994</v>
      </c>
      <c r="J31" s="299"/>
      <c r="K31" s="299"/>
      <c r="L31" s="299"/>
    </row>
    <row r="32" spans="2:12" ht="17.25" customHeight="1" x14ac:dyDescent="0.2">
      <c r="B32" s="254" t="s">
        <v>200</v>
      </c>
      <c r="C32" s="659">
        <v>0</v>
      </c>
      <c r="D32" s="660">
        <v>64.8</v>
      </c>
      <c r="E32" s="659">
        <v>0</v>
      </c>
      <c r="F32" s="660">
        <v>72.599999999999994</v>
      </c>
      <c r="J32" s="299"/>
      <c r="K32" s="299"/>
      <c r="L32" s="299"/>
    </row>
    <row r="33" spans="2:12" ht="17.25" customHeight="1" x14ac:dyDescent="0.2">
      <c r="B33" s="254" t="s">
        <v>201</v>
      </c>
      <c r="C33" s="659">
        <v>1.1000000000000001</v>
      </c>
      <c r="D33" s="660">
        <v>65.8</v>
      </c>
      <c r="E33" s="659">
        <v>0.9</v>
      </c>
      <c r="F33" s="660">
        <v>73.599999999999994</v>
      </c>
      <c r="J33" s="299"/>
      <c r="K33" s="299"/>
      <c r="L33" s="299"/>
    </row>
    <row r="34" spans="2:12" ht="17.25" customHeight="1" x14ac:dyDescent="0.2">
      <c r="B34" s="254" t="s">
        <v>113</v>
      </c>
      <c r="C34" s="659">
        <v>0.1</v>
      </c>
      <c r="D34" s="660">
        <v>66.8</v>
      </c>
      <c r="E34" s="659">
        <v>0.1</v>
      </c>
      <c r="F34" s="660">
        <v>74.599999999999994</v>
      </c>
      <c r="J34" s="299"/>
      <c r="K34" s="299"/>
      <c r="L34" s="299"/>
    </row>
    <row r="35" spans="2:12" ht="17.25" customHeight="1" x14ac:dyDescent="0.2">
      <c r="B35" s="254" t="s">
        <v>202</v>
      </c>
      <c r="C35" s="659">
        <v>1.3</v>
      </c>
      <c r="D35" s="660">
        <v>67.8</v>
      </c>
      <c r="E35" s="659">
        <v>1.5</v>
      </c>
      <c r="F35" s="660">
        <v>75.599999999999994</v>
      </c>
      <c r="J35" s="299"/>
      <c r="K35" s="299"/>
      <c r="L35" s="299"/>
    </row>
    <row r="36" spans="2:12" ht="15.75" customHeight="1" x14ac:dyDescent="0.2">
      <c r="B36" s="258" t="s">
        <v>169</v>
      </c>
      <c r="C36" s="663">
        <v>11.3</v>
      </c>
      <c r="D36" s="664">
        <v>68.8</v>
      </c>
      <c r="E36" s="696">
        <v>17.7</v>
      </c>
      <c r="F36" s="697">
        <v>76.599999999999994</v>
      </c>
      <c r="H36" s="308"/>
      <c r="J36" s="299"/>
      <c r="K36" s="299"/>
      <c r="L36" s="299"/>
    </row>
    <row r="37" spans="2:12" ht="15.75" customHeight="1" x14ac:dyDescent="0.2">
      <c r="B37" s="266" t="s">
        <v>179</v>
      </c>
      <c r="C37" s="655">
        <f>71.9+SUM(C21:C36)</f>
        <v>100</v>
      </c>
      <c r="D37" s="656"/>
      <c r="E37" s="655">
        <f>SUM(E21:E36)</f>
        <v>99.899999999999991</v>
      </c>
      <c r="F37" s="656"/>
      <c r="J37" s="299"/>
      <c r="K37" s="299"/>
      <c r="L37" s="299"/>
    </row>
    <row r="38" spans="2:12" x14ac:dyDescent="0.2">
      <c r="B38" s="267" t="s">
        <v>180</v>
      </c>
      <c r="C38" s="661">
        <v>27866</v>
      </c>
      <c r="D38" s="662"/>
      <c r="E38" s="661">
        <v>89472</v>
      </c>
      <c r="F38" s="662"/>
      <c r="J38" s="299"/>
      <c r="K38" s="299"/>
      <c r="L38" s="299"/>
    </row>
    <row r="39" spans="2:12" x14ac:dyDescent="0.2">
      <c r="B39" s="476"/>
      <c r="J39" s="299"/>
      <c r="K39" s="299"/>
      <c r="L39" s="299"/>
    </row>
    <row r="40" spans="2:12" x14ac:dyDescent="0.2">
      <c r="B40" s="477"/>
      <c r="D40" s="304"/>
      <c r="J40" s="299"/>
      <c r="K40" s="299"/>
      <c r="L40" s="299"/>
    </row>
    <row r="41" spans="2:12" x14ac:dyDescent="0.2">
      <c r="J41" s="299"/>
      <c r="K41" s="299"/>
      <c r="L41" s="299"/>
    </row>
    <row r="42" spans="2:12" x14ac:dyDescent="0.2">
      <c r="J42" s="299"/>
      <c r="K42" s="230"/>
      <c r="L42" s="299"/>
    </row>
    <row r="43" spans="2:12" x14ac:dyDescent="0.2">
      <c r="J43" s="299"/>
      <c r="K43" s="299"/>
      <c r="L43" s="299"/>
    </row>
  </sheetData>
  <customSheetViews>
    <customSheetView guid="{4BF6A69F-C29D-460A-9E84-5045F8F80EEB}" showGridLines="0" topLeftCell="A10">
      <selection activeCell="K49" sqref="K49"/>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M51"/>
  <sheetViews>
    <sheetView showGridLines="0"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13" x14ac:dyDescent="0.2">
      <c r="A1" s="571" t="s">
        <v>302</v>
      </c>
      <c r="B1" s="571"/>
      <c r="C1" s="571"/>
      <c r="D1" s="571"/>
      <c r="E1" s="571"/>
      <c r="F1" s="571"/>
      <c r="G1" s="571"/>
      <c r="H1" s="571"/>
      <c r="I1" s="571"/>
    </row>
    <row r="2" spans="1:13" x14ac:dyDescent="0.2">
      <c r="A2" s="316"/>
      <c r="B2" s="316"/>
      <c r="C2" s="316"/>
      <c r="D2" s="316"/>
      <c r="E2" s="316"/>
      <c r="F2" s="316"/>
      <c r="G2" s="316"/>
      <c r="H2" s="316"/>
      <c r="I2" s="316"/>
    </row>
    <row r="3" spans="1:13" x14ac:dyDescent="0.2">
      <c r="A3" s="316"/>
      <c r="B3" s="572" t="s">
        <v>227</v>
      </c>
      <c r="C3" s="572"/>
      <c r="D3" s="572"/>
      <c r="E3" s="572"/>
      <c r="F3" s="572"/>
      <c r="G3" s="572"/>
      <c r="H3" s="250"/>
      <c r="I3" s="316"/>
    </row>
    <row r="4" spans="1:13" ht="8.25" customHeight="1" x14ac:dyDescent="0.2">
      <c r="B4" s="24"/>
      <c r="C4" s="21"/>
      <c r="D4" s="21"/>
      <c r="E4" s="22"/>
      <c r="F4" s="23"/>
      <c r="G4" s="21"/>
      <c r="H4" s="24"/>
    </row>
    <row r="5" spans="1:13" x14ac:dyDescent="0.2">
      <c r="B5" s="583" t="s">
        <v>203</v>
      </c>
      <c r="C5" s="576" t="s">
        <v>204</v>
      </c>
      <c r="D5" s="576" t="s">
        <v>219</v>
      </c>
      <c r="E5" s="573" t="s">
        <v>203</v>
      </c>
      <c r="F5" s="574"/>
      <c r="G5" s="574"/>
      <c r="H5" s="575"/>
    </row>
    <row r="6" spans="1:13" ht="25.5" x14ac:dyDescent="0.2">
      <c r="B6" s="592"/>
      <c r="C6" s="577"/>
      <c r="D6" s="577"/>
      <c r="E6" s="445" t="s">
        <v>205</v>
      </c>
      <c r="F6" s="445" t="s">
        <v>206</v>
      </c>
      <c r="G6" s="445" t="s">
        <v>168</v>
      </c>
      <c r="H6" s="447" t="s">
        <v>207</v>
      </c>
    </row>
    <row r="7" spans="1:13" ht="15" customHeight="1" x14ac:dyDescent="0.2">
      <c r="B7" s="592"/>
      <c r="C7" s="578" t="s">
        <v>216</v>
      </c>
      <c r="D7" s="251" t="s">
        <v>216</v>
      </c>
      <c r="E7" s="39">
        <v>0</v>
      </c>
      <c r="F7" s="40">
        <v>0</v>
      </c>
      <c r="G7" s="19">
        <v>0</v>
      </c>
      <c r="H7" s="208">
        <v>0</v>
      </c>
    </row>
    <row r="8" spans="1:13" ht="15" x14ac:dyDescent="0.2">
      <c r="B8" s="592"/>
      <c r="C8" s="579"/>
      <c r="D8" s="252" t="s">
        <v>217</v>
      </c>
      <c r="E8" s="39">
        <v>1820</v>
      </c>
      <c r="F8" s="40">
        <v>1272</v>
      </c>
      <c r="G8" s="19">
        <v>3092</v>
      </c>
      <c r="H8" s="208">
        <v>95</v>
      </c>
    </row>
    <row r="9" spans="1:13" x14ac:dyDescent="0.2">
      <c r="B9" s="592"/>
      <c r="C9" s="580"/>
      <c r="D9" s="32" t="s">
        <v>168</v>
      </c>
      <c r="E9" s="61">
        <v>1820</v>
      </c>
      <c r="F9" s="42">
        <v>1272</v>
      </c>
      <c r="G9" s="42">
        <v>3092</v>
      </c>
      <c r="H9" s="191">
        <v>95</v>
      </c>
    </row>
    <row r="10" spans="1:13" ht="15" customHeight="1" x14ac:dyDescent="0.2">
      <c r="B10" s="592"/>
      <c r="C10" s="578" t="s">
        <v>217</v>
      </c>
      <c r="D10" s="251" t="s">
        <v>216</v>
      </c>
      <c r="E10" s="39">
        <v>0</v>
      </c>
      <c r="F10" s="40">
        <v>0</v>
      </c>
      <c r="G10" s="19">
        <v>0</v>
      </c>
      <c r="H10" s="208">
        <v>0</v>
      </c>
    </row>
    <row r="11" spans="1:13" ht="15" x14ac:dyDescent="0.2">
      <c r="B11" s="592"/>
      <c r="C11" s="579"/>
      <c r="D11" s="252" t="s">
        <v>217</v>
      </c>
      <c r="E11" s="39">
        <v>1673</v>
      </c>
      <c r="F11" s="40">
        <v>1277</v>
      </c>
      <c r="G11" s="19">
        <v>2950</v>
      </c>
      <c r="H11" s="208">
        <v>93</v>
      </c>
    </row>
    <row r="12" spans="1:13" ht="15" customHeight="1" x14ac:dyDescent="0.2">
      <c r="B12" s="592"/>
      <c r="C12" s="579"/>
      <c r="D12" s="32" t="s">
        <v>168</v>
      </c>
      <c r="E12" s="61">
        <v>1673</v>
      </c>
      <c r="F12" s="42">
        <v>1277</v>
      </c>
      <c r="G12" s="42">
        <v>2950</v>
      </c>
      <c r="H12" s="191">
        <v>93</v>
      </c>
      <c r="J12" s="327"/>
      <c r="K12" s="327"/>
      <c r="L12" s="327"/>
      <c r="M12" s="327"/>
    </row>
    <row r="13" spans="1:13" ht="15" customHeight="1" x14ac:dyDescent="0.2">
      <c r="B13" s="592"/>
      <c r="C13" s="578" t="s">
        <v>218</v>
      </c>
      <c r="D13" s="251" t="s">
        <v>216</v>
      </c>
      <c r="E13" s="39">
        <v>0</v>
      </c>
      <c r="F13" s="40">
        <v>0</v>
      </c>
      <c r="G13" s="19">
        <v>0</v>
      </c>
      <c r="H13" s="208">
        <v>0</v>
      </c>
      <c r="J13" s="327"/>
      <c r="K13" s="327"/>
      <c r="L13" s="327"/>
      <c r="M13" s="327"/>
    </row>
    <row r="14" spans="1:13" ht="15" x14ac:dyDescent="0.2">
      <c r="B14" s="592"/>
      <c r="C14" s="579"/>
      <c r="D14" s="252" t="s">
        <v>217</v>
      </c>
      <c r="E14" s="39">
        <v>1556</v>
      </c>
      <c r="F14" s="40">
        <v>1313</v>
      </c>
      <c r="G14" s="19">
        <v>2869</v>
      </c>
      <c r="H14" s="208">
        <v>88</v>
      </c>
      <c r="J14" s="327"/>
      <c r="K14" s="327"/>
      <c r="L14" s="327"/>
      <c r="M14" s="327"/>
    </row>
    <row r="15" spans="1:13" x14ac:dyDescent="0.2">
      <c r="B15" s="592"/>
      <c r="C15" s="580"/>
      <c r="D15" s="37" t="s">
        <v>168</v>
      </c>
      <c r="E15" s="56">
        <v>1556</v>
      </c>
      <c r="F15" s="47">
        <v>1313</v>
      </c>
      <c r="G15" s="47">
        <v>2869</v>
      </c>
      <c r="H15" s="192">
        <v>88</v>
      </c>
      <c r="J15" s="327"/>
      <c r="K15" s="327"/>
      <c r="L15" s="327"/>
      <c r="M15" s="327"/>
    </row>
    <row r="16" spans="1:13" x14ac:dyDescent="0.2">
      <c r="B16" s="584"/>
      <c r="C16" s="605" t="s">
        <v>168</v>
      </c>
      <c r="D16" s="606"/>
      <c r="E16" s="61">
        <v>5049</v>
      </c>
      <c r="F16" s="42">
        <v>3862</v>
      </c>
      <c r="G16" s="42">
        <v>8911</v>
      </c>
      <c r="H16" s="191">
        <v>276</v>
      </c>
      <c r="J16" s="327"/>
      <c r="K16" s="327"/>
      <c r="L16" s="327"/>
      <c r="M16" s="327"/>
    </row>
    <row r="17" spans="2:9" x14ac:dyDescent="0.2">
      <c r="B17" s="302"/>
      <c r="C17" s="270"/>
      <c r="D17" s="270"/>
      <c r="E17" s="77"/>
      <c r="F17" s="77"/>
      <c r="G17" s="77"/>
      <c r="H17" s="77"/>
    </row>
    <row r="18" spans="2:9" ht="16.5" customHeight="1" x14ac:dyDescent="0.2">
      <c r="B18" s="25"/>
      <c r="C18" s="25"/>
      <c r="D18" s="25"/>
      <c r="E18" s="445" t="s">
        <v>205</v>
      </c>
      <c r="F18" s="445" t="s">
        <v>206</v>
      </c>
      <c r="G18" s="445" t="s">
        <v>168</v>
      </c>
      <c r="H18" s="26"/>
    </row>
    <row r="19" spans="2:9" ht="16.5" customHeight="1" x14ac:dyDescent="0.2">
      <c r="B19" s="583" t="s">
        <v>128</v>
      </c>
      <c r="C19" s="97" t="s">
        <v>129</v>
      </c>
      <c r="D19" s="347"/>
      <c r="E19" s="43">
        <v>2</v>
      </c>
      <c r="F19" s="43">
        <v>2</v>
      </c>
      <c r="G19" s="556">
        <f>SUM(E19:F19)</f>
        <v>4</v>
      </c>
      <c r="H19" s="26"/>
    </row>
    <row r="20" spans="2:9" x14ac:dyDescent="0.2">
      <c r="B20" s="584"/>
      <c r="C20" s="98" t="s">
        <v>130</v>
      </c>
      <c r="D20" s="348"/>
      <c r="E20" s="44">
        <v>34</v>
      </c>
      <c r="F20" s="44">
        <v>44</v>
      </c>
      <c r="G20" s="555">
        <f>SUM(E20:F20)</f>
        <v>78</v>
      </c>
      <c r="H20" s="27"/>
    </row>
    <row r="21" spans="2:9" ht="17.25" customHeight="1" x14ac:dyDescent="0.2">
      <c r="B21" s="28"/>
      <c r="C21" s="28"/>
      <c r="D21" s="28"/>
      <c r="E21" s="28"/>
      <c r="F21" s="28"/>
      <c r="G21" s="28"/>
      <c r="H21" s="28"/>
    </row>
    <row r="22" spans="2:9" x14ac:dyDescent="0.2">
      <c r="B22" s="572" t="s">
        <v>224</v>
      </c>
      <c r="C22" s="572"/>
      <c r="D22" s="572"/>
      <c r="E22" s="572"/>
      <c r="F22" s="572"/>
      <c r="G22" s="572"/>
      <c r="H22" s="34"/>
    </row>
    <row r="23" spans="2:9" ht="8.25" customHeight="1" x14ac:dyDescent="0.2">
      <c r="B23" s="24"/>
      <c r="C23" s="29"/>
      <c r="D23" s="29"/>
      <c r="E23" s="23"/>
      <c r="F23" s="21"/>
      <c r="G23" s="21"/>
      <c r="H23" s="28"/>
    </row>
    <row r="24" spans="2:9" ht="16.5" customHeight="1" x14ac:dyDescent="0.2">
      <c r="B24" s="29"/>
      <c r="C24" s="29"/>
      <c r="D24" s="448" t="s">
        <v>219</v>
      </c>
      <c r="E24" s="448" t="s">
        <v>205</v>
      </c>
      <c r="F24" s="450" t="s">
        <v>206</v>
      </c>
      <c r="G24" s="448" t="s">
        <v>168</v>
      </c>
      <c r="H24" s="28"/>
    </row>
    <row r="25" spans="2:9" ht="15" x14ac:dyDescent="0.2">
      <c r="B25" s="581" t="s">
        <v>208</v>
      </c>
      <c r="C25" s="594"/>
      <c r="D25" s="251" t="s">
        <v>216</v>
      </c>
      <c r="E25" s="45">
        <v>1494</v>
      </c>
      <c r="F25" s="46">
        <v>1193</v>
      </c>
      <c r="G25" s="47">
        <v>2687</v>
      </c>
      <c r="H25" s="28"/>
    </row>
    <row r="26" spans="2:9" ht="15" x14ac:dyDescent="0.2">
      <c r="B26" s="582"/>
      <c r="C26" s="595"/>
      <c r="D26" s="252" t="s">
        <v>217</v>
      </c>
      <c r="E26" s="40">
        <v>83</v>
      </c>
      <c r="F26" s="39">
        <v>127</v>
      </c>
      <c r="G26" s="19">
        <f>SUM(E26:F26)</f>
        <v>210</v>
      </c>
      <c r="H26" s="28"/>
    </row>
    <row r="27" spans="2:9" x14ac:dyDescent="0.2">
      <c r="B27" s="596"/>
      <c r="C27" s="597"/>
      <c r="D27" s="32" t="s">
        <v>168</v>
      </c>
      <c r="E27" s="47">
        <f>SUM(E25:E26)</f>
        <v>1577</v>
      </c>
      <c r="F27" s="56">
        <f>SUM(F25:F26)</f>
        <v>1320</v>
      </c>
      <c r="G27" s="47">
        <f>SUM(G25:G26)</f>
        <v>2897</v>
      </c>
      <c r="H27" s="28"/>
    </row>
    <row r="28" spans="2:9" ht="15" x14ac:dyDescent="0.2">
      <c r="B28" s="581" t="s">
        <v>209</v>
      </c>
      <c r="C28" s="594"/>
      <c r="D28" s="251" t="s">
        <v>216</v>
      </c>
      <c r="E28" s="57">
        <v>1476</v>
      </c>
      <c r="F28" s="45">
        <v>1146</v>
      </c>
      <c r="G28" s="58">
        <f>SUM(E28:F28)</f>
        <v>2622</v>
      </c>
      <c r="H28" s="29"/>
    </row>
    <row r="29" spans="2:9" ht="15" x14ac:dyDescent="0.2">
      <c r="B29" s="582"/>
      <c r="C29" s="595"/>
      <c r="D29" s="252" t="s">
        <v>217</v>
      </c>
      <c r="E29" s="59">
        <v>81</v>
      </c>
      <c r="F29" s="48">
        <v>120</v>
      </c>
      <c r="G29" s="60">
        <f>SUM(E29:F29)</f>
        <v>201</v>
      </c>
      <c r="H29" s="29"/>
    </row>
    <row r="30" spans="2:9" x14ac:dyDescent="0.2">
      <c r="B30" s="596"/>
      <c r="C30" s="597"/>
      <c r="D30" s="32" t="s">
        <v>168</v>
      </c>
      <c r="E30" s="42">
        <f>SUM(E28:E29)</f>
        <v>1557</v>
      </c>
      <c r="F30" s="61">
        <f>SUM(F28:F29)</f>
        <v>1266</v>
      </c>
      <c r="G30" s="42">
        <f>SUM(G28:G29)</f>
        <v>2823</v>
      </c>
      <c r="H30" s="29"/>
    </row>
    <row r="31" spans="2:9" ht="12.75" customHeight="1" x14ac:dyDescent="0.2">
      <c r="B31" s="585" t="s">
        <v>210</v>
      </c>
      <c r="C31" s="586"/>
      <c r="D31" s="251" t="s">
        <v>216</v>
      </c>
      <c r="E31" s="202">
        <v>1</v>
      </c>
      <c r="F31" s="203">
        <v>0</v>
      </c>
      <c r="G31" s="186">
        <f>SUM(E31:F31)</f>
        <v>1</v>
      </c>
      <c r="H31" s="29"/>
      <c r="I31" s="308"/>
    </row>
    <row r="32" spans="2:9" ht="12.75" customHeight="1" x14ac:dyDescent="0.2">
      <c r="B32" s="587"/>
      <c r="C32" s="588"/>
      <c r="D32" s="252" t="s">
        <v>217</v>
      </c>
      <c r="E32" s="204">
        <v>0</v>
      </c>
      <c r="F32" s="205">
        <v>0</v>
      </c>
      <c r="G32" s="194">
        <f>SUM(E32:F32)</f>
        <v>0</v>
      </c>
      <c r="H32" s="29"/>
      <c r="I32" s="317"/>
    </row>
    <row r="33" spans="2:11" ht="12.75" customHeight="1" x14ac:dyDescent="0.2">
      <c r="B33" s="589"/>
      <c r="C33" s="590"/>
      <c r="D33" s="32" t="s">
        <v>168</v>
      </c>
      <c r="E33" s="186">
        <f>SUM(E31:E32)</f>
        <v>1</v>
      </c>
      <c r="F33" s="206">
        <f>SUM(F31:F32)</f>
        <v>0</v>
      </c>
      <c r="G33" s="186">
        <f>SUM(G31:G32)</f>
        <v>1</v>
      </c>
      <c r="H33" s="29"/>
    </row>
    <row r="34" spans="2:11" ht="12.75" customHeight="1" x14ac:dyDescent="0.2">
      <c r="B34" s="585" t="s">
        <v>211</v>
      </c>
      <c r="C34" s="586"/>
      <c r="D34" s="251" t="s">
        <v>216</v>
      </c>
      <c r="E34" s="202">
        <v>1</v>
      </c>
      <c r="F34" s="203">
        <v>0</v>
      </c>
      <c r="G34" s="186">
        <f>SUM(E34:F34)</f>
        <v>1</v>
      </c>
      <c r="H34" s="1"/>
    </row>
    <row r="35" spans="2:11" ht="12.75" customHeight="1" x14ac:dyDescent="0.2">
      <c r="B35" s="587"/>
      <c r="C35" s="588"/>
      <c r="D35" s="252" t="s">
        <v>217</v>
      </c>
      <c r="E35" s="204">
        <v>0</v>
      </c>
      <c r="F35" s="205">
        <v>0</v>
      </c>
      <c r="G35" s="194">
        <f>SUM(E35:F35)</f>
        <v>0</v>
      </c>
      <c r="H35" s="1"/>
    </row>
    <row r="36" spans="2:11" ht="12.75" customHeight="1" x14ac:dyDescent="0.2">
      <c r="B36" s="589"/>
      <c r="C36" s="590"/>
      <c r="D36" s="32" t="s">
        <v>168</v>
      </c>
      <c r="E36" s="187">
        <f>SUM(E34:E35)</f>
        <v>1</v>
      </c>
      <c r="F36" s="207">
        <f>SUM(F34:F35)</f>
        <v>0</v>
      </c>
      <c r="G36" s="187">
        <f>SUM(G34:G35)</f>
        <v>1</v>
      </c>
      <c r="H36" s="1"/>
    </row>
    <row r="37" spans="2:11" ht="17.25" customHeight="1" x14ac:dyDescent="0.2">
      <c r="B37" s="28"/>
      <c r="C37" s="28"/>
      <c r="D37" s="28"/>
      <c r="E37" s="30"/>
      <c r="F37" s="30"/>
      <c r="G37" s="30"/>
      <c r="H37" s="29"/>
    </row>
    <row r="38" spans="2:11" x14ac:dyDescent="0.2">
      <c r="B38" s="572" t="s">
        <v>225</v>
      </c>
      <c r="C38" s="572"/>
      <c r="D38" s="572"/>
      <c r="E38" s="572"/>
      <c r="F38" s="572"/>
      <c r="G38" s="572"/>
      <c r="H38" s="34"/>
    </row>
    <row r="39" spans="2:11" ht="8.25" customHeight="1" x14ac:dyDescent="0.2">
      <c r="B39" s="24"/>
      <c r="C39" s="29"/>
      <c r="D39" s="29"/>
      <c r="E39" s="29"/>
      <c r="F39" s="29"/>
      <c r="G39" s="29"/>
      <c r="H39" s="29"/>
    </row>
    <row r="40" spans="2:11" ht="17.25" customHeight="1" x14ac:dyDescent="0.2">
      <c r="B40" s="25"/>
      <c r="C40" s="25"/>
      <c r="D40" s="25"/>
      <c r="E40" s="448" t="s">
        <v>205</v>
      </c>
      <c r="F40" s="450" t="s">
        <v>206</v>
      </c>
      <c r="G40" s="448" t="s">
        <v>168</v>
      </c>
      <c r="H40" s="29"/>
    </row>
    <row r="41" spans="2:11" ht="27" customHeight="1" x14ac:dyDescent="0.2">
      <c r="B41" s="585" t="s">
        <v>316</v>
      </c>
      <c r="C41" s="604"/>
      <c r="D41" s="586"/>
      <c r="E41" s="43">
        <v>6530</v>
      </c>
      <c r="F41" s="51">
        <v>4267</v>
      </c>
      <c r="G41" s="52">
        <v>10797</v>
      </c>
      <c r="H41" s="179"/>
    </row>
    <row r="42" spans="2:11" ht="12.75" customHeight="1" x14ac:dyDescent="0.2">
      <c r="B42" s="589" t="s">
        <v>212</v>
      </c>
      <c r="C42" s="593"/>
      <c r="D42" s="590"/>
      <c r="E42" s="44">
        <v>1532</v>
      </c>
      <c r="F42" s="53">
        <v>1058</v>
      </c>
      <c r="G42" s="210" t="s">
        <v>317</v>
      </c>
      <c r="K42" s="231"/>
    </row>
    <row r="43" spans="2:11" x14ac:dyDescent="0.2">
      <c r="B43" s="28" t="s">
        <v>318</v>
      </c>
      <c r="C43" s="28"/>
      <c r="D43" s="28"/>
      <c r="E43" s="28"/>
      <c r="F43" s="28"/>
      <c r="G43" s="29"/>
      <c r="K43" s="232"/>
    </row>
    <row r="44" spans="2:11" ht="12.75" customHeight="1" x14ac:dyDescent="0.2">
      <c r="B44" s="28" t="s">
        <v>319</v>
      </c>
      <c r="C44" s="28"/>
      <c r="D44" s="28"/>
      <c r="E44" s="28"/>
      <c r="F44" s="28"/>
      <c r="G44" s="29"/>
      <c r="K44" s="182"/>
    </row>
    <row r="45" spans="2:11" ht="12.75" customHeight="1" x14ac:dyDescent="0.2">
      <c r="B45" s="20" t="s">
        <v>320</v>
      </c>
      <c r="C45" s="28"/>
      <c r="D45" s="28"/>
      <c r="E45" s="28"/>
      <c r="F45" s="28"/>
      <c r="G45" s="29"/>
      <c r="K45" s="182"/>
    </row>
    <row r="46" spans="2:11" ht="12.75" customHeight="1" x14ac:dyDescent="0.2">
      <c r="B46" s="28"/>
      <c r="C46" s="28"/>
      <c r="D46" s="28"/>
      <c r="E46" s="28"/>
      <c r="F46" s="28"/>
      <c r="G46" s="29"/>
      <c r="H46" s="29"/>
    </row>
    <row r="47" spans="2:11" ht="12.75" customHeight="1" x14ac:dyDescent="0.2">
      <c r="B47" s="28"/>
      <c r="C47" s="28"/>
      <c r="D47" s="28"/>
      <c r="E47" s="28"/>
      <c r="F47" s="28"/>
      <c r="G47" s="29"/>
      <c r="H47" s="29"/>
    </row>
    <row r="48" spans="2:11" x14ac:dyDescent="0.2">
      <c r="B48" s="572" t="s">
        <v>226</v>
      </c>
      <c r="C48" s="572"/>
      <c r="D48" s="572"/>
      <c r="E48" s="572"/>
      <c r="F48" s="572"/>
      <c r="G48" s="572"/>
      <c r="H48" s="34"/>
    </row>
    <row r="49" spans="2:8" ht="8.25" customHeight="1" x14ac:dyDescent="0.2">
      <c r="B49" s="31"/>
      <c r="C49" s="23"/>
      <c r="D49" s="23"/>
      <c r="E49" s="21"/>
      <c r="G49" s="29"/>
      <c r="H49" s="29"/>
    </row>
    <row r="50" spans="2:8" x14ac:dyDescent="0.2">
      <c r="B50" s="451" t="s">
        <v>213</v>
      </c>
      <c r="C50" s="451" t="s">
        <v>214</v>
      </c>
      <c r="D50" s="598" t="s">
        <v>215</v>
      </c>
      <c r="E50" s="599"/>
      <c r="F50" s="598" t="s">
        <v>168</v>
      </c>
      <c r="G50" s="599"/>
      <c r="H50" s="29"/>
    </row>
    <row r="51" spans="2:8" x14ac:dyDescent="0.2">
      <c r="B51" s="259">
        <v>21</v>
      </c>
      <c r="C51" s="259">
        <v>22</v>
      </c>
      <c r="D51" s="600">
        <v>4</v>
      </c>
      <c r="E51" s="601"/>
      <c r="F51" s="602">
        <f>SUM(B51:E51)</f>
        <v>47</v>
      </c>
      <c r="G51" s="603"/>
      <c r="H51" s="29"/>
    </row>
  </sheetData>
  <customSheetViews>
    <customSheetView guid="{4BF6A69F-C29D-460A-9E84-5045F8F80EEB}" showGridLines="0" topLeftCell="A16">
      <selection activeCell="K40" sqref="K40"/>
      <pageMargins left="0.19685039370078741" right="0.15748031496062992" top="0.19685039370078741" bottom="0.19685039370078741" header="0.31496062992125984" footer="0.31496062992125984"/>
      <pageSetup paperSize="9" orientation="portrait"/>
    </customSheetView>
  </customSheetViews>
  <mergeCells count="24">
    <mergeCell ref="B22:G22"/>
    <mergeCell ref="B25:C27"/>
    <mergeCell ref="B28:C30"/>
    <mergeCell ref="B31:C33"/>
    <mergeCell ref="B19:B20"/>
    <mergeCell ref="B34:C36"/>
    <mergeCell ref="D51:E51"/>
    <mergeCell ref="F51:G51"/>
    <mergeCell ref="B38:G38"/>
    <mergeCell ref="B41:D41"/>
    <mergeCell ref="B42:D42"/>
    <mergeCell ref="B48:G48"/>
    <mergeCell ref="D50:E50"/>
    <mergeCell ref="F50:G50"/>
    <mergeCell ref="A1:I1"/>
    <mergeCell ref="B3:G3"/>
    <mergeCell ref="B5:B16"/>
    <mergeCell ref="C5:C6"/>
    <mergeCell ref="D5:D6"/>
    <mergeCell ref="E5:H5"/>
    <mergeCell ref="C7:C9"/>
    <mergeCell ref="C10:C12"/>
    <mergeCell ref="C13:C15"/>
    <mergeCell ref="C16:D16"/>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G35" 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P49"/>
  <sheetViews>
    <sheetView showGridLines="0" workbookViewId="0">
      <selection activeCell="L28" sqref="L28"/>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5703125" style="20" customWidth="1"/>
    <col min="7" max="7" width="11.28515625" style="20" customWidth="1"/>
    <col min="8" max="8" width="10.42578125" style="20" customWidth="1"/>
    <col min="9" max="10" width="7.7109375" style="20" customWidth="1"/>
    <col min="11" max="11" width="10.28515625" style="20" customWidth="1"/>
    <col min="12" max="16384" width="11.42578125" style="20"/>
  </cols>
  <sheetData>
    <row r="1" spans="1:11" x14ac:dyDescent="0.2">
      <c r="A1" s="571" t="s">
        <v>302</v>
      </c>
      <c r="B1" s="571"/>
      <c r="C1" s="571"/>
      <c r="D1" s="571"/>
      <c r="E1" s="571"/>
      <c r="F1" s="571"/>
      <c r="G1" s="571"/>
      <c r="H1" s="571"/>
      <c r="I1" s="571"/>
      <c r="J1" s="571"/>
      <c r="K1" s="571"/>
    </row>
    <row r="3" spans="1:11" ht="12.75" customHeight="1" x14ac:dyDescent="0.2">
      <c r="B3" s="572" t="s">
        <v>221</v>
      </c>
      <c r="C3" s="572"/>
      <c r="D3" s="572"/>
      <c r="E3" s="572"/>
      <c r="F3" s="572"/>
      <c r="G3" s="572"/>
      <c r="H3" s="572"/>
      <c r="I3" s="572"/>
    </row>
    <row r="4" spans="1:11" ht="8.25" customHeight="1" x14ac:dyDescent="0.2">
      <c r="B4" s="2"/>
      <c r="C4" s="2"/>
      <c r="D4" s="2"/>
      <c r="E4" s="2"/>
      <c r="F4" s="2"/>
      <c r="G4" s="2"/>
      <c r="H4" s="2"/>
      <c r="I4" s="2"/>
      <c r="J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96.9</v>
      </c>
      <c r="D12" s="261">
        <v>0</v>
      </c>
      <c r="E12" s="8">
        <v>0.5</v>
      </c>
      <c r="F12" s="261">
        <v>0.5</v>
      </c>
      <c r="G12" s="277">
        <v>0.2</v>
      </c>
      <c r="H12" s="8">
        <v>1</v>
      </c>
      <c r="I12" s="8">
        <v>0.9</v>
      </c>
      <c r="J12" s="8">
        <v>0</v>
      </c>
      <c r="K12" s="265">
        <f>SUM(C12:J12)</f>
        <v>100.00000000000001</v>
      </c>
    </row>
    <row r="13" spans="1:11" x14ac:dyDescent="0.2">
      <c r="B13" s="68" t="s">
        <v>180</v>
      </c>
      <c r="C13" s="10"/>
      <c r="D13" s="9"/>
      <c r="E13" s="10"/>
      <c r="F13" s="9"/>
      <c r="G13" s="10"/>
      <c r="H13" s="11"/>
      <c r="I13" s="11"/>
      <c r="J13" s="11"/>
      <c r="K13" s="70">
        <v>2857</v>
      </c>
    </row>
    <row r="14" spans="1:11" x14ac:dyDescent="0.2">
      <c r="B14" s="69" t="s">
        <v>230</v>
      </c>
      <c r="C14" s="276">
        <v>95.9</v>
      </c>
      <c r="D14" s="12">
        <v>0.7</v>
      </c>
      <c r="E14" s="260">
        <v>0.3</v>
      </c>
      <c r="F14" s="12">
        <v>0.5</v>
      </c>
      <c r="G14" s="260">
        <v>0.5</v>
      </c>
      <c r="H14" s="4">
        <v>1.1000000000000001</v>
      </c>
      <c r="I14" s="4">
        <v>1</v>
      </c>
      <c r="J14" s="4">
        <v>0</v>
      </c>
      <c r="K14" s="7">
        <f>SUM(C14:J14)</f>
        <v>100</v>
      </c>
    </row>
    <row r="15" spans="1:11" x14ac:dyDescent="0.2">
      <c r="B15" s="273" t="s">
        <v>180</v>
      </c>
      <c r="C15" s="263"/>
      <c r="D15" s="9"/>
      <c r="E15" s="10"/>
      <c r="F15" s="9"/>
      <c r="G15" s="10"/>
      <c r="H15" s="13"/>
      <c r="I15" s="13"/>
      <c r="J15" s="13"/>
      <c r="K15" s="71">
        <v>8636</v>
      </c>
    </row>
    <row r="16" spans="1:11" ht="16.5" customHeight="1" x14ac:dyDescent="0.2">
      <c r="B16" s="15"/>
      <c r="C16" s="260"/>
      <c r="D16" s="260"/>
      <c r="E16" s="260"/>
      <c r="F16" s="260"/>
      <c r="G16" s="260"/>
      <c r="H16" s="16"/>
      <c r="I16" s="17"/>
      <c r="J16" s="17"/>
    </row>
    <row r="17" spans="2:10" ht="12.75" customHeight="1" x14ac:dyDescent="0.2">
      <c r="B17" s="572" t="s">
        <v>222</v>
      </c>
      <c r="C17" s="572"/>
      <c r="D17" s="572"/>
      <c r="E17" s="572"/>
      <c r="F17" s="572"/>
      <c r="G17" s="572"/>
      <c r="H17" s="572"/>
      <c r="I17" s="572"/>
    </row>
    <row r="18" spans="2:10" ht="8.25" customHeight="1" x14ac:dyDescent="0.2">
      <c r="B18" s="14"/>
      <c r="C18" s="14"/>
      <c r="D18" s="14"/>
      <c r="E18" s="14"/>
      <c r="F18" s="260"/>
      <c r="G18" s="260"/>
      <c r="H18" s="16"/>
      <c r="I18" s="17"/>
      <c r="J18" s="17"/>
    </row>
    <row r="19" spans="2:10" ht="12.75" customHeight="1" x14ac:dyDescent="0.2">
      <c r="B19" s="685" t="s">
        <v>177</v>
      </c>
      <c r="C19" s="693" t="s">
        <v>264</v>
      </c>
      <c r="D19" s="693"/>
      <c r="E19" s="693" t="s">
        <v>230</v>
      </c>
      <c r="F19" s="693"/>
      <c r="G19" s="260"/>
      <c r="H19" s="16"/>
      <c r="I19" s="17"/>
      <c r="J19" s="17"/>
    </row>
    <row r="20" spans="2:10" ht="21.75" customHeight="1" x14ac:dyDescent="0.2">
      <c r="B20" s="692"/>
      <c r="C20" s="693"/>
      <c r="D20" s="693"/>
      <c r="E20" s="576"/>
      <c r="F20" s="576"/>
      <c r="G20" s="260"/>
      <c r="H20" s="16"/>
      <c r="I20" s="17"/>
      <c r="J20" s="17"/>
    </row>
    <row r="21" spans="2:10" x14ac:dyDescent="0.2">
      <c r="B21" s="255" t="s">
        <v>181</v>
      </c>
      <c r="C21" s="624">
        <v>32.700000000000003</v>
      </c>
      <c r="D21" s="625">
        <v>22.6</v>
      </c>
      <c r="E21" s="624">
        <v>11.8</v>
      </c>
      <c r="F21" s="625">
        <v>13.4</v>
      </c>
      <c r="G21" s="260"/>
      <c r="H21" s="16"/>
      <c r="I21" s="17"/>
      <c r="J21" s="17"/>
    </row>
    <row r="22" spans="2:10" x14ac:dyDescent="0.2">
      <c r="B22" s="35" t="s">
        <v>182</v>
      </c>
      <c r="C22" s="618">
        <v>59.2</v>
      </c>
      <c r="D22" s="619">
        <v>23.6</v>
      </c>
      <c r="E22" s="618">
        <v>69</v>
      </c>
      <c r="F22" s="619">
        <v>14.4</v>
      </c>
      <c r="G22" s="260"/>
      <c r="H22" s="16"/>
      <c r="I22" s="17"/>
      <c r="J22" s="17"/>
    </row>
    <row r="23" spans="2:10" x14ac:dyDescent="0.2">
      <c r="B23" s="35" t="s">
        <v>183</v>
      </c>
      <c r="C23" s="618">
        <v>2.9</v>
      </c>
      <c r="D23" s="619">
        <v>24.6</v>
      </c>
      <c r="E23" s="618">
        <v>11.6</v>
      </c>
      <c r="F23" s="619">
        <v>15.4</v>
      </c>
      <c r="G23" s="260"/>
      <c r="H23" s="16"/>
      <c r="I23" s="17"/>
      <c r="J23" s="17"/>
    </row>
    <row r="24" spans="2:10" x14ac:dyDescent="0.2">
      <c r="B24" s="35" t="s">
        <v>184</v>
      </c>
      <c r="C24" s="618">
        <v>3.2</v>
      </c>
      <c r="D24" s="619">
        <v>25.6</v>
      </c>
      <c r="E24" s="618">
        <v>4.4000000000000004</v>
      </c>
      <c r="F24" s="619">
        <v>16.399999999999999</v>
      </c>
      <c r="G24" s="260"/>
      <c r="H24" s="16"/>
      <c r="I24" s="17"/>
      <c r="J24" s="17"/>
    </row>
    <row r="25" spans="2:10" x14ac:dyDescent="0.2">
      <c r="B25" s="35" t="s">
        <v>185</v>
      </c>
      <c r="C25" s="618">
        <v>1.1000000000000001</v>
      </c>
      <c r="D25" s="619">
        <v>26.6</v>
      </c>
      <c r="E25" s="618">
        <v>1.8</v>
      </c>
      <c r="F25" s="619">
        <v>17.399999999999999</v>
      </c>
      <c r="G25" s="260"/>
      <c r="H25" s="16"/>
      <c r="I25" s="17"/>
      <c r="J25" s="17"/>
    </row>
    <row r="26" spans="2:10" x14ac:dyDescent="0.2">
      <c r="B26" s="35" t="s">
        <v>186</v>
      </c>
      <c r="C26" s="618">
        <v>0.5</v>
      </c>
      <c r="D26" s="619">
        <v>27.6</v>
      </c>
      <c r="E26" s="618">
        <v>0.9</v>
      </c>
      <c r="F26" s="619">
        <v>18.399999999999999</v>
      </c>
      <c r="G26" s="260"/>
      <c r="H26" s="16"/>
      <c r="I26" s="17"/>
      <c r="J26" s="17"/>
    </row>
    <row r="27" spans="2:10" x14ac:dyDescent="0.2">
      <c r="B27" s="35" t="s">
        <v>187</v>
      </c>
      <c r="C27" s="618">
        <v>0.3</v>
      </c>
      <c r="D27" s="619">
        <v>28.6</v>
      </c>
      <c r="E27" s="618">
        <v>0.4</v>
      </c>
      <c r="F27" s="619">
        <v>19.399999999999999</v>
      </c>
      <c r="G27" s="260"/>
      <c r="H27" s="16"/>
      <c r="I27" s="17"/>
      <c r="J27" s="17"/>
    </row>
    <row r="28" spans="2:10" x14ac:dyDescent="0.2">
      <c r="B28" s="35" t="s">
        <v>188</v>
      </c>
      <c r="C28" s="618">
        <v>0</v>
      </c>
      <c r="D28" s="619">
        <v>29.6</v>
      </c>
      <c r="E28" s="618">
        <v>0.1</v>
      </c>
      <c r="F28" s="619">
        <v>20.399999999999999</v>
      </c>
      <c r="G28" s="260"/>
      <c r="H28" s="16"/>
      <c r="I28" s="17"/>
      <c r="J28" s="17"/>
    </row>
    <row r="29" spans="2:10" x14ac:dyDescent="0.2">
      <c r="B29" s="35" t="s">
        <v>189</v>
      </c>
      <c r="C29" s="618">
        <v>0</v>
      </c>
      <c r="D29" s="619">
        <v>30.6</v>
      </c>
      <c r="E29" s="618">
        <v>0.1</v>
      </c>
      <c r="F29" s="619">
        <v>21.4</v>
      </c>
      <c r="G29" s="260"/>
      <c r="H29" s="16"/>
      <c r="I29" s="17"/>
      <c r="J29" s="17"/>
    </row>
    <row r="30" spans="2:10" x14ac:dyDescent="0.2">
      <c r="B30" s="36" t="s">
        <v>169</v>
      </c>
      <c r="C30" s="618">
        <v>0</v>
      </c>
      <c r="D30" s="619"/>
      <c r="E30" s="618">
        <v>0</v>
      </c>
      <c r="F30" s="619"/>
      <c r="G30" s="260"/>
      <c r="H30" s="16"/>
      <c r="I30" s="17"/>
      <c r="J30" s="17"/>
    </row>
    <row r="31" spans="2:10" x14ac:dyDescent="0.2">
      <c r="B31" s="272" t="s">
        <v>168</v>
      </c>
      <c r="C31" s="633">
        <f>SUM(C21:C30)</f>
        <v>99.9</v>
      </c>
      <c r="D31" s="634"/>
      <c r="E31" s="633">
        <f>SUM(E21:E30)</f>
        <v>100.1</v>
      </c>
      <c r="F31" s="634"/>
      <c r="G31" s="260"/>
      <c r="H31" s="16"/>
      <c r="I31" s="17"/>
      <c r="J31" s="17"/>
    </row>
    <row r="32" spans="2:10" x14ac:dyDescent="0.2">
      <c r="B32" s="273" t="s">
        <v>180</v>
      </c>
      <c r="C32" s="620">
        <v>2857</v>
      </c>
      <c r="D32" s="621"/>
      <c r="E32" s="635">
        <v>8636</v>
      </c>
      <c r="F32" s="621"/>
      <c r="G32" s="260"/>
      <c r="H32" s="16"/>
      <c r="I32" s="17"/>
      <c r="J32" s="17"/>
    </row>
    <row r="33" spans="2:16" ht="16.5" customHeight="1" x14ac:dyDescent="0.2">
      <c r="B33" s="15"/>
      <c r="C33" s="260"/>
      <c r="D33" s="260"/>
      <c r="E33" s="260"/>
      <c r="F33" s="260"/>
      <c r="G33" s="260"/>
      <c r="H33" s="16"/>
      <c r="I33" s="17"/>
      <c r="J33" s="17"/>
    </row>
    <row r="34" spans="2:16" ht="12.75" customHeight="1" x14ac:dyDescent="0.2">
      <c r="B34" s="572" t="s">
        <v>139</v>
      </c>
      <c r="C34" s="572"/>
      <c r="D34" s="572"/>
      <c r="E34" s="572"/>
      <c r="F34" s="572"/>
      <c r="G34" s="572"/>
      <c r="H34" s="572"/>
      <c r="I34" s="572"/>
      <c r="J34" s="66"/>
      <c r="K34" s="66"/>
      <c r="L34" s="66"/>
      <c r="M34" s="66"/>
      <c r="N34" s="66"/>
      <c r="O34" s="66"/>
      <c r="P34" s="66"/>
    </row>
    <row r="35" spans="2:16" ht="8.25" customHeight="1" x14ac:dyDescent="0.2"/>
    <row r="36" spans="2:16" ht="18" customHeight="1" x14ac:dyDescent="0.2">
      <c r="C36" s="573" t="s">
        <v>269</v>
      </c>
      <c r="D36" s="575"/>
      <c r="E36" s="573" t="s">
        <v>270</v>
      </c>
      <c r="F36" s="575"/>
      <c r="G36" s="573" t="s">
        <v>271</v>
      </c>
      <c r="H36" s="575"/>
    </row>
    <row r="37" spans="2:16" ht="18.75" customHeight="1" x14ac:dyDescent="0.2">
      <c r="B37" s="255" t="s">
        <v>99</v>
      </c>
      <c r="C37" s="706">
        <v>875</v>
      </c>
      <c r="D37" s="707">
        <v>22.6</v>
      </c>
      <c r="E37" s="706">
        <v>645</v>
      </c>
      <c r="F37" s="707">
        <v>23.6</v>
      </c>
      <c r="G37" s="706">
        <v>623</v>
      </c>
      <c r="H37" s="707">
        <v>24.6</v>
      </c>
    </row>
    <row r="38" spans="2:16" ht="27.75" customHeight="1" x14ac:dyDescent="0.2">
      <c r="B38" s="35" t="s">
        <v>100</v>
      </c>
      <c r="C38" s="700">
        <v>28</v>
      </c>
      <c r="D38" s="701">
        <v>23.6</v>
      </c>
      <c r="E38" s="700">
        <v>41</v>
      </c>
      <c r="F38" s="701">
        <v>24.6</v>
      </c>
      <c r="G38" s="700">
        <v>34</v>
      </c>
      <c r="H38" s="701">
        <v>25.6</v>
      </c>
    </row>
    <row r="39" spans="2:16" ht="27" customHeight="1" x14ac:dyDescent="0.2">
      <c r="B39" s="35" t="s">
        <v>101</v>
      </c>
      <c r="C39" s="700">
        <v>10</v>
      </c>
      <c r="D39" s="701">
        <v>24.6</v>
      </c>
      <c r="E39" s="700">
        <v>11</v>
      </c>
      <c r="F39" s="701">
        <v>25.6</v>
      </c>
      <c r="G39" s="700">
        <v>31</v>
      </c>
      <c r="H39" s="701">
        <v>26.6</v>
      </c>
      <c r="I39" s="330"/>
      <c r="J39" s="331"/>
      <c r="K39" s="331"/>
      <c r="L39" s="317"/>
    </row>
    <row r="40" spans="2:16" ht="19.5" customHeight="1" x14ac:dyDescent="0.2">
      <c r="B40" s="35" t="s">
        <v>102</v>
      </c>
      <c r="C40" s="700">
        <v>2</v>
      </c>
      <c r="D40" s="701">
        <v>25.6</v>
      </c>
      <c r="E40" s="700">
        <v>0</v>
      </c>
      <c r="F40" s="701">
        <v>26.6</v>
      </c>
      <c r="G40" s="700">
        <v>5</v>
      </c>
      <c r="H40" s="701">
        <v>27.6</v>
      </c>
      <c r="I40" s="330"/>
      <c r="J40" s="331"/>
      <c r="K40" s="331"/>
    </row>
    <row r="41" spans="2:16" ht="29.25" customHeight="1" x14ac:dyDescent="0.2">
      <c r="B41" s="35" t="s">
        <v>134</v>
      </c>
      <c r="C41" s="700">
        <v>8</v>
      </c>
      <c r="D41" s="701">
        <v>26.6</v>
      </c>
      <c r="E41" s="700">
        <v>3</v>
      </c>
      <c r="F41" s="701">
        <v>27.6</v>
      </c>
      <c r="G41" s="700">
        <v>7</v>
      </c>
      <c r="H41" s="701">
        <v>28.6</v>
      </c>
    </row>
    <row r="42" spans="2:16" ht="16.5" customHeight="1" x14ac:dyDescent="0.2">
      <c r="B42" s="35" t="s">
        <v>190</v>
      </c>
      <c r="C42" s="700">
        <v>0</v>
      </c>
      <c r="D42" s="701">
        <v>27.6</v>
      </c>
      <c r="E42" s="700">
        <v>7</v>
      </c>
      <c r="F42" s="701">
        <v>28.6</v>
      </c>
      <c r="G42" s="700">
        <v>18</v>
      </c>
      <c r="H42" s="701">
        <v>29.6</v>
      </c>
    </row>
    <row r="43" spans="2:16" ht="29.25" customHeight="1" x14ac:dyDescent="0.2">
      <c r="B43" s="35" t="s">
        <v>105</v>
      </c>
      <c r="C43" s="700">
        <v>49</v>
      </c>
      <c r="D43" s="701">
        <v>28.6</v>
      </c>
      <c r="E43" s="700">
        <v>71</v>
      </c>
      <c r="F43" s="701">
        <v>29.6</v>
      </c>
      <c r="G43" s="700">
        <v>77</v>
      </c>
      <c r="H43" s="701">
        <v>30.6</v>
      </c>
    </row>
    <row r="44" spans="2:16" ht="26.25" customHeight="1" x14ac:dyDescent="0.2">
      <c r="B44" s="35" t="s">
        <v>126</v>
      </c>
      <c r="C44" s="700">
        <v>3</v>
      </c>
      <c r="D44" s="701">
        <v>29.6</v>
      </c>
      <c r="E44" s="700">
        <v>3</v>
      </c>
      <c r="F44" s="701">
        <v>30.6</v>
      </c>
      <c r="G44" s="700">
        <v>6</v>
      </c>
      <c r="H44" s="701">
        <v>31.6</v>
      </c>
    </row>
    <row r="45" spans="2:16" ht="27.75" customHeight="1" x14ac:dyDescent="0.2">
      <c r="B45" s="35" t="s">
        <v>115</v>
      </c>
      <c r="C45" s="700">
        <v>1</v>
      </c>
      <c r="D45" s="701">
        <v>30.6</v>
      </c>
      <c r="E45" s="700">
        <v>1</v>
      </c>
      <c r="F45" s="701">
        <v>31.6</v>
      </c>
      <c r="G45" s="700">
        <v>2</v>
      </c>
      <c r="H45" s="701">
        <v>32.6</v>
      </c>
    </row>
    <row r="46" spans="2:16" ht="28.5" customHeight="1" x14ac:dyDescent="0.2">
      <c r="B46" s="35" t="s">
        <v>116</v>
      </c>
      <c r="C46" s="700">
        <v>16</v>
      </c>
      <c r="D46" s="701">
        <v>31.6</v>
      </c>
      <c r="E46" s="700">
        <v>14</v>
      </c>
      <c r="F46" s="701">
        <v>32.6</v>
      </c>
      <c r="G46" s="700">
        <v>24</v>
      </c>
      <c r="H46" s="701">
        <v>33.6</v>
      </c>
    </row>
    <row r="47" spans="2:16" ht="16.5" customHeight="1" x14ac:dyDescent="0.2">
      <c r="B47" s="35" t="s">
        <v>103</v>
      </c>
      <c r="C47" s="700">
        <v>73</v>
      </c>
      <c r="D47" s="701">
        <v>32.6</v>
      </c>
      <c r="E47" s="700">
        <v>81</v>
      </c>
      <c r="F47" s="701">
        <v>33.6</v>
      </c>
      <c r="G47" s="700">
        <v>73</v>
      </c>
      <c r="H47" s="701">
        <v>34.6</v>
      </c>
    </row>
    <row r="48" spans="2:16" ht="16.5" customHeight="1" x14ac:dyDescent="0.2">
      <c r="B48" s="35" t="s">
        <v>104</v>
      </c>
      <c r="C48" s="700">
        <v>121</v>
      </c>
      <c r="D48" s="701">
        <v>33.6</v>
      </c>
      <c r="E48" s="700">
        <v>139</v>
      </c>
      <c r="F48" s="701">
        <v>34.6</v>
      </c>
      <c r="G48" s="700">
        <v>106</v>
      </c>
      <c r="H48" s="701">
        <v>35.6</v>
      </c>
    </row>
    <row r="49" spans="2:8" ht="16.5" customHeight="1" x14ac:dyDescent="0.2">
      <c r="B49" s="36" t="s">
        <v>127</v>
      </c>
      <c r="C49" s="702">
        <v>1847</v>
      </c>
      <c r="D49" s="703">
        <v>34.6</v>
      </c>
      <c r="E49" s="702">
        <v>1883</v>
      </c>
      <c r="F49" s="703">
        <v>35.6</v>
      </c>
      <c r="G49" s="702">
        <v>1848</v>
      </c>
      <c r="H49" s="703">
        <v>36.6</v>
      </c>
    </row>
  </sheetData>
  <customSheetViews>
    <customSheetView guid="{4BF6A69F-C29D-460A-9E84-5045F8F80EEB}" showGridLines="0" topLeftCell="A22">
      <selection activeCell="O36" sqref="O36"/>
      <pageMargins left="0.19685039370078741" right="0.15748031496062992" top="0.19685039370078741" bottom="0.19685039370078741" header="0.31496062992125984" footer="0.31496062992125984"/>
      <pageSetup paperSize="9" orientation="portrait"/>
    </customSheetView>
  </customSheetViews>
  <mergeCells count="82">
    <mergeCell ref="C47:D47"/>
    <mergeCell ref="E47:F47"/>
    <mergeCell ref="G47:H47"/>
    <mergeCell ref="C44:D44"/>
    <mergeCell ref="E44:F44"/>
    <mergeCell ref="G44:H44"/>
    <mergeCell ref="C45:D45"/>
    <mergeCell ref="E45:F45"/>
    <mergeCell ref="G45:H45"/>
    <mergeCell ref="G46:H46"/>
    <mergeCell ref="G41:H41"/>
    <mergeCell ref="C42:D42"/>
    <mergeCell ref="E42:F42"/>
    <mergeCell ref="G42:H42"/>
    <mergeCell ref="C43:D43"/>
    <mergeCell ref="E43:F43"/>
    <mergeCell ref="G43:H43"/>
    <mergeCell ref="C36:D36"/>
    <mergeCell ref="E36:F36"/>
    <mergeCell ref="G36:H36"/>
    <mergeCell ref="C37:D37"/>
    <mergeCell ref="E37:F37"/>
    <mergeCell ref="G37:H37"/>
    <mergeCell ref="C31:D31"/>
    <mergeCell ref="E31:F31"/>
    <mergeCell ref="C32:D32"/>
    <mergeCell ref="E32:F32"/>
    <mergeCell ref="B34:I34"/>
    <mergeCell ref="A1:K1"/>
    <mergeCell ref="F5:F11"/>
    <mergeCell ref="G5:G11"/>
    <mergeCell ref="H5:H11"/>
    <mergeCell ref="I5:I11"/>
    <mergeCell ref="K5:K11"/>
    <mergeCell ref="J5:J11"/>
    <mergeCell ref="C49:D49"/>
    <mergeCell ref="E49:F49"/>
    <mergeCell ref="G49:H49"/>
    <mergeCell ref="B3:I3"/>
    <mergeCell ref="C5:C11"/>
    <mergeCell ref="D5:D11"/>
    <mergeCell ref="E5:E11"/>
    <mergeCell ref="B17:I17"/>
    <mergeCell ref="B19:B20"/>
    <mergeCell ref="C19:D20"/>
    <mergeCell ref="E19:F20"/>
    <mergeCell ref="C21:D21"/>
    <mergeCell ref="E21:F21"/>
    <mergeCell ref="C22:D22"/>
    <mergeCell ref="E22:F22"/>
    <mergeCell ref="C23:D23"/>
    <mergeCell ref="C48:D48"/>
    <mergeCell ref="E48:F48"/>
    <mergeCell ref="G48:H48"/>
    <mergeCell ref="C38:D38"/>
    <mergeCell ref="E38:F38"/>
    <mergeCell ref="G38:H38"/>
    <mergeCell ref="C46:D46"/>
    <mergeCell ref="E46:F46"/>
    <mergeCell ref="E39:F39"/>
    <mergeCell ref="G39:H39"/>
    <mergeCell ref="C39:D39"/>
    <mergeCell ref="C40:D40"/>
    <mergeCell ref="E40:F40"/>
    <mergeCell ref="G40:H40"/>
    <mergeCell ref="C41:D41"/>
    <mergeCell ref="E41:F41"/>
    <mergeCell ref="E23:F23"/>
    <mergeCell ref="C24:D24"/>
    <mergeCell ref="E24:F24"/>
    <mergeCell ref="C25:D25"/>
    <mergeCell ref="E25:F25"/>
    <mergeCell ref="C29:D29"/>
    <mergeCell ref="E29:F29"/>
    <mergeCell ref="C30:D30"/>
    <mergeCell ref="E30:F30"/>
    <mergeCell ref="E26:F26"/>
    <mergeCell ref="C27:D27"/>
    <mergeCell ref="E27:F27"/>
    <mergeCell ref="C28:D28"/>
    <mergeCell ref="E28:F28"/>
    <mergeCell ref="C26:D2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O65"/>
  <sheetViews>
    <sheetView showGridLines="0" workbookViewId="0">
      <selection activeCell="I14" sqref="I14"/>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8" x14ac:dyDescent="0.2">
      <c r="A1" s="571" t="s">
        <v>302</v>
      </c>
      <c r="B1" s="571"/>
      <c r="C1" s="571"/>
      <c r="D1" s="571"/>
      <c r="E1" s="571"/>
      <c r="F1" s="571"/>
      <c r="G1" s="571"/>
      <c r="H1" s="571"/>
    </row>
    <row r="2" spans="1:8" x14ac:dyDescent="0.2">
      <c r="A2" s="316"/>
      <c r="B2" s="316"/>
      <c r="C2" s="316"/>
      <c r="D2" s="316"/>
      <c r="E2" s="316"/>
      <c r="F2" s="316"/>
      <c r="G2" s="316"/>
      <c r="H2" s="316"/>
    </row>
    <row r="3" spans="1:8" ht="12.75" customHeight="1" x14ac:dyDescent="0.2">
      <c r="A3" s="316"/>
      <c r="B3" s="572" t="s">
        <v>143</v>
      </c>
      <c r="C3" s="572"/>
      <c r="D3" s="572"/>
      <c r="E3" s="572"/>
      <c r="F3" s="572"/>
      <c r="G3" s="572"/>
      <c r="H3" s="316"/>
    </row>
    <row r="4" spans="1:8" ht="8.25" customHeight="1" x14ac:dyDescent="0.2">
      <c r="B4" s="2"/>
      <c r="C4" s="2"/>
      <c r="D4" s="2"/>
      <c r="E4" s="2"/>
    </row>
    <row r="5" spans="1:8" ht="21" customHeight="1" x14ac:dyDescent="0.2">
      <c r="B5" s="654"/>
      <c r="C5" s="654"/>
      <c r="D5" s="654"/>
      <c r="E5" s="654"/>
      <c r="F5" s="452" t="s">
        <v>264</v>
      </c>
      <c r="G5" s="453" t="s">
        <v>230</v>
      </c>
    </row>
    <row r="6" spans="1:8" ht="12.75" customHeight="1" x14ac:dyDescent="0.2">
      <c r="B6" s="585" t="s">
        <v>144</v>
      </c>
      <c r="C6" s="604"/>
      <c r="D6" s="604"/>
      <c r="E6" s="604"/>
      <c r="F6" s="275">
        <v>0</v>
      </c>
      <c r="G6" s="89">
        <v>0</v>
      </c>
    </row>
    <row r="7" spans="1:8" ht="12.75" customHeight="1" x14ac:dyDescent="0.2">
      <c r="B7" s="587" t="s">
        <v>145</v>
      </c>
      <c r="C7" s="644"/>
      <c r="D7" s="644"/>
      <c r="E7" s="644"/>
      <c r="F7" s="274">
        <v>0</v>
      </c>
      <c r="G7" s="90">
        <v>0</v>
      </c>
    </row>
    <row r="8" spans="1:8" ht="11.25" customHeight="1" x14ac:dyDescent="0.2">
      <c r="B8" s="587" t="s">
        <v>146</v>
      </c>
      <c r="C8" s="644"/>
      <c r="D8" s="644"/>
      <c r="E8" s="644"/>
      <c r="F8" s="274">
        <v>0</v>
      </c>
      <c r="G8" s="90">
        <v>0</v>
      </c>
    </row>
    <row r="9" spans="1:8" ht="10.5" customHeight="1" x14ac:dyDescent="0.2">
      <c r="B9" s="587" t="s">
        <v>117</v>
      </c>
      <c r="C9" s="644"/>
      <c r="D9" s="644"/>
      <c r="E9" s="588"/>
      <c r="F9" s="274">
        <v>0</v>
      </c>
      <c r="G9" s="90">
        <v>0</v>
      </c>
    </row>
    <row r="10" spans="1:8" x14ac:dyDescent="0.2">
      <c r="B10" s="587" t="s">
        <v>118</v>
      </c>
      <c r="C10" s="644"/>
      <c r="D10" s="644"/>
      <c r="E10" s="644"/>
      <c r="F10" s="274">
        <v>0</v>
      </c>
      <c r="G10" s="90">
        <v>0.3</v>
      </c>
    </row>
    <row r="11" spans="1:8" ht="13.5" customHeight="1" x14ac:dyDescent="0.2">
      <c r="B11" s="587" t="s">
        <v>119</v>
      </c>
      <c r="C11" s="644"/>
      <c r="D11" s="644"/>
      <c r="E11" s="644"/>
      <c r="F11" s="274">
        <v>0.1</v>
      </c>
      <c r="G11" s="90">
        <v>0</v>
      </c>
    </row>
    <row r="12" spans="1:8" ht="13.5" customHeight="1" x14ac:dyDescent="0.2">
      <c r="B12" s="587" t="s">
        <v>147</v>
      </c>
      <c r="C12" s="644"/>
      <c r="D12" s="644"/>
      <c r="E12" s="644"/>
      <c r="F12" s="274">
        <v>59.7</v>
      </c>
      <c r="G12" s="90">
        <v>68.7</v>
      </c>
    </row>
    <row r="13" spans="1:8" x14ac:dyDescent="0.2">
      <c r="B13" s="587" t="s">
        <v>148</v>
      </c>
      <c r="C13" s="644"/>
      <c r="D13" s="644"/>
      <c r="E13" s="644"/>
      <c r="F13" s="274">
        <v>0.3</v>
      </c>
      <c r="G13" s="90">
        <v>0.4</v>
      </c>
    </row>
    <row r="14" spans="1:8" x14ac:dyDescent="0.2">
      <c r="B14" s="587" t="s">
        <v>149</v>
      </c>
      <c r="C14" s="644"/>
      <c r="D14" s="644"/>
      <c r="E14" s="644"/>
      <c r="F14" s="274">
        <v>0.3</v>
      </c>
      <c r="G14" s="90">
        <v>0.4</v>
      </c>
    </row>
    <row r="15" spans="1:8" ht="12.75" customHeight="1" x14ac:dyDescent="0.2">
      <c r="B15" s="587" t="s">
        <v>120</v>
      </c>
      <c r="C15" s="644"/>
      <c r="D15" s="644"/>
      <c r="E15" s="644"/>
      <c r="F15" s="274">
        <v>0.4</v>
      </c>
      <c r="G15" s="90">
        <v>0.7</v>
      </c>
    </row>
    <row r="16" spans="1:8" ht="12.75" customHeight="1" x14ac:dyDescent="0.2">
      <c r="B16" s="587" t="s">
        <v>260</v>
      </c>
      <c r="C16" s="644"/>
      <c r="D16" s="644"/>
      <c r="E16" s="588"/>
      <c r="F16" s="274">
        <v>30.7</v>
      </c>
      <c r="G16" s="90">
        <v>20.6</v>
      </c>
    </row>
    <row r="17" spans="2:15" x14ac:dyDescent="0.2">
      <c r="B17" s="587" t="s">
        <v>150</v>
      </c>
      <c r="C17" s="644"/>
      <c r="D17" s="644"/>
      <c r="E17" s="644"/>
      <c r="F17" s="274">
        <v>0.7</v>
      </c>
      <c r="G17" s="90">
        <v>0.4</v>
      </c>
    </row>
    <row r="18" spans="2:15" x14ac:dyDescent="0.2">
      <c r="B18" s="587" t="s">
        <v>151</v>
      </c>
      <c r="C18" s="644"/>
      <c r="D18" s="644"/>
      <c r="E18" s="644"/>
      <c r="F18" s="274">
        <v>2.2999999999999998</v>
      </c>
      <c r="G18" s="90">
        <v>2.9</v>
      </c>
    </row>
    <row r="19" spans="2:15" ht="12.75" customHeight="1" x14ac:dyDescent="0.2">
      <c r="B19" s="587" t="s">
        <v>152</v>
      </c>
      <c r="C19" s="644"/>
      <c r="D19" s="644"/>
      <c r="E19" s="644"/>
      <c r="F19" s="274">
        <v>0.8</v>
      </c>
      <c r="G19" s="90">
        <v>0.8</v>
      </c>
    </row>
    <row r="20" spans="2:15" x14ac:dyDescent="0.2">
      <c r="B20" s="587" t="s">
        <v>153</v>
      </c>
      <c r="C20" s="644"/>
      <c r="D20" s="644"/>
      <c r="E20" s="644"/>
      <c r="F20" s="274">
        <v>2.6</v>
      </c>
      <c r="G20" s="90">
        <v>2.5</v>
      </c>
    </row>
    <row r="21" spans="2:15" x14ac:dyDescent="0.2">
      <c r="B21" s="587" t="s">
        <v>154</v>
      </c>
      <c r="C21" s="644"/>
      <c r="D21" s="644"/>
      <c r="E21" s="644"/>
      <c r="F21" s="274">
        <v>0.4</v>
      </c>
      <c r="G21" s="90">
        <v>0.3</v>
      </c>
    </row>
    <row r="22" spans="2:15" x14ac:dyDescent="0.2">
      <c r="B22" s="589" t="s">
        <v>169</v>
      </c>
      <c r="C22" s="593"/>
      <c r="D22" s="593"/>
      <c r="E22" s="593"/>
      <c r="F22" s="274">
        <v>1.7</v>
      </c>
      <c r="G22" s="90">
        <v>1.8</v>
      </c>
    </row>
    <row r="23" spans="2:15" ht="12.75" customHeight="1" x14ac:dyDescent="0.2">
      <c r="B23" s="649" t="s">
        <v>168</v>
      </c>
      <c r="C23" s="650"/>
      <c r="D23" s="650"/>
      <c r="E23" s="650"/>
      <c r="F23" s="83">
        <f>SUM(F6:F22)</f>
        <v>100</v>
      </c>
      <c r="G23" s="91">
        <f>SUM(G6:G22)</f>
        <v>99.800000000000026</v>
      </c>
    </row>
    <row r="24" spans="2:15" ht="16.5" customHeight="1" x14ac:dyDescent="0.2">
      <c r="B24" s="651" t="s">
        <v>180</v>
      </c>
      <c r="C24" s="652"/>
      <c r="D24" s="652"/>
      <c r="E24" s="652"/>
      <c r="F24" s="200">
        <v>2857</v>
      </c>
      <c r="G24" s="201">
        <v>8636</v>
      </c>
      <c r="I24" s="308"/>
    </row>
    <row r="25" spans="2:15" ht="16.5" customHeight="1" x14ac:dyDescent="0.2">
      <c r="B25" s="14"/>
      <c r="C25" s="14"/>
      <c r="D25" s="14"/>
      <c r="E25" s="14"/>
      <c r="F25" s="94"/>
      <c r="G25" s="94"/>
      <c r="I25" s="317"/>
    </row>
    <row r="26" spans="2:15" ht="12.75" customHeight="1" x14ac:dyDescent="0.2">
      <c r="B26" s="572" t="s">
        <v>155</v>
      </c>
      <c r="C26" s="572"/>
      <c r="D26" s="572"/>
      <c r="E26" s="572"/>
      <c r="F26" s="572"/>
      <c r="G26" s="572"/>
      <c r="J26" s="299"/>
      <c r="K26" s="299"/>
      <c r="L26" s="299"/>
      <c r="M26" s="299"/>
      <c r="N26" s="299"/>
      <c r="O26" s="299"/>
    </row>
    <row r="27" spans="2:15" ht="8.25" customHeight="1" x14ac:dyDescent="0.2">
      <c r="J27" s="299"/>
      <c r="K27" s="299"/>
      <c r="L27" s="299"/>
      <c r="M27" s="299"/>
      <c r="N27" s="299"/>
      <c r="O27" s="299"/>
    </row>
    <row r="28" spans="2:15" ht="21" customHeight="1" x14ac:dyDescent="0.2">
      <c r="B28" s="1"/>
      <c r="C28" s="1"/>
      <c r="F28" s="465" t="s">
        <v>264</v>
      </c>
      <c r="G28" s="467" t="s">
        <v>230</v>
      </c>
      <c r="J28" s="299"/>
      <c r="K28" s="299"/>
      <c r="L28" s="299"/>
      <c r="M28" s="299"/>
      <c r="N28" s="653"/>
      <c r="O28" s="653"/>
    </row>
    <row r="29" spans="2:15" x14ac:dyDescent="0.2">
      <c r="B29" s="581" t="s">
        <v>156</v>
      </c>
      <c r="C29" s="647"/>
      <c r="D29" s="647"/>
      <c r="E29" s="594"/>
      <c r="F29" s="85">
        <v>0.3</v>
      </c>
      <c r="G29" s="5">
        <v>0.4</v>
      </c>
      <c r="J29" s="299"/>
      <c r="K29" s="299"/>
      <c r="L29" s="299"/>
      <c r="M29" s="299"/>
      <c r="N29" s="653"/>
      <c r="O29" s="653"/>
    </row>
    <row r="30" spans="2:15" x14ac:dyDescent="0.2">
      <c r="B30" s="582" t="s">
        <v>157</v>
      </c>
      <c r="C30" s="642"/>
      <c r="D30" s="642"/>
      <c r="E30" s="595"/>
      <c r="F30" s="82">
        <v>2.5</v>
      </c>
      <c r="G30" s="76">
        <v>2.2999999999999998</v>
      </c>
      <c r="J30" s="299"/>
      <c r="K30" s="299"/>
      <c r="L30" s="299"/>
      <c r="M30" s="299"/>
      <c r="N30" s="653"/>
      <c r="O30" s="653"/>
    </row>
    <row r="31" spans="2:15" x14ac:dyDescent="0.2">
      <c r="B31" s="582" t="s">
        <v>158</v>
      </c>
      <c r="C31" s="642"/>
      <c r="D31" s="642"/>
      <c r="E31" s="595"/>
      <c r="F31" s="82">
        <v>94.9</v>
      </c>
      <c r="G31" s="76">
        <v>94.9</v>
      </c>
      <c r="J31" s="299"/>
      <c r="K31" s="299"/>
      <c r="L31" s="299"/>
      <c r="M31" s="299"/>
      <c r="N31" s="653"/>
      <c r="O31" s="653"/>
    </row>
    <row r="32" spans="2:15" x14ac:dyDescent="0.2">
      <c r="B32" s="582" t="s">
        <v>124</v>
      </c>
      <c r="C32" s="642"/>
      <c r="D32" s="642"/>
      <c r="E32" s="595"/>
      <c r="F32" s="82">
        <v>0.5</v>
      </c>
      <c r="G32" s="76">
        <v>0.4</v>
      </c>
      <c r="J32" s="299"/>
      <c r="K32" s="331"/>
      <c r="L32" s="331"/>
      <c r="M32" s="331"/>
      <c r="N32" s="653"/>
      <c r="O32" s="653"/>
    </row>
    <row r="33" spans="2:15" x14ac:dyDescent="0.2">
      <c r="B33" s="582" t="s">
        <v>159</v>
      </c>
      <c r="C33" s="642"/>
      <c r="D33" s="642"/>
      <c r="E33" s="595"/>
      <c r="F33" s="82">
        <v>0.3</v>
      </c>
      <c r="G33" s="76">
        <v>0.3</v>
      </c>
      <c r="J33" s="299"/>
      <c r="K33" s="331"/>
      <c r="L33" s="331"/>
      <c r="M33" s="331"/>
      <c r="N33" s="653"/>
      <c r="O33" s="653"/>
    </row>
    <row r="34" spans="2:15" x14ac:dyDescent="0.2">
      <c r="B34" s="582" t="s">
        <v>121</v>
      </c>
      <c r="C34" s="642"/>
      <c r="D34" s="642"/>
      <c r="E34" s="595"/>
      <c r="F34" s="82">
        <v>0.5</v>
      </c>
      <c r="G34" s="76">
        <v>0.4</v>
      </c>
      <c r="J34" s="299"/>
      <c r="K34" s="331"/>
      <c r="L34" s="331"/>
      <c r="M34" s="331"/>
      <c r="N34" s="653"/>
      <c r="O34" s="653"/>
    </row>
    <row r="35" spans="2:15" x14ac:dyDescent="0.2">
      <c r="B35" s="582" t="s">
        <v>160</v>
      </c>
      <c r="C35" s="642"/>
      <c r="D35" s="642"/>
      <c r="E35" s="595"/>
      <c r="F35" s="82">
        <v>0</v>
      </c>
      <c r="G35" s="76">
        <v>0.1</v>
      </c>
      <c r="J35" s="299"/>
      <c r="K35" s="299"/>
      <c r="L35" s="299"/>
      <c r="M35" s="299"/>
      <c r="N35" s="653"/>
      <c r="O35" s="653"/>
    </row>
    <row r="36" spans="2:15" x14ac:dyDescent="0.2">
      <c r="B36" s="582" t="s">
        <v>106</v>
      </c>
      <c r="C36" s="642"/>
      <c r="D36" s="642"/>
      <c r="E36" s="595"/>
      <c r="F36" s="82">
        <v>0.3</v>
      </c>
      <c r="G36" s="76">
        <v>0.3</v>
      </c>
      <c r="J36" s="299"/>
      <c r="K36" s="299"/>
      <c r="L36" s="299"/>
      <c r="M36" s="299"/>
      <c r="N36" s="653"/>
      <c r="O36" s="653"/>
    </row>
    <row r="37" spans="2:15" x14ac:dyDescent="0.2">
      <c r="B37" s="582" t="s">
        <v>161</v>
      </c>
      <c r="C37" s="642"/>
      <c r="D37" s="642"/>
      <c r="E37" s="595"/>
      <c r="F37" s="82">
        <v>0</v>
      </c>
      <c r="G37" s="76">
        <v>0</v>
      </c>
      <c r="J37" s="299"/>
      <c r="K37" s="299"/>
      <c r="L37" s="299"/>
      <c r="M37" s="299"/>
      <c r="N37" s="653"/>
      <c r="O37" s="653"/>
    </row>
    <row r="38" spans="2:15" x14ac:dyDescent="0.2">
      <c r="B38" s="582" t="s">
        <v>122</v>
      </c>
      <c r="C38" s="642"/>
      <c r="D38" s="642"/>
      <c r="E38" s="595"/>
      <c r="F38" s="82">
        <v>0</v>
      </c>
      <c r="G38" s="76">
        <v>0</v>
      </c>
      <c r="J38" s="299"/>
      <c r="K38" s="299"/>
      <c r="M38" s="299"/>
      <c r="N38" s="653"/>
      <c r="O38" s="653"/>
    </row>
    <row r="39" spans="2:15" x14ac:dyDescent="0.2">
      <c r="B39" s="582" t="s">
        <v>308</v>
      </c>
      <c r="C39" s="642"/>
      <c r="D39" s="642"/>
      <c r="E39" s="595"/>
      <c r="F39" s="82">
        <v>0.1</v>
      </c>
      <c r="G39" s="76">
        <v>0.1</v>
      </c>
      <c r="J39" s="299"/>
      <c r="K39" s="299"/>
      <c r="L39" s="299"/>
      <c r="M39" s="299"/>
      <c r="N39" s="653"/>
      <c r="O39" s="653"/>
    </row>
    <row r="40" spans="2:15" x14ac:dyDescent="0.2">
      <c r="B40" s="582" t="s">
        <v>309</v>
      </c>
      <c r="C40" s="642"/>
      <c r="D40" s="642"/>
      <c r="E40" s="595"/>
      <c r="F40" s="82">
        <v>0</v>
      </c>
      <c r="G40" s="76">
        <v>0</v>
      </c>
      <c r="J40" s="299"/>
      <c r="K40" s="299"/>
      <c r="L40" s="299"/>
      <c r="M40" s="299"/>
      <c r="N40" s="653"/>
      <c r="O40" s="653"/>
    </row>
    <row r="41" spans="2:15" x14ac:dyDescent="0.2">
      <c r="B41" s="582" t="s">
        <v>310</v>
      </c>
      <c r="C41" s="642"/>
      <c r="D41" s="642"/>
      <c r="E41" s="595"/>
      <c r="F41" s="82">
        <v>0</v>
      </c>
      <c r="G41" s="76">
        <v>0</v>
      </c>
      <c r="J41" s="299"/>
      <c r="K41" s="299"/>
      <c r="L41" s="299"/>
      <c r="M41" s="299"/>
      <c r="N41" s="653"/>
      <c r="O41" s="653"/>
    </row>
    <row r="42" spans="2:15" x14ac:dyDescent="0.2">
      <c r="B42" s="458" t="s">
        <v>1</v>
      </c>
      <c r="C42" s="462"/>
      <c r="D42" s="462"/>
      <c r="E42" s="459"/>
      <c r="F42" s="82">
        <v>0.1</v>
      </c>
      <c r="G42" s="76">
        <v>0.2</v>
      </c>
      <c r="J42" s="299"/>
      <c r="K42" s="481"/>
      <c r="L42" s="481"/>
      <c r="M42" s="481"/>
      <c r="N42" s="653"/>
      <c r="O42" s="653"/>
    </row>
    <row r="43" spans="2:15" x14ac:dyDescent="0.2">
      <c r="B43" s="458" t="s">
        <v>123</v>
      </c>
      <c r="C43" s="462"/>
      <c r="D43" s="462"/>
      <c r="E43" s="459"/>
      <c r="F43" s="82">
        <v>0.1</v>
      </c>
      <c r="G43" s="76">
        <v>0.2</v>
      </c>
      <c r="J43" s="299"/>
      <c r="K43" s="481"/>
      <c r="L43" s="481"/>
      <c r="M43" s="481"/>
      <c r="N43" s="653"/>
      <c r="O43" s="653"/>
    </row>
    <row r="44" spans="2:15" x14ac:dyDescent="0.2">
      <c r="B44" s="596" t="s">
        <v>169</v>
      </c>
      <c r="C44" s="643"/>
      <c r="D44" s="643"/>
      <c r="E44" s="597"/>
      <c r="F44" s="196">
        <v>0.4</v>
      </c>
      <c r="G44" s="197">
        <v>0.5</v>
      </c>
      <c r="J44" s="299"/>
      <c r="K44" s="481"/>
      <c r="L44" s="481"/>
      <c r="M44" s="481"/>
      <c r="N44" s="653"/>
      <c r="O44" s="653"/>
    </row>
    <row r="45" spans="2:15" x14ac:dyDescent="0.2">
      <c r="B45" s="638" t="s">
        <v>168</v>
      </c>
      <c r="C45" s="639"/>
      <c r="D45" s="639"/>
      <c r="E45" s="648"/>
      <c r="F45" s="198">
        <f>SUM(F29:F44)</f>
        <v>99.999999999999986</v>
      </c>
      <c r="G45" s="199">
        <f>SUM(G29:G44)</f>
        <v>100.10000000000001</v>
      </c>
      <c r="J45" s="299"/>
      <c r="K45" s="299"/>
      <c r="L45" s="299"/>
      <c r="M45" s="299"/>
      <c r="N45" s="653"/>
      <c r="O45" s="653"/>
    </row>
    <row r="46" spans="2:15" ht="12.75" customHeight="1" x14ac:dyDescent="0.2">
      <c r="B46" s="640" t="s">
        <v>180</v>
      </c>
      <c r="C46" s="641"/>
      <c r="D46" s="641"/>
      <c r="E46" s="645"/>
      <c r="F46" s="200">
        <v>2787</v>
      </c>
      <c r="G46" s="201">
        <v>8412</v>
      </c>
      <c r="J46" s="299"/>
      <c r="N46" s="653"/>
      <c r="O46" s="653"/>
    </row>
    <row r="47" spans="2:15" ht="16.5" customHeight="1" x14ac:dyDescent="0.2">
      <c r="B47" s="463"/>
      <c r="C47" s="463"/>
      <c r="D47" s="463"/>
      <c r="E47" s="463"/>
      <c r="F47" s="94"/>
      <c r="G47" s="94"/>
      <c r="K47" s="299"/>
      <c r="L47" s="331"/>
      <c r="M47" s="331"/>
      <c r="N47" s="331"/>
      <c r="O47" s="299"/>
    </row>
    <row r="48" spans="2:15" ht="12.75" customHeight="1" x14ac:dyDescent="0.2">
      <c r="B48" s="572" t="s">
        <v>140</v>
      </c>
      <c r="C48" s="572"/>
      <c r="D48" s="572"/>
      <c r="E48" s="572"/>
      <c r="F48" s="572"/>
      <c r="G48" s="572"/>
      <c r="K48" s="299"/>
      <c r="L48" s="331"/>
      <c r="M48" s="331"/>
      <c r="N48" s="331"/>
      <c r="O48" s="299"/>
    </row>
    <row r="49" spans="2:9" ht="8.25" customHeight="1" x14ac:dyDescent="0.2">
      <c r="B49" s="18"/>
      <c r="C49" s="18"/>
      <c r="D49" s="18"/>
      <c r="E49" s="18"/>
      <c r="F49" s="18"/>
      <c r="G49" s="18"/>
    </row>
    <row r="50" spans="2:9" ht="21" customHeight="1" x14ac:dyDescent="0.2">
      <c r="B50" s="646"/>
      <c r="C50" s="646"/>
      <c r="D50" s="646"/>
      <c r="E50" s="15"/>
      <c r="F50" s="465" t="s">
        <v>264</v>
      </c>
      <c r="G50" s="467" t="s">
        <v>230</v>
      </c>
    </row>
    <row r="51" spans="2:9" x14ac:dyDescent="0.2">
      <c r="B51" s="581" t="s">
        <v>162</v>
      </c>
      <c r="C51" s="647"/>
      <c r="D51" s="647"/>
      <c r="E51" s="594"/>
      <c r="F51" s="86">
        <v>0.8</v>
      </c>
      <c r="G51" s="8">
        <v>1.1000000000000001</v>
      </c>
    </row>
    <row r="52" spans="2:9" x14ac:dyDescent="0.2">
      <c r="B52" s="582" t="s">
        <v>135</v>
      </c>
      <c r="C52" s="642"/>
      <c r="D52" s="642"/>
      <c r="E52" s="595"/>
      <c r="F52" s="87">
        <v>8.4</v>
      </c>
      <c r="G52" s="12">
        <v>24.8</v>
      </c>
      <c r="I52" s="308"/>
    </row>
    <row r="53" spans="2:9" x14ac:dyDescent="0.2">
      <c r="B53" s="582" t="s">
        <v>163</v>
      </c>
      <c r="C53" s="642"/>
      <c r="D53" s="642"/>
      <c r="E53" s="595"/>
      <c r="F53" s="87">
        <v>71.900000000000006</v>
      </c>
      <c r="G53" s="12">
        <v>57.7</v>
      </c>
    </row>
    <row r="54" spans="2:9" ht="27.75" customHeight="1" x14ac:dyDescent="0.2">
      <c r="B54" s="587" t="s">
        <v>164</v>
      </c>
      <c r="C54" s="644"/>
      <c r="D54" s="644"/>
      <c r="E54" s="588"/>
      <c r="F54" s="87">
        <v>12.6</v>
      </c>
      <c r="G54" s="12">
        <v>10.1</v>
      </c>
    </row>
    <row r="55" spans="2:9" x14ac:dyDescent="0.2">
      <c r="B55" s="582" t="s">
        <v>165</v>
      </c>
      <c r="C55" s="642"/>
      <c r="D55" s="642"/>
      <c r="E55" s="595"/>
      <c r="F55" s="87">
        <v>1.8</v>
      </c>
      <c r="G55" s="12">
        <v>1.7</v>
      </c>
    </row>
    <row r="56" spans="2:9" x14ac:dyDescent="0.2">
      <c r="B56" s="582" t="s">
        <v>171</v>
      </c>
      <c r="C56" s="642"/>
      <c r="D56" s="642"/>
      <c r="E56" s="595"/>
      <c r="F56" s="87">
        <v>1.6</v>
      </c>
      <c r="G56" s="12">
        <v>1.5</v>
      </c>
    </row>
    <row r="57" spans="2:9" ht="27.75" customHeight="1" x14ac:dyDescent="0.2">
      <c r="B57" s="587" t="s">
        <v>166</v>
      </c>
      <c r="C57" s="644"/>
      <c r="D57" s="644"/>
      <c r="E57" s="588"/>
      <c r="F57" s="87">
        <v>0</v>
      </c>
      <c r="G57" s="12">
        <v>0.1</v>
      </c>
    </row>
    <row r="58" spans="2:9" x14ac:dyDescent="0.2">
      <c r="B58" s="582" t="s">
        <v>172</v>
      </c>
      <c r="C58" s="642"/>
      <c r="D58" s="642"/>
      <c r="E58" s="595"/>
      <c r="F58" s="87">
        <v>0.4</v>
      </c>
      <c r="G58" s="12">
        <v>0.6</v>
      </c>
    </row>
    <row r="59" spans="2:9" x14ac:dyDescent="0.2">
      <c r="B59" s="582" t="s">
        <v>136</v>
      </c>
      <c r="C59" s="642"/>
      <c r="D59" s="642"/>
      <c r="E59" s="595"/>
      <c r="F59" s="87">
        <v>0.1</v>
      </c>
      <c r="G59" s="12">
        <v>0.2</v>
      </c>
    </row>
    <row r="60" spans="2:9" x14ac:dyDescent="0.2">
      <c r="B60" s="582" t="s">
        <v>137</v>
      </c>
      <c r="C60" s="642"/>
      <c r="D60" s="642"/>
      <c r="E60" s="595"/>
      <c r="F60" s="87">
        <v>0.7</v>
      </c>
      <c r="G60" s="12">
        <v>0.6</v>
      </c>
    </row>
    <row r="61" spans="2:9" x14ac:dyDescent="0.2">
      <c r="B61" s="582" t="s">
        <v>173</v>
      </c>
      <c r="C61" s="642"/>
      <c r="D61" s="642"/>
      <c r="E61" s="595"/>
      <c r="F61" s="87">
        <v>0</v>
      </c>
      <c r="G61" s="12">
        <v>0.1</v>
      </c>
    </row>
    <row r="62" spans="2:9" x14ac:dyDescent="0.2">
      <c r="B62" s="582" t="s">
        <v>138</v>
      </c>
      <c r="C62" s="642"/>
      <c r="D62" s="642"/>
      <c r="E62" s="595"/>
      <c r="F62" s="87">
        <v>0</v>
      </c>
      <c r="G62" s="12">
        <v>0.1</v>
      </c>
    </row>
    <row r="63" spans="2:9" x14ac:dyDescent="0.2">
      <c r="B63" s="596" t="s">
        <v>169</v>
      </c>
      <c r="C63" s="643"/>
      <c r="D63" s="643"/>
      <c r="E63" s="597"/>
      <c r="F63" s="87">
        <v>1.7</v>
      </c>
      <c r="G63" s="12">
        <v>1.4</v>
      </c>
    </row>
    <row r="64" spans="2:9" x14ac:dyDescent="0.2">
      <c r="B64" s="638" t="s">
        <v>168</v>
      </c>
      <c r="C64" s="639"/>
      <c r="D64" s="639"/>
      <c r="E64" s="639"/>
      <c r="F64" s="461">
        <v>100</v>
      </c>
      <c r="G64" s="7">
        <v>100.1</v>
      </c>
    </row>
    <row r="65" spans="2:7" x14ac:dyDescent="0.2">
      <c r="B65" s="640" t="s">
        <v>180</v>
      </c>
      <c r="C65" s="641"/>
      <c r="D65" s="641"/>
      <c r="E65" s="641"/>
      <c r="F65" s="88">
        <v>2857</v>
      </c>
      <c r="G65" s="93">
        <v>8636</v>
      </c>
    </row>
  </sheetData>
  <customSheetViews>
    <customSheetView guid="{4BF6A69F-C29D-460A-9E84-5045F8F80EEB}" showGridLines="0" topLeftCell="A10">
      <selection activeCell="I24" sqref="I24"/>
      <pageMargins left="0.19685039370078741" right="0.15748031496062992" top="0.19685039370078741" bottom="0.19685039370078741" header="0.31496062992125984" footer="0.31496062992125984"/>
      <pageSetup paperSize="9" orientation="portrait"/>
    </customSheetView>
  </customSheetViews>
  <mergeCells count="57">
    <mergeCell ref="B50:D50"/>
    <mergeCell ref="B39:E39"/>
    <mergeCell ref="B44:E44"/>
    <mergeCell ref="B48:G48"/>
    <mergeCell ref="B55:E55"/>
    <mergeCell ref="B51:E51"/>
    <mergeCell ref="B52:E52"/>
    <mergeCell ref="B63:E63"/>
    <mergeCell ref="B61:E61"/>
    <mergeCell ref="B62:E62"/>
    <mergeCell ref="B59:E59"/>
    <mergeCell ref="B60:E60"/>
    <mergeCell ref="B57:E57"/>
    <mergeCell ref="B58:E58"/>
    <mergeCell ref="B56:E56"/>
    <mergeCell ref="B53:E53"/>
    <mergeCell ref="B54:E54"/>
    <mergeCell ref="B26:G26"/>
    <mergeCell ref="B29:E29"/>
    <mergeCell ref="B22:E22"/>
    <mergeCell ref="B23:E23"/>
    <mergeCell ref="B24:E24"/>
    <mergeCell ref="B20:E20"/>
    <mergeCell ref="B21:E21"/>
    <mergeCell ref="B18:E18"/>
    <mergeCell ref="B19:E19"/>
    <mergeCell ref="B15:E15"/>
    <mergeCell ref="B17:E17"/>
    <mergeCell ref="B16:E16"/>
    <mergeCell ref="B13:E13"/>
    <mergeCell ref="B14:E14"/>
    <mergeCell ref="B11:E11"/>
    <mergeCell ref="B12:E12"/>
    <mergeCell ref="B9:E9"/>
    <mergeCell ref="B10:E10"/>
    <mergeCell ref="B7:E7"/>
    <mergeCell ref="B8:E8"/>
    <mergeCell ref="A1:H1"/>
    <mergeCell ref="B3:G3"/>
    <mergeCell ref="B5:E5"/>
    <mergeCell ref="B6:E6"/>
    <mergeCell ref="B64:E64"/>
    <mergeCell ref="B65:E65"/>
    <mergeCell ref="N28:O46"/>
    <mergeCell ref="B40:E40"/>
    <mergeCell ref="B41:E41"/>
    <mergeCell ref="B45:E45"/>
    <mergeCell ref="B46:E46"/>
    <mergeCell ref="B30:E30"/>
    <mergeCell ref="B31:E31"/>
    <mergeCell ref="B36:E36"/>
    <mergeCell ref="B37:E37"/>
    <mergeCell ref="B34:E34"/>
    <mergeCell ref="B35:E35"/>
    <mergeCell ref="B32:E32"/>
    <mergeCell ref="B33:E33"/>
    <mergeCell ref="B38:E38"/>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65"/>
  <sheetViews>
    <sheetView showGridLines="0" zoomScaleNormal="100" workbookViewId="0">
      <selection activeCell="A67" sqref="A67:XFD1048576"/>
    </sheetView>
  </sheetViews>
  <sheetFormatPr baseColWidth="10" defaultRowHeight="12.75" x14ac:dyDescent="0.2"/>
  <cols>
    <col min="1" max="1" width="2.140625" style="20" customWidth="1"/>
    <col min="2" max="2" width="11.42578125" style="20" customWidth="1"/>
    <col min="3" max="4" width="11.42578125" style="20"/>
    <col min="5" max="5" width="9.7109375" style="20" customWidth="1"/>
    <col min="6" max="7" width="25.7109375" style="20" customWidth="1"/>
    <col min="8" max="8" width="4" style="20" customWidth="1"/>
    <col min="9" max="16384" width="11.42578125" style="20"/>
  </cols>
  <sheetData>
    <row r="1" spans="1:8" x14ac:dyDescent="0.2">
      <c r="A1" s="571" t="s">
        <v>307</v>
      </c>
      <c r="B1" s="571"/>
      <c r="C1" s="571"/>
      <c r="D1" s="571"/>
      <c r="E1" s="571"/>
      <c r="F1" s="571"/>
      <c r="G1" s="571"/>
      <c r="H1" s="571"/>
    </row>
    <row r="3" spans="1:8" ht="12.75" customHeight="1" x14ac:dyDescent="0.2">
      <c r="B3" s="572" t="s">
        <v>143</v>
      </c>
      <c r="C3" s="572"/>
      <c r="D3" s="572"/>
      <c r="E3" s="572"/>
      <c r="F3" s="572"/>
      <c r="G3" s="572"/>
    </row>
    <row r="4" spans="1:8" ht="8.25" customHeight="1" x14ac:dyDescent="0.2">
      <c r="B4" s="296"/>
      <c r="C4" s="2"/>
      <c r="D4" s="2"/>
      <c r="E4" s="2"/>
      <c r="F4" s="344"/>
    </row>
    <row r="5" spans="1:8" ht="21" customHeight="1" x14ac:dyDescent="0.2">
      <c r="B5" s="654"/>
      <c r="C5" s="654"/>
      <c r="D5" s="654"/>
      <c r="E5" s="654"/>
      <c r="F5" s="452" t="s">
        <v>264</v>
      </c>
      <c r="G5" s="453" t="s">
        <v>230</v>
      </c>
    </row>
    <row r="6" spans="1:8" ht="12" customHeight="1" x14ac:dyDescent="0.2">
      <c r="B6" s="585" t="s">
        <v>144</v>
      </c>
      <c r="C6" s="604"/>
      <c r="D6" s="604"/>
      <c r="E6" s="604"/>
      <c r="F6" s="275">
        <v>1.1000000000000001</v>
      </c>
      <c r="G6" s="89">
        <v>0.6</v>
      </c>
    </row>
    <row r="7" spans="1:8" ht="12" customHeight="1" x14ac:dyDescent="0.2">
      <c r="B7" s="587" t="s">
        <v>145</v>
      </c>
      <c r="C7" s="644"/>
      <c r="D7" s="644"/>
      <c r="E7" s="644"/>
      <c r="F7" s="274">
        <v>4.0999999999999996</v>
      </c>
      <c r="G7" s="90">
        <v>1.9</v>
      </c>
    </row>
    <row r="8" spans="1:8" ht="12" customHeight="1" x14ac:dyDescent="0.2">
      <c r="B8" s="587" t="s">
        <v>146</v>
      </c>
      <c r="C8" s="644"/>
      <c r="D8" s="644"/>
      <c r="E8" s="644"/>
      <c r="F8" s="274">
        <v>1.4</v>
      </c>
      <c r="G8" s="90">
        <v>0.9</v>
      </c>
    </row>
    <row r="9" spans="1:8" ht="12" customHeight="1" x14ac:dyDescent="0.2">
      <c r="B9" s="587" t="s">
        <v>117</v>
      </c>
      <c r="C9" s="644"/>
      <c r="D9" s="644"/>
      <c r="E9" s="588"/>
      <c r="F9" s="274">
        <v>1.4</v>
      </c>
      <c r="G9" s="90">
        <v>0.8</v>
      </c>
    </row>
    <row r="10" spans="1:8" ht="14.25" customHeight="1" x14ac:dyDescent="0.2">
      <c r="B10" s="587" t="s">
        <v>118</v>
      </c>
      <c r="C10" s="644"/>
      <c r="D10" s="644"/>
      <c r="E10" s="644"/>
      <c r="F10" s="274">
        <v>6.1</v>
      </c>
      <c r="G10" s="90">
        <v>3.7</v>
      </c>
    </row>
    <row r="11" spans="1:8" ht="12" customHeight="1" x14ac:dyDescent="0.2">
      <c r="B11" s="587" t="s">
        <v>119</v>
      </c>
      <c r="C11" s="644"/>
      <c r="D11" s="644"/>
      <c r="E11" s="644"/>
      <c r="F11" s="274">
        <v>2.4</v>
      </c>
      <c r="G11" s="90">
        <v>1.8</v>
      </c>
    </row>
    <row r="12" spans="1:8" ht="12" customHeight="1" x14ac:dyDescent="0.2">
      <c r="B12" s="587" t="s">
        <v>147</v>
      </c>
      <c r="C12" s="644"/>
      <c r="D12" s="644"/>
      <c r="E12" s="644"/>
      <c r="F12" s="274">
        <v>63.2</v>
      </c>
      <c r="G12" s="90">
        <v>70.3</v>
      </c>
    </row>
    <row r="13" spans="1:8" ht="12" customHeight="1" x14ac:dyDescent="0.2">
      <c r="B13" s="587" t="s">
        <v>148</v>
      </c>
      <c r="C13" s="644"/>
      <c r="D13" s="644"/>
      <c r="E13" s="644"/>
      <c r="F13" s="274">
        <v>2.5</v>
      </c>
      <c r="G13" s="90">
        <v>2.2000000000000002</v>
      </c>
    </row>
    <row r="14" spans="1:8" ht="12" customHeight="1" x14ac:dyDescent="0.2">
      <c r="B14" s="587" t="s">
        <v>149</v>
      </c>
      <c r="C14" s="644"/>
      <c r="D14" s="644"/>
      <c r="E14" s="644"/>
      <c r="F14" s="274">
        <v>3.6</v>
      </c>
      <c r="G14" s="90">
        <v>3.2</v>
      </c>
    </row>
    <row r="15" spans="1:8" ht="12" customHeight="1" x14ac:dyDescent="0.2">
      <c r="B15" s="587" t="s">
        <v>120</v>
      </c>
      <c r="C15" s="644"/>
      <c r="D15" s="644"/>
      <c r="E15" s="644"/>
      <c r="F15" s="274">
        <v>1.1000000000000001</v>
      </c>
      <c r="G15" s="90">
        <v>1</v>
      </c>
    </row>
    <row r="16" spans="1:8" ht="12" customHeight="1" x14ac:dyDescent="0.2">
      <c r="B16" s="587" t="s">
        <v>260</v>
      </c>
      <c r="C16" s="644"/>
      <c r="D16" s="644"/>
      <c r="E16" s="588"/>
      <c r="F16" s="274">
        <v>3.3</v>
      </c>
      <c r="G16" s="90">
        <v>3.1</v>
      </c>
    </row>
    <row r="17" spans="2:7" ht="12" customHeight="1" x14ac:dyDescent="0.2">
      <c r="B17" s="587" t="s">
        <v>150</v>
      </c>
      <c r="C17" s="644"/>
      <c r="D17" s="644"/>
      <c r="E17" s="644"/>
      <c r="F17" s="274">
        <v>0.7</v>
      </c>
      <c r="G17" s="90">
        <v>0.6</v>
      </c>
    </row>
    <row r="18" spans="2:7" ht="12" customHeight="1" x14ac:dyDescent="0.2">
      <c r="B18" s="587" t="s">
        <v>151</v>
      </c>
      <c r="C18" s="644"/>
      <c r="D18" s="644"/>
      <c r="E18" s="644"/>
      <c r="F18" s="274">
        <v>2</v>
      </c>
      <c r="G18" s="90">
        <v>2.2999999999999998</v>
      </c>
    </row>
    <row r="19" spans="2:7" ht="12" customHeight="1" x14ac:dyDescent="0.2">
      <c r="B19" s="587" t="s">
        <v>152</v>
      </c>
      <c r="C19" s="644"/>
      <c r="D19" s="644"/>
      <c r="E19" s="644"/>
      <c r="F19" s="274">
        <v>0.7</v>
      </c>
      <c r="G19" s="90">
        <v>0.7</v>
      </c>
    </row>
    <row r="20" spans="2:7" ht="12" customHeight="1" x14ac:dyDescent="0.2">
      <c r="B20" s="587" t="s">
        <v>153</v>
      </c>
      <c r="C20" s="644"/>
      <c r="D20" s="644"/>
      <c r="E20" s="644"/>
      <c r="F20" s="274">
        <v>0.8</v>
      </c>
      <c r="G20" s="90">
        <v>0.9</v>
      </c>
    </row>
    <row r="21" spans="2:7" ht="12" customHeight="1" x14ac:dyDescent="0.2">
      <c r="B21" s="587" t="s">
        <v>154</v>
      </c>
      <c r="C21" s="644"/>
      <c r="D21" s="644"/>
      <c r="E21" s="644"/>
      <c r="F21" s="274">
        <v>0.1</v>
      </c>
      <c r="G21" s="90">
        <v>0.1</v>
      </c>
    </row>
    <row r="22" spans="2:7" ht="12" customHeight="1" x14ac:dyDescent="0.2">
      <c r="B22" s="589" t="s">
        <v>169</v>
      </c>
      <c r="C22" s="593"/>
      <c r="D22" s="593"/>
      <c r="E22" s="593"/>
      <c r="F22" s="274">
        <v>5.4</v>
      </c>
      <c r="G22" s="90">
        <v>5.8</v>
      </c>
    </row>
    <row r="23" spans="2:7" ht="12" customHeight="1" x14ac:dyDescent="0.2">
      <c r="B23" s="649" t="s">
        <v>168</v>
      </c>
      <c r="C23" s="650"/>
      <c r="D23" s="650"/>
      <c r="E23" s="650"/>
      <c r="F23" s="83">
        <f>SUM(F6:F22)</f>
        <v>99.899999999999991</v>
      </c>
      <c r="G23" s="91">
        <f>SUM(G6:G22)</f>
        <v>99.899999999999991</v>
      </c>
    </row>
    <row r="24" spans="2:7" ht="12" customHeight="1" x14ac:dyDescent="0.2">
      <c r="B24" s="651" t="s">
        <v>180</v>
      </c>
      <c r="C24" s="652"/>
      <c r="D24" s="652"/>
      <c r="E24" s="652"/>
      <c r="F24" s="84">
        <v>66456</v>
      </c>
      <c r="G24" s="92">
        <v>147203</v>
      </c>
    </row>
    <row r="25" spans="2:7" ht="16.5" customHeight="1" x14ac:dyDescent="0.2">
      <c r="B25" s="316"/>
      <c r="C25" s="316"/>
      <c r="D25" s="316"/>
      <c r="E25" s="316"/>
      <c r="F25" s="316"/>
      <c r="G25" s="316"/>
    </row>
    <row r="26" spans="2:7" ht="12.75" customHeight="1" x14ac:dyDescent="0.2">
      <c r="B26" s="572" t="s">
        <v>155</v>
      </c>
      <c r="C26" s="572"/>
      <c r="D26" s="572"/>
      <c r="E26" s="572"/>
      <c r="F26" s="572"/>
      <c r="G26" s="572"/>
    </row>
    <row r="27" spans="2:7" ht="8.25" customHeight="1" x14ac:dyDescent="0.2"/>
    <row r="28" spans="2:7" ht="21" customHeight="1" x14ac:dyDescent="0.2">
      <c r="B28" s="1"/>
      <c r="C28" s="1"/>
      <c r="F28" s="452" t="s">
        <v>264</v>
      </c>
      <c r="G28" s="454" t="s">
        <v>230</v>
      </c>
    </row>
    <row r="29" spans="2:7" x14ac:dyDescent="0.2">
      <c r="B29" s="581" t="s">
        <v>156</v>
      </c>
      <c r="C29" s="647"/>
      <c r="D29" s="647"/>
      <c r="E29" s="594"/>
      <c r="F29" s="85">
        <v>5.3</v>
      </c>
      <c r="G29" s="5">
        <v>5.0999999999999996</v>
      </c>
    </row>
    <row r="30" spans="2:7" x14ac:dyDescent="0.2">
      <c r="B30" s="582" t="s">
        <v>157</v>
      </c>
      <c r="C30" s="642"/>
      <c r="D30" s="642"/>
      <c r="E30" s="595"/>
      <c r="F30" s="82">
        <v>10.6</v>
      </c>
      <c r="G30" s="76">
        <v>12.2</v>
      </c>
    </row>
    <row r="31" spans="2:7" x14ac:dyDescent="0.2">
      <c r="B31" s="582" t="s">
        <v>158</v>
      </c>
      <c r="C31" s="642"/>
      <c r="D31" s="642"/>
      <c r="E31" s="595"/>
      <c r="F31" s="196">
        <v>28.8</v>
      </c>
      <c r="G31" s="76">
        <v>36.700000000000003</v>
      </c>
    </row>
    <row r="32" spans="2:7" x14ac:dyDescent="0.2">
      <c r="B32" s="582" t="s">
        <v>124</v>
      </c>
      <c r="C32" s="642"/>
      <c r="D32" s="642"/>
      <c r="E32" s="595"/>
      <c r="F32" s="196">
        <v>1.1000000000000001</v>
      </c>
      <c r="G32" s="76">
        <v>1.1000000000000001</v>
      </c>
    </row>
    <row r="33" spans="2:7" x14ac:dyDescent="0.2">
      <c r="B33" s="582" t="s">
        <v>159</v>
      </c>
      <c r="C33" s="642"/>
      <c r="D33" s="642"/>
      <c r="E33" s="595"/>
      <c r="F33" s="196">
        <v>1.8</v>
      </c>
      <c r="G33" s="76">
        <v>1.9</v>
      </c>
    </row>
    <row r="34" spans="2:7" x14ac:dyDescent="0.2">
      <c r="B34" s="582" t="s">
        <v>121</v>
      </c>
      <c r="C34" s="642"/>
      <c r="D34" s="642"/>
      <c r="E34" s="595"/>
      <c r="F34" s="196">
        <v>6.7</v>
      </c>
      <c r="G34" s="76">
        <v>5.9</v>
      </c>
    </row>
    <row r="35" spans="2:7" x14ac:dyDescent="0.2">
      <c r="B35" s="582" t="s">
        <v>160</v>
      </c>
      <c r="C35" s="642"/>
      <c r="D35" s="642"/>
      <c r="E35" s="595"/>
      <c r="F35" s="196">
        <v>0.5</v>
      </c>
      <c r="G35" s="76">
        <v>0.4</v>
      </c>
    </row>
    <row r="36" spans="2:7" x14ac:dyDescent="0.2">
      <c r="B36" s="582" t="s">
        <v>106</v>
      </c>
      <c r="C36" s="642"/>
      <c r="D36" s="642"/>
      <c r="E36" s="595"/>
      <c r="F36" s="196">
        <v>19.2</v>
      </c>
      <c r="G36" s="76">
        <v>20.6</v>
      </c>
    </row>
    <row r="37" spans="2:7" x14ac:dyDescent="0.2">
      <c r="B37" s="582" t="s">
        <v>161</v>
      </c>
      <c r="C37" s="642"/>
      <c r="D37" s="642"/>
      <c r="E37" s="595"/>
      <c r="F37" s="196">
        <v>0.2</v>
      </c>
      <c r="G37" s="76">
        <v>0.2</v>
      </c>
    </row>
    <row r="38" spans="2:7" x14ac:dyDescent="0.2">
      <c r="B38" s="582" t="s">
        <v>122</v>
      </c>
      <c r="C38" s="642"/>
      <c r="D38" s="642"/>
      <c r="E38" s="595"/>
      <c r="F38" s="196">
        <v>0</v>
      </c>
      <c r="G38" s="76">
        <v>0</v>
      </c>
    </row>
    <row r="39" spans="2:7" x14ac:dyDescent="0.2">
      <c r="B39" s="582" t="s">
        <v>308</v>
      </c>
      <c r="C39" s="642"/>
      <c r="D39" s="642"/>
      <c r="E39" s="595"/>
      <c r="F39" s="196">
        <v>11.2</v>
      </c>
      <c r="G39" s="197">
        <v>7</v>
      </c>
    </row>
    <row r="40" spans="2:7" x14ac:dyDescent="0.2">
      <c r="B40" s="582" t="s">
        <v>309</v>
      </c>
      <c r="C40" s="642"/>
      <c r="D40" s="642"/>
      <c r="E40" s="595"/>
      <c r="F40" s="196">
        <v>3.5</v>
      </c>
      <c r="G40" s="197">
        <v>1.5</v>
      </c>
    </row>
    <row r="41" spans="2:7" x14ac:dyDescent="0.2">
      <c r="B41" s="582" t="s">
        <v>310</v>
      </c>
      <c r="C41" s="642"/>
      <c r="D41" s="642"/>
      <c r="E41" s="595"/>
      <c r="F41" s="196">
        <v>0.4</v>
      </c>
      <c r="G41" s="197">
        <v>0.2</v>
      </c>
    </row>
    <row r="42" spans="2:7" x14ac:dyDescent="0.2">
      <c r="B42" s="254" t="s">
        <v>1</v>
      </c>
      <c r="C42" s="268"/>
      <c r="D42" s="268"/>
      <c r="E42" s="257"/>
      <c r="F42" s="196">
        <v>7.9</v>
      </c>
      <c r="G42" s="197">
        <v>5.0999999999999996</v>
      </c>
    </row>
    <row r="43" spans="2:7" x14ac:dyDescent="0.2">
      <c r="B43" s="254" t="s">
        <v>123</v>
      </c>
      <c r="C43" s="268"/>
      <c r="D43" s="268"/>
      <c r="E43" s="257"/>
      <c r="F43" s="196">
        <v>1.3</v>
      </c>
      <c r="G43" s="197">
        <v>0.8</v>
      </c>
    </row>
    <row r="44" spans="2:7" x14ac:dyDescent="0.2">
      <c r="B44" s="596" t="s">
        <v>169</v>
      </c>
      <c r="C44" s="643"/>
      <c r="D44" s="643"/>
      <c r="E44" s="597"/>
      <c r="F44" s="196">
        <v>1.4</v>
      </c>
      <c r="G44" s="197">
        <v>1.2</v>
      </c>
    </row>
    <row r="45" spans="2:7" x14ac:dyDescent="0.2">
      <c r="B45" s="638" t="s">
        <v>168</v>
      </c>
      <c r="C45" s="639"/>
      <c r="D45" s="639"/>
      <c r="E45" s="648"/>
      <c r="F45" s="198">
        <f>SUM(F29:F44)</f>
        <v>99.90000000000002</v>
      </c>
      <c r="G45" s="199">
        <f>SUM(G29:G44)</f>
        <v>99.9</v>
      </c>
    </row>
    <row r="46" spans="2:7" ht="12.75" customHeight="1" x14ac:dyDescent="0.2">
      <c r="B46" s="640" t="s">
        <v>180</v>
      </c>
      <c r="C46" s="641"/>
      <c r="D46" s="641"/>
      <c r="E46" s="645"/>
      <c r="F46" s="200">
        <v>50174</v>
      </c>
      <c r="G46" s="201">
        <v>120995</v>
      </c>
    </row>
    <row r="47" spans="2:7" ht="16.5" customHeight="1" x14ac:dyDescent="0.2"/>
    <row r="48" spans="2:7" ht="12.75" customHeight="1" x14ac:dyDescent="0.2">
      <c r="B48" s="572" t="s">
        <v>140</v>
      </c>
      <c r="C48" s="572"/>
      <c r="D48" s="572"/>
      <c r="E48" s="572"/>
      <c r="F48" s="572"/>
      <c r="G48" s="572"/>
    </row>
    <row r="49" spans="2:7" ht="8.25" customHeight="1" x14ac:dyDescent="0.2">
      <c r="B49" s="18"/>
      <c r="C49" s="18"/>
      <c r="D49" s="18"/>
      <c r="E49" s="18"/>
      <c r="F49" s="18"/>
      <c r="G49" s="18"/>
    </row>
    <row r="50" spans="2:7" ht="21" customHeight="1" x14ac:dyDescent="0.2">
      <c r="B50" s="646"/>
      <c r="C50" s="646"/>
      <c r="D50" s="646"/>
      <c r="E50" s="15"/>
      <c r="F50" s="452" t="s">
        <v>264</v>
      </c>
      <c r="G50" s="454" t="s">
        <v>230</v>
      </c>
    </row>
    <row r="51" spans="2:7" x14ac:dyDescent="0.2">
      <c r="B51" s="581" t="s">
        <v>162</v>
      </c>
      <c r="C51" s="647"/>
      <c r="D51" s="647"/>
      <c r="E51" s="594"/>
      <c r="F51" s="86">
        <v>14</v>
      </c>
      <c r="G51" s="8">
        <v>14.4</v>
      </c>
    </row>
    <row r="52" spans="2:7" x14ac:dyDescent="0.2">
      <c r="B52" s="582" t="s">
        <v>135</v>
      </c>
      <c r="C52" s="642"/>
      <c r="D52" s="642"/>
      <c r="E52" s="595"/>
      <c r="F52" s="87">
        <v>19.3</v>
      </c>
      <c r="G52" s="12">
        <v>25.9</v>
      </c>
    </row>
    <row r="53" spans="2:7" x14ac:dyDescent="0.2">
      <c r="B53" s="582" t="s">
        <v>163</v>
      </c>
      <c r="C53" s="642"/>
      <c r="D53" s="642"/>
      <c r="E53" s="595"/>
      <c r="F53" s="87">
        <v>7.8</v>
      </c>
      <c r="G53" s="12">
        <v>10.6</v>
      </c>
    </row>
    <row r="54" spans="2:7" ht="27.75" customHeight="1" x14ac:dyDescent="0.2">
      <c r="B54" s="587" t="s">
        <v>164</v>
      </c>
      <c r="C54" s="644"/>
      <c r="D54" s="644"/>
      <c r="E54" s="588"/>
      <c r="F54" s="87">
        <v>5.3</v>
      </c>
      <c r="G54" s="12">
        <v>6.5</v>
      </c>
    </row>
    <row r="55" spans="2:7" x14ac:dyDescent="0.2">
      <c r="B55" s="582" t="s">
        <v>165</v>
      </c>
      <c r="C55" s="642"/>
      <c r="D55" s="642"/>
      <c r="E55" s="595"/>
      <c r="F55" s="87">
        <v>23.5</v>
      </c>
      <c r="G55" s="12">
        <v>18.100000000000001</v>
      </c>
    </row>
    <row r="56" spans="2:7" x14ac:dyDescent="0.2">
      <c r="B56" s="582" t="s">
        <v>171</v>
      </c>
      <c r="C56" s="642"/>
      <c r="D56" s="642"/>
      <c r="E56" s="595"/>
      <c r="F56" s="87">
        <v>9.6999999999999993</v>
      </c>
      <c r="G56" s="12">
        <v>8</v>
      </c>
    </row>
    <row r="57" spans="2:7" ht="34.5" customHeight="1" x14ac:dyDescent="0.2">
      <c r="B57" s="587" t="s">
        <v>166</v>
      </c>
      <c r="C57" s="644"/>
      <c r="D57" s="644"/>
      <c r="E57" s="588"/>
      <c r="F57" s="87">
        <v>0.4</v>
      </c>
      <c r="G57" s="12">
        <v>0.3</v>
      </c>
    </row>
    <row r="58" spans="2:7" x14ac:dyDescent="0.2">
      <c r="B58" s="582" t="s">
        <v>172</v>
      </c>
      <c r="C58" s="642"/>
      <c r="D58" s="642"/>
      <c r="E58" s="595"/>
      <c r="F58" s="87">
        <v>10.9</v>
      </c>
      <c r="G58" s="12">
        <v>7.8</v>
      </c>
    </row>
    <row r="59" spans="2:7" x14ac:dyDescent="0.2">
      <c r="B59" s="582" t="s">
        <v>136</v>
      </c>
      <c r="C59" s="642"/>
      <c r="D59" s="642"/>
      <c r="E59" s="595"/>
      <c r="F59" s="87">
        <v>0.2</v>
      </c>
      <c r="G59" s="12">
        <v>0.4</v>
      </c>
    </row>
    <row r="60" spans="2:7" x14ac:dyDescent="0.2">
      <c r="B60" s="582" t="s">
        <v>137</v>
      </c>
      <c r="C60" s="642"/>
      <c r="D60" s="642"/>
      <c r="E60" s="595"/>
      <c r="F60" s="87">
        <v>2.5</v>
      </c>
      <c r="G60" s="12">
        <v>2.1</v>
      </c>
    </row>
    <row r="61" spans="2:7" x14ac:dyDescent="0.2">
      <c r="B61" s="582" t="s">
        <v>173</v>
      </c>
      <c r="C61" s="642"/>
      <c r="D61" s="642"/>
      <c r="E61" s="595"/>
      <c r="F61" s="87">
        <v>0.5</v>
      </c>
      <c r="G61" s="12">
        <v>0.4</v>
      </c>
    </row>
    <row r="62" spans="2:7" x14ac:dyDescent="0.2">
      <c r="B62" s="582" t="s">
        <v>138</v>
      </c>
      <c r="C62" s="642"/>
      <c r="D62" s="642"/>
      <c r="E62" s="595"/>
      <c r="F62" s="87">
        <v>1.3</v>
      </c>
      <c r="G62" s="12">
        <v>1.1000000000000001</v>
      </c>
    </row>
    <row r="63" spans="2:7" x14ac:dyDescent="0.2">
      <c r="B63" s="596" t="s">
        <v>169</v>
      </c>
      <c r="C63" s="643"/>
      <c r="D63" s="643"/>
      <c r="E63" s="597"/>
      <c r="F63" s="87">
        <v>4.5999999999999996</v>
      </c>
      <c r="G63" s="12">
        <v>4.4000000000000004</v>
      </c>
    </row>
    <row r="64" spans="2:7" x14ac:dyDescent="0.2">
      <c r="B64" s="638" t="s">
        <v>168</v>
      </c>
      <c r="C64" s="639"/>
      <c r="D64" s="639"/>
      <c r="E64" s="639"/>
      <c r="F64" s="264">
        <v>99.999999999999986</v>
      </c>
      <c r="G64" s="7">
        <v>100.10000000000001</v>
      </c>
    </row>
    <row r="65" spans="2:7" x14ac:dyDescent="0.2">
      <c r="B65" s="640" t="s">
        <v>180</v>
      </c>
      <c r="C65" s="641"/>
      <c r="D65" s="641"/>
      <c r="E65" s="641"/>
      <c r="F65" s="88">
        <v>66456</v>
      </c>
      <c r="G65" s="93">
        <v>147203</v>
      </c>
    </row>
  </sheetData>
  <customSheetViews>
    <customSheetView guid="{4BF6A69F-C29D-460A-9E84-5045F8F80EEB}" showGridLines="0" topLeftCell="A21">
      <selection activeCell="I44" sqref="I44"/>
      <pageMargins left="0.19685039370078741" right="0.15748031496062992" top="0.19685039370078741" bottom="0.19685039370078741" header="0.31496062992125984" footer="0.31496062992125984"/>
      <pageSetup paperSize="9" orientation="portrait"/>
    </customSheetView>
  </customSheetViews>
  <mergeCells count="56">
    <mergeCell ref="A1:H1"/>
    <mergeCell ref="B3:G3"/>
    <mergeCell ref="B5:E5"/>
    <mergeCell ref="B6:E6"/>
    <mergeCell ref="B22:E22"/>
    <mergeCell ref="B20:E20"/>
    <mergeCell ref="B9:E9"/>
    <mergeCell ref="B14:E14"/>
    <mergeCell ref="B15:E15"/>
    <mergeCell ref="B17:E17"/>
    <mergeCell ref="B21:E21"/>
    <mergeCell ref="B12:E12"/>
    <mergeCell ref="B13:E13"/>
    <mergeCell ref="B16:E16"/>
    <mergeCell ref="B19:E19"/>
    <mergeCell ref="B18:E18"/>
    <mergeCell ref="B36:E36"/>
    <mergeCell ref="B7:E7"/>
    <mergeCell ref="B8:E8"/>
    <mergeCell ref="B10:E10"/>
    <mergeCell ref="B11:E11"/>
    <mergeCell ref="B31:E31"/>
    <mergeCell ref="B32:E32"/>
    <mergeCell ref="B34:E34"/>
    <mergeCell ref="B35:E35"/>
    <mergeCell ref="B33:E33"/>
    <mergeCell ref="B23:E23"/>
    <mergeCell ref="B26:G26"/>
    <mergeCell ref="B29:E29"/>
    <mergeCell ref="B24:E24"/>
    <mergeCell ref="B30:E30"/>
    <mergeCell ref="B53:E53"/>
    <mergeCell ref="B54:E54"/>
    <mergeCell ref="B55:E55"/>
    <mergeCell ref="B56:E56"/>
    <mergeCell ref="B37:E37"/>
    <mergeCell ref="B50:D50"/>
    <mergeCell ref="B51:E51"/>
    <mergeCell ref="B45:E45"/>
    <mergeCell ref="B44:E44"/>
    <mergeCell ref="B52:E52"/>
    <mergeCell ref="B40:E40"/>
    <mergeCell ref="B41:E41"/>
    <mergeCell ref="B64:E64"/>
    <mergeCell ref="B65:E65"/>
    <mergeCell ref="B58:E58"/>
    <mergeCell ref="B59:E59"/>
    <mergeCell ref="B60:E60"/>
    <mergeCell ref="B61:E61"/>
    <mergeCell ref="B62:E62"/>
    <mergeCell ref="B63:E63"/>
    <mergeCell ref="B57:E57"/>
    <mergeCell ref="B38:E38"/>
    <mergeCell ref="B39:E39"/>
    <mergeCell ref="B46:E46"/>
    <mergeCell ref="B48:G48"/>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I40"/>
  <sheetViews>
    <sheetView showGridLines="0" workbookViewId="0">
      <selection sqref="A1:G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571" t="s">
        <v>302</v>
      </c>
      <c r="B1" s="571"/>
      <c r="C1" s="571"/>
      <c r="D1" s="571"/>
      <c r="E1" s="571"/>
      <c r="F1" s="571"/>
      <c r="G1" s="571"/>
    </row>
    <row r="2" spans="1:8" x14ac:dyDescent="0.2">
      <c r="A2" s="316"/>
      <c r="B2" s="316"/>
      <c r="C2" s="316"/>
      <c r="D2" s="316"/>
      <c r="E2" s="316"/>
      <c r="F2" s="316"/>
      <c r="G2" s="316"/>
    </row>
    <row r="3" spans="1:8" ht="12.75" customHeight="1" x14ac:dyDescent="0.2">
      <c r="A3" s="316"/>
      <c r="B3" s="572" t="s">
        <v>228</v>
      </c>
      <c r="C3" s="572"/>
      <c r="D3" s="572"/>
      <c r="E3" s="572"/>
      <c r="F3" s="572"/>
      <c r="G3" s="176"/>
      <c r="H3" s="33"/>
    </row>
    <row r="4" spans="1:8" ht="8.85" customHeight="1" x14ac:dyDescent="0.2"/>
    <row r="5" spans="1:8" ht="20.100000000000001" customHeight="1" x14ac:dyDescent="0.2">
      <c r="C5" s="685" t="s">
        <v>264</v>
      </c>
      <c r="D5" s="686"/>
      <c r="E5" s="669" t="s">
        <v>230</v>
      </c>
      <c r="F5" s="670"/>
    </row>
    <row r="6" spans="1:8" ht="16.5" customHeight="1" x14ac:dyDescent="0.2">
      <c r="B6" s="439"/>
      <c r="C6" s="448" t="s">
        <v>175</v>
      </c>
      <c r="D6" s="448" t="s">
        <v>176</v>
      </c>
      <c r="E6" s="448" t="s">
        <v>175</v>
      </c>
      <c r="F6" s="448" t="s">
        <v>176</v>
      </c>
    </row>
    <row r="7" spans="1:8" ht="17.25" customHeight="1" x14ac:dyDescent="0.2">
      <c r="B7" s="253" t="s">
        <v>107</v>
      </c>
      <c r="C7" s="5">
        <v>2.2999999999999998</v>
      </c>
      <c r="D7" s="5">
        <v>0.6</v>
      </c>
      <c r="E7" s="5">
        <v>2.5</v>
      </c>
      <c r="F7" s="5">
        <v>0.8</v>
      </c>
    </row>
    <row r="8" spans="1:8" ht="17.25" customHeight="1" x14ac:dyDescent="0.2">
      <c r="B8" s="256" t="s">
        <v>108</v>
      </c>
      <c r="C8" s="76">
        <v>12</v>
      </c>
      <c r="D8" s="76">
        <v>4.5999999999999996</v>
      </c>
      <c r="E8" s="76">
        <v>11.2</v>
      </c>
      <c r="F8" s="76">
        <v>4.9000000000000004</v>
      </c>
    </row>
    <row r="9" spans="1:8" ht="17.25" customHeight="1" x14ac:dyDescent="0.2">
      <c r="B9" s="256" t="s">
        <v>109</v>
      </c>
      <c r="C9" s="76">
        <v>42.8</v>
      </c>
      <c r="D9" s="76">
        <v>32.6</v>
      </c>
      <c r="E9" s="76">
        <v>41.7</v>
      </c>
      <c r="F9" s="76">
        <v>30.8</v>
      </c>
    </row>
    <row r="10" spans="1:8" ht="17.25" customHeight="1" x14ac:dyDescent="0.2">
      <c r="B10" s="256" t="s">
        <v>110</v>
      </c>
      <c r="C10" s="76">
        <v>11.5</v>
      </c>
      <c r="D10" s="76">
        <v>18.7</v>
      </c>
      <c r="E10" s="76">
        <v>11.4</v>
      </c>
      <c r="F10" s="76">
        <v>18.7</v>
      </c>
    </row>
    <row r="11" spans="1:8" ht="17.25" customHeight="1" x14ac:dyDescent="0.2">
      <c r="B11" s="256" t="s">
        <v>111</v>
      </c>
      <c r="C11" s="76">
        <v>18.8</v>
      </c>
      <c r="D11" s="76">
        <v>32.9</v>
      </c>
      <c r="E11" s="76">
        <v>19.2</v>
      </c>
      <c r="F11" s="76">
        <v>33.4</v>
      </c>
    </row>
    <row r="12" spans="1:8" ht="17.25" customHeight="1" x14ac:dyDescent="0.2">
      <c r="B12" s="256" t="s">
        <v>112</v>
      </c>
      <c r="C12" s="76">
        <v>7.7</v>
      </c>
      <c r="D12" s="76">
        <v>2.6</v>
      </c>
      <c r="E12" s="76">
        <v>7.6</v>
      </c>
      <c r="F12" s="76">
        <v>2.6</v>
      </c>
    </row>
    <row r="13" spans="1:8" ht="17.25" customHeight="1" x14ac:dyDescent="0.2">
      <c r="B13" s="254" t="s">
        <v>170</v>
      </c>
      <c r="C13" s="76">
        <v>0.7</v>
      </c>
      <c r="D13" s="76">
        <v>4.9000000000000004</v>
      </c>
      <c r="E13" s="76">
        <v>0.7</v>
      </c>
      <c r="F13" s="76">
        <v>4.9000000000000004</v>
      </c>
    </row>
    <row r="14" spans="1:8" ht="17.25" customHeight="1" x14ac:dyDescent="0.2">
      <c r="B14" s="258" t="s">
        <v>169</v>
      </c>
      <c r="C14" s="6">
        <v>4.3</v>
      </c>
      <c r="D14" s="6">
        <v>3.2</v>
      </c>
      <c r="E14" s="6">
        <v>5.6</v>
      </c>
      <c r="F14" s="6">
        <v>3.9</v>
      </c>
      <c r="H14" s="308"/>
    </row>
    <row r="15" spans="1:8" ht="15.75" customHeight="1" x14ac:dyDescent="0.2">
      <c r="B15" s="78" t="s">
        <v>179</v>
      </c>
      <c r="C15" s="72">
        <f>SUM(C7:C14)</f>
        <v>100.1</v>
      </c>
      <c r="D15" s="73">
        <f>SUM(D7:D14)</f>
        <v>100.10000000000001</v>
      </c>
      <c r="E15" s="73">
        <f>SUM(E7:E14)</f>
        <v>99.9</v>
      </c>
      <c r="F15" s="73">
        <f>SUM(F7:F14)</f>
        <v>100</v>
      </c>
    </row>
    <row r="16" spans="1:8" ht="15.75" customHeight="1" x14ac:dyDescent="0.2">
      <c r="B16" s="38" t="s">
        <v>180</v>
      </c>
      <c r="C16" s="74">
        <v>2857</v>
      </c>
      <c r="D16" s="75">
        <v>2857</v>
      </c>
      <c r="E16" s="75">
        <v>8636</v>
      </c>
      <c r="F16" s="75">
        <v>8636</v>
      </c>
    </row>
    <row r="17" spans="2:9" ht="16.5" customHeight="1" x14ac:dyDescent="0.2"/>
    <row r="18" spans="2:9" ht="12.75" customHeight="1" x14ac:dyDescent="0.2">
      <c r="B18" s="572" t="s">
        <v>223</v>
      </c>
      <c r="C18" s="572"/>
      <c r="D18" s="572"/>
      <c r="E18" s="572"/>
      <c r="F18" s="572"/>
      <c r="G18" s="33"/>
      <c r="H18" s="33"/>
    </row>
    <row r="19" spans="2:9" ht="8.25" customHeight="1" x14ac:dyDescent="0.2"/>
    <row r="20" spans="2:9" ht="20.100000000000001" customHeight="1" x14ac:dyDescent="0.2">
      <c r="C20" s="685" t="s">
        <v>264</v>
      </c>
      <c r="D20" s="686"/>
      <c r="E20" s="669" t="s">
        <v>231</v>
      </c>
      <c r="F20" s="670"/>
    </row>
    <row r="21" spans="2:9" ht="17.25" customHeight="1" x14ac:dyDescent="0.2">
      <c r="B21" s="253" t="s">
        <v>191</v>
      </c>
      <c r="C21" s="667">
        <v>87.2</v>
      </c>
      <c r="D21" s="668">
        <v>90.2</v>
      </c>
      <c r="E21" s="667">
        <v>87.6</v>
      </c>
      <c r="F21" s="668">
        <v>92.3</v>
      </c>
      <c r="I21" s="321"/>
    </row>
    <row r="22" spans="2:9" ht="17.25" customHeight="1" x14ac:dyDescent="0.2">
      <c r="B22" s="254" t="s">
        <v>192</v>
      </c>
      <c r="C22" s="659">
        <v>0.2</v>
      </c>
      <c r="D22" s="660">
        <v>0.3</v>
      </c>
      <c r="E22" s="659">
        <v>0.1</v>
      </c>
      <c r="F22" s="660">
        <v>0.3</v>
      </c>
    </row>
    <row r="23" spans="2:9" ht="17.25" customHeight="1" x14ac:dyDescent="0.2">
      <c r="B23" s="254" t="s">
        <v>174</v>
      </c>
      <c r="C23" s="659">
        <v>0</v>
      </c>
      <c r="D23" s="660">
        <v>1.3</v>
      </c>
      <c r="E23" s="659">
        <v>0</v>
      </c>
      <c r="F23" s="660">
        <v>1.3</v>
      </c>
    </row>
    <row r="24" spans="2:9" ht="17.25" customHeight="1" x14ac:dyDescent="0.2">
      <c r="B24" s="254" t="s">
        <v>193</v>
      </c>
      <c r="C24" s="659">
        <v>0.5</v>
      </c>
      <c r="D24" s="660">
        <v>2.2999999999999998</v>
      </c>
      <c r="E24" s="659">
        <v>0.5</v>
      </c>
      <c r="F24" s="660">
        <v>2.2999999999999998</v>
      </c>
    </row>
    <row r="25" spans="2:9" ht="17.25" customHeight="1" x14ac:dyDescent="0.2">
      <c r="B25" s="254" t="s">
        <v>194</v>
      </c>
      <c r="C25" s="659">
        <v>0.1</v>
      </c>
      <c r="D25" s="660">
        <v>3.3</v>
      </c>
      <c r="E25" s="659">
        <v>0.1</v>
      </c>
      <c r="F25" s="660">
        <v>3.3</v>
      </c>
    </row>
    <row r="26" spans="2:9" ht="17.25" customHeight="1" x14ac:dyDescent="0.2">
      <c r="B26" s="254" t="s">
        <v>195</v>
      </c>
      <c r="C26" s="659">
        <v>0.1</v>
      </c>
      <c r="D26" s="660">
        <v>4.3</v>
      </c>
      <c r="E26" s="659">
        <v>0.2</v>
      </c>
      <c r="F26" s="660">
        <v>4.3</v>
      </c>
    </row>
    <row r="27" spans="2:9" ht="17.25" customHeight="1" x14ac:dyDescent="0.2">
      <c r="B27" s="254" t="s">
        <v>125</v>
      </c>
      <c r="C27" s="659">
        <v>0.1</v>
      </c>
      <c r="D27" s="660">
        <v>5.3</v>
      </c>
      <c r="E27" s="659">
        <v>0</v>
      </c>
      <c r="F27" s="660">
        <v>5.3</v>
      </c>
    </row>
    <row r="28" spans="2:9" ht="17.25" customHeight="1" x14ac:dyDescent="0.2">
      <c r="B28" s="254" t="s">
        <v>196</v>
      </c>
      <c r="C28" s="659">
        <v>0</v>
      </c>
      <c r="D28" s="660">
        <v>6.3</v>
      </c>
      <c r="E28" s="659">
        <v>0</v>
      </c>
      <c r="F28" s="660">
        <v>6.3</v>
      </c>
    </row>
    <row r="29" spans="2:9" ht="17.25" customHeight="1" x14ac:dyDescent="0.2">
      <c r="B29" s="254" t="s">
        <v>197</v>
      </c>
      <c r="C29" s="659">
        <v>0.2</v>
      </c>
      <c r="D29" s="660">
        <v>7.3</v>
      </c>
      <c r="E29" s="659">
        <v>0.4</v>
      </c>
      <c r="F29" s="660">
        <v>7.3</v>
      </c>
    </row>
    <row r="30" spans="2:9" ht="17.25" customHeight="1" x14ac:dyDescent="0.2">
      <c r="B30" s="254" t="s">
        <v>198</v>
      </c>
      <c r="C30" s="659">
        <v>0.4</v>
      </c>
      <c r="D30" s="660">
        <v>8.3000000000000007</v>
      </c>
      <c r="E30" s="659">
        <v>0.4</v>
      </c>
      <c r="F30" s="660">
        <v>8.3000000000000007</v>
      </c>
    </row>
    <row r="31" spans="2:9" ht="17.25" customHeight="1" x14ac:dyDescent="0.2">
      <c r="B31" s="254" t="s">
        <v>199</v>
      </c>
      <c r="C31" s="659">
        <v>0.1</v>
      </c>
      <c r="D31" s="660">
        <v>9.3000000000000007</v>
      </c>
      <c r="E31" s="659">
        <v>0.1</v>
      </c>
      <c r="F31" s="660">
        <v>9.3000000000000007</v>
      </c>
    </row>
    <row r="32" spans="2:9" ht="17.25" customHeight="1" x14ac:dyDescent="0.2">
      <c r="B32" s="254" t="s">
        <v>200</v>
      </c>
      <c r="C32" s="659">
        <v>0.1</v>
      </c>
      <c r="D32" s="660">
        <v>10.3</v>
      </c>
      <c r="E32" s="659">
        <v>0.2</v>
      </c>
      <c r="F32" s="660">
        <v>10.3</v>
      </c>
    </row>
    <row r="33" spans="2:8" ht="17.25" customHeight="1" x14ac:dyDescent="0.2">
      <c r="B33" s="254" t="s">
        <v>201</v>
      </c>
      <c r="C33" s="659">
        <v>0</v>
      </c>
      <c r="D33" s="660">
        <v>11.3</v>
      </c>
      <c r="E33" s="659">
        <v>0</v>
      </c>
      <c r="F33" s="660">
        <v>11.3</v>
      </c>
    </row>
    <row r="34" spans="2:8" ht="17.25" customHeight="1" x14ac:dyDescent="0.2">
      <c r="B34" s="254" t="s">
        <v>113</v>
      </c>
      <c r="C34" s="659">
        <v>0</v>
      </c>
      <c r="D34" s="660">
        <v>12.3</v>
      </c>
      <c r="E34" s="659">
        <v>0</v>
      </c>
      <c r="F34" s="660">
        <v>12.3</v>
      </c>
    </row>
    <row r="35" spans="2:8" ht="17.25" customHeight="1" x14ac:dyDescent="0.2">
      <c r="B35" s="254" t="s">
        <v>202</v>
      </c>
      <c r="C35" s="659">
        <v>0.6</v>
      </c>
      <c r="D35" s="660">
        <v>13.3</v>
      </c>
      <c r="E35" s="659">
        <v>0.6</v>
      </c>
      <c r="F35" s="660">
        <v>13.3</v>
      </c>
    </row>
    <row r="36" spans="2:8" ht="15.75" customHeight="1" x14ac:dyDescent="0.2">
      <c r="B36" s="258" t="s">
        <v>169</v>
      </c>
      <c r="C36" s="696">
        <v>10.3</v>
      </c>
      <c r="D36" s="697"/>
      <c r="E36" s="696">
        <v>9.6</v>
      </c>
      <c r="F36" s="697"/>
      <c r="H36" s="308"/>
    </row>
    <row r="37" spans="2:8" ht="15.75" customHeight="1" x14ac:dyDescent="0.2">
      <c r="B37" s="266" t="s">
        <v>179</v>
      </c>
      <c r="C37" s="698">
        <v>100</v>
      </c>
      <c r="D37" s="699"/>
      <c r="E37" s="698">
        <v>100</v>
      </c>
      <c r="F37" s="699"/>
    </row>
    <row r="38" spans="2:8" x14ac:dyDescent="0.2">
      <c r="B38" s="267" t="s">
        <v>180</v>
      </c>
      <c r="C38" s="661">
        <v>2857</v>
      </c>
      <c r="D38" s="662"/>
      <c r="E38" s="661">
        <v>8636</v>
      </c>
      <c r="F38" s="662"/>
    </row>
    <row r="39" spans="2:8" x14ac:dyDescent="0.2">
      <c r="B39" s="476"/>
    </row>
    <row r="40" spans="2:8" x14ac:dyDescent="0.2">
      <c r="B40" s="477"/>
    </row>
  </sheetData>
  <customSheetViews>
    <customSheetView guid="{4BF6A69F-C29D-460A-9E84-5045F8F80EEB}" showGridLines="0" topLeftCell="A10">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K52"/>
  <sheetViews>
    <sheetView showGridLines="0" workbookViewId="0">
      <selection activeCell="L55" sqref="L55"/>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9" x14ac:dyDescent="0.2">
      <c r="A1" s="571" t="s">
        <v>303</v>
      </c>
      <c r="B1" s="571"/>
      <c r="C1" s="571"/>
      <c r="D1" s="571"/>
      <c r="E1" s="571"/>
      <c r="F1" s="571"/>
      <c r="G1" s="571"/>
      <c r="H1" s="571"/>
      <c r="I1" s="571"/>
    </row>
    <row r="2" spans="1:9" x14ac:dyDescent="0.2">
      <c r="A2" s="316"/>
      <c r="B2" s="316"/>
      <c r="C2" s="316"/>
      <c r="D2" s="316"/>
      <c r="E2" s="316"/>
      <c r="F2" s="316"/>
      <c r="G2" s="316"/>
      <c r="H2" s="316"/>
      <c r="I2" s="316"/>
    </row>
    <row r="3" spans="1:9" x14ac:dyDescent="0.2">
      <c r="A3" s="316"/>
      <c r="B3" s="572" t="s">
        <v>227</v>
      </c>
      <c r="C3" s="572"/>
      <c r="D3" s="572"/>
      <c r="E3" s="572"/>
      <c r="F3" s="572"/>
      <c r="G3" s="572"/>
      <c r="H3" s="250"/>
      <c r="I3" s="316"/>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10</v>
      </c>
      <c r="F7" s="40">
        <v>0</v>
      </c>
      <c r="G7" s="19">
        <f>SUM(E7:F7)</f>
        <v>10</v>
      </c>
      <c r="H7" s="41">
        <v>0</v>
      </c>
    </row>
    <row r="8" spans="1:9" ht="15" x14ac:dyDescent="0.2">
      <c r="B8" s="592"/>
      <c r="C8" s="579"/>
      <c r="D8" s="252" t="s">
        <v>217</v>
      </c>
      <c r="E8" s="39">
        <v>1038</v>
      </c>
      <c r="F8" s="40">
        <v>24</v>
      </c>
      <c r="G8" s="19">
        <f>SUM(E8:F8)</f>
        <v>1062</v>
      </c>
      <c r="H8" s="41">
        <v>8</v>
      </c>
    </row>
    <row r="9" spans="1:9" x14ac:dyDescent="0.2">
      <c r="B9" s="592"/>
      <c r="C9" s="580"/>
      <c r="D9" s="32" t="s">
        <v>168</v>
      </c>
      <c r="E9" s="61">
        <f>SUM(E7:E8)</f>
        <v>1048</v>
      </c>
      <c r="F9" s="42">
        <f>SUM(F7:F8)</f>
        <v>24</v>
      </c>
      <c r="G9" s="42">
        <f>SUM(G7:G8)</f>
        <v>1072</v>
      </c>
      <c r="H9" s="62">
        <f>SUM(H7:H8)</f>
        <v>8</v>
      </c>
    </row>
    <row r="10" spans="1:9" ht="15" customHeight="1" x14ac:dyDescent="0.2">
      <c r="B10" s="592"/>
      <c r="C10" s="578" t="s">
        <v>217</v>
      </c>
      <c r="D10" s="251" t="s">
        <v>216</v>
      </c>
      <c r="E10" s="39">
        <v>51</v>
      </c>
      <c r="F10" s="40">
        <v>1</v>
      </c>
      <c r="G10" s="19">
        <f>SUM(E10:F10)</f>
        <v>52</v>
      </c>
      <c r="H10" s="41">
        <v>0</v>
      </c>
    </row>
    <row r="11" spans="1:9" ht="15" x14ac:dyDescent="0.2">
      <c r="B11" s="592"/>
      <c r="C11" s="579"/>
      <c r="D11" s="252" t="s">
        <v>217</v>
      </c>
      <c r="E11" s="39">
        <v>984</v>
      </c>
      <c r="F11" s="40">
        <v>25</v>
      </c>
      <c r="G11" s="19">
        <f>SUM(E11:F11)</f>
        <v>1009</v>
      </c>
      <c r="H11" s="41">
        <v>5</v>
      </c>
    </row>
    <row r="12" spans="1:9" ht="15" customHeight="1" x14ac:dyDescent="0.2">
      <c r="B12" s="592"/>
      <c r="C12" s="579"/>
      <c r="D12" s="32" t="s">
        <v>168</v>
      </c>
      <c r="E12" s="61">
        <f>SUM(E10:E11)</f>
        <v>1035</v>
      </c>
      <c r="F12" s="42">
        <f>SUM(F10:F11)</f>
        <v>26</v>
      </c>
      <c r="G12" s="42">
        <f>SUM(G10:G11)</f>
        <v>1061</v>
      </c>
      <c r="H12" s="62">
        <f>SUM(H10:H11)</f>
        <v>5</v>
      </c>
    </row>
    <row r="13" spans="1:9" ht="15" customHeight="1" x14ac:dyDescent="0.2">
      <c r="B13" s="592"/>
      <c r="C13" s="578" t="s">
        <v>218</v>
      </c>
      <c r="D13" s="251" t="s">
        <v>216</v>
      </c>
      <c r="E13" s="39">
        <v>47</v>
      </c>
      <c r="F13" s="40">
        <v>0</v>
      </c>
      <c r="G13" s="19">
        <f>SUM(E13:F13)</f>
        <v>47</v>
      </c>
      <c r="H13" s="41">
        <v>0</v>
      </c>
    </row>
    <row r="14" spans="1:9" ht="15" x14ac:dyDescent="0.2">
      <c r="B14" s="592"/>
      <c r="C14" s="579"/>
      <c r="D14" s="252" t="s">
        <v>217</v>
      </c>
      <c r="E14" s="39">
        <v>919</v>
      </c>
      <c r="F14" s="40">
        <v>20</v>
      </c>
      <c r="G14" s="19">
        <f>SUM(E14:F14)</f>
        <v>939</v>
      </c>
      <c r="H14" s="41">
        <v>3</v>
      </c>
    </row>
    <row r="15" spans="1:9" x14ac:dyDescent="0.2">
      <c r="B15" s="592"/>
      <c r="C15" s="580"/>
      <c r="D15" s="37" t="s">
        <v>168</v>
      </c>
      <c r="E15" s="56">
        <f>SUM(E13:E14)</f>
        <v>966</v>
      </c>
      <c r="F15" s="47">
        <f>SUM(F13:F14)</f>
        <v>20</v>
      </c>
      <c r="G15" s="42">
        <f>SUM(G13:G14)</f>
        <v>986</v>
      </c>
      <c r="H15" s="58">
        <f>SUM(H13:H14)</f>
        <v>3</v>
      </c>
    </row>
    <row r="16" spans="1:9" ht="15" x14ac:dyDescent="0.2">
      <c r="B16" s="592"/>
      <c r="C16" s="581" t="s">
        <v>220</v>
      </c>
      <c r="D16" s="251" t="s">
        <v>216</v>
      </c>
      <c r="E16" s="46">
        <v>47</v>
      </c>
      <c r="F16" s="45">
        <v>0</v>
      </c>
      <c r="G16" s="47">
        <f>SUM(E16:F16)</f>
        <v>47</v>
      </c>
      <c r="H16" s="63">
        <v>0</v>
      </c>
    </row>
    <row r="17" spans="2:11" ht="15" x14ac:dyDescent="0.2">
      <c r="B17" s="592"/>
      <c r="C17" s="582"/>
      <c r="D17" s="252" t="s">
        <v>217</v>
      </c>
      <c r="E17" s="49">
        <v>945</v>
      </c>
      <c r="F17" s="48">
        <v>27</v>
      </c>
      <c r="G17" s="50">
        <v>972</v>
      </c>
      <c r="H17" s="64">
        <v>2</v>
      </c>
    </row>
    <row r="18" spans="2:11" x14ac:dyDescent="0.2">
      <c r="B18" s="592"/>
      <c r="C18" s="580"/>
      <c r="D18" s="32" t="s">
        <v>168</v>
      </c>
      <c r="E18" s="65">
        <f>SUM(E16:E17)</f>
        <v>992</v>
      </c>
      <c r="F18" s="50">
        <f>SUM(F16:F17)</f>
        <v>27</v>
      </c>
      <c r="G18" s="50">
        <f>SUM(G16:G17)</f>
        <v>1019</v>
      </c>
      <c r="H18" s="60">
        <f>SUM(H16:H17)</f>
        <v>2</v>
      </c>
    </row>
    <row r="19" spans="2:11" x14ac:dyDescent="0.2">
      <c r="B19" s="584"/>
      <c r="C19" s="605" t="s">
        <v>168</v>
      </c>
      <c r="D19" s="606"/>
      <c r="E19" s="61">
        <f>SUM(E18,E15,E12,E9)</f>
        <v>4041</v>
      </c>
      <c r="F19" s="42">
        <f>SUM(F18,F15,F12,F9)</f>
        <v>97</v>
      </c>
      <c r="G19" s="42">
        <f>SUM(G18,G15,G12,G9)</f>
        <v>4138</v>
      </c>
      <c r="H19" s="62">
        <f>SUM(H18,H15,H12,H9)</f>
        <v>18</v>
      </c>
    </row>
    <row r="20" spans="2:11" x14ac:dyDescent="0.2">
      <c r="B20" s="269"/>
      <c r="C20" s="270"/>
      <c r="D20" s="270"/>
      <c r="E20" s="77"/>
      <c r="F20" s="77"/>
      <c r="G20" s="77"/>
      <c r="H20" s="77"/>
      <c r="K20" s="309"/>
    </row>
    <row r="21" spans="2:11" x14ac:dyDescent="0.2">
      <c r="B21" s="29"/>
      <c r="C21" s="29"/>
      <c r="D21" s="29"/>
      <c r="E21" s="29"/>
      <c r="F21" s="29"/>
      <c r="G21" s="26"/>
      <c r="H21" s="26"/>
    </row>
    <row r="22" spans="2:11" ht="16.5" customHeight="1" x14ac:dyDescent="0.2">
      <c r="B22" s="25"/>
      <c r="C22" s="25"/>
      <c r="D22" s="25"/>
      <c r="E22" s="445" t="s">
        <v>205</v>
      </c>
      <c r="F22" s="445" t="s">
        <v>206</v>
      </c>
      <c r="G22" s="445" t="s">
        <v>168</v>
      </c>
      <c r="H22" s="26"/>
    </row>
    <row r="23" spans="2:11" x14ac:dyDescent="0.2">
      <c r="B23" s="583" t="s">
        <v>128</v>
      </c>
      <c r="C23" s="97" t="s">
        <v>129</v>
      </c>
      <c r="D23" s="347"/>
      <c r="E23" s="43">
        <v>0</v>
      </c>
      <c r="F23" s="43">
        <v>0</v>
      </c>
      <c r="G23" s="556">
        <f>SUM(E23:F23)</f>
        <v>0</v>
      </c>
      <c r="H23" s="26"/>
    </row>
    <row r="24" spans="2:11" ht="12.75" customHeight="1" x14ac:dyDescent="0.2">
      <c r="B24" s="584"/>
      <c r="C24" s="98" t="s">
        <v>130</v>
      </c>
      <c r="D24" s="348"/>
      <c r="E24" s="44">
        <v>7</v>
      </c>
      <c r="F24" s="44">
        <v>0</v>
      </c>
      <c r="G24" s="555">
        <f>SUM(E24:F24)</f>
        <v>7</v>
      </c>
      <c r="H24" s="27"/>
    </row>
    <row r="25" spans="2:11" ht="17.25" customHeight="1" x14ac:dyDescent="0.2">
      <c r="B25" s="29"/>
      <c r="C25" s="29"/>
      <c r="D25" s="29"/>
      <c r="E25" s="29"/>
      <c r="F25" s="29"/>
      <c r="G25" s="23"/>
      <c r="H25" s="28"/>
    </row>
    <row r="26" spans="2:11" x14ac:dyDescent="0.2">
      <c r="B26" s="572" t="s">
        <v>224</v>
      </c>
      <c r="C26" s="572"/>
      <c r="D26" s="572"/>
      <c r="E26" s="572"/>
      <c r="F26" s="572"/>
      <c r="G26" s="572"/>
      <c r="H26" s="34"/>
    </row>
    <row r="27" spans="2:11" ht="8.25" customHeight="1" x14ac:dyDescent="0.2">
      <c r="B27" s="24"/>
      <c r="C27" s="29"/>
      <c r="D27" s="29"/>
      <c r="E27" s="23"/>
      <c r="F27" s="21"/>
      <c r="G27" s="21"/>
      <c r="H27" s="28"/>
    </row>
    <row r="28" spans="2:11" ht="16.5" customHeight="1" x14ac:dyDescent="0.2">
      <c r="B28" s="29"/>
      <c r="C28" s="29"/>
      <c r="D28" s="448" t="s">
        <v>219</v>
      </c>
      <c r="E28" s="448" t="s">
        <v>205</v>
      </c>
      <c r="F28" s="450" t="s">
        <v>206</v>
      </c>
      <c r="G28" s="448" t="s">
        <v>168</v>
      </c>
      <c r="H28" s="28"/>
    </row>
    <row r="29" spans="2:11" ht="15" x14ac:dyDescent="0.2">
      <c r="B29" s="581" t="s">
        <v>208</v>
      </c>
      <c r="C29" s="594"/>
      <c r="D29" s="251" t="s">
        <v>216</v>
      </c>
      <c r="E29" s="45">
        <v>908</v>
      </c>
      <c r="F29" s="46">
        <v>21</v>
      </c>
      <c r="G29" s="47">
        <v>929</v>
      </c>
      <c r="H29" s="28"/>
    </row>
    <row r="30" spans="2:11" ht="15" x14ac:dyDescent="0.2">
      <c r="B30" s="582"/>
      <c r="C30" s="595"/>
      <c r="D30" s="252" t="s">
        <v>217</v>
      </c>
      <c r="E30" s="40">
        <v>128</v>
      </c>
      <c r="F30" s="39">
        <v>7</v>
      </c>
      <c r="G30" s="19">
        <v>135</v>
      </c>
      <c r="H30" s="28"/>
    </row>
    <row r="31" spans="2:11" x14ac:dyDescent="0.2">
      <c r="B31" s="596"/>
      <c r="C31" s="597"/>
      <c r="D31" s="32" t="s">
        <v>168</v>
      </c>
      <c r="E31" s="47">
        <f>SUM(E29:E30)</f>
        <v>1036</v>
      </c>
      <c r="F31" s="56">
        <f>SUM(F29:F30)</f>
        <v>28</v>
      </c>
      <c r="G31" s="47">
        <f>SUM(G29:G30)</f>
        <v>1064</v>
      </c>
      <c r="H31" s="28"/>
    </row>
    <row r="32" spans="2:11" ht="15" x14ac:dyDescent="0.2">
      <c r="B32" s="581" t="s">
        <v>209</v>
      </c>
      <c r="C32" s="594"/>
      <c r="D32" s="251" t="s">
        <v>216</v>
      </c>
      <c r="E32" s="57">
        <v>740</v>
      </c>
      <c r="F32" s="45">
        <v>13</v>
      </c>
      <c r="G32" s="58">
        <v>753</v>
      </c>
      <c r="H32" s="29"/>
    </row>
    <row r="33" spans="2:10" ht="15" x14ac:dyDescent="0.2">
      <c r="B33" s="582"/>
      <c r="C33" s="595"/>
      <c r="D33" s="252" t="s">
        <v>217</v>
      </c>
      <c r="E33" s="59">
        <v>77</v>
      </c>
      <c r="F33" s="48">
        <v>4</v>
      </c>
      <c r="G33" s="60">
        <v>81</v>
      </c>
      <c r="H33" s="29"/>
    </row>
    <row r="34" spans="2:10" x14ac:dyDescent="0.2">
      <c r="B34" s="596"/>
      <c r="C34" s="597"/>
      <c r="D34" s="32" t="s">
        <v>168</v>
      </c>
      <c r="E34" s="42">
        <f>SUM(E32:E33)</f>
        <v>817</v>
      </c>
      <c r="F34" s="61">
        <f>SUM(F32:F33)</f>
        <v>17</v>
      </c>
      <c r="G34" s="42">
        <f>SUM(G32:G33)</f>
        <v>834</v>
      </c>
      <c r="H34" s="29"/>
    </row>
    <row r="35" spans="2:10" ht="12.75" customHeight="1" x14ac:dyDescent="0.2">
      <c r="B35" s="585" t="s">
        <v>210</v>
      </c>
      <c r="C35" s="586"/>
      <c r="D35" s="251" t="s">
        <v>216</v>
      </c>
      <c r="E35" s="45">
        <v>0</v>
      </c>
      <c r="F35" s="46">
        <v>0</v>
      </c>
      <c r="G35" s="47">
        <f>SUM(E35:F35)</f>
        <v>0</v>
      </c>
      <c r="H35" s="29"/>
    </row>
    <row r="36" spans="2:10" ht="12.75" customHeight="1" x14ac:dyDescent="0.2">
      <c r="B36" s="587"/>
      <c r="C36" s="588"/>
      <c r="D36" s="252" t="s">
        <v>217</v>
      </c>
      <c r="E36" s="40">
        <v>0</v>
      </c>
      <c r="F36" s="39">
        <v>0</v>
      </c>
      <c r="G36" s="19">
        <f>SUM(E36:F36)</f>
        <v>0</v>
      </c>
      <c r="H36" s="29"/>
    </row>
    <row r="37" spans="2:10" ht="12.75" customHeight="1" x14ac:dyDescent="0.2">
      <c r="B37" s="589"/>
      <c r="C37" s="590"/>
      <c r="D37" s="32" t="s">
        <v>168</v>
      </c>
      <c r="E37" s="47">
        <f>SUM(E35:E36)</f>
        <v>0</v>
      </c>
      <c r="F37" s="56">
        <f>SUM(F35:F36)</f>
        <v>0</v>
      </c>
      <c r="G37" s="47">
        <f>SUM(G35:G36)</f>
        <v>0</v>
      </c>
      <c r="H37" s="29"/>
    </row>
    <row r="38" spans="2:10" ht="12.75" customHeight="1" x14ac:dyDescent="0.2">
      <c r="B38" s="585" t="s">
        <v>211</v>
      </c>
      <c r="C38" s="586"/>
      <c r="D38" s="251" t="s">
        <v>216</v>
      </c>
      <c r="E38" s="45">
        <v>0</v>
      </c>
      <c r="F38" s="46">
        <v>0</v>
      </c>
      <c r="G38" s="47">
        <f>SUM(E38:F38)</f>
        <v>0</v>
      </c>
      <c r="H38" s="1"/>
    </row>
    <row r="39" spans="2:10" ht="12.75" customHeight="1" x14ac:dyDescent="0.2">
      <c r="B39" s="587"/>
      <c r="C39" s="588"/>
      <c r="D39" s="252" t="s">
        <v>217</v>
      </c>
      <c r="E39" s="40">
        <v>0</v>
      </c>
      <c r="F39" s="39">
        <v>0</v>
      </c>
      <c r="G39" s="19">
        <f>SUM(E39:F39)</f>
        <v>0</v>
      </c>
      <c r="H39" s="1"/>
    </row>
    <row r="40" spans="2:10" ht="12.75" customHeight="1" x14ac:dyDescent="0.2">
      <c r="B40" s="589"/>
      <c r="C40" s="590"/>
      <c r="D40" s="32" t="s">
        <v>168</v>
      </c>
      <c r="E40" s="42">
        <f>SUM(E38:E39)</f>
        <v>0</v>
      </c>
      <c r="F40" s="61">
        <f>SUM(F38:F39)</f>
        <v>0</v>
      </c>
      <c r="G40" s="42">
        <f>SUM(G38:G39)</f>
        <v>0</v>
      </c>
      <c r="H40" s="1"/>
    </row>
    <row r="41" spans="2:10" ht="17.25" customHeight="1" x14ac:dyDescent="0.2">
      <c r="B41" s="28"/>
      <c r="C41" s="28"/>
      <c r="D41" s="28"/>
      <c r="E41" s="30"/>
      <c r="F41" s="30"/>
      <c r="G41" s="30"/>
      <c r="H41" s="29"/>
    </row>
    <row r="42" spans="2:10" x14ac:dyDescent="0.2">
      <c r="B42" s="572" t="s">
        <v>225</v>
      </c>
      <c r="C42" s="572"/>
      <c r="D42" s="572"/>
      <c r="E42" s="572"/>
      <c r="F42" s="572"/>
      <c r="G42" s="572"/>
      <c r="H42" s="34"/>
    </row>
    <row r="43" spans="2:10" ht="8.25" customHeight="1" x14ac:dyDescent="0.2">
      <c r="B43" s="24"/>
      <c r="C43" s="29"/>
      <c r="D43" s="29"/>
      <c r="E43" s="29"/>
      <c r="F43" s="29"/>
      <c r="G43" s="29"/>
      <c r="H43" s="29"/>
    </row>
    <row r="44" spans="2:10" ht="17.25" customHeight="1" x14ac:dyDescent="0.2">
      <c r="B44" s="25"/>
      <c r="C44" s="25"/>
      <c r="D44" s="25"/>
      <c r="E44" s="448" t="s">
        <v>205</v>
      </c>
      <c r="F44" s="450" t="s">
        <v>206</v>
      </c>
      <c r="G44" s="448" t="s">
        <v>168</v>
      </c>
      <c r="H44" s="29"/>
    </row>
    <row r="45" spans="2:10" ht="27" customHeight="1" x14ac:dyDescent="0.2">
      <c r="B45" s="585" t="s">
        <v>316</v>
      </c>
      <c r="C45" s="604"/>
      <c r="D45" s="586"/>
      <c r="E45" s="43">
        <v>12944</v>
      </c>
      <c r="F45" s="242">
        <v>2333</v>
      </c>
      <c r="G45" s="243">
        <v>15277</v>
      </c>
      <c r="H45" s="505"/>
      <c r="J45" s="317"/>
    </row>
    <row r="46" spans="2:10" ht="12.75" customHeight="1" x14ac:dyDescent="0.2">
      <c r="B46" s="589" t="s">
        <v>212</v>
      </c>
      <c r="C46" s="593"/>
      <c r="D46" s="590"/>
      <c r="E46" s="44">
        <v>801</v>
      </c>
      <c r="F46" s="53">
        <v>13</v>
      </c>
      <c r="G46" s="54">
        <f>SUM(E46:F46)</f>
        <v>814</v>
      </c>
      <c r="H46" s="29"/>
    </row>
    <row r="47" spans="2:10" x14ac:dyDescent="0.2">
      <c r="B47" s="28"/>
      <c r="C47" s="28"/>
      <c r="D47" s="28"/>
      <c r="E47" s="28"/>
      <c r="F47" s="28"/>
      <c r="G47" s="29"/>
      <c r="H47" s="29"/>
    </row>
    <row r="48" spans="2:10" ht="17.25" customHeight="1" x14ac:dyDescent="0.2">
      <c r="B48" s="28"/>
      <c r="C48" s="28"/>
      <c r="D48" s="28"/>
      <c r="E48" s="28"/>
      <c r="F48" s="28"/>
      <c r="G48" s="29"/>
      <c r="H48" s="29"/>
    </row>
    <row r="49" spans="2:8" x14ac:dyDescent="0.2">
      <c r="B49" s="572" t="s">
        <v>226</v>
      </c>
      <c r="C49" s="572"/>
      <c r="D49" s="572"/>
      <c r="E49" s="572"/>
      <c r="F49" s="572"/>
      <c r="G49" s="572"/>
      <c r="H49" s="34"/>
    </row>
    <row r="50" spans="2:8" ht="8.25" customHeight="1" x14ac:dyDescent="0.2">
      <c r="B50" s="31"/>
      <c r="C50" s="23"/>
      <c r="D50" s="23"/>
      <c r="E50" s="21"/>
      <c r="G50" s="29"/>
      <c r="H50" s="29"/>
    </row>
    <row r="51" spans="2:8" x14ac:dyDescent="0.2">
      <c r="B51" s="451" t="s">
        <v>213</v>
      </c>
      <c r="C51" s="451" t="s">
        <v>214</v>
      </c>
      <c r="D51" s="598" t="s">
        <v>215</v>
      </c>
      <c r="E51" s="599"/>
      <c r="F51" s="598" t="s">
        <v>168</v>
      </c>
      <c r="G51" s="599"/>
      <c r="H51" s="29"/>
    </row>
    <row r="52" spans="2:8" x14ac:dyDescent="0.2">
      <c r="B52" s="259">
        <v>32</v>
      </c>
      <c r="C52" s="259">
        <v>2</v>
      </c>
      <c r="D52" s="600">
        <v>0</v>
      </c>
      <c r="E52" s="601"/>
      <c r="F52" s="602">
        <f>SUM(B52:E52)</f>
        <v>34</v>
      </c>
      <c r="G52" s="603"/>
      <c r="H52" s="29"/>
    </row>
  </sheetData>
  <customSheetViews>
    <customSheetView guid="{4BF6A69F-C29D-460A-9E84-5045F8F80EEB}" showGridLines="0">
      <selection activeCell="J40" sqref="J40"/>
      <pageMargins left="0.19685039370078741" right="0.15748031496062992" top="0.19685039370078741" bottom="0.19685039370078741" header="0.31496062992125984" footer="0.31496062992125984"/>
      <pageSetup paperSize="9" orientation="portrait"/>
    </customSheetView>
  </customSheetViews>
  <mergeCells count="25">
    <mergeCell ref="B38:C40"/>
    <mergeCell ref="D52:E52"/>
    <mergeCell ref="F52:G52"/>
    <mergeCell ref="B42:G42"/>
    <mergeCell ref="B45:D45"/>
    <mergeCell ref="B46:D46"/>
    <mergeCell ref="B49:G49"/>
    <mergeCell ref="D51:E51"/>
    <mergeCell ref="F51:G51"/>
    <mergeCell ref="B35:C37"/>
    <mergeCell ref="B26:G26"/>
    <mergeCell ref="C19:D19"/>
    <mergeCell ref="B29:C31"/>
    <mergeCell ref="B32:C34"/>
    <mergeCell ref="B23:B24"/>
    <mergeCell ref="A1:I1"/>
    <mergeCell ref="B3:G3"/>
    <mergeCell ref="B5:B19"/>
    <mergeCell ref="C5:C6"/>
    <mergeCell ref="D5:D6"/>
    <mergeCell ref="E5:H5"/>
    <mergeCell ref="C7:C9"/>
    <mergeCell ref="C10:C12"/>
    <mergeCell ref="C13:C15"/>
    <mergeCell ref="C16:C18"/>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31 G34:G37 G9 G12 G15" formula="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Q49"/>
  <sheetViews>
    <sheetView showGridLines="0" topLeftCell="B1" zoomScaleNormal="100" workbookViewId="0">
      <selection activeCell="H21" sqref="H21"/>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2.42578125" style="20" customWidth="1"/>
    <col min="7" max="7" width="11.140625" style="20" customWidth="1"/>
    <col min="8" max="8" width="10.140625" style="20" customWidth="1"/>
    <col min="9" max="9" width="9.5703125" style="20" customWidth="1"/>
    <col min="10" max="10" width="10.140625" style="20" customWidth="1"/>
    <col min="11" max="12" width="7.7109375" style="20" customWidth="1"/>
    <col min="13" max="16384" width="11.42578125" style="20"/>
  </cols>
  <sheetData>
    <row r="1" spans="1:11" x14ac:dyDescent="0.2">
      <c r="A1" s="571" t="s">
        <v>303</v>
      </c>
      <c r="B1" s="571"/>
      <c r="C1" s="571"/>
      <c r="D1" s="571"/>
      <c r="E1" s="571"/>
      <c r="F1" s="571"/>
      <c r="G1" s="571"/>
      <c r="H1" s="571"/>
      <c r="I1" s="571"/>
      <c r="J1" s="571"/>
      <c r="K1" s="571"/>
    </row>
    <row r="3" spans="1:11" ht="12.75" customHeight="1" x14ac:dyDescent="0.2">
      <c r="B3" s="572" t="s">
        <v>221</v>
      </c>
      <c r="C3" s="572"/>
      <c r="D3" s="572"/>
      <c r="E3" s="572"/>
      <c r="F3" s="572"/>
      <c r="G3" s="572"/>
      <c r="H3" s="572"/>
      <c r="I3" s="572"/>
    </row>
    <row r="4" spans="1:11" ht="8.25" customHeight="1" x14ac:dyDescent="0.2">
      <c r="B4" s="2"/>
      <c r="C4" s="2"/>
      <c r="D4" s="2"/>
      <c r="E4" s="2"/>
      <c r="F4" s="2"/>
      <c r="G4" s="2"/>
      <c r="H4" s="2"/>
      <c r="I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99.4</v>
      </c>
      <c r="D12" s="8">
        <v>0.1</v>
      </c>
      <c r="E12" s="8">
        <v>0.1</v>
      </c>
      <c r="F12" s="8">
        <v>0</v>
      </c>
      <c r="G12" s="277">
        <v>0.4</v>
      </c>
      <c r="H12" s="8">
        <v>0</v>
      </c>
      <c r="I12" s="8">
        <v>0</v>
      </c>
      <c r="J12" s="8">
        <v>0</v>
      </c>
      <c r="K12" s="265">
        <f>SUM(C12:J12)</f>
        <v>100</v>
      </c>
    </row>
    <row r="13" spans="1:11" x14ac:dyDescent="0.2">
      <c r="B13" s="68" t="s">
        <v>180</v>
      </c>
      <c r="C13" s="10"/>
      <c r="D13" s="9"/>
      <c r="E13" s="10"/>
      <c r="F13" s="9"/>
      <c r="G13" s="10"/>
      <c r="H13" s="11"/>
      <c r="I13" s="11"/>
      <c r="J13" s="11"/>
      <c r="K13" s="70">
        <v>1004</v>
      </c>
    </row>
    <row r="14" spans="1:11" x14ac:dyDescent="0.2">
      <c r="B14" s="69" t="s">
        <v>230</v>
      </c>
      <c r="C14" s="276">
        <v>99.1</v>
      </c>
      <c r="D14" s="12">
        <v>0.1</v>
      </c>
      <c r="E14" s="260">
        <v>0.2</v>
      </c>
      <c r="F14" s="12">
        <v>0.2</v>
      </c>
      <c r="G14" s="260">
        <v>0.3</v>
      </c>
      <c r="H14" s="4">
        <v>0</v>
      </c>
      <c r="I14" s="4">
        <v>0</v>
      </c>
      <c r="J14" s="4">
        <v>0</v>
      </c>
      <c r="K14" s="7">
        <f>SUM(C14:J14)</f>
        <v>99.899999999999991</v>
      </c>
    </row>
    <row r="15" spans="1:11" x14ac:dyDescent="0.2">
      <c r="B15" s="273" t="s">
        <v>180</v>
      </c>
      <c r="C15" s="263"/>
      <c r="D15" s="9"/>
      <c r="E15" s="10"/>
      <c r="F15" s="9"/>
      <c r="G15" s="10"/>
      <c r="H15" s="13"/>
      <c r="I15" s="13"/>
      <c r="J15" s="13"/>
      <c r="K15" s="71">
        <v>4134</v>
      </c>
    </row>
    <row r="16" spans="1:11" ht="16.5" customHeight="1" x14ac:dyDescent="0.2">
      <c r="B16" s="15"/>
      <c r="C16" s="260"/>
      <c r="D16" s="260"/>
      <c r="E16" s="260"/>
      <c r="F16" s="260"/>
      <c r="G16" s="260"/>
      <c r="H16" s="16"/>
      <c r="I16" s="17"/>
      <c r="K16" s="17"/>
    </row>
    <row r="17" spans="2:11" ht="12.75" customHeight="1" x14ac:dyDescent="0.2">
      <c r="B17" s="572" t="s">
        <v>222</v>
      </c>
      <c r="C17" s="572"/>
      <c r="D17" s="572"/>
      <c r="E17" s="572"/>
      <c r="F17" s="572"/>
      <c r="G17" s="572"/>
      <c r="H17" s="572"/>
      <c r="I17" s="572"/>
    </row>
    <row r="18" spans="2:11" ht="8.25" customHeight="1" x14ac:dyDescent="0.2">
      <c r="B18" s="14"/>
      <c r="C18" s="14"/>
      <c r="D18" s="14"/>
      <c r="E18" s="14"/>
      <c r="F18" s="260"/>
      <c r="G18" s="260"/>
      <c r="H18" s="16"/>
      <c r="I18" s="17"/>
      <c r="K18" s="17"/>
    </row>
    <row r="19" spans="2:11" ht="12.75" customHeight="1" x14ac:dyDescent="0.2">
      <c r="B19" s="685" t="s">
        <v>177</v>
      </c>
      <c r="C19" s="693" t="s">
        <v>264</v>
      </c>
      <c r="D19" s="693"/>
      <c r="E19" s="693" t="s">
        <v>230</v>
      </c>
      <c r="F19" s="693"/>
      <c r="G19" s="260"/>
      <c r="H19" s="16"/>
      <c r="I19" s="17"/>
      <c r="K19" s="17"/>
    </row>
    <row r="20" spans="2:11" ht="21.75" customHeight="1" x14ac:dyDescent="0.2">
      <c r="B20" s="692"/>
      <c r="C20" s="693"/>
      <c r="D20" s="693"/>
      <c r="E20" s="576"/>
      <c r="F20" s="576"/>
      <c r="G20" s="260"/>
      <c r="H20" s="16"/>
      <c r="I20" s="17"/>
      <c r="K20" s="17"/>
    </row>
    <row r="21" spans="2:11" x14ac:dyDescent="0.2">
      <c r="B21" s="255" t="s">
        <v>181</v>
      </c>
      <c r="C21" s="628">
        <v>22.8</v>
      </c>
      <c r="D21" s="625">
        <v>22.6</v>
      </c>
      <c r="E21" s="624">
        <v>6.6</v>
      </c>
      <c r="F21" s="625">
        <v>13.4</v>
      </c>
      <c r="G21" s="260"/>
      <c r="H21" s="16"/>
      <c r="I21" s="17"/>
      <c r="K21" s="17"/>
    </row>
    <row r="22" spans="2:11" x14ac:dyDescent="0.2">
      <c r="B22" s="35" t="s">
        <v>182</v>
      </c>
      <c r="C22" s="629">
        <v>74</v>
      </c>
      <c r="D22" s="619">
        <v>23.6</v>
      </c>
      <c r="E22" s="618">
        <v>65.599999999999994</v>
      </c>
      <c r="F22" s="619">
        <v>14.4</v>
      </c>
      <c r="G22" s="260"/>
      <c r="H22" s="16"/>
      <c r="I22" s="17"/>
      <c r="K22" s="17"/>
    </row>
    <row r="23" spans="2:11" x14ac:dyDescent="0.2">
      <c r="B23" s="35" t="s">
        <v>183</v>
      </c>
      <c r="C23" s="629">
        <v>1.5</v>
      </c>
      <c r="D23" s="619">
        <v>24.6</v>
      </c>
      <c r="E23" s="618">
        <v>24.4</v>
      </c>
      <c r="F23" s="619">
        <v>15.4</v>
      </c>
      <c r="G23" s="260"/>
      <c r="H23" s="16"/>
      <c r="I23" s="17"/>
      <c r="K23" s="17"/>
    </row>
    <row r="24" spans="2:11" x14ac:dyDescent="0.2">
      <c r="B24" s="35" t="s">
        <v>184</v>
      </c>
      <c r="C24" s="629">
        <v>1.1000000000000001</v>
      </c>
      <c r="D24" s="619">
        <v>25.6</v>
      </c>
      <c r="E24" s="618">
        <v>2.1</v>
      </c>
      <c r="F24" s="619">
        <v>16.399999999999999</v>
      </c>
      <c r="G24" s="260"/>
      <c r="H24" s="16"/>
      <c r="I24" s="17"/>
      <c r="K24" s="17"/>
    </row>
    <row r="25" spans="2:11" x14ac:dyDescent="0.2">
      <c r="B25" s="35" t="s">
        <v>185</v>
      </c>
      <c r="C25" s="629">
        <v>0.2</v>
      </c>
      <c r="D25" s="619">
        <v>26.6</v>
      </c>
      <c r="E25" s="618">
        <v>0.7</v>
      </c>
      <c r="F25" s="619">
        <v>17.399999999999999</v>
      </c>
      <c r="G25" s="260"/>
      <c r="H25" s="16"/>
      <c r="I25" s="17"/>
      <c r="K25" s="17"/>
    </row>
    <row r="26" spans="2:11" x14ac:dyDescent="0.2">
      <c r="B26" s="35" t="s">
        <v>186</v>
      </c>
      <c r="C26" s="629">
        <v>0.4</v>
      </c>
      <c r="D26" s="619">
        <v>27.6</v>
      </c>
      <c r="E26" s="618">
        <v>0.5</v>
      </c>
      <c r="F26" s="619">
        <v>18.399999999999999</v>
      </c>
      <c r="G26" s="260"/>
      <c r="H26" s="16"/>
      <c r="I26" s="17"/>
      <c r="K26" s="17"/>
    </row>
    <row r="27" spans="2:11" x14ac:dyDescent="0.2">
      <c r="B27" s="35" t="s">
        <v>187</v>
      </c>
      <c r="C27" s="629">
        <v>0</v>
      </c>
      <c r="D27" s="619">
        <v>28.6</v>
      </c>
      <c r="E27" s="618">
        <v>0</v>
      </c>
      <c r="F27" s="619">
        <v>19.399999999999999</v>
      </c>
      <c r="G27" s="260"/>
      <c r="H27" s="16"/>
      <c r="I27" s="17"/>
      <c r="K27" s="17"/>
    </row>
    <row r="28" spans="2:11" x14ac:dyDescent="0.2">
      <c r="B28" s="35" t="s">
        <v>188</v>
      </c>
      <c r="C28" s="629">
        <v>0</v>
      </c>
      <c r="D28" s="619">
        <v>29.6</v>
      </c>
      <c r="E28" s="618">
        <v>0</v>
      </c>
      <c r="F28" s="619">
        <v>20.399999999999999</v>
      </c>
      <c r="G28" s="260"/>
      <c r="H28" s="16"/>
      <c r="I28" s="17"/>
      <c r="K28" s="17"/>
    </row>
    <row r="29" spans="2:11" x14ac:dyDescent="0.2">
      <c r="B29" s="35" t="s">
        <v>189</v>
      </c>
      <c r="C29" s="629">
        <v>0</v>
      </c>
      <c r="D29" s="619">
        <v>30.6</v>
      </c>
      <c r="E29" s="618">
        <v>0</v>
      </c>
      <c r="F29" s="619">
        <v>21.4</v>
      </c>
      <c r="G29" s="260"/>
      <c r="H29" s="16"/>
      <c r="I29" s="17"/>
      <c r="K29" s="17"/>
    </row>
    <row r="30" spans="2:11" x14ac:dyDescent="0.2">
      <c r="B30" s="36" t="s">
        <v>169</v>
      </c>
      <c r="C30" s="618">
        <v>0</v>
      </c>
      <c r="D30" s="619"/>
      <c r="E30" s="618">
        <v>0</v>
      </c>
      <c r="F30" s="619"/>
      <c r="G30" s="260"/>
      <c r="H30" s="16"/>
      <c r="I30" s="17"/>
      <c r="K30" s="17"/>
    </row>
    <row r="31" spans="2:11" x14ac:dyDescent="0.2">
      <c r="B31" s="272" t="s">
        <v>168</v>
      </c>
      <c r="C31" s="633">
        <f>SUM(C21:C30)</f>
        <v>100</v>
      </c>
      <c r="D31" s="634"/>
      <c r="E31" s="633">
        <f>SUM(E21:E30)</f>
        <v>99.899999999999991</v>
      </c>
      <c r="F31" s="634"/>
      <c r="G31" s="260"/>
      <c r="H31" s="16"/>
      <c r="I31" s="17"/>
      <c r="K31" s="17"/>
    </row>
    <row r="32" spans="2:11" x14ac:dyDescent="0.2">
      <c r="B32" s="273" t="s">
        <v>180</v>
      </c>
      <c r="C32" s="620">
        <v>1004</v>
      </c>
      <c r="D32" s="621"/>
      <c r="E32" s="635">
        <v>4134</v>
      </c>
      <c r="F32" s="621"/>
      <c r="G32" s="260"/>
      <c r="H32" s="16"/>
      <c r="I32" s="17"/>
      <c r="K32" s="17"/>
    </row>
    <row r="33" spans="2:17" ht="16.5" customHeight="1" x14ac:dyDescent="0.2">
      <c r="B33" s="15"/>
      <c r="C33" s="260"/>
      <c r="D33" s="260"/>
      <c r="E33" s="260"/>
      <c r="F33" s="260"/>
      <c r="G33" s="260"/>
      <c r="H33" s="16"/>
      <c r="I33" s="17"/>
      <c r="K33" s="17"/>
    </row>
    <row r="34" spans="2:17" ht="12.75" customHeight="1" x14ac:dyDescent="0.2">
      <c r="B34" s="572" t="s">
        <v>139</v>
      </c>
      <c r="C34" s="572"/>
      <c r="D34" s="572"/>
      <c r="E34" s="572"/>
      <c r="F34" s="572"/>
      <c r="G34" s="572"/>
      <c r="H34" s="572"/>
      <c r="I34" s="572"/>
      <c r="J34" s="66"/>
      <c r="K34" s="66"/>
      <c r="L34" s="66"/>
      <c r="M34" s="66"/>
      <c r="N34" s="66"/>
      <c r="O34" s="66"/>
      <c r="P34" s="66"/>
      <c r="Q34" s="66"/>
    </row>
    <row r="35" spans="2:17" ht="8.25" customHeight="1" x14ac:dyDescent="0.2"/>
    <row r="36" spans="2:17" ht="18" customHeight="1" x14ac:dyDescent="0.2">
      <c r="C36" s="573" t="s">
        <v>269</v>
      </c>
      <c r="D36" s="575"/>
      <c r="E36" s="573" t="s">
        <v>270</v>
      </c>
      <c r="F36" s="575"/>
      <c r="G36" s="573" t="s">
        <v>271</v>
      </c>
      <c r="H36" s="575"/>
      <c r="I36" s="573" t="s">
        <v>272</v>
      </c>
      <c r="J36" s="575"/>
      <c r="K36" s="326"/>
      <c r="L36" s="327"/>
      <c r="M36" s="327"/>
      <c r="N36" s="327"/>
      <c r="O36" s="327"/>
    </row>
    <row r="37" spans="2:17" ht="18.75" customHeight="1" x14ac:dyDescent="0.2">
      <c r="B37" s="255" t="s">
        <v>99</v>
      </c>
      <c r="C37" s="706">
        <v>434</v>
      </c>
      <c r="D37" s="707">
        <v>22.6</v>
      </c>
      <c r="E37" s="706">
        <v>377</v>
      </c>
      <c r="F37" s="707">
        <v>23.6</v>
      </c>
      <c r="G37" s="706">
        <v>338</v>
      </c>
      <c r="H37" s="707">
        <v>24.6</v>
      </c>
      <c r="I37" s="706">
        <v>368</v>
      </c>
      <c r="J37" s="707">
        <v>24.6</v>
      </c>
      <c r="K37" s="326"/>
      <c r="L37" s="327"/>
      <c r="M37" s="327"/>
      <c r="N37" s="327"/>
      <c r="O37" s="327"/>
    </row>
    <row r="38" spans="2:17" ht="30" customHeight="1" x14ac:dyDescent="0.2">
      <c r="B38" s="35" t="s">
        <v>100</v>
      </c>
      <c r="C38" s="700">
        <v>12</v>
      </c>
      <c r="D38" s="701">
        <v>23.6</v>
      </c>
      <c r="E38" s="700">
        <v>2</v>
      </c>
      <c r="F38" s="701">
        <v>24.6</v>
      </c>
      <c r="G38" s="700">
        <v>2</v>
      </c>
      <c r="H38" s="701">
        <v>25.6</v>
      </c>
      <c r="I38" s="700">
        <v>8</v>
      </c>
      <c r="J38" s="701">
        <v>25.6</v>
      </c>
      <c r="K38" s="326"/>
      <c r="L38" s="327"/>
      <c r="M38" s="327"/>
      <c r="N38" s="327"/>
      <c r="O38" s="327"/>
    </row>
    <row r="39" spans="2:17" ht="27.75" customHeight="1" x14ac:dyDescent="0.2">
      <c r="B39" s="35" t="s">
        <v>101</v>
      </c>
      <c r="C39" s="700">
        <v>0</v>
      </c>
      <c r="D39" s="701">
        <v>24.6</v>
      </c>
      <c r="E39" s="700">
        <v>0</v>
      </c>
      <c r="F39" s="701">
        <v>25.6</v>
      </c>
      <c r="G39" s="700">
        <v>0</v>
      </c>
      <c r="H39" s="701">
        <v>26.6</v>
      </c>
      <c r="I39" s="700">
        <v>0</v>
      </c>
      <c r="J39" s="701">
        <v>26.6</v>
      </c>
    </row>
    <row r="40" spans="2:17" ht="18" customHeight="1" x14ac:dyDescent="0.2">
      <c r="B40" s="35" t="s">
        <v>102</v>
      </c>
      <c r="C40" s="700">
        <v>1</v>
      </c>
      <c r="D40" s="701">
        <v>25.6</v>
      </c>
      <c r="E40" s="700">
        <v>0</v>
      </c>
      <c r="F40" s="701">
        <v>26.6</v>
      </c>
      <c r="G40" s="700">
        <v>0</v>
      </c>
      <c r="H40" s="701">
        <v>27.6</v>
      </c>
      <c r="I40" s="700">
        <v>0</v>
      </c>
      <c r="J40" s="701">
        <v>27.6</v>
      </c>
    </row>
    <row r="41" spans="2:17" ht="29.25" customHeight="1" x14ac:dyDescent="0.2">
      <c r="B41" s="35" t="s">
        <v>134</v>
      </c>
      <c r="C41" s="700">
        <v>1</v>
      </c>
      <c r="D41" s="701">
        <v>26.6</v>
      </c>
      <c r="E41" s="700">
        <v>3</v>
      </c>
      <c r="F41" s="701">
        <v>27.6</v>
      </c>
      <c r="G41" s="700">
        <v>1</v>
      </c>
      <c r="H41" s="701">
        <v>28.6</v>
      </c>
      <c r="I41" s="700">
        <v>0</v>
      </c>
      <c r="J41" s="701">
        <v>28.6</v>
      </c>
    </row>
    <row r="42" spans="2:17" ht="16.5" customHeight="1" x14ac:dyDescent="0.2">
      <c r="B42" s="35" t="s">
        <v>190</v>
      </c>
      <c r="C42" s="700">
        <v>0</v>
      </c>
      <c r="D42" s="701">
        <v>27.6</v>
      </c>
      <c r="E42" s="700">
        <v>0</v>
      </c>
      <c r="F42" s="701">
        <v>28.6</v>
      </c>
      <c r="G42" s="700">
        <v>0</v>
      </c>
      <c r="H42" s="701">
        <v>29.6</v>
      </c>
      <c r="I42" s="700">
        <v>0</v>
      </c>
      <c r="J42" s="701">
        <v>29.6</v>
      </c>
    </row>
    <row r="43" spans="2:17" ht="29.25" customHeight="1" x14ac:dyDescent="0.2">
      <c r="B43" s="35" t="s">
        <v>105</v>
      </c>
      <c r="C43" s="700">
        <v>4</v>
      </c>
      <c r="D43" s="701">
        <v>28.6</v>
      </c>
      <c r="E43" s="700">
        <v>6</v>
      </c>
      <c r="F43" s="701">
        <v>29.6</v>
      </c>
      <c r="G43" s="700">
        <v>10</v>
      </c>
      <c r="H43" s="701">
        <v>30.6</v>
      </c>
      <c r="I43" s="700">
        <v>13</v>
      </c>
      <c r="J43" s="701">
        <v>30.6</v>
      </c>
    </row>
    <row r="44" spans="2:17" ht="26.25" customHeight="1" x14ac:dyDescent="0.2">
      <c r="B44" s="35" t="s">
        <v>126</v>
      </c>
      <c r="C44" s="700">
        <v>0</v>
      </c>
      <c r="D44" s="701">
        <v>29.6</v>
      </c>
      <c r="E44" s="700">
        <v>1</v>
      </c>
      <c r="F44" s="701">
        <v>30.6</v>
      </c>
      <c r="G44" s="700">
        <v>8</v>
      </c>
      <c r="H44" s="701">
        <v>31.6</v>
      </c>
      <c r="I44" s="700">
        <v>0</v>
      </c>
      <c r="J44" s="701">
        <v>31.6</v>
      </c>
    </row>
    <row r="45" spans="2:17" ht="27" customHeight="1" x14ac:dyDescent="0.2">
      <c r="B45" s="35" t="s">
        <v>115</v>
      </c>
      <c r="C45" s="700">
        <v>0</v>
      </c>
      <c r="D45" s="701">
        <v>30.6</v>
      </c>
      <c r="E45" s="700">
        <v>0</v>
      </c>
      <c r="F45" s="701">
        <v>31.6</v>
      </c>
      <c r="G45" s="700">
        <v>1</v>
      </c>
      <c r="H45" s="701">
        <v>32.6</v>
      </c>
      <c r="I45" s="700">
        <v>0</v>
      </c>
      <c r="J45" s="701">
        <v>32.6</v>
      </c>
    </row>
    <row r="46" spans="2:17" ht="30.75" customHeight="1" x14ac:dyDescent="0.2">
      <c r="B46" s="35" t="s">
        <v>116</v>
      </c>
      <c r="C46" s="700">
        <v>0</v>
      </c>
      <c r="D46" s="701">
        <v>31.6</v>
      </c>
      <c r="E46" s="700">
        <v>0</v>
      </c>
      <c r="F46" s="701">
        <v>32.6</v>
      </c>
      <c r="G46" s="700">
        <v>0</v>
      </c>
      <c r="H46" s="701">
        <v>33.6</v>
      </c>
      <c r="I46" s="700">
        <v>1</v>
      </c>
      <c r="J46" s="701">
        <v>33.6</v>
      </c>
    </row>
    <row r="47" spans="2:17" ht="16.5" customHeight="1" x14ac:dyDescent="0.2">
      <c r="B47" s="35" t="s">
        <v>103</v>
      </c>
      <c r="C47" s="700">
        <v>2</v>
      </c>
      <c r="D47" s="701">
        <v>32.6</v>
      </c>
      <c r="E47" s="700">
        <v>14</v>
      </c>
      <c r="F47" s="701">
        <v>33.6</v>
      </c>
      <c r="G47" s="700">
        <v>27</v>
      </c>
      <c r="H47" s="701">
        <v>34.6</v>
      </c>
      <c r="I47" s="700">
        <v>14</v>
      </c>
      <c r="J47" s="701">
        <v>34.6</v>
      </c>
    </row>
    <row r="48" spans="2:17" x14ac:dyDescent="0.2">
      <c r="B48" s="35" t="s">
        <v>104</v>
      </c>
      <c r="C48" s="700">
        <v>25</v>
      </c>
      <c r="D48" s="701">
        <v>33.6</v>
      </c>
      <c r="E48" s="700">
        <v>27</v>
      </c>
      <c r="F48" s="701">
        <v>34.6</v>
      </c>
      <c r="G48" s="700">
        <v>39</v>
      </c>
      <c r="H48" s="701">
        <v>35.6</v>
      </c>
      <c r="I48" s="700">
        <v>2</v>
      </c>
      <c r="J48" s="701">
        <v>35.6</v>
      </c>
    </row>
    <row r="49" spans="2:10" x14ac:dyDescent="0.2">
      <c r="B49" s="36" t="s">
        <v>127</v>
      </c>
      <c r="C49" s="702">
        <v>595</v>
      </c>
      <c r="D49" s="703">
        <v>34.6</v>
      </c>
      <c r="E49" s="702">
        <v>636</v>
      </c>
      <c r="F49" s="703">
        <v>35.6</v>
      </c>
      <c r="G49" s="702">
        <v>581</v>
      </c>
      <c r="H49" s="703">
        <v>36.6</v>
      </c>
      <c r="I49" s="702">
        <v>620</v>
      </c>
      <c r="J49" s="703">
        <v>36.6</v>
      </c>
    </row>
  </sheetData>
  <customSheetViews>
    <customSheetView guid="{4BF6A69F-C29D-460A-9E84-5045F8F80EEB}" showGridLines="0" topLeftCell="A25">
      <selection activeCell="K41" sqref="K41"/>
      <pageMargins left="0.19685039370078741" right="0.15748031496062992" top="0.19685039370078741" bottom="0.19685039370078741" header="0.31496062992125984" footer="0.31496062992125984"/>
      <pageSetup paperSize="9" orientation="portrait"/>
    </customSheetView>
  </customSheetViews>
  <mergeCells count="96">
    <mergeCell ref="K5:K11"/>
    <mergeCell ref="J5:J11"/>
    <mergeCell ref="C47:D47"/>
    <mergeCell ref="E47:F47"/>
    <mergeCell ref="G47:H47"/>
    <mergeCell ref="C44:D44"/>
    <mergeCell ref="E44:F44"/>
    <mergeCell ref="G44:H44"/>
    <mergeCell ref="C45:D45"/>
    <mergeCell ref="E45:F45"/>
    <mergeCell ref="E41:F41"/>
    <mergeCell ref="G41:H41"/>
    <mergeCell ref="G45:H45"/>
    <mergeCell ref="C42:D42"/>
    <mergeCell ref="E42:F42"/>
    <mergeCell ref="G42:H42"/>
    <mergeCell ref="C43:D43"/>
    <mergeCell ref="E43:F43"/>
    <mergeCell ref="G43:H43"/>
    <mergeCell ref="B34:I34"/>
    <mergeCell ref="C36:D36"/>
    <mergeCell ref="E36:F36"/>
    <mergeCell ref="G36:H36"/>
    <mergeCell ref="C37:D37"/>
    <mergeCell ref="E37:F37"/>
    <mergeCell ref="G37:H37"/>
    <mergeCell ref="I36:J36"/>
    <mergeCell ref="I37:J37"/>
    <mergeCell ref="C30:D30"/>
    <mergeCell ref="E30:F30"/>
    <mergeCell ref="C31:D31"/>
    <mergeCell ref="E31:F31"/>
    <mergeCell ref="C32:D32"/>
    <mergeCell ref="E32:F32"/>
    <mergeCell ref="C27:D27"/>
    <mergeCell ref="E27:F27"/>
    <mergeCell ref="C28:D28"/>
    <mergeCell ref="E28:F28"/>
    <mergeCell ref="C29:D29"/>
    <mergeCell ref="E29:F29"/>
    <mergeCell ref="C49:D49"/>
    <mergeCell ref="E49:F49"/>
    <mergeCell ref="G49:H49"/>
    <mergeCell ref="B3:I3"/>
    <mergeCell ref="C5:C11"/>
    <mergeCell ref="D5:D11"/>
    <mergeCell ref="E5:E11"/>
    <mergeCell ref="F5:F11"/>
    <mergeCell ref="G5:G11"/>
    <mergeCell ref="H5:H11"/>
    <mergeCell ref="I5:I11"/>
    <mergeCell ref="B17:I17"/>
    <mergeCell ref="B19:B20"/>
    <mergeCell ref="C19:D20"/>
    <mergeCell ref="E19:F20"/>
    <mergeCell ref="C21:D21"/>
    <mergeCell ref="C48:D48"/>
    <mergeCell ref="E48:F48"/>
    <mergeCell ref="G48:H48"/>
    <mergeCell ref="C38:D38"/>
    <mergeCell ref="E38:F38"/>
    <mergeCell ref="G38:H38"/>
    <mergeCell ref="C46:D46"/>
    <mergeCell ref="E46:F46"/>
    <mergeCell ref="G46:H46"/>
    <mergeCell ref="C39:D39"/>
    <mergeCell ref="E39:F39"/>
    <mergeCell ref="G39:H39"/>
    <mergeCell ref="C40:D40"/>
    <mergeCell ref="E40:F40"/>
    <mergeCell ref="G40:H40"/>
    <mergeCell ref="C41:D41"/>
    <mergeCell ref="I48:J48"/>
    <mergeCell ref="I49:J49"/>
    <mergeCell ref="I38:J38"/>
    <mergeCell ref="I39:J39"/>
    <mergeCell ref="I40:J40"/>
    <mergeCell ref="I41:J41"/>
    <mergeCell ref="I42:J42"/>
    <mergeCell ref="I43:J43"/>
    <mergeCell ref="A1:K1"/>
    <mergeCell ref="I44:J44"/>
    <mergeCell ref="I45:J45"/>
    <mergeCell ref="I46:J46"/>
    <mergeCell ref="I47:J47"/>
    <mergeCell ref="E21:F21"/>
    <mergeCell ref="C22:D22"/>
    <mergeCell ref="E22:F22"/>
    <mergeCell ref="C23:D23"/>
    <mergeCell ref="E23:F23"/>
    <mergeCell ref="C24:D24"/>
    <mergeCell ref="E24:F24"/>
    <mergeCell ref="C25:D25"/>
    <mergeCell ref="E25:F25"/>
    <mergeCell ref="C26:D26"/>
    <mergeCell ref="E26:F26"/>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T66"/>
  <sheetViews>
    <sheetView showGridLines="0" workbookViewId="0">
      <selection activeCell="H41" sqref="H41"/>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20" x14ac:dyDescent="0.2">
      <c r="A1" s="571" t="s">
        <v>303</v>
      </c>
      <c r="B1" s="571"/>
      <c r="C1" s="571"/>
      <c r="D1" s="571"/>
      <c r="E1" s="571"/>
      <c r="F1" s="571"/>
      <c r="G1" s="571"/>
      <c r="H1" s="571"/>
    </row>
    <row r="2" spans="1:20" x14ac:dyDescent="0.2">
      <c r="A2" s="316"/>
      <c r="B2" s="316"/>
      <c r="C2" s="316"/>
      <c r="D2" s="316"/>
      <c r="E2" s="316"/>
      <c r="F2" s="316"/>
      <c r="G2" s="316"/>
      <c r="H2" s="316"/>
    </row>
    <row r="3" spans="1:20" ht="12.75" customHeight="1" x14ac:dyDescent="0.2">
      <c r="A3" s="316"/>
      <c r="B3" s="572" t="s">
        <v>143</v>
      </c>
      <c r="C3" s="572"/>
      <c r="D3" s="572"/>
      <c r="E3" s="572"/>
      <c r="F3" s="572"/>
      <c r="G3" s="572"/>
      <c r="H3" s="316"/>
    </row>
    <row r="4" spans="1:20" ht="8.25" customHeight="1" x14ac:dyDescent="0.2">
      <c r="B4" s="2"/>
      <c r="C4" s="2"/>
      <c r="D4" s="2"/>
      <c r="E4" s="2"/>
    </row>
    <row r="5" spans="1:20" ht="21" customHeight="1" x14ac:dyDescent="0.2">
      <c r="B5" s="654"/>
      <c r="C5" s="654"/>
      <c r="D5" s="654"/>
      <c r="E5" s="654"/>
      <c r="F5" s="452" t="s">
        <v>264</v>
      </c>
      <c r="G5" s="453" t="s">
        <v>230</v>
      </c>
    </row>
    <row r="6" spans="1:20" ht="12.75" customHeight="1" x14ac:dyDescent="0.2">
      <c r="B6" s="585" t="s">
        <v>144</v>
      </c>
      <c r="C6" s="604"/>
      <c r="D6" s="604"/>
      <c r="E6" s="604"/>
      <c r="F6" s="275">
        <v>0.1</v>
      </c>
      <c r="G6" s="89">
        <v>0</v>
      </c>
      <c r="K6" s="478"/>
    </row>
    <row r="7" spans="1:20" ht="12.75" customHeight="1" x14ac:dyDescent="0.2">
      <c r="B7" s="587" t="s">
        <v>145</v>
      </c>
      <c r="C7" s="644"/>
      <c r="D7" s="644"/>
      <c r="E7" s="644"/>
      <c r="F7" s="274">
        <v>0</v>
      </c>
      <c r="G7" s="90">
        <v>0</v>
      </c>
      <c r="K7" s="478"/>
    </row>
    <row r="8" spans="1:20" ht="11.25" customHeight="1" x14ac:dyDescent="0.2">
      <c r="B8" s="587" t="s">
        <v>146</v>
      </c>
      <c r="C8" s="644"/>
      <c r="D8" s="644"/>
      <c r="E8" s="644"/>
      <c r="F8" s="274">
        <v>0</v>
      </c>
      <c r="G8" s="90">
        <v>0</v>
      </c>
      <c r="K8" s="478"/>
    </row>
    <row r="9" spans="1:20" ht="10.5" customHeight="1" x14ac:dyDescent="0.2">
      <c r="B9" s="587" t="s">
        <v>117</v>
      </c>
      <c r="C9" s="644"/>
      <c r="D9" s="644"/>
      <c r="E9" s="588"/>
      <c r="F9" s="274">
        <v>0</v>
      </c>
      <c r="G9" s="90">
        <v>0</v>
      </c>
      <c r="K9" s="478"/>
    </row>
    <row r="10" spans="1:20" ht="14.25" customHeight="1" x14ac:dyDescent="0.2">
      <c r="B10" s="587" t="s">
        <v>118</v>
      </c>
      <c r="C10" s="644"/>
      <c r="D10" s="644"/>
      <c r="E10" s="644"/>
      <c r="F10" s="274">
        <v>0</v>
      </c>
      <c r="G10" s="90">
        <v>0</v>
      </c>
      <c r="K10" s="478"/>
    </row>
    <row r="11" spans="1:20" ht="13.5" customHeight="1" x14ac:dyDescent="0.2">
      <c r="B11" s="587" t="s">
        <v>119</v>
      </c>
      <c r="C11" s="644"/>
      <c r="D11" s="644"/>
      <c r="E11" s="644"/>
      <c r="F11" s="464">
        <v>0</v>
      </c>
      <c r="G11" s="90">
        <v>0</v>
      </c>
      <c r="K11" s="478"/>
    </row>
    <row r="12" spans="1:20" s="299" customFormat="1" ht="13.5" customHeight="1" x14ac:dyDescent="0.2">
      <c r="A12" s="20"/>
      <c r="B12" s="742" t="s">
        <v>147</v>
      </c>
      <c r="C12" s="743"/>
      <c r="D12" s="743"/>
      <c r="E12" s="743"/>
      <c r="F12" s="464">
        <v>56.3</v>
      </c>
      <c r="G12" s="90">
        <v>67.900000000000006</v>
      </c>
      <c r="H12" s="20"/>
      <c r="I12" s="20"/>
      <c r="J12" s="325"/>
      <c r="K12" s="478"/>
      <c r="L12" s="331"/>
      <c r="M12" s="20"/>
      <c r="N12" s="20"/>
      <c r="O12" s="332"/>
      <c r="P12" s="332"/>
      <c r="Q12" s="332"/>
      <c r="R12" s="332"/>
    </row>
    <row r="13" spans="1:20" s="299" customFormat="1" x14ac:dyDescent="0.2">
      <c r="A13" s="20"/>
      <c r="B13" s="587" t="s">
        <v>148</v>
      </c>
      <c r="C13" s="644"/>
      <c r="D13" s="644"/>
      <c r="E13" s="644"/>
      <c r="F13" s="464">
        <v>0</v>
      </c>
      <c r="G13" s="90">
        <v>0</v>
      </c>
      <c r="H13" s="20"/>
      <c r="I13" s="20"/>
      <c r="J13" s="325"/>
      <c r="K13" s="478"/>
      <c r="L13" s="331"/>
      <c r="M13" s="20"/>
      <c r="N13" s="20"/>
      <c r="O13" s="333"/>
      <c r="P13" s="333"/>
      <c r="Q13" s="333"/>
      <c r="R13" s="333"/>
      <c r="S13" s="333"/>
      <c r="T13" s="333"/>
    </row>
    <row r="14" spans="1:20" s="299" customFormat="1" x14ac:dyDescent="0.2">
      <c r="A14" s="20"/>
      <c r="B14" s="587" t="s">
        <v>149</v>
      </c>
      <c r="C14" s="644"/>
      <c r="D14" s="644"/>
      <c r="E14" s="644"/>
      <c r="F14" s="464">
        <v>0.3</v>
      </c>
      <c r="G14" s="90">
        <v>0.2</v>
      </c>
      <c r="H14" s="20"/>
      <c r="I14" s="20"/>
      <c r="J14" s="325"/>
      <c r="K14" s="479"/>
      <c r="L14" s="331"/>
      <c r="M14" s="332"/>
      <c r="N14" s="332"/>
      <c r="O14" s="333"/>
      <c r="P14" s="333"/>
      <c r="Q14" s="333"/>
      <c r="R14" s="333"/>
      <c r="S14" s="333"/>
    </row>
    <row r="15" spans="1:20" s="299" customFormat="1" ht="12.75" customHeight="1" x14ac:dyDescent="0.2">
      <c r="A15" s="20"/>
      <c r="B15" s="587" t="s">
        <v>120</v>
      </c>
      <c r="C15" s="644"/>
      <c r="D15" s="644"/>
      <c r="E15" s="644"/>
      <c r="F15" s="464">
        <v>0</v>
      </c>
      <c r="G15" s="90">
        <v>0.1</v>
      </c>
      <c r="H15" s="20"/>
      <c r="I15" s="20"/>
      <c r="J15" s="325"/>
      <c r="K15" s="479"/>
      <c r="L15" s="331"/>
    </row>
    <row r="16" spans="1:20" s="299" customFormat="1" ht="12.75" customHeight="1" x14ac:dyDescent="0.2">
      <c r="A16" s="20"/>
      <c r="B16" s="742" t="s">
        <v>260</v>
      </c>
      <c r="C16" s="743"/>
      <c r="D16" s="743"/>
      <c r="E16" s="744"/>
      <c r="F16" s="464">
        <v>35.4</v>
      </c>
      <c r="G16" s="90">
        <v>22</v>
      </c>
      <c r="H16" s="20"/>
      <c r="I16" s="20"/>
      <c r="J16" s="325"/>
      <c r="K16" s="479"/>
      <c r="L16" s="331"/>
      <c r="N16" s="333"/>
    </row>
    <row r="17" spans="1:15" s="299" customFormat="1" x14ac:dyDescent="0.2">
      <c r="A17" s="20"/>
      <c r="B17" s="587" t="s">
        <v>150</v>
      </c>
      <c r="C17" s="644"/>
      <c r="D17" s="644"/>
      <c r="E17" s="644"/>
      <c r="F17" s="464">
        <v>0.7</v>
      </c>
      <c r="G17" s="90">
        <v>0.6</v>
      </c>
      <c r="H17" s="20"/>
      <c r="I17" s="20"/>
      <c r="K17" s="479"/>
    </row>
    <row r="18" spans="1:15" x14ac:dyDescent="0.2">
      <c r="B18" s="587" t="s">
        <v>151</v>
      </c>
      <c r="C18" s="644"/>
      <c r="D18" s="644"/>
      <c r="E18" s="644"/>
      <c r="F18" s="464">
        <v>1</v>
      </c>
      <c r="G18" s="90">
        <v>2.2000000000000002</v>
      </c>
      <c r="K18" s="479"/>
      <c r="M18" s="299"/>
      <c r="N18" s="299"/>
    </row>
    <row r="19" spans="1:15" ht="12.75" customHeight="1" x14ac:dyDescent="0.2">
      <c r="B19" s="587" t="s">
        <v>152</v>
      </c>
      <c r="C19" s="644"/>
      <c r="D19" s="644"/>
      <c r="E19" s="644"/>
      <c r="F19" s="464">
        <v>0.1</v>
      </c>
      <c r="G19" s="90">
        <v>0.1</v>
      </c>
      <c r="K19" s="480"/>
      <c r="M19" s="299"/>
      <c r="N19" s="299"/>
    </row>
    <row r="20" spans="1:15" x14ac:dyDescent="0.2">
      <c r="B20" s="587" t="s">
        <v>153</v>
      </c>
      <c r="C20" s="644"/>
      <c r="D20" s="644"/>
      <c r="E20" s="644"/>
      <c r="F20" s="464">
        <v>0.7</v>
      </c>
      <c r="G20" s="90">
        <v>1.3</v>
      </c>
      <c r="K20" s="478"/>
    </row>
    <row r="21" spans="1:15" x14ac:dyDescent="0.2">
      <c r="B21" s="587" t="s">
        <v>154</v>
      </c>
      <c r="C21" s="644"/>
      <c r="D21" s="644"/>
      <c r="E21" s="644"/>
      <c r="F21" s="464">
        <v>0.2</v>
      </c>
      <c r="G21" s="90">
        <v>0.3</v>
      </c>
      <c r="K21" s="478"/>
    </row>
    <row r="22" spans="1:15" x14ac:dyDescent="0.2">
      <c r="B22" s="589" t="s">
        <v>169</v>
      </c>
      <c r="C22" s="593"/>
      <c r="D22" s="593"/>
      <c r="E22" s="593"/>
      <c r="F22" s="506">
        <v>5.3</v>
      </c>
      <c r="G22" s="90">
        <v>5.0999999999999996</v>
      </c>
      <c r="I22" s="308"/>
    </row>
    <row r="23" spans="1:15" ht="12.75" customHeight="1" x14ac:dyDescent="0.2">
      <c r="B23" s="649" t="s">
        <v>168</v>
      </c>
      <c r="C23" s="650"/>
      <c r="D23" s="650"/>
      <c r="E23" s="650"/>
      <c r="F23" s="83">
        <f>SUM(F6:F22)</f>
        <v>100.1</v>
      </c>
      <c r="G23" s="91">
        <f>SUM(G6:G22)</f>
        <v>99.799999999999983</v>
      </c>
    </row>
    <row r="24" spans="1:15" ht="16.5" customHeight="1" x14ac:dyDescent="0.2">
      <c r="B24" s="651" t="s">
        <v>180</v>
      </c>
      <c r="C24" s="652"/>
      <c r="D24" s="652"/>
      <c r="E24" s="652"/>
      <c r="F24" s="84">
        <v>1004</v>
      </c>
      <c r="G24" s="92">
        <v>4134</v>
      </c>
    </row>
    <row r="25" spans="1:15" ht="16.5" customHeight="1" x14ac:dyDescent="0.2">
      <c r="B25" s="14"/>
      <c r="C25" s="14"/>
      <c r="D25" s="14"/>
      <c r="E25" s="14"/>
      <c r="F25" s="94"/>
      <c r="G25" s="94"/>
    </row>
    <row r="26" spans="1:15" ht="12.75" customHeight="1" x14ac:dyDescent="0.2">
      <c r="B26" s="572" t="s">
        <v>155</v>
      </c>
      <c r="C26" s="572"/>
      <c r="D26" s="572"/>
      <c r="E26" s="572"/>
      <c r="F26" s="572"/>
      <c r="G26" s="572"/>
      <c r="J26" s="299"/>
      <c r="K26" s="299"/>
      <c r="L26" s="299"/>
      <c r="M26" s="299"/>
      <c r="N26" s="299"/>
      <c r="O26" s="299"/>
    </row>
    <row r="27" spans="1:15" ht="8.25" customHeight="1" x14ac:dyDescent="0.2">
      <c r="J27" s="299"/>
      <c r="K27" s="299"/>
      <c r="L27" s="299"/>
      <c r="M27" s="299"/>
      <c r="N27" s="299"/>
      <c r="O27" s="299"/>
    </row>
    <row r="28" spans="1:15" ht="21" customHeight="1" x14ac:dyDescent="0.2">
      <c r="B28" s="1"/>
      <c r="C28" s="1"/>
      <c r="F28" s="465" t="s">
        <v>264</v>
      </c>
      <c r="G28" s="467" t="s">
        <v>230</v>
      </c>
      <c r="J28" s="299"/>
      <c r="K28" s="299"/>
      <c r="L28" s="299"/>
      <c r="M28" s="299"/>
      <c r="N28" s="653"/>
      <c r="O28" s="653"/>
    </row>
    <row r="29" spans="1:15" x14ac:dyDescent="0.2">
      <c r="B29" s="581" t="s">
        <v>156</v>
      </c>
      <c r="C29" s="647"/>
      <c r="D29" s="647"/>
      <c r="E29" s="594"/>
      <c r="F29" s="85">
        <v>0.6</v>
      </c>
      <c r="G29" s="5">
        <v>0.7</v>
      </c>
      <c r="J29" s="299"/>
      <c r="K29" s="299"/>
      <c r="L29" s="299"/>
      <c r="M29" s="299"/>
      <c r="N29" s="653"/>
      <c r="O29" s="653"/>
    </row>
    <row r="30" spans="1:15" x14ac:dyDescent="0.2">
      <c r="B30" s="582" t="s">
        <v>157</v>
      </c>
      <c r="C30" s="642"/>
      <c r="D30" s="642"/>
      <c r="E30" s="595"/>
      <c r="F30" s="82">
        <v>2</v>
      </c>
      <c r="G30" s="76">
        <v>1.8</v>
      </c>
      <c r="J30" s="299"/>
      <c r="K30" s="299"/>
      <c r="L30" s="299"/>
      <c r="M30" s="299"/>
      <c r="N30" s="653"/>
      <c r="O30" s="653"/>
    </row>
    <row r="31" spans="1:15" x14ac:dyDescent="0.2">
      <c r="B31" s="582" t="s">
        <v>158</v>
      </c>
      <c r="C31" s="642"/>
      <c r="D31" s="642"/>
      <c r="E31" s="595"/>
      <c r="F31" s="196">
        <v>92.7</v>
      </c>
      <c r="G31" s="76">
        <v>94.8</v>
      </c>
      <c r="J31" s="299"/>
      <c r="K31" s="299"/>
      <c r="L31" s="299"/>
      <c r="M31" s="299"/>
      <c r="N31" s="653"/>
      <c r="O31" s="653"/>
    </row>
    <row r="32" spans="1:15" x14ac:dyDescent="0.2">
      <c r="B32" s="582" t="s">
        <v>124</v>
      </c>
      <c r="C32" s="642"/>
      <c r="D32" s="642"/>
      <c r="E32" s="595"/>
      <c r="F32" s="196">
        <v>0</v>
      </c>
      <c r="G32" s="76">
        <v>0.1</v>
      </c>
      <c r="J32" s="299"/>
      <c r="K32" s="636"/>
      <c r="L32" s="636"/>
      <c r="M32" s="636"/>
      <c r="N32" s="653"/>
      <c r="O32" s="653"/>
    </row>
    <row r="33" spans="2:15" x14ac:dyDescent="0.2">
      <c r="B33" s="582" t="s">
        <v>159</v>
      </c>
      <c r="C33" s="642"/>
      <c r="D33" s="642"/>
      <c r="E33" s="595"/>
      <c r="F33" s="196">
        <v>0.3</v>
      </c>
      <c r="G33" s="76">
        <v>0.3</v>
      </c>
      <c r="J33" s="299"/>
      <c r="K33" s="636"/>
      <c r="L33" s="636"/>
      <c r="M33" s="636"/>
      <c r="N33" s="653"/>
      <c r="O33" s="653"/>
    </row>
    <row r="34" spans="2:15" x14ac:dyDescent="0.2">
      <c r="B34" s="582" t="s">
        <v>121</v>
      </c>
      <c r="C34" s="642"/>
      <c r="D34" s="642"/>
      <c r="E34" s="595"/>
      <c r="F34" s="196">
        <v>0</v>
      </c>
      <c r="G34" s="76">
        <v>0.1</v>
      </c>
      <c r="J34" s="299"/>
      <c r="K34" s="636"/>
      <c r="L34" s="636"/>
      <c r="M34" s="636"/>
      <c r="N34" s="653"/>
      <c r="O34" s="653"/>
    </row>
    <row r="35" spans="2:15" x14ac:dyDescent="0.2">
      <c r="B35" s="582" t="s">
        <v>160</v>
      </c>
      <c r="C35" s="642"/>
      <c r="D35" s="642"/>
      <c r="E35" s="595"/>
      <c r="F35" s="196">
        <v>0.1</v>
      </c>
      <c r="G35" s="76">
        <v>0</v>
      </c>
      <c r="J35" s="299"/>
      <c r="K35" s="299"/>
      <c r="L35" s="299"/>
      <c r="M35" s="299"/>
      <c r="N35" s="653"/>
      <c r="O35" s="653"/>
    </row>
    <row r="36" spans="2:15" x14ac:dyDescent="0.2">
      <c r="B36" s="582" t="s">
        <v>106</v>
      </c>
      <c r="C36" s="642"/>
      <c r="D36" s="642"/>
      <c r="E36" s="595"/>
      <c r="F36" s="196">
        <v>0.6</v>
      </c>
      <c r="G36" s="76">
        <v>0.7</v>
      </c>
      <c r="J36" s="299"/>
      <c r="K36" s="299"/>
      <c r="L36" s="299"/>
      <c r="M36" s="299"/>
      <c r="N36" s="653"/>
      <c r="O36" s="653"/>
    </row>
    <row r="37" spans="2:15" x14ac:dyDescent="0.2">
      <c r="B37" s="582" t="s">
        <v>161</v>
      </c>
      <c r="C37" s="642"/>
      <c r="D37" s="642"/>
      <c r="E37" s="595"/>
      <c r="F37" s="196">
        <v>0</v>
      </c>
      <c r="G37" s="76">
        <v>0</v>
      </c>
      <c r="J37" s="299"/>
      <c r="K37" s="299"/>
      <c r="L37" s="299"/>
      <c r="M37" s="299"/>
      <c r="N37" s="653"/>
      <c r="O37" s="653"/>
    </row>
    <row r="38" spans="2:15" x14ac:dyDescent="0.2">
      <c r="B38" s="582" t="s">
        <v>122</v>
      </c>
      <c r="C38" s="642"/>
      <c r="D38" s="642"/>
      <c r="E38" s="595"/>
      <c r="F38" s="196">
        <v>0</v>
      </c>
      <c r="G38" s="76">
        <v>0</v>
      </c>
      <c r="J38" s="299"/>
      <c r="K38" s="299"/>
      <c r="L38" s="299"/>
      <c r="M38" s="299"/>
      <c r="N38" s="653"/>
      <c r="O38" s="653"/>
    </row>
    <row r="39" spans="2:15" x14ac:dyDescent="0.2">
      <c r="B39" s="582" t="s">
        <v>308</v>
      </c>
      <c r="C39" s="642"/>
      <c r="D39" s="642"/>
      <c r="E39" s="595"/>
      <c r="F39" s="196">
        <v>0</v>
      </c>
      <c r="G39" s="197">
        <v>0</v>
      </c>
      <c r="J39" s="299"/>
      <c r="K39" s="299"/>
      <c r="L39" s="299"/>
      <c r="M39" s="299"/>
      <c r="N39" s="653"/>
      <c r="O39" s="653"/>
    </row>
    <row r="40" spans="2:15" x14ac:dyDescent="0.2">
      <c r="B40" s="582" t="s">
        <v>309</v>
      </c>
      <c r="C40" s="642"/>
      <c r="D40" s="642"/>
      <c r="E40" s="595"/>
      <c r="F40" s="196">
        <v>0</v>
      </c>
      <c r="G40" s="197">
        <v>0</v>
      </c>
      <c r="J40" s="299"/>
      <c r="K40" s="299"/>
      <c r="L40" s="299"/>
      <c r="M40" s="299"/>
      <c r="N40" s="653"/>
      <c r="O40" s="653"/>
    </row>
    <row r="41" spans="2:15" x14ac:dyDescent="0.2">
      <c r="B41" s="582" t="s">
        <v>310</v>
      </c>
      <c r="C41" s="642"/>
      <c r="D41" s="642"/>
      <c r="E41" s="595"/>
      <c r="F41" s="196">
        <v>0</v>
      </c>
      <c r="G41" s="197">
        <v>0</v>
      </c>
      <c r="J41" s="299"/>
      <c r="K41" s="299"/>
      <c r="L41" s="299"/>
      <c r="M41" s="299"/>
      <c r="N41" s="653"/>
      <c r="O41" s="653"/>
    </row>
    <row r="42" spans="2:15" x14ac:dyDescent="0.2">
      <c r="B42" s="458" t="s">
        <v>1</v>
      </c>
      <c r="C42" s="462"/>
      <c r="D42" s="462"/>
      <c r="E42" s="459"/>
      <c r="F42" s="196">
        <v>0</v>
      </c>
      <c r="G42" s="197">
        <v>0</v>
      </c>
      <c r="J42" s="299"/>
      <c r="K42" s="637"/>
      <c r="L42" s="637"/>
      <c r="M42" s="637"/>
      <c r="N42" s="653"/>
      <c r="O42" s="653"/>
    </row>
    <row r="43" spans="2:15" x14ac:dyDescent="0.2">
      <c r="B43" s="458" t="s">
        <v>123</v>
      </c>
      <c r="C43" s="462"/>
      <c r="D43" s="462"/>
      <c r="E43" s="459"/>
      <c r="F43" s="196">
        <v>0.3</v>
      </c>
      <c r="G43" s="197">
        <v>0.1</v>
      </c>
      <c r="J43" s="299"/>
      <c r="K43" s="637"/>
      <c r="L43" s="637"/>
      <c r="M43" s="637"/>
      <c r="N43" s="653"/>
      <c r="O43" s="653"/>
    </row>
    <row r="44" spans="2:15" x14ac:dyDescent="0.2">
      <c r="B44" s="596" t="s">
        <v>169</v>
      </c>
      <c r="C44" s="643"/>
      <c r="D44" s="643"/>
      <c r="E44" s="597"/>
      <c r="F44" s="196">
        <v>3.3</v>
      </c>
      <c r="G44" s="197">
        <v>1.3</v>
      </c>
      <c r="I44" s="308"/>
      <c r="J44" s="299"/>
      <c r="K44" s="637"/>
      <c r="L44" s="637"/>
      <c r="M44" s="637"/>
      <c r="N44" s="653"/>
      <c r="O44" s="653"/>
    </row>
    <row r="45" spans="2:15" x14ac:dyDescent="0.2">
      <c r="B45" s="638" t="s">
        <v>168</v>
      </c>
      <c r="C45" s="639"/>
      <c r="D45" s="639"/>
      <c r="E45" s="648"/>
      <c r="F45" s="198">
        <f>SUM(F29:F44)</f>
        <v>99.899999999999977</v>
      </c>
      <c r="G45" s="199">
        <f>SUM(G29:G44)</f>
        <v>99.899999999999977</v>
      </c>
      <c r="J45" s="299"/>
      <c r="K45" s="299"/>
      <c r="L45" s="299"/>
      <c r="M45" s="299"/>
      <c r="N45" s="653"/>
      <c r="O45" s="653"/>
    </row>
    <row r="46" spans="2:15" ht="12.75" customHeight="1" x14ac:dyDescent="0.2">
      <c r="B46" s="640" t="s">
        <v>180</v>
      </c>
      <c r="C46" s="641"/>
      <c r="D46" s="641"/>
      <c r="E46" s="645"/>
      <c r="F46" s="200">
        <v>950</v>
      </c>
      <c r="G46" s="201">
        <v>3917</v>
      </c>
      <c r="J46" s="299"/>
      <c r="N46" s="653"/>
      <c r="O46" s="653"/>
    </row>
    <row r="47" spans="2:15" ht="16.5" customHeight="1" x14ac:dyDescent="0.2">
      <c r="B47" s="463"/>
      <c r="C47" s="463"/>
      <c r="D47" s="463"/>
      <c r="E47" s="463"/>
      <c r="F47" s="94"/>
      <c r="G47" s="94"/>
      <c r="K47" s="299"/>
      <c r="L47" s="331"/>
      <c r="M47" s="331"/>
      <c r="N47" s="331"/>
      <c r="O47" s="299"/>
    </row>
    <row r="48" spans="2:15" ht="12.75" customHeight="1" x14ac:dyDescent="0.2">
      <c r="B48" s="572" t="s">
        <v>140</v>
      </c>
      <c r="C48" s="572"/>
      <c r="D48" s="572"/>
      <c r="E48" s="572"/>
      <c r="F48" s="572"/>
      <c r="G48" s="572"/>
      <c r="K48" s="299"/>
      <c r="L48" s="331"/>
      <c r="M48" s="331"/>
      <c r="N48" s="331"/>
      <c r="O48" s="299"/>
    </row>
    <row r="49" spans="2:9" ht="8.25" customHeight="1" x14ac:dyDescent="0.2">
      <c r="B49" s="18"/>
      <c r="C49" s="18"/>
      <c r="D49" s="18"/>
      <c r="E49" s="18"/>
      <c r="F49" s="18"/>
      <c r="G49" s="18"/>
    </row>
    <row r="50" spans="2:9" ht="21" customHeight="1" x14ac:dyDescent="0.2">
      <c r="B50" s="646"/>
      <c r="C50" s="646"/>
      <c r="D50" s="646"/>
      <c r="E50" s="15"/>
      <c r="F50" s="465" t="s">
        <v>264</v>
      </c>
      <c r="G50" s="467" t="s">
        <v>230</v>
      </c>
    </row>
    <row r="51" spans="2:9" x14ac:dyDescent="0.2">
      <c r="B51" s="581" t="s">
        <v>162</v>
      </c>
      <c r="C51" s="647"/>
      <c r="D51" s="647"/>
      <c r="E51" s="594"/>
      <c r="F51" s="86">
        <v>0.2</v>
      </c>
      <c r="G51" s="8">
        <v>0.2</v>
      </c>
    </row>
    <row r="52" spans="2:9" x14ac:dyDescent="0.2">
      <c r="B52" s="582" t="s">
        <v>135</v>
      </c>
      <c r="C52" s="642"/>
      <c r="D52" s="642"/>
      <c r="E52" s="595"/>
      <c r="F52" s="87">
        <v>0</v>
      </c>
      <c r="G52" s="12">
        <v>0.9</v>
      </c>
    </row>
    <row r="53" spans="2:9" x14ac:dyDescent="0.2">
      <c r="B53" s="582" t="s">
        <v>163</v>
      </c>
      <c r="C53" s="642"/>
      <c r="D53" s="642"/>
      <c r="E53" s="595"/>
      <c r="F53" s="87">
        <v>92.9</v>
      </c>
      <c r="G53" s="12">
        <v>92.6</v>
      </c>
    </row>
    <row r="54" spans="2:9" ht="27.75" customHeight="1" x14ac:dyDescent="0.2">
      <c r="B54" s="587" t="s">
        <v>164</v>
      </c>
      <c r="C54" s="644"/>
      <c r="D54" s="644"/>
      <c r="E54" s="588"/>
      <c r="F54" s="87">
        <v>0.7</v>
      </c>
      <c r="G54" s="12">
        <v>1</v>
      </c>
    </row>
    <row r="55" spans="2:9" x14ac:dyDescent="0.2">
      <c r="B55" s="582" t="s">
        <v>165</v>
      </c>
      <c r="C55" s="642"/>
      <c r="D55" s="642"/>
      <c r="E55" s="595"/>
      <c r="F55" s="87">
        <v>0.1</v>
      </c>
      <c r="G55" s="12">
        <v>0.2</v>
      </c>
    </row>
    <row r="56" spans="2:9" x14ac:dyDescent="0.2">
      <c r="B56" s="582" t="s">
        <v>171</v>
      </c>
      <c r="C56" s="642"/>
      <c r="D56" s="642"/>
      <c r="E56" s="595"/>
      <c r="F56" s="87">
        <v>0.4</v>
      </c>
      <c r="G56" s="12">
        <v>0.7</v>
      </c>
    </row>
    <row r="57" spans="2:9" ht="27.75" customHeight="1" x14ac:dyDescent="0.2">
      <c r="B57" s="587" t="s">
        <v>166</v>
      </c>
      <c r="C57" s="644"/>
      <c r="D57" s="644"/>
      <c r="E57" s="588"/>
      <c r="F57" s="87">
        <v>0</v>
      </c>
      <c r="G57" s="12">
        <v>0</v>
      </c>
    </row>
    <row r="58" spans="2:9" x14ac:dyDescent="0.2">
      <c r="B58" s="582" t="s">
        <v>172</v>
      </c>
      <c r="C58" s="642"/>
      <c r="D58" s="642"/>
      <c r="E58" s="595"/>
      <c r="F58" s="87">
        <v>0</v>
      </c>
      <c r="G58" s="12">
        <v>0</v>
      </c>
    </row>
    <row r="59" spans="2:9" x14ac:dyDescent="0.2">
      <c r="B59" s="582" t="s">
        <v>136</v>
      </c>
      <c r="C59" s="642"/>
      <c r="D59" s="642"/>
      <c r="E59" s="595"/>
      <c r="F59" s="87">
        <v>0</v>
      </c>
      <c r="G59" s="12">
        <v>0.1</v>
      </c>
    </row>
    <row r="60" spans="2:9" x14ac:dyDescent="0.2">
      <c r="B60" s="582" t="s">
        <v>137</v>
      </c>
      <c r="C60" s="642"/>
      <c r="D60" s="642"/>
      <c r="E60" s="595"/>
      <c r="F60" s="87">
        <v>0.7</v>
      </c>
      <c r="G60" s="12">
        <v>0.3</v>
      </c>
    </row>
    <row r="61" spans="2:9" x14ac:dyDescent="0.2">
      <c r="B61" s="582" t="s">
        <v>173</v>
      </c>
      <c r="C61" s="642"/>
      <c r="D61" s="642"/>
      <c r="E61" s="595"/>
      <c r="F61" s="87">
        <v>0</v>
      </c>
      <c r="G61" s="12">
        <v>0</v>
      </c>
    </row>
    <row r="62" spans="2:9" x14ac:dyDescent="0.2">
      <c r="B62" s="582" t="s">
        <v>138</v>
      </c>
      <c r="C62" s="642"/>
      <c r="D62" s="642"/>
      <c r="E62" s="595"/>
      <c r="F62" s="87">
        <v>0</v>
      </c>
      <c r="G62" s="12">
        <v>0.1</v>
      </c>
    </row>
    <row r="63" spans="2:9" x14ac:dyDescent="0.2">
      <c r="B63" s="596" t="s">
        <v>169</v>
      </c>
      <c r="C63" s="643"/>
      <c r="D63" s="643"/>
      <c r="E63" s="597"/>
      <c r="F63" s="87">
        <v>5</v>
      </c>
      <c r="G63" s="507">
        <v>3.9</v>
      </c>
      <c r="I63" s="308"/>
    </row>
    <row r="64" spans="2:9" x14ac:dyDescent="0.2">
      <c r="B64" s="638" t="s">
        <v>168</v>
      </c>
      <c r="C64" s="639"/>
      <c r="D64" s="639"/>
      <c r="E64" s="639"/>
      <c r="F64" s="461">
        <v>100</v>
      </c>
      <c r="G64" s="7">
        <v>99.9</v>
      </c>
    </row>
    <row r="65" spans="2:7" x14ac:dyDescent="0.2">
      <c r="B65" s="640" t="s">
        <v>180</v>
      </c>
      <c r="C65" s="641"/>
      <c r="D65" s="641"/>
      <c r="E65" s="641"/>
      <c r="F65" s="88">
        <v>1004</v>
      </c>
      <c r="G65" s="93">
        <v>4134</v>
      </c>
    </row>
    <row r="66" spans="2:7" x14ac:dyDescent="0.2">
      <c r="F66" s="214"/>
    </row>
  </sheetData>
  <customSheetViews>
    <customSheetView guid="{4BF6A69F-C29D-460A-9E84-5045F8F80EEB}" showGridLines="0" topLeftCell="A25">
      <selection activeCell="I44" sqref="I44"/>
      <pageMargins left="0.19685039370078741" right="0.15748031496062992" top="0.19685039370078741" bottom="0.19685039370078741" header="0.31496062992125984" footer="0.31496062992125984"/>
      <pageSetup paperSize="9" orientation="portrait"/>
    </customSheetView>
  </customSheetViews>
  <mergeCells count="59">
    <mergeCell ref="B56:E56"/>
    <mergeCell ref="B57:E57"/>
    <mergeCell ref="B54:E54"/>
    <mergeCell ref="B55:E55"/>
    <mergeCell ref="B44:E44"/>
    <mergeCell ref="B52:E52"/>
    <mergeCell ref="B53:E53"/>
    <mergeCell ref="B48:G48"/>
    <mergeCell ref="B50:D50"/>
    <mergeCell ref="B51:E51"/>
    <mergeCell ref="B58:E58"/>
    <mergeCell ref="B64:E64"/>
    <mergeCell ref="B65:E65"/>
    <mergeCell ref="B62:E62"/>
    <mergeCell ref="B63:E63"/>
    <mergeCell ref="B60:E60"/>
    <mergeCell ref="B61:E61"/>
    <mergeCell ref="B59:E59"/>
    <mergeCell ref="B26:G26"/>
    <mergeCell ref="B29:E29"/>
    <mergeCell ref="B31:E31"/>
    <mergeCell ref="B22:E22"/>
    <mergeCell ref="B23:E23"/>
    <mergeCell ref="B24:E24"/>
    <mergeCell ref="B20:E20"/>
    <mergeCell ref="B21:E21"/>
    <mergeCell ref="B18:E18"/>
    <mergeCell ref="B19:E19"/>
    <mergeCell ref="B15:E15"/>
    <mergeCell ref="B17:E17"/>
    <mergeCell ref="B16:E16"/>
    <mergeCell ref="B13:E13"/>
    <mergeCell ref="B14:E14"/>
    <mergeCell ref="B11:E11"/>
    <mergeCell ref="B12:E12"/>
    <mergeCell ref="B9:E9"/>
    <mergeCell ref="B10:E10"/>
    <mergeCell ref="B7:E7"/>
    <mergeCell ref="B8:E8"/>
    <mergeCell ref="A1:H1"/>
    <mergeCell ref="B3:G3"/>
    <mergeCell ref="B5:E5"/>
    <mergeCell ref="B6:E6"/>
    <mergeCell ref="N28:O46"/>
    <mergeCell ref="K32:M34"/>
    <mergeCell ref="B40:E40"/>
    <mergeCell ref="B41:E41"/>
    <mergeCell ref="K42:M44"/>
    <mergeCell ref="B45:E45"/>
    <mergeCell ref="B46:E46"/>
    <mergeCell ref="B38:E38"/>
    <mergeCell ref="B39:E39"/>
    <mergeCell ref="B36:E36"/>
    <mergeCell ref="B37:E37"/>
    <mergeCell ref="B34:E34"/>
    <mergeCell ref="B35:E35"/>
    <mergeCell ref="B32:E32"/>
    <mergeCell ref="B33:E33"/>
    <mergeCell ref="B30:E30"/>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M40"/>
  <sheetViews>
    <sheetView showGridLines="0" workbookViewId="0">
      <selection activeCell="H41" sqref="H41"/>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8" x14ac:dyDescent="0.2">
      <c r="A1" s="571" t="s">
        <v>303</v>
      </c>
      <c r="B1" s="571"/>
      <c r="C1" s="571"/>
      <c r="D1" s="571"/>
      <c r="E1" s="571"/>
      <c r="F1" s="571"/>
      <c r="G1" s="571"/>
    </row>
    <row r="3" spans="1:8" ht="12.75" customHeight="1" x14ac:dyDescent="0.2">
      <c r="B3" s="572" t="s">
        <v>228</v>
      </c>
      <c r="C3" s="572"/>
      <c r="D3" s="572"/>
      <c r="E3" s="572"/>
      <c r="F3" s="572"/>
      <c r="G3" s="33"/>
      <c r="H3" s="33"/>
    </row>
    <row r="4" spans="1:8" ht="8.85" customHeight="1" x14ac:dyDescent="0.2"/>
    <row r="5" spans="1:8" ht="20.100000000000001" customHeight="1" x14ac:dyDescent="0.2">
      <c r="C5" s="685" t="s">
        <v>264</v>
      </c>
      <c r="D5" s="686"/>
      <c r="E5" s="669" t="s">
        <v>230</v>
      </c>
      <c r="F5" s="670"/>
    </row>
    <row r="6" spans="1:8" ht="16.5" customHeight="1" x14ac:dyDescent="0.2">
      <c r="B6" s="439"/>
      <c r="C6" s="448" t="s">
        <v>175</v>
      </c>
      <c r="D6" s="448" t="s">
        <v>176</v>
      </c>
      <c r="E6" s="448" t="s">
        <v>175</v>
      </c>
      <c r="F6" s="448" t="s">
        <v>176</v>
      </c>
    </row>
    <row r="7" spans="1:8" ht="17.25" customHeight="1" x14ac:dyDescent="0.2">
      <c r="B7" s="253" t="s">
        <v>107</v>
      </c>
      <c r="C7" s="5">
        <v>2.8</v>
      </c>
      <c r="D7" s="5">
        <v>0.5</v>
      </c>
      <c r="E7" s="5">
        <v>3</v>
      </c>
      <c r="F7" s="5">
        <v>0.9</v>
      </c>
    </row>
    <row r="8" spans="1:8" ht="17.25" customHeight="1" x14ac:dyDescent="0.2">
      <c r="B8" s="256" t="s">
        <v>108</v>
      </c>
      <c r="C8" s="76">
        <v>9.6999999999999993</v>
      </c>
      <c r="D8" s="76">
        <v>3.5</v>
      </c>
      <c r="E8" s="76">
        <v>10.7</v>
      </c>
      <c r="F8" s="76">
        <v>4.4000000000000004</v>
      </c>
    </row>
    <row r="9" spans="1:8" ht="17.25" customHeight="1" x14ac:dyDescent="0.2">
      <c r="B9" s="256" t="s">
        <v>109</v>
      </c>
      <c r="C9" s="76">
        <v>33.6</v>
      </c>
      <c r="D9" s="76">
        <v>22.3</v>
      </c>
      <c r="E9" s="76">
        <v>35.299999999999997</v>
      </c>
      <c r="F9" s="76">
        <v>23.3</v>
      </c>
    </row>
    <row r="10" spans="1:8" ht="17.25" customHeight="1" x14ac:dyDescent="0.2">
      <c r="B10" s="256" t="s">
        <v>110</v>
      </c>
      <c r="C10" s="76">
        <v>8.1</v>
      </c>
      <c r="D10" s="76">
        <v>16.5</v>
      </c>
      <c r="E10" s="76">
        <v>9.1</v>
      </c>
      <c r="F10" s="76">
        <v>17.899999999999999</v>
      </c>
    </row>
    <row r="11" spans="1:8" ht="17.25" customHeight="1" x14ac:dyDescent="0.2">
      <c r="B11" s="256" t="s">
        <v>111</v>
      </c>
      <c r="C11" s="76">
        <v>20</v>
      </c>
      <c r="D11" s="76">
        <v>37.799999999999997</v>
      </c>
      <c r="E11" s="76">
        <v>20.399999999999999</v>
      </c>
      <c r="F11" s="76">
        <v>36.299999999999997</v>
      </c>
    </row>
    <row r="12" spans="1:8" ht="17.25" customHeight="1" x14ac:dyDescent="0.2">
      <c r="B12" s="256" t="s">
        <v>112</v>
      </c>
      <c r="C12" s="76">
        <v>12.4</v>
      </c>
      <c r="D12" s="76">
        <v>3.2</v>
      </c>
      <c r="E12" s="76">
        <v>11.1</v>
      </c>
      <c r="F12" s="76">
        <v>3.3</v>
      </c>
    </row>
    <row r="13" spans="1:8" ht="17.25" customHeight="1" x14ac:dyDescent="0.2">
      <c r="B13" s="254" t="s">
        <v>170</v>
      </c>
      <c r="C13" s="76">
        <v>1.2</v>
      </c>
      <c r="D13" s="76">
        <v>6</v>
      </c>
      <c r="E13" s="76">
        <v>1.3</v>
      </c>
      <c r="F13" s="76">
        <v>6.5</v>
      </c>
    </row>
    <row r="14" spans="1:8" ht="17.25" customHeight="1" x14ac:dyDescent="0.2">
      <c r="B14" s="258" t="s">
        <v>169</v>
      </c>
      <c r="C14" s="6">
        <v>12.4</v>
      </c>
      <c r="D14" s="6">
        <v>10.199999999999999</v>
      </c>
      <c r="E14" s="6">
        <v>9.1</v>
      </c>
      <c r="F14" s="6">
        <v>7.3</v>
      </c>
      <c r="H14" s="308"/>
    </row>
    <row r="15" spans="1:8" ht="15.75" customHeight="1" x14ac:dyDescent="0.2">
      <c r="B15" s="78" t="s">
        <v>179</v>
      </c>
      <c r="C15" s="72">
        <f>SUM(C7:C14)</f>
        <v>100.20000000000002</v>
      </c>
      <c r="D15" s="73">
        <f>SUM(D7:D14)</f>
        <v>100</v>
      </c>
      <c r="E15" s="73">
        <f>SUM(E7:E14)</f>
        <v>99.999999999999986</v>
      </c>
      <c r="F15" s="73">
        <f>SUM(F7:F14)</f>
        <v>99.899999999999991</v>
      </c>
    </row>
    <row r="16" spans="1:8" ht="15.75" customHeight="1" x14ac:dyDescent="0.2">
      <c r="B16" s="38" t="s">
        <v>180</v>
      </c>
      <c r="C16" s="74">
        <v>1004</v>
      </c>
      <c r="D16" s="75">
        <v>1004</v>
      </c>
      <c r="E16" s="75">
        <v>4134</v>
      </c>
      <c r="F16" s="75">
        <v>4134</v>
      </c>
    </row>
    <row r="17" spans="2:13" ht="16.5" customHeight="1" x14ac:dyDescent="0.2"/>
    <row r="18" spans="2:13" ht="12.75" customHeight="1" x14ac:dyDescent="0.2">
      <c r="B18" s="572" t="s">
        <v>223</v>
      </c>
      <c r="C18" s="572"/>
      <c r="D18" s="572"/>
      <c r="E18" s="572"/>
      <c r="F18" s="572"/>
      <c r="G18" s="33"/>
      <c r="H18" s="33"/>
    </row>
    <row r="19" spans="2:13" ht="8.25" customHeight="1" x14ac:dyDescent="0.2"/>
    <row r="20" spans="2:13" ht="20.100000000000001" customHeight="1" x14ac:dyDescent="0.2">
      <c r="C20" s="685" t="s">
        <v>264</v>
      </c>
      <c r="D20" s="686"/>
      <c r="E20" s="669" t="s">
        <v>231</v>
      </c>
      <c r="F20" s="670"/>
    </row>
    <row r="21" spans="2:13" ht="17.25" customHeight="1" x14ac:dyDescent="0.2">
      <c r="B21" s="253" t="s">
        <v>191</v>
      </c>
      <c r="C21" s="723">
        <v>83.6</v>
      </c>
      <c r="D21" s="724"/>
      <c r="E21" s="667">
        <v>84.2</v>
      </c>
      <c r="F21" s="668"/>
      <c r="H21" s="327"/>
      <c r="I21" s="327"/>
      <c r="J21" s="327"/>
      <c r="K21" s="327"/>
      <c r="L21" s="327"/>
      <c r="M21" s="327"/>
    </row>
    <row r="22" spans="2:13" ht="17.25" customHeight="1" x14ac:dyDescent="0.2">
      <c r="B22" s="254" t="s">
        <v>192</v>
      </c>
      <c r="C22" s="659">
        <v>0</v>
      </c>
      <c r="D22" s="660"/>
      <c r="E22" s="659">
        <v>0.1</v>
      </c>
      <c r="F22" s="660"/>
      <c r="H22" s="327"/>
      <c r="I22" s="327"/>
      <c r="J22" s="327"/>
      <c r="K22" s="327"/>
      <c r="L22" s="327"/>
      <c r="M22" s="327"/>
    </row>
    <row r="23" spans="2:13" ht="17.25" customHeight="1" x14ac:dyDescent="0.2">
      <c r="B23" s="254" t="s">
        <v>174</v>
      </c>
      <c r="C23" s="659">
        <v>0</v>
      </c>
      <c r="D23" s="660"/>
      <c r="E23" s="659">
        <v>0</v>
      </c>
      <c r="F23" s="660"/>
      <c r="H23" s="327"/>
      <c r="I23" s="327"/>
      <c r="J23" s="327"/>
      <c r="K23" s="327"/>
      <c r="L23" s="327"/>
      <c r="M23" s="327"/>
    </row>
    <row r="24" spans="2:13" ht="17.25" customHeight="1" x14ac:dyDescent="0.2">
      <c r="B24" s="254" t="s">
        <v>193</v>
      </c>
      <c r="C24" s="659">
        <v>0</v>
      </c>
      <c r="D24" s="660"/>
      <c r="E24" s="659">
        <v>0.2</v>
      </c>
      <c r="F24" s="660"/>
      <c r="H24" s="327"/>
      <c r="I24" s="327"/>
      <c r="J24" s="327"/>
      <c r="K24" s="327"/>
      <c r="L24" s="327"/>
      <c r="M24" s="327"/>
    </row>
    <row r="25" spans="2:13" ht="17.25" customHeight="1" x14ac:dyDescent="0.2">
      <c r="B25" s="254" t="s">
        <v>194</v>
      </c>
      <c r="C25" s="659">
        <v>0.1</v>
      </c>
      <c r="D25" s="660"/>
      <c r="E25" s="659">
        <v>0.8</v>
      </c>
      <c r="F25" s="660"/>
      <c r="H25" s="327"/>
      <c r="I25" s="327"/>
      <c r="J25" s="327"/>
      <c r="K25" s="327"/>
      <c r="L25" s="327"/>
      <c r="M25" s="327"/>
    </row>
    <row r="26" spans="2:13" ht="17.25" customHeight="1" x14ac:dyDescent="0.2">
      <c r="B26" s="254" t="s">
        <v>195</v>
      </c>
      <c r="C26" s="659">
        <v>0</v>
      </c>
      <c r="D26" s="660"/>
      <c r="E26" s="659">
        <v>0</v>
      </c>
      <c r="F26" s="660"/>
      <c r="H26" s="327"/>
      <c r="I26" s="327"/>
      <c r="J26" s="327"/>
      <c r="K26" s="327"/>
      <c r="L26" s="327"/>
      <c r="M26" s="327"/>
    </row>
    <row r="27" spans="2:13" ht="17.25" customHeight="1" x14ac:dyDescent="0.2">
      <c r="B27" s="254" t="s">
        <v>125</v>
      </c>
      <c r="C27" s="659">
        <v>0.1</v>
      </c>
      <c r="D27" s="660"/>
      <c r="E27" s="659">
        <v>0.1</v>
      </c>
      <c r="F27" s="660"/>
      <c r="H27" s="327"/>
      <c r="I27" s="327"/>
      <c r="J27" s="327"/>
      <c r="K27" s="327"/>
      <c r="L27" s="327"/>
      <c r="M27" s="327"/>
    </row>
    <row r="28" spans="2:13" ht="17.25" customHeight="1" x14ac:dyDescent="0.2">
      <c r="B28" s="254" t="s">
        <v>196</v>
      </c>
      <c r="C28" s="659">
        <v>0.1</v>
      </c>
      <c r="D28" s="660"/>
      <c r="E28" s="659">
        <v>0</v>
      </c>
      <c r="F28" s="660"/>
      <c r="H28" s="327"/>
      <c r="I28" s="327"/>
      <c r="J28" s="327"/>
      <c r="K28" s="327"/>
      <c r="L28" s="327"/>
      <c r="M28" s="327"/>
    </row>
    <row r="29" spans="2:13" ht="17.25" customHeight="1" x14ac:dyDescent="0.2">
      <c r="B29" s="254" t="s">
        <v>197</v>
      </c>
      <c r="C29" s="659">
        <v>0</v>
      </c>
      <c r="D29" s="660"/>
      <c r="E29" s="659">
        <v>0</v>
      </c>
      <c r="F29" s="660"/>
    </row>
    <row r="30" spans="2:13" ht="17.25" customHeight="1" x14ac:dyDescent="0.2">
      <c r="B30" s="254" t="s">
        <v>198</v>
      </c>
      <c r="C30" s="659">
        <v>0.1</v>
      </c>
      <c r="D30" s="660"/>
      <c r="E30" s="659">
        <v>0.1</v>
      </c>
      <c r="F30" s="660"/>
    </row>
    <row r="31" spans="2:13" ht="17.25" customHeight="1" x14ac:dyDescent="0.2">
      <c r="B31" s="254" t="s">
        <v>199</v>
      </c>
      <c r="C31" s="659">
        <v>0</v>
      </c>
      <c r="D31" s="660"/>
      <c r="E31" s="659">
        <v>0</v>
      </c>
      <c r="F31" s="660"/>
    </row>
    <row r="32" spans="2:13" ht="17.25" customHeight="1" x14ac:dyDescent="0.2">
      <c r="B32" s="254" t="s">
        <v>200</v>
      </c>
      <c r="C32" s="659">
        <v>0</v>
      </c>
      <c r="D32" s="660"/>
      <c r="E32" s="659">
        <v>0</v>
      </c>
      <c r="F32" s="660"/>
    </row>
    <row r="33" spans="2:6" ht="17.25" customHeight="1" x14ac:dyDescent="0.2">
      <c r="B33" s="254" t="s">
        <v>201</v>
      </c>
      <c r="C33" s="659">
        <v>0</v>
      </c>
      <c r="D33" s="660"/>
      <c r="E33" s="659">
        <v>0</v>
      </c>
      <c r="F33" s="660"/>
    </row>
    <row r="34" spans="2:6" ht="17.25" customHeight="1" x14ac:dyDescent="0.2">
      <c r="B34" s="254" t="s">
        <v>113</v>
      </c>
      <c r="C34" s="659">
        <v>0.1</v>
      </c>
      <c r="D34" s="660"/>
      <c r="E34" s="659">
        <v>0</v>
      </c>
      <c r="F34" s="660"/>
    </row>
    <row r="35" spans="2:6" ht="17.25" customHeight="1" x14ac:dyDescent="0.2">
      <c r="B35" s="254" t="s">
        <v>202</v>
      </c>
      <c r="C35" s="659">
        <v>0.6</v>
      </c>
      <c r="D35" s="660"/>
      <c r="E35" s="659">
        <v>0.4</v>
      </c>
      <c r="F35" s="660"/>
    </row>
    <row r="36" spans="2:6" ht="15.75" customHeight="1" x14ac:dyDescent="0.2">
      <c r="B36" s="258" t="s">
        <v>169</v>
      </c>
      <c r="C36" s="696">
        <v>15.3</v>
      </c>
      <c r="D36" s="697"/>
      <c r="E36" s="696">
        <v>14.1</v>
      </c>
      <c r="F36" s="697"/>
    </row>
    <row r="37" spans="2:6" ht="15.75" customHeight="1" x14ac:dyDescent="0.2">
      <c r="B37" s="266" t="s">
        <v>179</v>
      </c>
      <c r="C37" s="655">
        <v>100</v>
      </c>
      <c r="D37" s="656"/>
      <c r="E37" s="698">
        <f>SUM(E21:F36)</f>
        <v>99.999999999999986</v>
      </c>
      <c r="F37" s="699"/>
    </row>
    <row r="38" spans="2:6" x14ac:dyDescent="0.2">
      <c r="B38" s="267" t="s">
        <v>180</v>
      </c>
      <c r="C38" s="661">
        <v>1004</v>
      </c>
      <c r="D38" s="662"/>
      <c r="E38" s="661">
        <v>4134</v>
      </c>
      <c r="F38" s="662"/>
    </row>
    <row r="39" spans="2:6" x14ac:dyDescent="0.2">
      <c r="B39" s="476"/>
    </row>
    <row r="40" spans="2:6" x14ac:dyDescent="0.2">
      <c r="B40" s="477"/>
    </row>
  </sheetData>
  <customSheetViews>
    <customSheetView guid="{4BF6A69F-C29D-460A-9E84-5045F8F80EEB}" showGridLines="0" printArea="1" topLeftCell="A10">
      <selection activeCell="C38" sqref="C38:D38"/>
      <pageMargins left="0.19685039370078741" right="0.15748031496062992" top="0.19685039370078741" bottom="0.19685039370078741" header="0.31496062992125984" footer="0.31496062992125984"/>
      <pageSetup paperSize="9" orientation="portrait"/>
    </customSheetView>
  </customSheetViews>
  <mergeCells count="43">
    <mergeCell ref="C36:D36"/>
    <mergeCell ref="E36:F36"/>
    <mergeCell ref="C37:D37"/>
    <mergeCell ref="E37:F37"/>
    <mergeCell ref="C33:D33"/>
    <mergeCell ref="E33:F33"/>
    <mergeCell ref="C35:D35"/>
    <mergeCell ref="E35:F35"/>
    <mergeCell ref="C34:D34"/>
    <mergeCell ref="E34:F34"/>
    <mergeCell ref="C30:D30"/>
    <mergeCell ref="E30:F30"/>
    <mergeCell ref="C31:D31"/>
    <mergeCell ref="E31:F31"/>
    <mergeCell ref="C32:D32"/>
    <mergeCell ref="E32:F32"/>
    <mergeCell ref="C27:D27"/>
    <mergeCell ref="E27:F27"/>
    <mergeCell ref="C28:D28"/>
    <mergeCell ref="E28:F28"/>
    <mergeCell ref="C29:D29"/>
    <mergeCell ref="E29:F29"/>
    <mergeCell ref="E24:F24"/>
    <mergeCell ref="C25:D25"/>
    <mergeCell ref="E25:F25"/>
    <mergeCell ref="C26:D26"/>
    <mergeCell ref="E26:F26"/>
    <mergeCell ref="C38:D38"/>
    <mergeCell ref="E38:F38"/>
    <mergeCell ref="A1:G1"/>
    <mergeCell ref="B3:F3"/>
    <mergeCell ref="C5:D5"/>
    <mergeCell ref="E5:F5"/>
    <mergeCell ref="B18:F18"/>
    <mergeCell ref="C20:D20"/>
    <mergeCell ref="E20:F20"/>
    <mergeCell ref="C21:D21"/>
    <mergeCell ref="E21:F21"/>
    <mergeCell ref="C22:D22"/>
    <mergeCell ref="E22:F22"/>
    <mergeCell ref="C23:D23"/>
    <mergeCell ref="E23:F23"/>
    <mergeCell ref="C24:D2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48"/>
  <sheetViews>
    <sheetView showGridLines="0" workbookViewId="0">
      <selection sqref="A1:I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571" t="s">
        <v>291</v>
      </c>
      <c r="B1" s="571"/>
      <c r="C1" s="571"/>
      <c r="D1" s="571"/>
      <c r="E1" s="571"/>
      <c r="F1" s="571"/>
      <c r="G1" s="571"/>
      <c r="H1" s="571"/>
      <c r="I1" s="571"/>
    </row>
    <row r="2" spans="1:9" x14ac:dyDescent="0.2">
      <c r="A2" s="316"/>
      <c r="B2" s="316"/>
      <c r="C2" s="316"/>
      <c r="D2" s="316"/>
      <c r="E2" s="316"/>
      <c r="F2" s="316"/>
      <c r="G2" s="316"/>
      <c r="H2" s="316"/>
      <c r="I2" s="316"/>
    </row>
    <row r="3" spans="1:9" x14ac:dyDescent="0.2">
      <c r="A3" s="316"/>
      <c r="B3" s="572" t="s">
        <v>227</v>
      </c>
      <c r="C3" s="572"/>
      <c r="D3" s="572"/>
      <c r="E3" s="572"/>
      <c r="F3" s="572"/>
      <c r="G3" s="572"/>
      <c r="H3" s="250"/>
      <c r="I3" s="316"/>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318</v>
      </c>
      <c r="F7" s="40">
        <v>7</v>
      </c>
      <c r="G7" s="19">
        <v>325</v>
      </c>
      <c r="H7" s="41">
        <v>3</v>
      </c>
    </row>
    <row r="8" spans="1:9" ht="15" x14ac:dyDescent="0.2">
      <c r="B8" s="592"/>
      <c r="C8" s="579"/>
      <c r="D8" s="252" t="s">
        <v>217</v>
      </c>
      <c r="E8" s="39">
        <v>2853</v>
      </c>
      <c r="F8" s="40">
        <v>525</v>
      </c>
      <c r="G8" s="19">
        <v>3378</v>
      </c>
      <c r="H8" s="41">
        <v>6</v>
      </c>
    </row>
    <row r="9" spans="1:9" x14ac:dyDescent="0.2">
      <c r="B9" s="592"/>
      <c r="C9" s="580"/>
      <c r="D9" s="32" t="s">
        <v>168</v>
      </c>
      <c r="E9" s="61">
        <v>3171</v>
      </c>
      <c r="F9" s="42">
        <v>532</v>
      </c>
      <c r="G9" s="42">
        <v>3703</v>
      </c>
      <c r="H9" s="62">
        <v>9</v>
      </c>
    </row>
    <row r="10" spans="1:9" ht="15" customHeight="1" x14ac:dyDescent="0.2">
      <c r="B10" s="592"/>
      <c r="C10" s="578" t="s">
        <v>217</v>
      </c>
      <c r="D10" s="251" t="s">
        <v>216</v>
      </c>
      <c r="E10" s="39">
        <v>8</v>
      </c>
      <c r="F10" s="40">
        <v>0</v>
      </c>
      <c r="G10" s="19">
        <v>8</v>
      </c>
      <c r="H10" s="41">
        <v>0</v>
      </c>
    </row>
    <row r="11" spans="1:9" ht="15" x14ac:dyDescent="0.2">
      <c r="B11" s="592"/>
      <c r="C11" s="579"/>
      <c r="D11" s="252" t="s">
        <v>217</v>
      </c>
      <c r="E11" s="39">
        <v>631</v>
      </c>
      <c r="F11" s="40">
        <v>340</v>
      </c>
      <c r="G11" s="19">
        <v>971</v>
      </c>
      <c r="H11" s="41">
        <v>0</v>
      </c>
    </row>
    <row r="12" spans="1:9" ht="15" customHeight="1" x14ac:dyDescent="0.2">
      <c r="B12" s="592"/>
      <c r="C12" s="579"/>
      <c r="D12" s="32" t="s">
        <v>168</v>
      </c>
      <c r="E12" s="61">
        <v>639</v>
      </c>
      <c r="F12" s="42">
        <v>340</v>
      </c>
      <c r="G12" s="42">
        <v>979</v>
      </c>
      <c r="H12" s="62">
        <v>0</v>
      </c>
    </row>
    <row r="13" spans="1:9" x14ac:dyDescent="0.2">
      <c r="B13" s="584"/>
      <c r="C13" s="605" t="s">
        <v>168</v>
      </c>
      <c r="D13" s="606"/>
      <c r="E13" s="61">
        <v>3810</v>
      </c>
      <c r="F13" s="42">
        <v>872</v>
      </c>
      <c r="G13" s="42">
        <v>4682</v>
      </c>
      <c r="H13" s="62">
        <v>9</v>
      </c>
    </row>
    <row r="14" spans="1:9" x14ac:dyDescent="0.2">
      <c r="B14" s="302"/>
      <c r="C14" s="270"/>
      <c r="D14" s="270"/>
      <c r="E14" s="77"/>
      <c r="F14" s="77"/>
      <c r="G14" s="77"/>
      <c r="H14" s="77"/>
    </row>
    <row r="15" spans="1:9" x14ac:dyDescent="0.2">
      <c r="B15" s="25"/>
      <c r="C15" s="25"/>
      <c r="D15" s="25"/>
      <c r="E15" s="445" t="s">
        <v>205</v>
      </c>
      <c r="F15" s="445" t="s">
        <v>206</v>
      </c>
      <c r="G15" s="445" t="s">
        <v>168</v>
      </c>
    </row>
    <row r="16" spans="1:9" x14ac:dyDescent="0.2">
      <c r="B16" s="583" t="s">
        <v>128</v>
      </c>
      <c r="C16" s="97" t="s">
        <v>129</v>
      </c>
      <c r="D16" s="347"/>
      <c r="E16" s="43">
        <v>0</v>
      </c>
      <c r="F16" s="43">
        <v>0</v>
      </c>
      <c r="G16" s="556">
        <f>SUM(E16:F16)</f>
        <v>0</v>
      </c>
    </row>
    <row r="17" spans="2:8" x14ac:dyDescent="0.2">
      <c r="B17" s="584"/>
      <c r="C17" s="98" t="s">
        <v>130</v>
      </c>
      <c r="D17" s="348"/>
      <c r="E17" s="44">
        <v>23</v>
      </c>
      <c r="F17" s="44">
        <v>2</v>
      </c>
      <c r="G17" s="555">
        <f>SUM(E17:F17)</f>
        <v>25</v>
      </c>
    </row>
    <row r="18" spans="2:8" ht="17.25" customHeight="1" x14ac:dyDescent="0.2">
      <c r="B18" s="28"/>
    </row>
    <row r="19" spans="2:8" x14ac:dyDescent="0.2">
      <c r="B19" s="572" t="s">
        <v>224</v>
      </c>
      <c r="C19" s="572"/>
      <c r="D19" s="572"/>
      <c r="E19" s="572"/>
      <c r="F19" s="572"/>
      <c r="G19" s="572"/>
      <c r="H19" s="34"/>
    </row>
    <row r="20" spans="2:8" ht="8.25" customHeight="1" x14ac:dyDescent="0.2">
      <c r="B20" s="297"/>
      <c r="C20" s="29"/>
      <c r="D20" s="29"/>
      <c r="E20" s="23"/>
      <c r="F20" s="21"/>
      <c r="G20" s="21"/>
      <c r="H20" s="28"/>
    </row>
    <row r="21" spans="2:8" x14ac:dyDescent="0.2">
      <c r="B21" s="29"/>
      <c r="C21" s="29"/>
      <c r="D21" s="448" t="s">
        <v>219</v>
      </c>
      <c r="E21" s="448" t="s">
        <v>205</v>
      </c>
      <c r="F21" s="450" t="s">
        <v>206</v>
      </c>
      <c r="G21" s="448" t="s">
        <v>168</v>
      </c>
      <c r="H21" s="28"/>
    </row>
    <row r="22" spans="2:8" ht="15" x14ac:dyDescent="0.2">
      <c r="B22" s="581" t="s">
        <v>208</v>
      </c>
      <c r="C22" s="594"/>
      <c r="D22" s="251" t="s">
        <v>216</v>
      </c>
      <c r="E22" s="45">
        <v>1554</v>
      </c>
      <c r="F22" s="46">
        <v>277</v>
      </c>
      <c r="G22" s="47">
        <f>SUM(E22:F22)</f>
        <v>1831</v>
      </c>
      <c r="H22" s="28"/>
    </row>
    <row r="23" spans="2:8" ht="15" x14ac:dyDescent="0.2">
      <c r="B23" s="582"/>
      <c r="C23" s="595"/>
      <c r="D23" s="252" t="s">
        <v>217</v>
      </c>
      <c r="E23" s="40">
        <v>1437</v>
      </c>
      <c r="F23" s="39">
        <v>286</v>
      </c>
      <c r="G23" s="19">
        <f>SUM(E23:F23)</f>
        <v>1723</v>
      </c>
      <c r="H23" s="28"/>
    </row>
    <row r="24" spans="2:8" x14ac:dyDescent="0.2">
      <c r="B24" s="596"/>
      <c r="C24" s="597"/>
      <c r="D24" s="32" t="s">
        <v>168</v>
      </c>
      <c r="E24" s="47">
        <f>SUM(E22:E23)</f>
        <v>2991</v>
      </c>
      <c r="F24" s="56">
        <f>SUM(F22:F23)</f>
        <v>563</v>
      </c>
      <c r="G24" s="47">
        <f>SUM(G22:G23)</f>
        <v>3554</v>
      </c>
      <c r="H24" s="28"/>
    </row>
    <row r="25" spans="2:8" ht="15" x14ac:dyDescent="0.2">
      <c r="B25" s="581" t="s">
        <v>209</v>
      </c>
      <c r="C25" s="594"/>
      <c r="D25" s="251" t="s">
        <v>216</v>
      </c>
      <c r="E25" s="57">
        <v>1513</v>
      </c>
      <c r="F25" s="45">
        <v>223</v>
      </c>
      <c r="G25" s="58">
        <f>SUM(E25:F25)</f>
        <v>1736</v>
      </c>
      <c r="H25" s="29"/>
    </row>
    <row r="26" spans="2:8" ht="15" x14ac:dyDescent="0.2">
      <c r="B26" s="582"/>
      <c r="C26" s="595"/>
      <c r="D26" s="252" t="s">
        <v>217</v>
      </c>
      <c r="E26" s="59">
        <v>1353</v>
      </c>
      <c r="F26" s="48">
        <v>265</v>
      </c>
      <c r="G26" s="60">
        <f>SUM(E26:F26)</f>
        <v>1618</v>
      </c>
      <c r="H26" s="29"/>
    </row>
    <row r="27" spans="2:8" x14ac:dyDescent="0.2">
      <c r="B27" s="596"/>
      <c r="C27" s="597"/>
      <c r="D27" s="32" t="s">
        <v>168</v>
      </c>
      <c r="E27" s="42">
        <f>SUM(E25:E26)</f>
        <v>2866</v>
      </c>
      <c r="F27" s="61">
        <f>SUM(F25:F26)</f>
        <v>488</v>
      </c>
      <c r="G27" s="42">
        <f>SUM(G25:G26)</f>
        <v>3354</v>
      </c>
      <c r="H27" s="29"/>
    </row>
    <row r="28" spans="2:8" ht="12.75" customHeight="1" x14ac:dyDescent="0.2">
      <c r="B28" s="585" t="s">
        <v>210</v>
      </c>
      <c r="C28" s="586"/>
      <c r="D28" s="251" t="s">
        <v>216</v>
      </c>
      <c r="E28" s="45">
        <v>0</v>
      </c>
      <c r="F28" s="46">
        <v>0</v>
      </c>
      <c r="G28" s="237">
        <f>SUM(E28:F28)</f>
        <v>0</v>
      </c>
      <c r="H28" s="231"/>
    </row>
    <row r="29" spans="2:8" ht="12.75" customHeight="1" x14ac:dyDescent="0.2">
      <c r="B29" s="587"/>
      <c r="C29" s="588"/>
      <c r="D29" s="252" t="s">
        <v>217</v>
      </c>
      <c r="E29" s="40">
        <v>7</v>
      </c>
      <c r="F29" s="39">
        <v>0</v>
      </c>
      <c r="G29" s="246">
        <f>SUM(E29:F29)</f>
        <v>7</v>
      </c>
      <c r="H29" s="232"/>
    </row>
    <row r="30" spans="2:8" ht="12.75" customHeight="1" x14ac:dyDescent="0.2">
      <c r="B30" s="589"/>
      <c r="C30" s="590"/>
      <c r="D30" s="32" t="s">
        <v>168</v>
      </c>
      <c r="E30" s="47">
        <f>SUM(E28:E29)</f>
        <v>7</v>
      </c>
      <c r="F30" s="56">
        <f>SUM(F28:F29)</f>
        <v>0</v>
      </c>
      <c r="G30" s="237">
        <f>SUM(G28:G29)</f>
        <v>7</v>
      </c>
      <c r="H30" s="231"/>
    </row>
    <row r="31" spans="2:8" ht="12.75" customHeight="1" x14ac:dyDescent="0.2">
      <c r="B31" s="585" t="s">
        <v>211</v>
      </c>
      <c r="C31" s="586"/>
      <c r="D31" s="251" t="s">
        <v>216</v>
      </c>
      <c r="E31" s="45">
        <v>0</v>
      </c>
      <c r="F31" s="46">
        <v>0</v>
      </c>
      <c r="G31" s="237">
        <f>SUM(E31:F31)</f>
        <v>0</v>
      </c>
      <c r="H31" s="240"/>
    </row>
    <row r="32" spans="2:8" ht="12.75" customHeight="1" x14ac:dyDescent="0.2">
      <c r="B32" s="587"/>
      <c r="C32" s="588"/>
      <c r="D32" s="252" t="s">
        <v>217</v>
      </c>
      <c r="E32" s="40">
        <v>0</v>
      </c>
      <c r="F32" s="39">
        <v>0</v>
      </c>
      <c r="G32" s="246">
        <f>SUM(E32:F32)</f>
        <v>0</v>
      </c>
      <c r="H32" s="240"/>
    </row>
    <row r="33" spans="2:8" ht="12.75" customHeight="1" x14ac:dyDescent="0.2">
      <c r="B33" s="589"/>
      <c r="C33" s="590"/>
      <c r="D33" s="32" t="s">
        <v>168</v>
      </c>
      <c r="E33" s="42">
        <f>SUM(E31:E32)</f>
        <v>0</v>
      </c>
      <c r="F33" s="61">
        <f>SUM(F31:F32)</f>
        <v>0</v>
      </c>
      <c r="G33" s="239">
        <f>SUM(G31:G32)</f>
        <v>0</v>
      </c>
      <c r="H33" s="240"/>
    </row>
    <row r="34" spans="2:8" ht="17.25" customHeight="1" x14ac:dyDescent="0.2">
      <c r="B34" s="28"/>
      <c r="C34" s="28"/>
      <c r="D34" s="28"/>
      <c r="E34" s="30"/>
      <c r="F34" s="30"/>
      <c r="G34" s="30"/>
      <c r="H34" s="29"/>
    </row>
    <row r="35" spans="2:8" x14ac:dyDescent="0.2">
      <c r="B35" s="572" t="s">
        <v>225</v>
      </c>
      <c r="C35" s="572"/>
      <c r="D35" s="572"/>
      <c r="E35" s="572"/>
      <c r="F35" s="572"/>
      <c r="G35" s="572"/>
      <c r="H35" s="34"/>
    </row>
    <row r="36" spans="2:8" ht="8.25" customHeight="1" x14ac:dyDescent="0.2">
      <c r="B36" s="24"/>
      <c r="C36" s="29"/>
      <c r="D36" s="29"/>
      <c r="E36" s="29"/>
      <c r="F36" s="29"/>
      <c r="G36" s="29"/>
      <c r="H36" s="29"/>
    </row>
    <row r="37" spans="2:8" x14ac:dyDescent="0.2">
      <c r="B37" s="25"/>
      <c r="C37" s="25"/>
      <c r="D37" s="25"/>
      <c r="E37" s="448" t="s">
        <v>205</v>
      </c>
      <c r="F37" s="450" t="s">
        <v>206</v>
      </c>
      <c r="G37" s="448" t="s">
        <v>168</v>
      </c>
      <c r="H37" s="29"/>
    </row>
    <row r="38" spans="2:8" ht="27" customHeight="1" x14ac:dyDescent="0.2">
      <c r="B38" s="585" t="s">
        <v>316</v>
      </c>
      <c r="C38" s="604"/>
      <c r="D38" s="586"/>
      <c r="E38" s="43">
        <v>10007</v>
      </c>
      <c r="F38" s="51">
        <v>1718</v>
      </c>
      <c r="G38" s="52">
        <f>SUM(E38:F38)</f>
        <v>11725</v>
      </c>
      <c r="H38" s="29"/>
    </row>
    <row r="39" spans="2:8" ht="12.75" customHeight="1" x14ac:dyDescent="0.2">
      <c r="B39" s="589" t="s">
        <v>212</v>
      </c>
      <c r="C39" s="593"/>
      <c r="D39" s="590"/>
      <c r="E39" s="44">
        <v>4552</v>
      </c>
      <c r="F39" s="53">
        <v>795</v>
      </c>
      <c r="G39" s="54">
        <f>SUM(E39:F39)</f>
        <v>5347</v>
      </c>
      <c r="H39" s="29"/>
    </row>
    <row r="40" spans="2:8" x14ac:dyDescent="0.2">
      <c r="B40" s="28"/>
      <c r="C40" s="28"/>
      <c r="D40" s="28"/>
      <c r="E40" s="28"/>
      <c r="F40" s="28"/>
      <c r="G40" s="29"/>
      <c r="H40" s="29"/>
    </row>
    <row r="41" spans="2:8" ht="17.25" customHeight="1" x14ac:dyDescent="0.2">
      <c r="B41" s="28"/>
      <c r="C41" s="28"/>
      <c r="D41" s="28"/>
      <c r="E41" s="28"/>
      <c r="F41" s="28"/>
      <c r="G41" s="29"/>
      <c r="H41" s="29"/>
    </row>
    <row r="42" spans="2:8" x14ac:dyDescent="0.2">
      <c r="B42" s="572" t="s">
        <v>226</v>
      </c>
      <c r="C42" s="572"/>
      <c r="D42" s="572"/>
      <c r="E42" s="572"/>
      <c r="F42" s="572"/>
      <c r="G42" s="572"/>
      <c r="H42" s="34"/>
    </row>
    <row r="43" spans="2:8" ht="8.25" customHeight="1" x14ac:dyDescent="0.2">
      <c r="B43" s="31"/>
      <c r="C43" s="23"/>
      <c r="D43" s="23"/>
      <c r="E43" s="21"/>
      <c r="G43" s="29"/>
      <c r="H43" s="29"/>
    </row>
    <row r="44" spans="2:8" x14ac:dyDescent="0.2">
      <c r="B44" s="451" t="s">
        <v>213</v>
      </c>
      <c r="C44" s="451" t="s">
        <v>214</v>
      </c>
      <c r="D44" s="598" t="s">
        <v>215</v>
      </c>
      <c r="E44" s="599"/>
      <c r="F44" s="598" t="s">
        <v>168</v>
      </c>
      <c r="G44" s="599"/>
      <c r="H44" s="29"/>
    </row>
    <row r="45" spans="2:8" x14ac:dyDescent="0.2">
      <c r="B45" s="259">
        <v>108</v>
      </c>
      <c r="C45" s="259">
        <v>14</v>
      </c>
      <c r="D45" s="600">
        <v>0</v>
      </c>
      <c r="E45" s="601"/>
      <c r="F45" s="602">
        <f>SUM(B45:E45)</f>
        <v>122</v>
      </c>
      <c r="G45" s="603"/>
      <c r="H45" s="29"/>
    </row>
    <row r="47" spans="2:8" x14ac:dyDescent="0.2">
      <c r="B47" s="591" t="s">
        <v>167</v>
      </c>
      <c r="C47" s="591"/>
      <c r="D47" s="591"/>
      <c r="E47" s="591"/>
      <c r="F47" s="591"/>
      <c r="G47" s="591"/>
      <c r="H47" s="591"/>
    </row>
    <row r="48" spans="2:8" x14ac:dyDescent="0.2">
      <c r="B48" s="591"/>
      <c r="C48" s="591"/>
      <c r="D48" s="591"/>
      <c r="E48" s="591"/>
      <c r="F48" s="591"/>
      <c r="G48" s="591"/>
      <c r="H48" s="591"/>
    </row>
  </sheetData>
  <customSheetViews>
    <customSheetView guid="{4BF6A69F-C29D-460A-9E84-5045F8F80EEB}" showGridLines="0">
      <selection sqref="A1:I55"/>
      <pageMargins left="0.19685039370078741" right="0.15748031496062992" top="0.19685039370078741" bottom="0.19685039370078741" header="0.31496062992125984" footer="0.31496062992125984"/>
      <pageSetup paperSize="9" orientation="portrait"/>
    </customSheetView>
  </customSheetViews>
  <mergeCells count="24">
    <mergeCell ref="B16:B17"/>
    <mergeCell ref="B47:H48"/>
    <mergeCell ref="D45:E45"/>
    <mergeCell ref="F45:G45"/>
    <mergeCell ref="B35:G35"/>
    <mergeCell ref="B38:D38"/>
    <mergeCell ref="B39:D39"/>
    <mergeCell ref="B42:G42"/>
    <mergeCell ref="D44:E44"/>
    <mergeCell ref="F44:G44"/>
    <mergeCell ref="B31:C33"/>
    <mergeCell ref="B19:G19"/>
    <mergeCell ref="B22:C24"/>
    <mergeCell ref="B25:C27"/>
    <mergeCell ref="B28:C30"/>
    <mergeCell ref="A1:I1"/>
    <mergeCell ref="B3:G3"/>
    <mergeCell ref="B5:B13"/>
    <mergeCell ref="C5:C6"/>
    <mergeCell ref="D5:D6"/>
    <mergeCell ref="E5:H5"/>
    <mergeCell ref="C7:C9"/>
    <mergeCell ref="C10:C12"/>
    <mergeCell ref="C13:D13"/>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4:G33" formula="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48"/>
  <sheetViews>
    <sheetView showGridLines="0" topLeftCell="B1" workbookViewId="0">
      <selection activeCell="L33" sqref="L33"/>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4.140625" style="20" customWidth="1"/>
    <col min="7" max="7" width="11.5703125" style="20" customWidth="1"/>
    <col min="8" max="8" width="9.42578125" style="20" customWidth="1"/>
    <col min="9" max="9" width="8.7109375" style="20" customWidth="1"/>
    <col min="10" max="10" width="8.5703125" style="20" customWidth="1"/>
    <col min="11" max="11" width="7.7109375" style="20" customWidth="1"/>
    <col min="12" max="16384" width="11.42578125" style="20"/>
  </cols>
  <sheetData>
    <row r="1" spans="1:11" x14ac:dyDescent="0.2">
      <c r="A1" s="571" t="s">
        <v>290</v>
      </c>
      <c r="B1" s="571"/>
      <c r="C1" s="571"/>
      <c r="D1" s="571"/>
      <c r="E1" s="571"/>
      <c r="F1" s="571"/>
      <c r="G1" s="571"/>
      <c r="H1" s="571"/>
      <c r="I1" s="571"/>
      <c r="J1" s="571"/>
      <c r="K1" s="571"/>
    </row>
    <row r="2" spans="1:11" x14ac:dyDescent="0.2">
      <c r="A2" s="316"/>
      <c r="B2" s="316"/>
      <c r="C2" s="316"/>
      <c r="D2" s="316"/>
      <c r="E2" s="316"/>
      <c r="F2" s="316"/>
      <c r="G2" s="316"/>
      <c r="H2" s="316"/>
      <c r="I2" s="316"/>
    </row>
    <row r="3" spans="1:11" ht="12.75" customHeight="1" x14ac:dyDescent="0.2">
      <c r="A3" s="316"/>
      <c r="B3" s="572" t="s">
        <v>221</v>
      </c>
      <c r="C3" s="572"/>
      <c r="D3" s="572"/>
      <c r="E3" s="572"/>
      <c r="F3" s="572"/>
      <c r="G3" s="572"/>
      <c r="H3" s="572"/>
      <c r="I3" s="572"/>
      <c r="J3" s="316"/>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29.7</v>
      </c>
      <c r="D12" s="261">
        <v>0</v>
      </c>
      <c r="E12" s="8">
        <v>9.1999999999999993</v>
      </c>
      <c r="F12" s="261">
        <v>53.7</v>
      </c>
      <c r="G12" s="277">
        <v>2</v>
      </c>
      <c r="H12" s="8">
        <v>5.5</v>
      </c>
      <c r="I12" s="8">
        <v>0</v>
      </c>
      <c r="J12" s="8">
        <v>0</v>
      </c>
      <c r="K12" s="265">
        <f>SUM(C12:J12)</f>
        <v>100.1</v>
      </c>
    </row>
    <row r="13" spans="1:11" x14ac:dyDescent="0.2">
      <c r="B13" s="68" t="s">
        <v>180</v>
      </c>
      <c r="C13" s="10"/>
      <c r="D13" s="9"/>
      <c r="E13" s="10"/>
      <c r="F13" s="9"/>
      <c r="G13" s="10"/>
      <c r="H13" s="11"/>
      <c r="I13" s="11"/>
      <c r="J13" s="11"/>
      <c r="K13" s="70">
        <v>3452</v>
      </c>
    </row>
    <row r="14" spans="1:11" x14ac:dyDescent="0.2">
      <c r="B14" s="69" t="s">
        <v>230</v>
      </c>
      <c r="C14" s="276">
        <v>25.5</v>
      </c>
      <c r="D14" s="12">
        <v>0</v>
      </c>
      <c r="E14" s="260">
        <v>8.8000000000000007</v>
      </c>
      <c r="F14" s="12">
        <v>56.8</v>
      </c>
      <c r="G14" s="260">
        <v>3.8</v>
      </c>
      <c r="H14" s="4">
        <v>5</v>
      </c>
      <c r="I14" s="4">
        <v>0</v>
      </c>
      <c r="J14" s="4">
        <v>0</v>
      </c>
      <c r="K14" s="7">
        <f>SUM(C14:J14)</f>
        <v>99.899999999999991</v>
      </c>
    </row>
    <row r="15" spans="1:11" x14ac:dyDescent="0.2">
      <c r="B15" s="273" t="s">
        <v>180</v>
      </c>
      <c r="C15" s="263"/>
      <c r="D15" s="9"/>
      <c r="E15" s="10"/>
      <c r="F15" s="9"/>
      <c r="G15" s="10"/>
      <c r="H15" s="13"/>
      <c r="I15" s="13"/>
      <c r="J15" s="71"/>
      <c r="K15" s="71">
        <v>4712</v>
      </c>
    </row>
    <row r="16" spans="1:11" x14ac:dyDescent="0.2">
      <c r="B16" s="15"/>
      <c r="C16" s="260"/>
      <c r="D16" s="260"/>
      <c r="E16" s="260"/>
      <c r="F16" s="260"/>
      <c r="G16" s="260"/>
      <c r="H16" s="16"/>
      <c r="I16" s="260"/>
      <c r="J16" s="17"/>
      <c r="K16" s="17"/>
    </row>
    <row r="17" spans="2:12" ht="12.75" customHeight="1" x14ac:dyDescent="0.2">
      <c r="B17" s="572" t="s">
        <v>222</v>
      </c>
      <c r="C17" s="572"/>
      <c r="D17" s="572"/>
      <c r="E17" s="572"/>
      <c r="F17" s="572"/>
      <c r="G17" s="572"/>
      <c r="H17" s="572"/>
      <c r="I17" s="572"/>
    </row>
    <row r="18" spans="2:12" ht="8.25" customHeight="1" x14ac:dyDescent="0.2">
      <c r="B18" s="14"/>
      <c r="C18" s="14"/>
      <c r="D18" s="14"/>
      <c r="E18" s="14"/>
      <c r="F18" s="260"/>
      <c r="G18" s="260"/>
      <c r="H18" s="16"/>
      <c r="I18" s="260"/>
      <c r="J18" s="17"/>
      <c r="K18" s="17"/>
    </row>
    <row r="19" spans="2:12" ht="32.25" customHeight="1" x14ac:dyDescent="0.2">
      <c r="B19" s="453" t="s">
        <v>177</v>
      </c>
      <c r="C19" s="693" t="s">
        <v>264</v>
      </c>
      <c r="D19" s="693"/>
      <c r="E19" s="693" t="s">
        <v>230</v>
      </c>
      <c r="F19" s="693"/>
      <c r="G19" s="260"/>
      <c r="H19" s="16"/>
      <c r="I19" s="260"/>
      <c r="J19" s="17"/>
      <c r="K19" s="17"/>
    </row>
    <row r="20" spans="2:12" x14ac:dyDescent="0.2">
      <c r="B20" s="255" t="s">
        <v>181</v>
      </c>
      <c r="C20" s="624">
        <v>0.3</v>
      </c>
      <c r="D20" s="704"/>
      <c r="E20" s="624">
        <v>0.3</v>
      </c>
      <c r="F20" s="625"/>
      <c r="G20" s="260"/>
      <c r="H20" s="16"/>
      <c r="I20" s="260"/>
      <c r="J20" s="17"/>
      <c r="K20" s="17"/>
    </row>
    <row r="21" spans="2:12" x14ac:dyDescent="0.2">
      <c r="B21" s="35" t="s">
        <v>182</v>
      </c>
      <c r="C21" s="618">
        <v>8.5</v>
      </c>
      <c r="D21" s="705"/>
      <c r="E21" s="629">
        <v>6.5</v>
      </c>
      <c r="F21" s="619"/>
      <c r="G21" s="260"/>
      <c r="H21" s="16"/>
      <c r="I21" s="260"/>
      <c r="J21" s="17"/>
      <c r="K21" s="17"/>
    </row>
    <row r="22" spans="2:12" x14ac:dyDescent="0.2">
      <c r="B22" s="35" t="s">
        <v>183</v>
      </c>
      <c r="C22" s="618">
        <v>13.1</v>
      </c>
      <c r="D22" s="705"/>
      <c r="E22" s="629">
        <v>11.4</v>
      </c>
      <c r="F22" s="619"/>
      <c r="G22" s="189"/>
      <c r="H22" s="16"/>
      <c r="I22" s="260"/>
      <c r="J22" s="17"/>
      <c r="K22" s="17"/>
    </row>
    <row r="23" spans="2:12" x14ac:dyDescent="0.2">
      <c r="B23" s="35" t="s">
        <v>184</v>
      </c>
      <c r="C23" s="618">
        <v>21.3</v>
      </c>
      <c r="D23" s="705"/>
      <c r="E23" s="629">
        <v>24.1</v>
      </c>
      <c r="F23" s="619"/>
      <c r="G23" s="260"/>
      <c r="H23" s="16"/>
      <c r="I23" s="260"/>
      <c r="J23" s="17"/>
      <c r="K23" s="17"/>
      <c r="L23" s="308"/>
    </row>
    <row r="24" spans="2:12" x14ac:dyDescent="0.2">
      <c r="B24" s="35" t="s">
        <v>185</v>
      </c>
      <c r="C24" s="618">
        <v>18.8</v>
      </c>
      <c r="D24" s="705"/>
      <c r="E24" s="629">
        <v>21.8</v>
      </c>
      <c r="F24" s="619"/>
      <c r="G24" s="260"/>
      <c r="H24" s="16"/>
      <c r="I24" s="260"/>
      <c r="J24" s="17"/>
      <c r="K24" s="17"/>
    </row>
    <row r="25" spans="2:12" x14ac:dyDescent="0.2">
      <c r="B25" s="35" t="s">
        <v>186</v>
      </c>
      <c r="C25" s="618">
        <v>16.7</v>
      </c>
      <c r="D25" s="705"/>
      <c r="E25" s="629">
        <v>16.899999999999999</v>
      </c>
      <c r="F25" s="619"/>
      <c r="G25" s="260"/>
      <c r="H25" s="16"/>
      <c r="I25" s="260"/>
      <c r="J25" s="17"/>
      <c r="K25" s="17"/>
    </row>
    <row r="26" spans="2:12" x14ac:dyDescent="0.2">
      <c r="B26" s="35" t="s">
        <v>187</v>
      </c>
      <c r="C26" s="618">
        <v>12.5</v>
      </c>
      <c r="D26" s="705"/>
      <c r="E26" s="629">
        <v>11.4</v>
      </c>
      <c r="F26" s="619"/>
      <c r="G26" s="260"/>
      <c r="H26" s="16"/>
      <c r="I26" s="260"/>
      <c r="J26" s="17"/>
      <c r="K26" s="17"/>
    </row>
    <row r="27" spans="2:12" x14ac:dyDescent="0.2">
      <c r="B27" s="35" t="s">
        <v>188</v>
      </c>
      <c r="C27" s="618">
        <v>6.3</v>
      </c>
      <c r="D27" s="705"/>
      <c r="E27" s="629">
        <v>5.5</v>
      </c>
      <c r="F27" s="619"/>
      <c r="G27" s="260"/>
      <c r="H27" s="16"/>
      <c r="I27" s="260"/>
      <c r="J27" s="17"/>
      <c r="K27" s="17"/>
    </row>
    <row r="28" spans="2:12" x14ac:dyDescent="0.2">
      <c r="B28" s="35" t="s">
        <v>189</v>
      </c>
      <c r="C28" s="618">
        <v>2.5</v>
      </c>
      <c r="D28" s="705"/>
      <c r="E28" s="629">
        <v>2.1</v>
      </c>
      <c r="F28" s="619"/>
      <c r="G28" s="260"/>
      <c r="H28" s="16"/>
      <c r="I28" s="260"/>
      <c r="J28" s="17"/>
      <c r="K28" s="17"/>
    </row>
    <row r="29" spans="2:12" x14ac:dyDescent="0.2">
      <c r="B29" s="36" t="s">
        <v>169</v>
      </c>
      <c r="C29" s="712">
        <v>0</v>
      </c>
      <c r="D29" s="731"/>
      <c r="E29" s="712">
        <v>0</v>
      </c>
      <c r="F29" s="731"/>
      <c r="G29" s="260"/>
      <c r="H29" s="16"/>
      <c r="I29" s="260"/>
      <c r="J29" s="17"/>
      <c r="K29" s="17"/>
    </row>
    <row r="30" spans="2:12" x14ac:dyDescent="0.2">
      <c r="B30" s="272" t="s">
        <v>168</v>
      </c>
      <c r="C30" s="745">
        <f>SUM(C20:C29)</f>
        <v>100</v>
      </c>
      <c r="D30" s="746"/>
      <c r="E30" s="745">
        <f>SUM(E20:E29)</f>
        <v>100</v>
      </c>
      <c r="F30" s="746"/>
      <c r="G30" s="260"/>
      <c r="H30" s="16"/>
      <c r="I30" s="260"/>
      <c r="J30" s="17"/>
      <c r="K30" s="17"/>
    </row>
    <row r="31" spans="2:12" x14ac:dyDescent="0.2">
      <c r="B31" s="273" t="s">
        <v>180</v>
      </c>
      <c r="C31" s="747">
        <v>3452</v>
      </c>
      <c r="D31" s="748">
        <v>3049</v>
      </c>
      <c r="E31" s="749">
        <v>4712</v>
      </c>
      <c r="F31" s="750"/>
      <c r="G31" s="260"/>
      <c r="H31" s="16"/>
      <c r="I31" s="260"/>
      <c r="J31" s="17"/>
      <c r="K31" s="17"/>
      <c r="L31" s="308"/>
    </row>
    <row r="32" spans="2:12" ht="16.5" customHeight="1" x14ac:dyDescent="0.2">
      <c r="B32" s="15"/>
      <c r="C32" s="260"/>
      <c r="D32" s="260"/>
      <c r="E32" s="260"/>
      <c r="F32" s="260"/>
      <c r="G32" s="260"/>
      <c r="H32" s="16"/>
      <c r="I32" s="260"/>
      <c r="J32" s="17"/>
      <c r="K32" s="17"/>
    </row>
    <row r="33" spans="2:17" ht="12.75" customHeight="1" x14ac:dyDescent="0.2">
      <c r="B33" s="572" t="s">
        <v>139</v>
      </c>
      <c r="C33" s="572"/>
      <c r="D33" s="572"/>
      <c r="E33" s="572"/>
      <c r="F33" s="572"/>
      <c r="G33" s="572"/>
      <c r="H33" s="572"/>
      <c r="I33" s="572"/>
      <c r="J33" s="17"/>
      <c r="K33" s="17"/>
      <c r="L33" s="66"/>
      <c r="M33" s="66"/>
      <c r="N33" s="66"/>
      <c r="O33" s="66"/>
      <c r="P33" s="66"/>
      <c r="Q33" s="66"/>
    </row>
    <row r="34" spans="2:17" ht="8.25" customHeight="1" x14ac:dyDescent="0.2">
      <c r="J34" s="66"/>
      <c r="K34" s="66"/>
    </row>
    <row r="35" spans="2:17" ht="18" customHeight="1" x14ac:dyDescent="0.2">
      <c r="C35" s="573" t="s">
        <v>269</v>
      </c>
      <c r="D35" s="575"/>
      <c r="E35" s="573" t="s">
        <v>270</v>
      </c>
      <c r="F35" s="575"/>
    </row>
    <row r="36" spans="2:17" ht="18.75" customHeight="1" x14ac:dyDescent="0.2">
      <c r="B36" s="255" t="s">
        <v>99</v>
      </c>
      <c r="C36" s="706">
        <v>307</v>
      </c>
      <c r="D36" s="707">
        <v>280</v>
      </c>
      <c r="E36" s="706">
        <v>7</v>
      </c>
      <c r="F36" s="707">
        <v>12</v>
      </c>
    </row>
    <row r="37" spans="2:17" ht="27" customHeight="1" x14ac:dyDescent="0.2">
      <c r="B37" s="35" t="s">
        <v>100</v>
      </c>
      <c r="C37" s="700">
        <v>10</v>
      </c>
      <c r="D37" s="701">
        <v>24</v>
      </c>
      <c r="E37" s="700">
        <v>4</v>
      </c>
      <c r="F37" s="701">
        <v>4</v>
      </c>
    </row>
    <row r="38" spans="2:17" ht="27.75" customHeight="1" x14ac:dyDescent="0.2">
      <c r="B38" s="35" t="s">
        <v>101</v>
      </c>
      <c r="C38" s="700">
        <v>0</v>
      </c>
      <c r="D38" s="701">
        <v>25</v>
      </c>
      <c r="E38" s="700">
        <v>0</v>
      </c>
      <c r="F38" s="701">
        <v>5</v>
      </c>
    </row>
    <row r="39" spans="2:17" ht="14.25" customHeight="1" x14ac:dyDescent="0.2">
      <c r="B39" s="35" t="s">
        <v>102</v>
      </c>
      <c r="C39" s="700">
        <v>51</v>
      </c>
      <c r="D39" s="701">
        <v>26</v>
      </c>
      <c r="E39" s="700">
        <v>24</v>
      </c>
      <c r="F39" s="701">
        <v>6</v>
      </c>
    </row>
    <row r="40" spans="2:17" ht="29.25" customHeight="1" x14ac:dyDescent="0.2">
      <c r="B40" s="35" t="s">
        <v>134</v>
      </c>
      <c r="C40" s="700">
        <v>201</v>
      </c>
      <c r="D40" s="701">
        <v>27</v>
      </c>
      <c r="E40" s="700">
        <v>50</v>
      </c>
      <c r="F40" s="701">
        <v>7</v>
      </c>
    </row>
    <row r="41" spans="2:17" ht="15.75" customHeight="1" x14ac:dyDescent="0.2">
      <c r="B41" s="35" t="s">
        <v>190</v>
      </c>
      <c r="C41" s="700">
        <v>6</v>
      </c>
      <c r="D41" s="701">
        <v>28</v>
      </c>
      <c r="E41" s="700">
        <v>1</v>
      </c>
      <c r="F41" s="701">
        <v>8</v>
      </c>
    </row>
    <row r="42" spans="2:17" ht="31.5" customHeight="1" x14ac:dyDescent="0.2">
      <c r="B42" s="35" t="s">
        <v>105</v>
      </c>
      <c r="C42" s="700">
        <v>347</v>
      </c>
      <c r="D42" s="701">
        <v>29</v>
      </c>
      <c r="E42" s="700">
        <v>78</v>
      </c>
      <c r="F42" s="701">
        <v>9</v>
      </c>
    </row>
    <row r="43" spans="2:17" ht="27" customHeight="1" x14ac:dyDescent="0.2">
      <c r="B43" s="35" t="s">
        <v>126</v>
      </c>
      <c r="C43" s="700">
        <v>302</v>
      </c>
      <c r="D43" s="701">
        <v>30</v>
      </c>
      <c r="E43" s="700">
        <v>68</v>
      </c>
      <c r="F43" s="701">
        <v>10</v>
      </c>
    </row>
    <row r="44" spans="2:17" ht="25.5" customHeight="1" x14ac:dyDescent="0.2">
      <c r="B44" s="35" t="s">
        <v>115</v>
      </c>
      <c r="C44" s="700">
        <v>10</v>
      </c>
      <c r="D44" s="701">
        <v>31</v>
      </c>
      <c r="E44" s="700">
        <v>2</v>
      </c>
      <c r="F44" s="701">
        <v>11</v>
      </c>
    </row>
    <row r="45" spans="2:17" ht="28.5" customHeight="1" x14ac:dyDescent="0.2">
      <c r="B45" s="35" t="s">
        <v>116</v>
      </c>
      <c r="C45" s="700">
        <v>1859</v>
      </c>
      <c r="D45" s="701">
        <v>32</v>
      </c>
      <c r="E45" s="700">
        <v>659</v>
      </c>
      <c r="F45" s="701">
        <v>12</v>
      </c>
    </row>
    <row r="46" spans="2:17" ht="16.5" customHeight="1" x14ac:dyDescent="0.2">
      <c r="B46" s="35" t="s">
        <v>103</v>
      </c>
      <c r="C46" s="700">
        <v>52</v>
      </c>
      <c r="D46" s="701">
        <v>33</v>
      </c>
      <c r="E46" s="700">
        <v>20</v>
      </c>
      <c r="F46" s="701">
        <v>13</v>
      </c>
    </row>
    <row r="47" spans="2:17" x14ac:dyDescent="0.2">
      <c r="B47" s="35" t="s">
        <v>104</v>
      </c>
      <c r="C47" s="700">
        <v>75</v>
      </c>
      <c r="D47" s="701">
        <v>34</v>
      </c>
      <c r="E47" s="700">
        <v>4</v>
      </c>
      <c r="F47" s="701">
        <v>14</v>
      </c>
    </row>
    <row r="48" spans="2:17" x14ac:dyDescent="0.2">
      <c r="B48" s="36" t="s">
        <v>127</v>
      </c>
      <c r="C48" s="702">
        <v>604</v>
      </c>
      <c r="D48" s="703">
        <v>616</v>
      </c>
      <c r="E48" s="702">
        <v>78</v>
      </c>
      <c r="F48" s="703">
        <v>50</v>
      </c>
    </row>
  </sheetData>
  <customSheetViews>
    <customSheetView guid="{4BF6A69F-C29D-460A-9E84-5045F8F80EEB}" showGridLines="0" topLeftCell="A10">
      <selection activeCell="G31" sqref="G31:K31"/>
      <pageMargins left="0.19685039370078741" right="0.15748031496062992" top="0.19685039370078741" bottom="0.19685039370078741" header="0.31496062992125984" footer="0.31496062992125984"/>
      <pageSetup paperSize="9" orientation="portrait"/>
    </customSheetView>
  </customSheetViews>
  <mergeCells count="67">
    <mergeCell ref="C37:D37"/>
    <mergeCell ref="E37:F37"/>
    <mergeCell ref="C36:D36"/>
    <mergeCell ref="C35:D35"/>
    <mergeCell ref="C46:D46"/>
    <mergeCell ref="E46:F46"/>
    <mergeCell ref="C43:D43"/>
    <mergeCell ref="E43:F43"/>
    <mergeCell ref="C44:D44"/>
    <mergeCell ref="C38:D38"/>
    <mergeCell ref="E45:F45"/>
    <mergeCell ref="C40:D40"/>
    <mergeCell ref="E40:F40"/>
    <mergeCell ref="C45:D45"/>
    <mergeCell ref="E35:F35"/>
    <mergeCell ref="C39:D39"/>
    <mergeCell ref="C30:D30"/>
    <mergeCell ref="E30:F30"/>
    <mergeCell ref="C31:D31"/>
    <mergeCell ref="E31:F31"/>
    <mergeCell ref="B33:I33"/>
    <mergeCell ref="E39:F39"/>
    <mergeCell ref="C29:D29"/>
    <mergeCell ref="C22:D22"/>
    <mergeCell ref="E22:F22"/>
    <mergeCell ref="C23:D23"/>
    <mergeCell ref="E23:F23"/>
    <mergeCell ref="C24:D24"/>
    <mergeCell ref="E24:F24"/>
    <mergeCell ref="E29:F29"/>
    <mergeCell ref="E36:F36"/>
    <mergeCell ref="E38:F38"/>
    <mergeCell ref="C25:D25"/>
    <mergeCell ref="E25:F25"/>
    <mergeCell ref="C26:D26"/>
    <mergeCell ref="E26:F26"/>
    <mergeCell ref="C27:D27"/>
    <mergeCell ref="A1:K1"/>
    <mergeCell ref="J5:J11"/>
    <mergeCell ref="B17:I17"/>
    <mergeCell ref="C19:D19"/>
    <mergeCell ref="E19:F19"/>
    <mergeCell ref="B3:I3"/>
    <mergeCell ref="C5:C11"/>
    <mergeCell ref="D5:D11"/>
    <mergeCell ref="E5:E11"/>
    <mergeCell ref="F5:F11"/>
    <mergeCell ref="G5:G11"/>
    <mergeCell ref="H5:H11"/>
    <mergeCell ref="I5:I11"/>
    <mergeCell ref="K5:K11"/>
    <mergeCell ref="C47:D47"/>
    <mergeCell ref="E47:F47"/>
    <mergeCell ref="C48:D48"/>
    <mergeCell ref="E48:F48"/>
    <mergeCell ref="C41:D41"/>
    <mergeCell ref="E41:F41"/>
    <mergeCell ref="C42:D42"/>
    <mergeCell ref="E42:F42"/>
    <mergeCell ref="E44:F44"/>
    <mergeCell ref="C20:D20"/>
    <mergeCell ref="E20:F20"/>
    <mergeCell ref="C21:D21"/>
    <mergeCell ref="E21:F21"/>
    <mergeCell ref="C28:D28"/>
    <mergeCell ref="E28:F28"/>
    <mergeCell ref="E27:F27"/>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38"/>
  <sheetViews>
    <sheetView showGridLines="0" zoomScaleNormal="100" workbookViewId="0">
      <selection activeCell="L33" sqref="L33"/>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9" x14ac:dyDescent="0.2">
      <c r="A1" s="571" t="s">
        <v>290</v>
      </c>
      <c r="B1" s="571"/>
      <c r="C1" s="571"/>
      <c r="D1" s="571"/>
      <c r="E1" s="571"/>
      <c r="F1" s="571"/>
      <c r="G1" s="571"/>
      <c r="H1" s="571"/>
      <c r="I1" s="571"/>
    </row>
    <row r="2" spans="1:9" x14ac:dyDescent="0.2">
      <c r="A2" s="316"/>
      <c r="B2" s="316"/>
      <c r="C2" s="316"/>
      <c r="D2" s="316"/>
      <c r="E2" s="316"/>
      <c r="F2" s="316"/>
      <c r="G2" s="316"/>
      <c r="H2" s="316"/>
      <c r="I2" s="316"/>
    </row>
    <row r="3" spans="1:9" ht="12.75" customHeight="1" x14ac:dyDescent="0.2">
      <c r="A3" s="316"/>
      <c r="B3" s="572" t="s">
        <v>140</v>
      </c>
      <c r="C3" s="572"/>
      <c r="D3" s="572"/>
      <c r="E3" s="572"/>
      <c r="F3" s="572"/>
      <c r="G3" s="572"/>
      <c r="H3" s="572"/>
      <c r="I3" s="316"/>
    </row>
    <row r="4" spans="1:9" ht="8.25" customHeight="1" x14ac:dyDescent="0.2">
      <c r="B4" s="18"/>
      <c r="C4" s="18"/>
      <c r="D4" s="18"/>
      <c r="E4" s="18"/>
      <c r="F4" s="18"/>
      <c r="G4" s="18"/>
      <c r="H4" s="18"/>
    </row>
    <row r="5" spans="1:9" ht="20.100000000000001" customHeight="1" x14ac:dyDescent="0.2">
      <c r="B5" s="646"/>
      <c r="C5" s="646"/>
      <c r="D5" s="646"/>
      <c r="E5" s="685" t="s">
        <v>264</v>
      </c>
      <c r="F5" s="686"/>
      <c r="G5" s="685" t="s">
        <v>230</v>
      </c>
      <c r="H5" s="686"/>
    </row>
    <row r="6" spans="1:9" ht="17.100000000000001" customHeight="1" x14ac:dyDescent="0.2">
      <c r="B6" s="585" t="s">
        <v>135</v>
      </c>
      <c r="C6" s="604"/>
      <c r="D6" s="604"/>
      <c r="E6" s="628">
        <v>0.6</v>
      </c>
      <c r="F6" s="625"/>
      <c r="G6" s="628">
        <v>0.6</v>
      </c>
      <c r="H6" s="625"/>
    </row>
    <row r="7" spans="1:9" ht="17.100000000000001" customHeight="1" x14ac:dyDescent="0.2">
      <c r="B7" s="587" t="s">
        <v>141</v>
      </c>
      <c r="C7" s="644"/>
      <c r="D7" s="644"/>
      <c r="E7" s="629">
        <v>74.8</v>
      </c>
      <c r="F7" s="619"/>
      <c r="G7" s="629">
        <v>77.2</v>
      </c>
      <c r="H7" s="619"/>
    </row>
    <row r="8" spans="1:9" ht="17.100000000000001" customHeight="1" x14ac:dyDescent="0.2">
      <c r="B8" s="587" t="s">
        <v>171</v>
      </c>
      <c r="C8" s="644"/>
      <c r="D8" s="644"/>
      <c r="E8" s="629">
        <v>6.6</v>
      </c>
      <c r="F8" s="619"/>
      <c r="G8" s="629">
        <v>6.3</v>
      </c>
      <c r="H8" s="619"/>
    </row>
    <row r="9" spans="1:9" ht="17.100000000000001" customHeight="1" x14ac:dyDescent="0.2">
      <c r="B9" s="587" t="s">
        <v>172</v>
      </c>
      <c r="C9" s="644"/>
      <c r="D9" s="644"/>
      <c r="E9" s="629">
        <v>1.2</v>
      </c>
      <c r="F9" s="619"/>
      <c r="G9" s="629">
        <v>1.2</v>
      </c>
      <c r="H9" s="619"/>
    </row>
    <row r="10" spans="1:9" ht="17.100000000000001" customHeight="1" x14ac:dyDescent="0.2">
      <c r="B10" s="587" t="s">
        <v>136</v>
      </c>
      <c r="C10" s="644"/>
      <c r="D10" s="644"/>
      <c r="E10" s="629">
        <v>0</v>
      </c>
      <c r="F10" s="619"/>
      <c r="G10" s="629">
        <v>0</v>
      </c>
      <c r="H10" s="619"/>
    </row>
    <row r="11" spans="1:9" ht="17.100000000000001" customHeight="1" x14ac:dyDescent="0.2">
      <c r="B11" s="587" t="s">
        <v>137</v>
      </c>
      <c r="C11" s="644"/>
      <c r="D11" s="644"/>
      <c r="E11" s="629">
        <v>14.4</v>
      </c>
      <c r="F11" s="619"/>
      <c r="G11" s="629">
        <v>12</v>
      </c>
      <c r="H11" s="619"/>
    </row>
    <row r="12" spans="1:9" ht="17.100000000000001" customHeight="1" x14ac:dyDescent="0.2">
      <c r="B12" s="587" t="s">
        <v>173</v>
      </c>
      <c r="C12" s="644"/>
      <c r="D12" s="644"/>
      <c r="E12" s="629">
        <v>0.2</v>
      </c>
      <c r="F12" s="619"/>
      <c r="G12" s="629">
        <v>0.1</v>
      </c>
      <c r="H12" s="619"/>
    </row>
    <row r="13" spans="1:9" ht="17.100000000000001" customHeight="1" x14ac:dyDescent="0.2">
      <c r="B13" s="587" t="s">
        <v>138</v>
      </c>
      <c r="C13" s="644"/>
      <c r="D13" s="644"/>
      <c r="E13" s="629">
        <v>0.3</v>
      </c>
      <c r="F13" s="619"/>
      <c r="G13" s="629">
        <v>0.2</v>
      </c>
      <c r="H13" s="619"/>
    </row>
    <row r="14" spans="1:9" ht="17.100000000000001" customHeight="1" x14ac:dyDescent="0.2">
      <c r="B14" s="587" t="s">
        <v>169</v>
      </c>
      <c r="C14" s="644"/>
      <c r="D14" s="644"/>
      <c r="E14" s="629">
        <v>1.9</v>
      </c>
      <c r="F14" s="619"/>
      <c r="G14" s="629">
        <v>2.4</v>
      </c>
      <c r="H14" s="619"/>
    </row>
    <row r="15" spans="1:9" ht="15.75" customHeight="1" x14ac:dyDescent="0.2">
      <c r="B15" s="638" t="s">
        <v>168</v>
      </c>
      <c r="C15" s="639"/>
      <c r="D15" s="639"/>
      <c r="E15" s="633">
        <v>100</v>
      </c>
      <c r="F15" s="634"/>
      <c r="G15" s="633">
        <v>100</v>
      </c>
      <c r="H15" s="634"/>
    </row>
    <row r="16" spans="1:9" ht="15.75" customHeight="1" x14ac:dyDescent="0.2">
      <c r="B16" s="640" t="s">
        <v>180</v>
      </c>
      <c r="C16" s="641"/>
      <c r="D16" s="641"/>
      <c r="E16" s="620">
        <v>3452</v>
      </c>
      <c r="F16" s="621"/>
      <c r="G16" s="620">
        <v>4712</v>
      </c>
      <c r="H16" s="621"/>
    </row>
    <row r="17" spans="2:8" ht="16.5" customHeight="1" x14ac:dyDescent="0.2"/>
    <row r="18" spans="2:8" x14ac:dyDescent="0.2">
      <c r="B18" s="572" t="s">
        <v>228</v>
      </c>
      <c r="C18" s="572"/>
      <c r="D18" s="572"/>
      <c r="E18" s="572"/>
      <c r="F18" s="572"/>
      <c r="G18" s="572"/>
      <c r="H18" s="572"/>
    </row>
    <row r="20" spans="2:8" ht="20.100000000000001" customHeight="1" x14ac:dyDescent="0.2">
      <c r="E20" s="669" t="s">
        <v>264</v>
      </c>
      <c r="F20" s="670"/>
      <c r="G20" s="669" t="s">
        <v>230</v>
      </c>
      <c r="H20" s="670"/>
    </row>
    <row r="21" spans="2:8" ht="19.5" customHeight="1" x14ac:dyDescent="0.2">
      <c r="B21" s="439"/>
      <c r="E21" s="448" t="s">
        <v>175</v>
      </c>
      <c r="F21" s="448" t="s">
        <v>176</v>
      </c>
      <c r="G21" s="448" t="s">
        <v>175</v>
      </c>
      <c r="H21" s="448" t="s">
        <v>176</v>
      </c>
    </row>
    <row r="22" spans="2:8" ht="17.100000000000001" customHeight="1" x14ac:dyDescent="0.2">
      <c r="B22" s="581" t="s">
        <v>107</v>
      </c>
      <c r="C22" s="647"/>
      <c r="D22" s="594"/>
      <c r="E22" s="5">
        <v>3.4</v>
      </c>
      <c r="F22" s="5">
        <v>1.7</v>
      </c>
      <c r="G22" s="4">
        <v>3.3</v>
      </c>
      <c r="H22" s="5">
        <v>1.7</v>
      </c>
    </row>
    <row r="23" spans="2:8" ht="17.100000000000001" customHeight="1" x14ac:dyDescent="0.2">
      <c r="B23" s="582" t="s">
        <v>108</v>
      </c>
      <c r="C23" s="642"/>
      <c r="D23" s="595"/>
      <c r="E23" s="76">
        <v>11</v>
      </c>
      <c r="F23" s="76">
        <v>4.0999999999999996</v>
      </c>
      <c r="G23" s="79">
        <v>10.9</v>
      </c>
      <c r="H23" s="76">
        <v>4.3</v>
      </c>
    </row>
    <row r="24" spans="2:8" ht="17.100000000000001" customHeight="1" x14ac:dyDescent="0.2">
      <c r="B24" s="582" t="s">
        <v>109</v>
      </c>
      <c r="C24" s="642"/>
      <c r="D24" s="595"/>
      <c r="E24" s="76">
        <v>24</v>
      </c>
      <c r="F24" s="76">
        <v>13.2</v>
      </c>
      <c r="G24" s="79">
        <v>25.1</v>
      </c>
      <c r="H24" s="76">
        <v>13.6</v>
      </c>
    </row>
    <row r="25" spans="2:8" ht="17.100000000000001" customHeight="1" x14ac:dyDescent="0.2">
      <c r="B25" s="582" t="s">
        <v>110</v>
      </c>
      <c r="C25" s="642"/>
      <c r="D25" s="595"/>
      <c r="E25" s="76">
        <v>9.8000000000000007</v>
      </c>
      <c r="F25" s="76">
        <v>13.9</v>
      </c>
      <c r="G25" s="79">
        <v>9.6</v>
      </c>
      <c r="H25" s="76">
        <v>14.1</v>
      </c>
    </row>
    <row r="26" spans="2:8" ht="17.100000000000001" customHeight="1" x14ac:dyDescent="0.2">
      <c r="B26" s="582" t="s">
        <v>111</v>
      </c>
      <c r="C26" s="642"/>
      <c r="D26" s="595"/>
      <c r="E26" s="76">
        <v>26.6</v>
      </c>
      <c r="F26" s="76">
        <v>43.5</v>
      </c>
      <c r="G26" s="79">
        <v>26.3</v>
      </c>
      <c r="H26" s="76">
        <v>43.5</v>
      </c>
    </row>
    <row r="27" spans="2:8" ht="17.100000000000001" customHeight="1" x14ac:dyDescent="0.2">
      <c r="B27" s="582" t="s">
        <v>112</v>
      </c>
      <c r="C27" s="642"/>
      <c r="D27" s="595"/>
      <c r="E27" s="76">
        <v>16.100000000000001</v>
      </c>
      <c r="F27" s="76">
        <v>7</v>
      </c>
      <c r="G27" s="79">
        <v>16.100000000000001</v>
      </c>
      <c r="H27" s="76">
        <v>6.7</v>
      </c>
    </row>
    <row r="28" spans="2:8" ht="17.100000000000001" customHeight="1" x14ac:dyDescent="0.2">
      <c r="B28" s="582" t="s">
        <v>170</v>
      </c>
      <c r="C28" s="642"/>
      <c r="D28" s="595"/>
      <c r="E28" s="76">
        <v>0.6</v>
      </c>
      <c r="F28" s="76">
        <v>10</v>
      </c>
      <c r="G28" s="79">
        <v>0.6</v>
      </c>
      <c r="H28" s="76">
        <v>9.9</v>
      </c>
    </row>
    <row r="29" spans="2:8" ht="17.100000000000001" customHeight="1" x14ac:dyDescent="0.2">
      <c r="B29" s="596" t="s">
        <v>169</v>
      </c>
      <c r="C29" s="643"/>
      <c r="D29" s="597"/>
      <c r="E29" s="6">
        <v>8.5</v>
      </c>
      <c r="F29" s="6">
        <v>6.6</v>
      </c>
      <c r="G29" s="80">
        <v>8.1</v>
      </c>
      <c r="H29" s="6">
        <v>6.2</v>
      </c>
    </row>
    <row r="30" spans="2:8" ht="15.75" customHeight="1" x14ac:dyDescent="0.2">
      <c r="B30" s="638" t="s">
        <v>179</v>
      </c>
      <c r="C30" s="639"/>
      <c r="D30" s="648"/>
      <c r="E30" s="73">
        <f>SUM(E22:E29)</f>
        <v>100</v>
      </c>
      <c r="F30" s="73">
        <f>SUM(F22:F29)</f>
        <v>100</v>
      </c>
      <c r="G30" s="73">
        <f>SUM(G22:G29)</f>
        <v>100</v>
      </c>
      <c r="H30" s="73">
        <f>SUM(H22:H29)</f>
        <v>100.00000000000001</v>
      </c>
    </row>
    <row r="31" spans="2:8" ht="15.75" customHeight="1" x14ac:dyDescent="0.2">
      <c r="B31" s="751" t="s">
        <v>180</v>
      </c>
      <c r="C31" s="752"/>
      <c r="D31" s="753"/>
      <c r="E31" s="553">
        <v>3452</v>
      </c>
      <c r="F31" s="554">
        <v>3452</v>
      </c>
      <c r="G31" s="553">
        <v>4712</v>
      </c>
      <c r="H31" s="553">
        <v>4712</v>
      </c>
    </row>
    <row r="34" spans="6:7" x14ac:dyDescent="0.2">
      <c r="F34" s="547"/>
      <c r="G34" s="547"/>
    </row>
    <row r="35" spans="6:7" x14ac:dyDescent="0.2">
      <c r="F35" s="548"/>
      <c r="G35" s="548"/>
    </row>
    <row r="36" spans="6:7" x14ac:dyDescent="0.2">
      <c r="F36" s="547"/>
      <c r="G36" s="547"/>
    </row>
    <row r="37" spans="6:7" x14ac:dyDescent="0.2">
      <c r="F37" s="547"/>
      <c r="G37" s="547"/>
    </row>
    <row r="38" spans="6:7" x14ac:dyDescent="0.2">
      <c r="F38" s="302"/>
      <c r="G38" s="302"/>
    </row>
  </sheetData>
  <customSheetViews>
    <customSheetView guid="{4BF6A69F-C29D-460A-9E84-5045F8F80EEB}" showGridLines="0">
      <selection sqref="A1:I32"/>
      <pageMargins left="0.19685039370078741" right="0.15748031496062992" top="0.19685039370078741" bottom="0.19685039370078741" header="0.31496062992125984" footer="0.31496062992125984"/>
      <pageSetup paperSize="9" orientation="portrait"/>
    </customSheetView>
  </customSheetViews>
  <mergeCells count="51">
    <mergeCell ref="B31:D31"/>
    <mergeCell ref="B18:H18"/>
    <mergeCell ref="E16:F16"/>
    <mergeCell ref="G20:H20"/>
    <mergeCell ref="B25:D25"/>
    <mergeCell ref="B30:D30"/>
    <mergeCell ref="B29:D29"/>
    <mergeCell ref="G16:H16"/>
    <mergeCell ref="B24:D24"/>
    <mergeCell ref="B23:D23"/>
    <mergeCell ref="B28:D28"/>
    <mergeCell ref="B27:D27"/>
    <mergeCell ref="E20:F20"/>
    <mergeCell ref="B22:D22"/>
    <mergeCell ref="B26:D26"/>
    <mergeCell ref="B16:D16"/>
    <mergeCell ref="B9:D9"/>
    <mergeCell ref="E9:F9"/>
    <mergeCell ref="B15:D15"/>
    <mergeCell ref="E12:F12"/>
    <mergeCell ref="B13:D13"/>
    <mergeCell ref="E13:F13"/>
    <mergeCell ref="E15:F15"/>
    <mergeCell ref="B14:D14"/>
    <mergeCell ref="G14:H14"/>
    <mergeCell ref="G10:H10"/>
    <mergeCell ref="B11:D11"/>
    <mergeCell ref="G15:H15"/>
    <mergeCell ref="E14:F14"/>
    <mergeCell ref="G12:H12"/>
    <mergeCell ref="G13:H13"/>
    <mergeCell ref="G11:H11"/>
    <mergeCell ref="E10:F10"/>
    <mergeCell ref="B10:D10"/>
    <mergeCell ref="E11:F11"/>
    <mergeCell ref="B6:D6"/>
    <mergeCell ref="B12:D12"/>
    <mergeCell ref="A1:I1"/>
    <mergeCell ref="B3:H3"/>
    <mergeCell ref="E5:F5"/>
    <mergeCell ref="E6:F6"/>
    <mergeCell ref="G9:H9"/>
    <mergeCell ref="B8:D8"/>
    <mergeCell ref="B7:D7"/>
    <mergeCell ref="B5:D5"/>
    <mergeCell ref="G5:H5"/>
    <mergeCell ref="G6:H6"/>
    <mergeCell ref="G7:H7"/>
    <mergeCell ref="G8:H8"/>
    <mergeCell ref="E8:F8"/>
    <mergeCell ref="E7:F7"/>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dimension ref="A1:J42"/>
  <sheetViews>
    <sheetView showGridLines="0" workbookViewId="0">
      <selection activeCell="L51" sqref="L51"/>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10" x14ac:dyDescent="0.2">
      <c r="A1" s="571" t="s">
        <v>289</v>
      </c>
      <c r="B1" s="571"/>
      <c r="C1" s="571"/>
      <c r="D1" s="571"/>
      <c r="E1" s="571"/>
      <c r="F1" s="571"/>
      <c r="G1" s="571"/>
      <c r="H1" s="571"/>
      <c r="I1" s="571"/>
    </row>
    <row r="2" spans="1:10" x14ac:dyDescent="0.2">
      <c r="A2" s="316"/>
      <c r="B2" s="316"/>
      <c r="C2" s="316"/>
      <c r="D2" s="316"/>
      <c r="E2" s="316"/>
      <c r="F2" s="316"/>
      <c r="G2" s="316"/>
      <c r="H2" s="316"/>
      <c r="I2" s="316"/>
    </row>
    <row r="3" spans="1:10" x14ac:dyDescent="0.2">
      <c r="A3" s="316"/>
      <c r="B3" s="572" t="s">
        <v>227</v>
      </c>
      <c r="C3" s="572"/>
      <c r="D3" s="572"/>
      <c r="E3" s="572"/>
      <c r="F3" s="572"/>
      <c r="G3" s="572"/>
      <c r="H3" s="250"/>
      <c r="I3" s="316"/>
    </row>
    <row r="4" spans="1:10" ht="8.25" customHeight="1" x14ac:dyDescent="0.2">
      <c r="B4" s="24"/>
      <c r="C4" s="21"/>
      <c r="D4" s="21"/>
      <c r="E4" s="22"/>
      <c r="F4" s="23"/>
      <c r="G4" s="21"/>
      <c r="H4" s="24"/>
    </row>
    <row r="5" spans="1:10" x14ac:dyDescent="0.2">
      <c r="B5" s="583" t="s">
        <v>203</v>
      </c>
      <c r="C5" s="576" t="s">
        <v>204</v>
      </c>
      <c r="D5" s="576" t="s">
        <v>219</v>
      </c>
      <c r="E5" s="573" t="s">
        <v>203</v>
      </c>
      <c r="F5" s="574"/>
      <c r="G5" s="574"/>
      <c r="H5" s="575"/>
    </row>
    <row r="6" spans="1:10" ht="25.5" x14ac:dyDescent="0.2">
      <c r="B6" s="592"/>
      <c r="C6" s="577"/>
      <c r="D6" s="577"/>
      <c r="E6" s="445" t="s">
        <v>205</v>
      </c>
      <c r="F6" s="445" t="s">
        <v>206</v>
      </c>
      <c r="G6" s="445" t="s">
        <v>168</v>
      </c>
      <c r="H6" s="447" t="s">
        <v>207</v>
      </c>
    </row>
    <row r="7" spans="1:10" ht="15" customHeight="1" x14ac:dyDescent="0.2">
      <c r="B7" s="592"/>
      <c r="C7" s="578" t="s">
        <v>216</v>
      </c>
      <c r="D7" s="251" t="s">
        <v>216</v>
      </c>
      <c r="E7" s="39">
        <v>262</v>
      </c>
      <c r="F7" s="40">
        <v>2</v>
      </c>
      <c r="G7" s="19">
        <v>264</v>
      </c>
      <c r="H7" s="41">
        <v>0</v>
      </c>
    </row>
    <row r="8" spans="1:10" ht="15" x14ac:dyDescent="0.2">
      <c r="B8" s="592"/>
      <c r="C8" s="579"/>
      <c r="D8" s="252" t="s">
        <v>217</v>
      </c>
      <c r="E8" s="39">
        <v>944</v>
      </c>
      <c r="F8" s="40">
        <v>23</v>
      </c>
      <c r="G8" s="19">
        <v>967</v>
      </c>
      <c r="H8" s="41">
        <v>0</v>
      </c>
      <c r="J8" s="308"/>
    </row>
    <row r="9" spans="1:10" x14ac:dyDescent="0.2">
      <c r="B9" s="592"/>
      <c r="C9" s="580"/>
      <c r="D9" s="32" t="s">
        <v>168</v>
      </c>
      <c r="E9" s="61">
        <v>1206</v>
      </c>
      <c r="F9" s="42">
        <v>25</v>
      </c>
      <c r="G9" s="42">
        <v>1231</v>
      </c>
      <c r="H9" s="62">
        <v>0</v>
      </c>
      <c r="J9" s="317"/>
    </row>
    <row r="10" spans="1:10" x14ac:dyDescent="0.2">
      <c r="B10" s="584"/>
      <c r="C10" s="605" t="s">
        <v>168</v>
      </c>
      <c r="D10" s="606"/>
      <c r="E10" s="61">
        <v>1206</v>
      </c>
      <c r="F10" s="42">
        <v>25</v>
      </c>
      <c r="G10" s="42">
        <v>1231</v>
      </c>
      <c r="H10" s="42">
        <v>0</v>
      </c>
    </row>
    <row r="11" spans="1:10" x14ac:dyDescent="0.2">
      <c r="B11" s="302"/>
      <c r="C11" s="270"/>
      <c r="D11" s="270"/>
      <c r="E11" s="77"/>
      <c r="F11" s="77"/>
      <c r="G11" s="77"/>
      <c r="H11" s="77"/>
    </row>
    <row r="12" spans="1:10" x14ac:dyDescent="0.2">
      <c r="B12" s="25"/>
      <c r="C12" s="25"/>
      <c r="D12" s="25"/>
      <c r="E12" s="445" t="s">
        <v>205</v>
      </c>
      <c r="F12" s="445" t="s">
        <v>206</v>
      </c>
      <c r="G12" s="445" t="s">
        <v>168</v>
      </c>
    </row>
    <row r="13" spans="1:10" x14ac:dyDescent="0.2">
      <c r="B13" s="583" t="s">
        <v>128</v>
      </c>
      <c r="C13" s="97" t="s">
        <v>129</v>
      </c>
      <c r="D13" s="347"/>
      <c r="E13" s="43">
        <v>0</v>
      </c>
      <c r="F13" s="43">
        <v>0</v>
      </c>
      <c r="G13" s="556">
        <f>SUM(E13:F13)</f>
        <v>0</v>
      </c>
    </row>
    <row r="14" spans="1:10" ht="12.75" customHeight="1" x14ac:dyDescent="0.2">
      <c r="B14" s="584"/>
      <c r="C14" s="98" t="s">
        <v>130</v>
      </c>
      <c r="D14" s="348"/>
      <c r="E14" s="44">
        <v>23</v>
      </c>
      <c r="F14" s="44">
        <v>2</v>
      </c>
      <c r="G14" s="555">
        <f>SUM(E14:F14)</f>
        <v>25</v>
      </c>
    </row>
    <row r="15" spans="1:10" ht="17.25" customHeight="1" x14ac:dyDescent="0.2">
      <c r="B15" s="28"/>
    </row>
    <row r="16" spans="1:10" x14ac:dyDescent="0.2">
      <c r="B16" s="572" t="s">
        <v>224</v>
      </c>
      <c r="C16" s="572"/>
      <c r="D16" s="572"/>
      <c r="E16" s="572"/>
      <c r="F16" s="572"/>
      <c r="G16" s="572"/>
      <c r="H16" s="34"/>
    </row>
    <row r="17" spans="2:8" ht="8.25" customHeight="1" x14ac:dyDescent="0.2">
      <c r="B17" s="24"/>
      <c r="C17" s="29"/>
      <c r="D17" s="29"/>
      <c r="E17" s="23"/>
      <c r="F17" s="21"/>
      <c r="G17" s="21"/>
      <c r="H17" s="28"/>
    </row>
    <row r="18" spans="2:8" x14ac:dyDescent="0.2">
      <c r="B18" s="29"/>
      <c r="C18" s="29"/>
      <c r="D18" s="448" t="s">
        <v>219</v>
      </c>
      <c r="E18" s="448" t="s">
        <v>205</v>
      </c>
      <c r="F18" s="450" t="s">
        <v>206</v>
      </c>
      <c r="G18" s="448" t="s">
        <v>168</v>
      </c>
      <c r="H18" s="28"/>
    </row>
    <row r="19" spans="2:8" ht="15" x14ac:dyDescent="0.2">
      <c r="B19" s="581" t="s">
        <v>208</v>
      </c>
      <c r="C19" s="594"/>
      <c r="D19" s="251" t="s">
        <v>216</v>
      </c>
      <c r="E19" s="45">
        <v>265</v>
      </c>
      <c r="F19" s="46">
        <v>4</v>
      </c>
      <c r="G19" s="47">
        <f>SUM(E19:F19)</f>
        <v>269</v>
      </c>
      <c r="H19" s="28"/>
    </row>
    <row r="20" spans="2:8" ht="15" x14ac:dyDescent="0.2">
      <c r="B20" s="582"/>
      <c r="C20" s="595"/>
      <c r="D20" s="252" t="s">
        <v>217</v>
      </c>
      <c r="E20" s="40">
        <v>870</v>
      </c>
      <c r="F20" s="39">
        <v>15</v>
      </c>
      <c r="G20" s="19">
        <f>SUM(E20:F20)</f>
        <v>885</v>
      </c>
      <c r="H20" s="28"/>
    </row>
    <row r="21" spans="2:8" x14ac:dyDescent="0.2">
      <c r="B21" s="596"/>
      <c r="C21" s="597"/>
      <c r="D21" s="32" t="s">
        <v>168</v>
      </c>
      <c r="E21" s="47">
        <f>SUM(E19:E20)</f>
        <v>1135</v>
      </c>
      <c r="F21" s="56">
        <f>SUM(F19:F20)</f>
        <v>19</v>
      </c>
      <c r="G21" s="47">
        <f>SUM(G19:G20)</f>
        <v>1154</v>
      </c>
      <c r="H21" s="28"/>
    </row>
    <row r="22" spans="2:8" ht="15" x14ac:dyDescent="0.2">
      <c r="B22" s="581" t="s">
        <v>209</v>
      </c>
      <c r="C22" s="594"/>
      <c r="D22" s="251" t="s">
        <v>216</v>
      </c>
      <c r="E22" s="57">
        <v>252</v>
      </c>
      <c r="F22" s="45">
        <v>4</v>
      </c>
      <c r="G22" s="58">
        <f>SUM(E22:F22)</f>
        <v>256</v>
      </c>
      <c r="H22" s="29"/>
    </row>
    <row r="23" spans="2:8" ht="15" x14ac:dyDescent="0.2">
      <c r="B23" s="582"/>
      <c r="C23" s="595"/>
      <c r="D23" s="252" t="s">
        <v>217</v>
      </c>
      <c r="E23" s="59">
        <v>808</v>
      </c>
      <c r="F23" s="48">
        <v>13</v>
      </c>
      <c r="G23" s="60">
        <f>SUM(E23:F23)</f>
        <v>821</v>
      </c>
      <c r="H23" s="29"/>
    </row>
    <row r="24" spans="2:8" x14ac:dyDescent="0.2">
      <c r="B24" s="596"/>
      <c r="C24" s="597"/>
      <c r="D24" s="32" t="s">
        <v>168</v>
      </c>
      <c r="E24" s="42">
        <f>SUM(E22:E23)</f>
        <v>1060</v>
      </c>
      <c r="F24" s="61">
        <f>SUM(F22:F23)</f>
        <v>17</v>
      </c>
      <c r="G24" s="42">
        <f>SUM(G22:G23)</f>
        <v>1077</v>
      </c>
      <c r="H24" s="29"/>
    </row>
    <row r="25" spans="2:8" ht="12.75" customHeight="1" x14ac:dyDescent="0.2">
      <c r="B25" s="585" t="s">
        <v>210</v>
      </c>
      <c r="C25" s="586"/>
      <c r="D25" s="251" t="s">
        <v>216</v>
      </c>
      <c r="E25" s="45">
        <v>0</v>
      </c>
      <c r="F25" s="46">
        <v>0</v>
      </c>
      <c r="G25" s="47">
        <f>SUM(E25:F25)</f>
        <v>0</v>
      </c>
      <c r="H25" s="29"/>
    </row>
    <row r="26" spans="2:8" ht="12.75" customHeight="1" x14ac:dyDescent="0.2">
      <c r="B26" s="587"/>
      <c r="C26" s="588"/>
      <c r="D26" s="252" t="s">
        <v>217</v>
      </c>
      <c r="E26" s="40">
        <v>0</v>
      </c>
      <c r="F26" s="39">
        <v>0</v>
      </c>
      <c r="G26" s="19">
        <f>SUM(E26:F26)</f>
        <v>0</v>
      </c>
      <c r="H26" s="29"/>
    </row>
    <row r="27" spans="2:8" ht="12.75" customHeight="1" x14ac:dyDescent="0.2">
      <c r="B27" s="589"/>
      <c r="C27" s="590"/>
      <c r="D27" s="32" t="s">
        <v>168</v>
      </c>
      <c r="E27" s="47">
        <f>SUM(E25:E26)</f>
        <v>0</v>
      </c>
      <c r="F27" s="56">
        <f>SUM(F25:F26)</f>
        <v>0</v>
      </c>
      <c r="G27" s="47">
        <f>SUM(G25:G26)</f>
        <v>0</v>
      </c>
      <c r="H27" s="29"/>
    </row>
    <row r="28" spans="2:8" ht="12.75" customHeight="1" x14ac:dyDescent="0.2">
      <c r="B28" s="585" t="s">
        <v>211</v>
      </c>
      <c r="C28" s="586"/>
      <c r="D28" s="251" t="s">
        <v>216</v>
      </c>
      <c r="E28" s="45">
        <v>0</v>
      </c>
      <c r="F28" s="46">
        <v>0</v>
      </c>
      <c r="G28" s="47">
        <f>SUM(E28:F28)</f>
        <v>0</v>
      </c>
      <c r="H28" s="1"/>
    </row>
    <row r="29" spans="2:8" ht="12.75" customHeight="1" x14ac:dyDescent="0.2">
      <c r="B29" s="587"/>
      <c r="C29" s="588"/>
      <c r="D29" s="252" t="s">
        <v>217</v>
      </c>
      <c r="E29" s="40">
        <v>0</v>
      </c>
      <c r="F29" s="39">
        <v>0</v>
      </c>
      <c r="G29" s="19">
        <f>SUM(E29:F29)</f>
        <v>0</v>
      </c>
      <c r="H29" s="1"/>
    </row>
    <row r="30" spans="2:8" ht="12.75" customHeight="1" x14ac:dyDescent="0.2">
      <c r="B30" s="589"/>
      <c r="C30" s="590"/>
      <c r="D30" s="32" t="s">
        <v>168</v>
      </c>
      <c r="E30" s="42">
        <f>SUM(E28:E29)</f>
        <v>0</v>
      </c>
      <c r="F30" s="61">
        <f>SUM(F28:F29)</f>
        <v>0</v>
      </c>
      <c r="G30" s="42">
        <f>SUM(G28:G29)</f>
        <v>0</v>
      </c>
      <c r="H30" s="1"/>
    </row>
    <row r="31" spans="2:8" ht="17.25" customHeight="1" x14ac:dyDescent="0.2">
      <c r="B31" s="28"/>
      <c r="C31" s="28"/>
      <c r="D31" s="28"/>
      <c r="E31" s="30"/>
      <c r="F31" s="30"/>
      <c r="G31" s="30"/>
      <c r="H31" s="29"/>
    </row>
    <row r="32" spans="2:8" x14ac:dyDescent="0.2">
      <c r="B32" s="572" t="s">
        <v>225</v>
      </c>
      <c r="C32" s="572"/>
      <c r="D32" s="572"/>
      <c r="E32" s="572"/>
      <c r="F32" s="572"/>
      <c r="G32" s="572"/>
      <c r="H32" s="34"/>
    </row>
    <row r="33" spans="2:8" ht="8.25" customHeight="1" x14ac:dyDescent="0.2">
      <c r="B33" s="24"/>
      <c r="C33" s="29"/>
      <c r="D33" s="29"/>
      <c r="E33" s="29"/>
      <c r="F33" s="29"/>
      <c r="G33" s="29"/>
      <c r="H33" s="29"/>
    </row>
    <row r="34" spans="2:8" x14ac:dyDescent="0.2">
      <c r="B34" s="25"/>
      <c r="C34" s="25"/>
      <c r="D34" s="25"/>
      <c r="E34" s="448" t="s">
        <v>205</v>
      </c>
      <c r="F34" s="450" t="s">
        <v>206</v>
      </c>
      <c r="G34" s="448" t="s">
        <v>168</v>
      </c>
      <c r="H34" s="29"/>
    </row>
    <row r="35" spans="2:8" ht="27" customHeight="1" x14ac:dyDescent="0.2">
      <c r="B35" s="585" t="s">
        <v>316</v>
      </c>
      <c r="C35" s="604"/>
      <c r="D35" s="586"/>
      <c r="E35" s="43">
        <v>4609</v>
      </c>
      <c r="F35" s="51">
        <v>78</v>
      </c>
      <c r="G35" s="52">
        <f>SUM(E35:F35)</f>
        <v>4687</v>
      </c>
      <c r="H35" s="29"/>
    </row>
    <row r="36" spans="2:8" ht="12.75" customHeight="1" x14ac:dyDescent="0.2">
      <c r="B36" s="589" t="s">
        <v>212</v>
      </c>
      <c r="C36" s="593"/>
      <c r="D36" s="590"/>
      <c r="E36" s="44">
        <v>1742</v>
      </c>
      <c r="F36" s="53">
        <v>29</v>
      </c>
      <c r="G36" s="54">
        <f>SUM(E36:F36)</f>
        <v>1771</v>
      </c>
      <c r="H36" s="29"/>
    </row>
    <row r="37" spans="2:8" x14ac:dyDescent="0.2">
      <c r="B37" s="28"/>
      <c r="C37" s="28"/>
      <c r="D37" s="28"/>
      <c r="E37" s="28"/>
      <c r="F37" s="28"/>
      <c r="G37" s="29"/>
      <c r="H37" s="29"/>
    </row>
    <row r="38" spans="2:8" ht="17.25" customHeight="1" x14ac:dyDescent="0.2">
      <c r="B38" s="28"/>
      <c r="C38" s="28"/>
      <c r="D38" s="28"/>
      <c r="E38" s="28"/>
      <c r="F38" s="28"/>
      <c r="G38" s="29"/>
      <c r="H38" s="29"/>
    </row>
    <row r="39" spans="2:8" x14ac:dyDescent="0.2">
      <c r="B39" s="572" t="s">
        <v>226</v>
      </c>
      <c r="C39" s="572"/>
      <c r="D39" s="572"/>
      <c r="E39" s="572"/>
      <c r="F39" s="572"/>
      <c r="G39" s="572"/>
      <c r="H39" s="34"/>
    </row>
    <row r="40" spans="2:8" ht="8.25" customHeight="1" x14ac:dyDescent="0.2">
      <c r="B40" s="31"/>
      <c r="C40" s="23"/>
      <c r="D40" s="23"/>
      <c r="E40" s="21"/>
      <c r="G40" s="29"/>
      <c r="H40" s="29"/>
    </row>
    <row r="41" spans="2:8" x14ac:dyDescent="0.2">
      <c r="B41" s="451" t="s">
        <v>213</v>
      </c>
      <c r="C41" s="451" t="s">
        <v>214</v>
      </c>
      <c r="D41" s="598" t="s">
        <v>215</v>
      </c>
      <c r="E41" s="599"/>
      <c r="F41" s="598" t="s">
        <v>168</v>
      </c>
      <c r="G41" s="599"/>
      <c r="H41" s="29"/>
    </row>
    <row r="42" spans="2:8" x14ac:dyDescent="0.2">
      <c r="B42" s="55">
        <v>27</v>
      </c>
      <c r="C42" s="55">
        <v>8</v>
      </c>
      <c r="D42" s="600">
        <v>0</v>
      </c>
      <c r="E42" s="601"/>
      <c r="F42" s="602">
        <f>SUM(B42:E42)</f>
        <v>35</v>
      </c>
      <c r="G42" s="603"/>
      <c r="H42" s="29"/>
    </row>
  </sheetData>
  <customSheetViews>
    <customSheetView guid="{4BF6A69F-C29D-460A-9E84-5045F8F80EEB}" showGridLines="0">
      <selection activeCell="J8" sqref="J8"/>
      <pageMargins left="0.19685039370078741" right="0.15748031496062992" top="0.19685039370078741" bottom="0.19685039370078741" header="0.31496062992125984" footer="0.31496062992125984"/>
      <pageSetup paperSize="9" orientation="portrait"/>
    </customSheetView>
  </customSheetViews>
  <mergeCells count="22">
    <mergeCell ref="B16:G16"/>
    <mergeCell ref="C10:D10"/>
    <mergeCell ref="B25:C27"/>
    <mergeCell ref="B28:C30"/>
    <mergeCell ref="B19:C21"/>
    <mergeCell ref="B22:C24"/>
    <mergeCell ref="B13:B14"/>
    <mergeCell ref="D42:E42"/>
    <mergeCell ref="F42:G42"/>
    <mergeCell ref="B32:G32"/>
    <mergeCell ref="B35:D35"/>
    <mergeCell ref="B36:D36"/>
    <mergeCell ref="B39:G39"/>
    <mergeCell ref="D41:E41"/>
    <mergeCell ref="F41:G41"/>
    <mergeCell ref="A1:I1"/>
    <mergeCell ref="B3:G3"/>
    <mergeCell ref="B5:B10"/>
    <mergeCell ref="C5:C6"/>
    <mergeCell ref="D5:D6"/>
    <mergeCell ref="E5:H5"/>
    <mergeCell ref="C7:C9"/>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1:G30" formula="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dimension ref="A1:Q48"/>
  <sheetViews>
    <sheetView showGridLines="0" workbookViewId="0">
      <selection activeCell="H19" sqref="H19"/>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3.28515625" style="20" customWidth="1"/>
    <col min="7" max="7" width="11.28515625" style="20" customWidth="1"/>
    <col min="8" max="8" width="10" style="20" customWidth="1"/>
    <col min="9" max="9" width="8.7109375" style="20" customWidth="1"/>
    <col min="10" max="10" width="8.5703125" style="20" customWidth="1"/>
    <col min="11" max="11" width="7.7109375" style="20" customWidth="1"/>
    <col min="12" max="16384" width="11.42578125" style="20"/>
  </cols>
  <sheetData>
    <row r="1" spans="1:11" x14ac:dyDescent="0.2">
      <c r="A1" s="571" t="s">
        <v>289</v>
      </c>
      <c r="B1" s="571"/>
      <c r="C1" s="571"/>
      <c r="D1" s="571"/>
      <c r="E1" s="571"/>
      <c r="F1" s="571"/>
      <c r="G1" s="571"/>
      <c r="H1" s="571"/>
      <c r="I1" s="571"/>
      <c r="J1" s="571"/>
      <c r="K1" s="571"/>
    </row>
    <row r="2" spans="1:11" x14ac:dyDescent="0.2">
      <c r="A2" s="316"/>
      <c r="B2" s="316"/>
      <c r="C2" s="316"/>
      <c r="D2" s="316"/>
      <c r="E2" s="316"/>
      <c r="F2" s="316"/>
      <c r="G2" s="316"/>
      <c r="H2" s="316"/>
      <c r="I2" s="316"/>
    </row>
    <row r="3" spans="1:11" ht="12.75" customHeight="1" x14ac:dyDescent="0.2">
      <c r="A3" s="316"/>
      <c r="B3" s="572" t="s">
        <v>221</v>
      </c>
      <c r="C3" s="572"/>
      <c r="D3" s="572"/>
      <c r="E3" s="572"/>
      <c r="F3" s="572"/>
      <c r="G3" s="572"/>
      <c r="H3" s="572"/>
      <c r="I3" s="572"/>
      <c r="J3" s="316"/>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65.8</v>
      </c>
      <c r="D12" s="261">
        <v>0</v>
      </c>
      <c r="E12" s="8">
        <v>3.1</v>
      </c>
      <c r="F12" s="261">
        <v>16.8</v>
      </c>
      <c r="G12" s="277">
        <v>5.3</v>
      </c>
      <c r="H12" s="8">
        <v>9</v>
      </c>
      <c r="I12" s="8">
        <v>0</v>
      </c>
      <c r="J12" s="8">
        <v>0</v>
      </c>
      <c r="K12" s="265">
        <f>SUM(C12:J12)</f>
        <v>99.999999999999986</v>
      </c>
    </row>
    <row r="13" spans="1:11" x14ac:dyDescent="0.2">
      <c r="B13" s="68" t="s">
        <v>180</v>
      </c>
      <c r="C13" s="10"/>
      <c r="D13" s="9"/>
      <c r="E13" s="10"/>
      <c r="F13" s="9"/>
      <c r="G13" s="10"/>
      <c r="H13" s="11"/>
      <c r="I13" s="11"/>
      <c r="J13" s="11"/>
      <c r="K13" s="70">
        <v>1080</v>
      </c>
    </row>
    <row r="14" spans="1:11" x14ac:dyDescent="0.2">
      <c r="B14" s="69" t="s">
        <v>230</v>
      </c>
      <c r="C14" s="276">
        <v>63.8</v>
      </c>
      <c r="D14" s="12">
        <v>0</v>
      </c>
      <c r="E14" s="260">
        <v>3.2</v>
      </c>
      <c r="F14" s="12">
        <v>18.100000000000001</v>
      </c>
      <c r="G14" s="260">
        <v>5.8</v>
      </c>
      <c r="H14" s="4">
        <v>9.1999999999999993</v>
      </c>
      <c r="I14" s="4">
        <v>0</v>
      </c>
      <c r="J14" s="4">
        <v>0</v>
      </c>
      <c r="K14" s="7">
        <f>SUM(C14:J14)</f>
        <v>100.1</v>
      </c>
    </row>
    <row r="15" spans="1:11" x14ac:dyDescent="0.2">
      <c r="B15" s="273" t="s">
        <v>180</v>
      </c>
      <c r="C15" s="263"/>
      <c r="D15" s="9"/>
      <c r="E15" s="10"/>
      <c r="F15" s="9"/>
      <c r="G15" s="10"/>
      <c r="H15" s="13"/>
      <c r="I15" s="13"/>
      <c r="J15" s="71"/>
      <c r="K15" s="247">
        <v>1267</v>
      </c>
    </row>
    <row r="16" spans="1:11" x14ac:dyDescent="0.2">
      <c r="B16" s="15"/>
      <c r="C16" s="260"/>
      <c r="D16" s="260"/>
      <c r="E16" s="260"/>
      <c r="F16" s="260"/>
      <c r="G16" s="260"/>
      <c r="H16" s="16"/>
      <c r="I16" s="248"/>
      <c r="J16" s="248"/>
      <c r="K16" s="248"/>
    </row>
    <row r="17" spans="2:11" ht="12.75" customHeight="1" x14ac:dyDescent="0.2">
      <c r="B17" s="572" t="s">
        <v>222</v>
      </c>
      <c r="C17" s="572"/>
      <c r="D17" s="572"/>
      <c r="E17" s="572"/>
      <c r="F17" s="572"/>
      <c r="G17" s="572"/>
      <c r="H17" s="572"/>
      <c r="I17" s="572"/>
    </row>
    <row r="18" spans="2:11" ht="8.25" customHeight="1" x14ac:dyDescent="0.2">
      <c r="B18" s="298"/>
      <c r="C18" s="14"/>
      <c r="D18" s="14"/>
      <c r="E18" s="14"/>
      <c r="F18" s="260"/>
      <c r="G18" s="260"/>
      <c r="H18" s="16"/>
      <c r="I18" s="260"/>
      <c r="J18" s="17"/>
      <c r="K18" s="17"/>
    </row>
    <row r="19" spans="2:11" ht="32.25" customHeight="1" x14ac:dyDescent="0.2">
      <c r="B19" s="453" t="s">
        <v>177</v>
      </c>
      <c r="C19" s="693" t="s">
        <v>264</v>
      </c>
      <c r="D19" s="693"/>
      <c r="E19" s="693" t="s">
        <v>230</v>
      </c>
      <c r="F19" s="693"/>
      <c r="G19" s="260"/>
      <c r="H19" s="16"/>
      <c r="I19" s="260"/>
      <c r="J19" s="17"/>
      <c r="K19" s="17"/>
    </row>
    <row r="20" spans="2:11" x14ac:dyDescent="0.2">
      <c r="B20" s="255" t="s">
        <v>181</v>
      </c>
      <c r="C20" s="624">
        <v>0.3</v>
      </c>
      <c r="D20" s="625">
        <v>0.4</v>
      </c>
      <c r="E20" s="624">
        <v>0.2</v>
      </c>
      <c r="F20" s="625">
        <v>0.3</v>
      </c>
      <c r="G20" s="260"/>
      <c r="H20" s="16"/>
      <c r="I20" s="260"/>
      <c r="J20" s="17"/>
      <c r="K20" s="17"/>
    </row>
    <row r="21" spans="2:11" x14ac:dyDescent="0.2">
      <c r="B21" s="35" t="s">
        <v>182</v>
      </c>
      <c r="C21" s="618">
        <v>27</v>
      </c>
      <c r="D21" s="619">
        <v>14.8</v>
      </c>
      <c r="E21" s="618">
        <v>24.1</v>
      </c>
      <c r="F21" s="619">
        <v>15.7</v>
      </c>
      <c r="G21" s="260"/>
      <c r="H21" s="16"/>
      <c r="I21" s="260"/>
      <c r="J21" s="17"/>
      <c r="K21" s="17"/>
    </row>
    <row r="22" spans="2:11" x14ac:dyDescent="0.2">
      <c r="B22" s="35" t="s">
        <v>183</v>
      </c>
      <c r="C22" s="618">
        <v>36.799999999999997</v>
      </c>
      <c r="D22" s="619">
        <v>15.8</v>
      </c>
      <c r="E22" s="618">
        <v>37.1</v>
      </c>
      <c r="F22" s="619">
        <v>16.7</v>
      </c>
      <c r="G22" s="189"/>
      <c r="H22" s="16"/>
      <c r="I22" s="260"/>
      <c r="J22" s="17"/>
      <c r="K22" s="17"/>
    </row>
    <row r="23" spans="2:11" x14ac:dyDescent="0.2">
      <c r="B23" s="35" t="s">
        <v>184</v>
      </c>
      <c r="C23" s="618">
        <v>21.4</v>
      </c>
      <c r="D23" s="619">
        <v>16.8</v>
      </c>
      <c r="E23" s="618">
        <v>23</v>
      </c>
      <c r="F23" s="619">
        <v>17.7</v>
      </c>
      <c r="G23" s="260"/>
      <c r="H23" s="16"/>
      <c r="I23" s="260"/>
      <c r="J23" s="17"/>
      <c r="K23" s="17"/>
    </row>
    <row r="24" spans="2:11" x14ac:dyDescent="0.2">
      <c r="B24" s="35" t="s">
        <v>185</v>
      </c>
      <c r="C24" s="618">
        <v>8.6</v>
      </c>
      <c r="D24" s="619">
        <v>17.8</v>
      </c>
      <c r="E24" s="618">
        <v>9.1999999999999993</v>
      </c>
      <c r="F24" s="619">
        <v>18.7</v>
      </c>
      <c r="G24" s="260"/>
      <c r="H24" s="16"/>
      <c r="I24" s="260"/>
      <c r="J24" s="17"/>
      <c r="K24" s="17"/>
    </row>
    <row r="25" spans="2:11" x14ac:dyDescent="0.2">
      <c r="B25" s="35" t="s">
        <v>186</v>
      </c>
      <c r="C25" s="618">
        <v>4.0999999999999996</v>
      </c>
      <c r="D25" s="619">
        <v>18.8</v>
      </c>
      <c r="E25" s="618">
        <v>4.7</v>
      </c>
      <c r="F25" s="619">
        <v>19.7</v>
      </c>
      <c r="G25" s="260"/>
      <c r="H25" s="16"/>
      <c r="I25" s="260"/>
      <c r="J25" s="17"/>
      <c r="K25" s="17"/>
    </row>
    <row r="26" spans="2:11" x14ac:dyDescent="0.2">
      <c r="B26" s="35" t="s">
        <v>187</v>
      </c>
      <c r="C26" s="618">
        <v>1.3</v>
      </c>
      <c r="D26" s="619">
        <v>19.8</v>
      </c>
      <c r="E26" s="618">
        <v>1.3</v>
      </c>
      <c r="F26" s="619">
        <v>20.7</v>
      </c>
      <c r="G26" s="260"/>
      <c r="H26" s="16"/>
      <c r="I26" s="260"/>
      <c r="J26" s="17"/>
      <c r="K26" s="17"/>
    </row>
    <row r="27" spans="2:11" x14ac:dyDescent="0.2">
      <c r="B27" s="35" t="s">
        <v>188</v>
      </c>
      <c r="C27" s="618">
        <v>0.4</v>
      </c>
      <c r="D27" s="619">
        <v>20.8</v>
      </c>
      <c r="E27" s="618">
        <v>0.4</v>
      </c>
      <c r="F27" s="619">
        <v>21.7</v>
      </c>
      <c r="G27" s="260"/>
      <c r="H27" s="16"/>
      <c r="I27" s="260"/>
      <c r="J27" s="17"/>
      <c r="K27" s="17"/>
    </row>
    <row r="28" spans="2:11" x14ac:dyDescent="0.2">
      <c r="B28" s="35" t="s">
        <v>189</v>
      </c>
      <c r="C28" s="618">
        <v>0.1</v>
      </c>
      <c r="D28" s="619">
        <v>21.8</v>
      </c>
      <c r="E28" s="618">
        <v>0.1</v>
      </c>
      <c r="F28" s="619">
        <v>22.7</v>
      </c>
      <c r="G28" s="260"/>
      <c r="H28" s="16"/>
      <c r="I28" s="260"/>
      <c r="J28" s="490"/>
      <c r="K28" s="17"/>
    </row>
    <row r="29" spans="2:11" x14ac:dyDescent="0.2">
      <c r="B29" s="36" t="s">
        <v>169</v>
      </c>
      <c r="C29" s="618">
        <v>0</v>
      </c>
      <c r="D29" s="619"/>
      <c r="E29" s="618">
        <v>0</v>
      </c>
      <c r="F29" s="619"/>
      <c r="G29" s="260"/>
      <c r="H29" s="16"/>
      <c r="I29" s="260"/>
      <c r="J29" s="17"/>
      <c r="K29" s="17"/>
    </row>
    <row r="30" spans="2:11" x14ac:dyDescent="0.2">
      <c r="B30" s="272" t="s">
        <v>168</v>
      </c>
      <c r="C30" s="633">
        <v>99.999999999999986</v>
      </c>
      <c r="D30" s="634"/>
      <c r="E30" s="633">
        <v>100</v>
      </c>
      <c r="F30" s="634"/>
      <c r="G30" s="260"/>
      <c r="H30" s="16"/>
      <c r="I30" s="260"/>
      <c r="J30" s="17"/>
      <c r="K30" s="17"/>
    </row>
    <row r="31" spans="2:11" x14ac:dyDescent="0.2">
      <c r="B31" s="273" t="s">
        <v>180</v>
      </c>
      <c r="C31" s="620">
        <v>1080</v>
      </c>
      <c r="D31" s="621"/>
      <c r="E31" s="635">
        <v>1267</v>
      </c>
      <c r="F31" s="621"/>
      <c r="G31" s="260"/>
      <c r="H31" s="16"/>
      <c r="I31" s="260"/>
      <c r="J31" s="17"/>
      <c r="K31" s="17"/>
    </row>
    <row r="32" spans="2:11" ht="16.5" customHeight="1" x14ac:dyDescent="0.2">
      <c r="B32" s="15"/>
      <c r="C32" s="260"/>
      <c r="D32" s="260"/>
      <c r="E32" s="260"/>
      <c r="F32" s="260"/>
      <c r="G32" s="260"/>
      <c r="H32" s="16"/>
      <c r="I32" s="260"/>
      <c r="J32" s="17"/>
      <c r="K32" s="17"/>
    </row>
    <row r="33" spans="2:17" ht="12.75" customHeight="1" x14ac:dyDescent="0.2">
      <c r="B33" s="572" t="s">
        <v>139</v>
      </c>
      <c r="C33" s="572"/>
      <c r="D33" s="572"/>
      <c r="E33" s="572"/>
      <c r="F33" s="572"/>
      <c r="G33" s="572"/>
      <c r="H33" s="572"/>
      <c r="I33" s="572"/>
      <c r="J33" s="17"/>
      <c r="K33" s="17"/>
      <c r="L33" s="66"/>
      <c r="M33" s="66"/>
      <c r="N33" s="66"/>
      <c r="O33" s="66"/>
      <c r="P33" s="66"/>
      <c r="Q33" s="66"/>
    </row>
    <row r="34" spans="2:17" ht="8.25" customHeight="1" x14ac:dyDescent="0.2">
      <c r="J34" s="66"/>
      <c r="K34" s="66"/>
    </row>
    <row r="35" spans="2:17" ht="18" customHeight="1" x14ac:dyDescent="0.2">
      <c r="C35" s="573" t="s">
        <v>269</v>
      </c>
      <c r="D35" s="575"/>
    </row>
    <row r="36" spans="2:17" ht="18.75" customHeight="1" x14ac:dyDescent="0.2">
      <c r="B36" s="255" t="s">
        <v>99</v>
      </c>
      <c r="C36" s="706">
        <v>289</v>
      </c>
      <c r="D36" s="707">
        <v>245</v>
      </c>
    </row>
    <row r="37" spans="2:17" ht="27" customHeight="1" x14ac:dyDescent="0.2">
      <c r="B37" s="35" t="s">
        <v>100</v>
      </c>
      <c r="C37" s="700">
        <v>7</v>
      </c>
      <c r="D37" s="701"/>
    </row>
    <row r="38" spans="2:17" ht="28.5" customHeight="1" x14ac:dyDescent="0.2">
      <c r="B38" s="35" t="s">
        <v>101</v>
      </c>
      <c r="C38" s="700">
        <v>0</v>
      </c>
      <c r="D38" s="701"/>
    </row>
    <row r="39" spans="2:17" ht="14.25" customHeight="1" x14ac:dyDescent="0.2">
      <c r="B39" s="35" t="s">
        <v>102</v>
      </c>
      <c r="C39" s="700">
        <v>2</v>
      </c>
      <c r="D39" s="701"/>
    </row>
    <row r="40" spans="2:17" ht="29.25" customHeight="1" x14ac:dyDescent="0.2">
      <c r="B40" s="35" t="s">
        <v>134</v>
      </c>
      <c r="C40" s="700">
        <v>57</v>
      </c>
      <c r="D40" s="701"/>
    </row>
    <row r="41" spans="2:17" ht="16.5" customHeight="1" x14ac:dyDescent="0.2">
      <c r="B41" s="35" t="s">
        <v>190</v>
      </c>
      <c r="C41" s="700">
        <v>0</v>
      </c>
      <c r="D41" s="701"/>
    </row>
    <row r="42" spans="2:17" ht="31.5" customHeight="1" x14ac:dyDescent="0.2">
      <c r="B42" s="35" t="s">
        <v>105</v>
      </c>
      <c r="C42" s="700">
        <v>233</v>
      </c>
      <c r="D42" s="701"/>
    </row>
    <row r="43" spans="2:17" ht="27" customHeight="1" x14ac:dyDescent="0.2">
      <c r="B43" s="35" t="s">
        <v>126</v>
      </c>
      <c r="C43" s="700">
        <v>20</v>
      </c>
      <c r="D43" s="701"/>
    </row>
    <row r="44" spans="2:17" ht="27" customHeight="1" x14ac:dyDescent="0.2">
      <c r="B44" s="35" t="s">
        <v>115</v>
      </c>
      <c r="C44" s="700">
        <v>2</v>
      </c>
      <c r="D44" s="701"/>
    </row>
    <row r="45" spans="2:17" ht="25.5" customHeight="1" x14ac:dyDescent="0.2">
      <c r="B45" s="35" t="s">
        <v>116</v>
      </c>
      <c r="C45" s="700">
        <v>184</v>
      </c>
      <c r="D45" s="701"/>
    </row>
    <row r="46" spans="2:17" ht="16.5" customHeight="1" x14ac:dyDescent="0.2">
      <c r="B46" s="35" t="s">
        <v>103</v>
      </c>
      <c r="C46" s="700">
        <v>5</v>
      </c>
      <c r="D46" s="701"/>
    </row>
    <row r="47" spans="2:17" x14ac:dyDescent="0.2">
      <c r="B47" s="35" t="s">
        <v>104</v>
      </c>
      <c r="C47" s="700">
        <v>57</v>
      </c>
      <c r="D47" s="701"/>
    </row>
    <row r="48" spans="2:17" x14ac:dyDescent="0.2">
      <c r="B48" s="36" t="s">
        <v>127</v>
      </c>
      <c r="C48" s="702">
        <v>448</v>
      </c>
      <c r="D48" s="703">
        <v>457</v>
      </c>
    </row>
  </sheetData>
  <customSheetViews>
    <customSheetView guid="{4BF6A69F-C29D-460A-9E84-5045F8F80EEB}" showGridLines="0" topLeftCell="A35">
      <selection sqref="A1:J49"/>
      <pageMargins left="0.19685039370078741" right="0.15748031496062992" top="0.19685039370078741" bottom="0.19685039370078741" header="0.31496062992125984" footer="0.31496062992125984"/>
      <pageSetup paperSize="9" orientation="portrait"/>
    </customSheetView>
  </customSheetViews>
  <mergeCells count="53">
    <mergeCell ref="C42:D42"/>
    <mergeCell ref="C46:D46"/>
    <mergeCell ref="C43:D43"/>
    <mergeCell ref="C44:D44"/>
    <mergeCell ref="C45:D45"/>
    <mergeCell ref="C28:D28"/>
    <mergeCell ref="E28:F28"/>
    <mergeCell ref="C29:D29"/>
    <mergeCell ref="E29:F29"/>
    <mergeCell ref="C41:D41"/>
    <mergeCell ref="C30:D30"/>
    <mergeCell ref="E30:F30"/>
    <mergeCell ref="C31:D31"/>
    <mergeCell ref="E31:F31"/>
    <mergeCell ref="B33:I33"/>
    <mergeCell ref="C35:D35"/>
    <mergeCell ref="C36:D36"/>
    <mergeCell ref="C38:D38"/>
    <mergeCell ref="C37:D37"/>
    <mergeCell ref="C39:D39"/>
    <mergeCell ref="C40:D40"/>
    <mergeCell ref="C48:D48"/>
    <mergeCell ref="B3:I3"/>
    <mergeCell ref="C5:C11"/>
    <mergeCell ref="D5:D11"/>
    <mergeCell ref="E5:E11"/>
    <mergeCell ref="F5:F11"/>
    <mergeCell ref="G5:G11"/>
    <mergeCell ref="H5:H11"/>
    <mergeCell ref="I5:I11"/>
    <mergeCell ref="B17:I17"/>
    <mergeCell ref="C19:D19"/>
    <mergeCell ref="E19:F19"/>
    <mergeCell ref="C20:D20"/>
    <mergeCell ref="E20:F20"/>
    <mergeCell ref="C21:D21"/>
    <mergeCell ref="E21:F21"/>
    <mergeCell ref="A1:K1"/>
    <mergeCell ref="J5:J11"/>
    <mergeCell ref="K5:K11"/>
    <mergeCell ref="C47:D47"/>
    <mergeCell ref="C22:D22"/>
    <mergeCell ref="E22:F22"/>
    <mergeCell ref="C23:D23"/>
    <mergeCell ref="E23:F23"/>
    <mergeCell ref="C24:D24"/>
    <mergeCell ref="E24:F24"/>
    <mergeCell ref="C25:D25"/>
    <mergeCell ref="E25:F25"/>
    <mergeCell ref="C26:D26"/>
    <mergeCell ref="E26:F26"/>
    <mergeCell ref="C27:D27"/>
    <mergeCell ref="E27:F27"/>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40"/>
  <sheetViews>
    <sheetView showGridLines="0" topLeftCell="B1" workbookViewId="0">
      <selection activeCell="I8" sqref="I8"/>
    </sheetView>
  </sheetViews>
  <sheetFormatPr baseColWidth="10" defaultRowHeight="12.75" x14ac:dyDescent="0.2"/>
  <cols>
    <col min="1" max="1" width="2.140625" style="20" customWidth="1"/>
    <col min="2" max="2" width="40.28515625" style="20" customWidth="1"/>
    <col min="3" max="3" width="12.42578125" style="20" customWidth="1"/>
    <col min="4" max="4" width="13.42578125" style="20" customWidth="1"/>
    <col min="5" max="5" width="11.42578125" style="20" customWidth="1"/>
    <col min="6" max="6" width="11.42578125" style="20"/>
    <col min="7" max="7" width="2.42578125" style="20" customWidth="1"/>
    <col min="8" max="16384" width="11.42578125" style="20"/>
  </cols>
  <sheetData>
    <row r="1" spans="1:9" x14ac:dyDescent="0.2">
      <c r="A1" s="571" t="s">
        <v>306</v>
      </c>
      <c r="B1" s="571"/>
      <c r="C1" s="571"/>
      <c r="D1" s="571"/>
      <c r="E1" s="571"/>
      <c r="F1" s="571"/>
      <c r="G1" s="571"/>
      <c r="H1" s="344"/>
      <c r="I1" s="344"/>
    </row>
    <row r="3" spans="1:9" ht="12.75" customHeight="1" x14ac:dyDescent="0.2">
      <c r="B3" s="572" t="s">
        <v>228</v>
      </c>
      <c r="C3" s="572"/>
      <c r="D3" s="572"/>
      <c r="E3" s="572"/>
      <c r="F3" s="572"/>
      <c r="G3" s="33"/>
      <c r="H3" s="33"/>
    </row>
    <row r="4" spans="1:9" ht="8.85" customHeight="1" x14ac:dyDescent="0.2"/>
    <row r="5" spans="1:9" ht="20.100000000000001" customHeight="1" x14ac:dyDescent="0.2">
      <c r="C5" s="669" t="s">
        <v>264</v>
      </c>
      <c r="D5" s="670"/>
      <c r="E5" s="669" t="s">
        <v>230</v>
      </c>
      <c r="F5" s="670"/>
    </row>
    <row r="6" spans="1:9" ht="16.5" customHeight="1" x14ac:dyDescent="0.2">
      <c r="B6" s="439"/>
      <c r="C6" s="448" t="s">
        <v>175</v>
      </c>
      <c r="D6" s="448" t="s">
        <v>176</v>
      </c>
      <c r="E6" s="448" t="s">
        <v>175</v>
      </c>
      <c r="F6" s="448" t="s">
        <v>176</v>
      </c>
    </row>
    <row r="7" spans="1:9" ht="17.25" customHeight="1" x14ac:dyDescent="0.2">
      <c r="B7" s="253" t="s">
        <v>107</v>
      </c>
      <c r="C7" s="5">
        <v>3</v>
      </c>
      <c r="D7" s="5">
        <v>1.3</v>
      </c>
      <c r="E7" s="5">
        <v>2.9</v>
      </c>
      <c r="F7" s="5">
        <v>1.2</v>
      </c>
    </row>
    <row r="8" spans="1:9" ht="17.25" customHeight="1" x14ac:dyDescent="0.2">
      <c r="B8" s="256" t="s">
        <v>108</v>
      </c>
      <c r="C8" s="76">
        <v>10.6</v>
      </c>
      <c r="D8" s="76">
        <v>4.5999999999999996</v>
      </c>
      <c r="E8" s="76">
        <v>10.8</v>
      </c>
      <c r="F8" s="76">
        <v>4.5999999999999996</v>
      </c>
    </row>
    <row r="9" spans="1:9" ht="17.25" customHeight="1" x14ac:dyDescent="0.2">
      <c r="B9" s="256" t="s">
        <v>109</v>
      </c>
      <c r="C9" s="76">
        <v>15.4</v>
      </c>
      <c r="D9" s="76">
        <v>10.6</v>
      </c>
      <c r="E9" s="76">
        <v>18.7</v>
      </c>
      <c r="F9" s="76">
        <v>12.6</v>
      </c>
    </row>
    <row r="10" spans="1:9" ht="17.25" customHeight="1" x14ac:dyDescent="0.2">
      <c r="B10" s="256" t="s">
        <v>110</v>
      </c>
      <c r="C10" s="76">
        <v>5.6</v>
      </c>
      <c r="D10" s="76">
        <v>8.8000000000000007</v>
      </c>
      <c r="E10" s="76">
        <v>6.8</v>
      </c>
      <c r="F10" s="76">
        <v>10.7</v>
      </c>
    </row>
    <row r="11" spans="1:9" ht="17.25" customHeight="1" x14ac:dyDescent="0.2">
      <c r="B11" s="256" t="s">
        <v>111</v>
      </c>
      <c r="C11" s="76">
        <v>30.1</v>
      </c>
      <c r="D11" s="76">
        <v>45.6</v>
      </c>
      <c r="E11" s="76">
        <v>28.4</v>
      </c>
      <c r="F11" s="76">
        <v>44.7</v>
      </c>
    </row>
    <row r="12" spans="1:9" ht="17.25" customHeight="1" x14ac:dyDescent="0.2">
      <c r="B12" s="256" t="s">
        <v>112</v>
      </c>
      <c r="C12" s="76">
        <v>20.399999999999999</v>
      </c>
      <c r="D12" s="76">
        <v>8.5</v>
      </c>
      <c r="E12" s="76">
        <v>18.8</v>
      </c>
      <c r="F12" s="76">
        <v>7.6</v>
      </c>
    </row>
    <row r="13" spans="1:9" ht="17.25" customHeight="1" x14ac:dyDescent="0.2">
      <c r="B13" s="254" t="s">
        <v>170</v>
      </c>
      <c r="C13" s="76">
        <v>1.9</v>
      </c>
      <c r="D13" s="76">
        <v>11.5</v>
      </c>
      <c r="E13" s="76">
        <v>1.6</v>
      </c>
      <c r="F13" s="76">
        <v>10.1</v>
      </c>
    </row>
    <row r="14" spans="1:9" ht="17.25" customHeight="1" x14ac:dyDescent="0.2">
      <c r="B14" s="258" t="s">
        <v>169</v>
      </c>
      <c r="C14" s="6">
        <v>13</v>
      </c>
      <c r="D14" s="6">
        <v>9.1</v>
      </c>
      <c r="E14" s="6">
        <v>12</v>
      </c>
      <c r="F14" s="6">
        <v>8.5</v>
      </c>
    </row>
    <row r="15" spans="1:9" ht="15.75" customHeight="1" x14ac:dyDescent="0.2">
      <c r="B15" s="78" t="s">
        <v>179</v>
      </c>
      <c r="C15" s="72">
        <f>SUM(C7:C14)</f>
        <v>100</v>
      </c>
      <c r="D15" s="73">
        <f>SUM(D7:D14)</f>
        <v>100</v>
      </c>
      <c r="E15" s="73">
        <f>SUM(E7:E14)</f>
        <v>99.999999999999986</v>
      </c>
      <c r="F15" s="73">
        <f>SUM(F7:F14)</f>
        <v>99.999999999999986</v>
      </c>
    </row>
    <row r="16" spans="1:9" ht="15.75" customHeight="1" x14ac:dyDescent="0.2">
      <c r="B16" s="38" t="s">
        <v>180</v>
      </c>
      <c r="C16" s="74">
        <v>66456</v>
      </c>
      <c r="D16" s="75">
        <v>66456</v>
      </c>
      <c r="E16" s="75">
        <v>147203</v>
      </c>
      <c r="F16" s="75">
        <v>147203</v>
      </c>
    </row>
    <row r="17" spans="2:11" ht="16.5" customHeight="1" x14ac:dyDescent="0.2"/>
    <row r="18" spans="2:11" ht="12.75" customHeight="1" x14ac:dyDescent="0.2">
      <c r="B18" s="572" t="s">
        <v>223</v>
      </c>
      <c r="C18" s="572"/>
      <c r="D18" s="572"/>
      <c r="E18" s="572"/>
      <c r="F18" s="572"/>
      <c r="G18" s="33"/>
      <c r="H18" s="33"/>
    </row>
    <row r="19" spans="2:11" ht="8.25" customHeight="1" x14ac:dyDescent="0.2">
      <c r="B19" s="344"/>
    </row>
    <row r="20" spans="2:11" ht="20.100000000000001" customHeight="1" x14ac:dyDescent="0.2">
      <c r="C20" s="669" t="s">
        <v>264</v>
      </c>
      <c r="D20" s="670"/>
      <c r="E20" s="669" t="s">
        <v>231</v>
      </c>
      <c r="F20" s="670"/>
    </row>
    <row r="21" spans="2:11" ht="17.25" customHeight="1" x14ac:dyDescent="0.2">
      <c r="B21" s="253" t="s">
        <v>191</v>
      </c>
      <c r="C21" s="665">
        <v>62.6</v>
      </c>
      <c r="D21" s="666">
        <v>53.8</v>
      </c>
      <c r="E21" s="667">
        <v>64.400000000000006</v>
      </c>
      <c r="F21" s="668">
        <v>61.6</v>
      </c>
      <c r="H21" s="299"/>
      <c r="J21" s="443"/>
      <c r="K21" s="443"/>
    </row>
    <row r="22" spans="2:11" ht="17.25" customHeight="1" x14ac:dyDescent="0.2">
      <c r="B22" s="254" t="s">
        <v>192</v>
      </c>
      <c r="C22" s="657">
        <v>6.5</v>
      </c>
      <c r="D22" s="658">
        <v>54.8</v>
      </c>
      <c r="E22" s="659">
        <v>4.2</v>
      </c>
      <c r="F22" s="660">
        <v>62.6</v>
      </c>
      <c r="I22" s="321"/>
      <c r="J22" s="321"/>
      <c r="K22" s="443"/>
    </row>
    <row r="23" spans="2:11" ht="17.25" customHeight="1" x14ac:dyDescent="0.2">
      <c r="B23" s="254" t="s">
        <v>174</v>
      </c>
      <c r="C23" s="657">
        <v>0.6</v>
      </c>
      <c r="D23" s="658">
        <v>55.8</v>
      </c>
      <c r="E23" s="659">
        <v>0.4</v>
      </c>
      <c r="F23" s="660">
        <v>63.6</v>
      </c>
      <c r="J23" s="443"/>
      <c r="K23" s="443"/>
    </row>
    <row r="24" spans="2:11" ht="17.25" customHeight="1" x14ac:dyDescent="0.2">
      <c r="B24" s="254" t="s">
        <v>193</v>
      </c>
      <c r="C24" s="657">
        <v>0.1</v>
      </c>
      <c r="D24" s="658">
        <v>56.8</v>
      </c>
      <c r="E24" s="659">
        <v>0.2</v>
      </c>
      <c r="F24" s="660">
        <v>64.599999999999994</v>
      </c>
      <c r="J24" s="443"/>
      <c r="K24" s="443"/>
    </row>
    <row r="25" spans="2:11" ht="17.25" customHeight="1" x14ac:dyDescent="0.2">
      <c r="B25" s="254" t="s">
        <v>194</v>
      </c>
      <c r="C25" s="657">
        <v>0</v>
      </c>
      <c r="D25" s="658">
        <v>57.8</v>
      </c>
      <c r="E25" s="659">
        <v>0</v>
      </c>
      <c r="F25" s="660">
        <v>65.599999999999994</v>
      </c>
      <c r="J25" s="443"/>
      <c r="K25" s="443"/>
    </row>
    <row r="26" spans="2:11" ht="17.25" customHeight="1" x14ac:dyDescent="0.2">
      <c r="B26" s="254" t="s">
        <v>195</v>
      </c>
      <c r="C26" s="657">
        <v>0</v>
      </c>
      <c r="D26" s="658">
        <v>58.8</v>
      </c>
      <c r="E26" s="659">
        <v>0</v>
      </c>
      <c r="F26" s="660">
        <v>66.599999999999994</v>
      </c>
      <c r="J26" s="443"/>
      <c r="K26" s="443"/>
    </row>
    <row r="27" spans="2:11" ht="17.25" customHeight="1" x14ac:dyDescent="0.2">
      <c r="B27" s="254" t="s">
        <v>125</v>
      </c>
      <c r="C27" s="657">
        <v>0.1</v>
      </c>
      <c r="D27" s="658">
        <v>59.8</v>
      </c>
      <c r="E27" s="659">
        <v>0.1</v>
      </c>
      <c r="F27" s="660">
        <v>67.599999999999994</v>
      </c>
      <c r="J27" s="443"/>
      <c r="K27" s="443"/>
    </row>
    <row r="28" spans="2:11" ht="17.25" customHeight="1" x14ac:dyDescent="0.2">
      <c r="B28" s="254" t="s">
        <v>196</v>
      </c>
      <c r="C28" s="657">
        <v>6.1</v>
      </c>
      <c r="D28" s="658">
        <v>60.8</v>
      </c>
      <c r="E28" s="659">
        <v>7.7</v>
      </c>
      <c r="F28" s="660">
        <v>68.599999999999994</v>
      </c>
      <c r="J28" s="443"/>
      <c r="K28" s="443"/>
    </row>
    <row r="29" spans="2:11" ht="17.25" customHeight="1" x14ac:dyDescent="0.2">
      <c r="B29" s="254" t="s">
        <v>197</v>
      </c>
      <c r="C29" s="657">
        <v>0</v>
      </c>
      <c r="D29" s="658">
        <v>61.8</v>
      </c>
      <c r="E29" s="659">
        <v>0</v>
      </c>
      <c r="F29" s="660">
        <v>69.599999999999994</v>
      </c>
      <c r="J29" s="443"/>
      <c r="K29" s="443"/>
    </row>
    <row r="30" spans="2:11" ht="17.25" customHeight="1" x14ac:dyDescent="0.2">
      <c r="B30" s="254" t="s">
        <v>198</v>
      </c>
      <c r="C30" s="657">
        <v>0</v>
      </c>
      <c r="D30" s="658">
        <v>62.8</v>
      </c>
      <c r="E30" s="659">
        <v>0</v>
      </c>
      <c r="F30" s="660">
        <v>70.599999999999994</v>
      </c>
      <c r="J30" s="443"/>
      <c r="K30" s="443"/>
    </row>
    <row r="31" spans="2:11" ht="17.25" customHeight="1" x14ac:dyDescent="0.2">
      <c r="B31" s="254" t="s">
        <v>199</v>
      </c>
      <c r="C31" s="657">
        <v>0</v>
      </c>
      <c r="D31" s="658">
        <v>63.8</v>
      </c>
      <c r="E31" s="659">
        <v>0</v>
      </c>
      <c r="F31" s="660">
        <v>71.599999999999994</v>
      </c>
      <c r="J31" s="443"/>
      <c r="K31" s="443"/>
    </row>
    <row r="32" spans="2:11" ht="17.25" customHeight="1" x14ac:dyDescent="0.2">
      <c r="B32" s="254" t="s">
        <v>200</v>
      </c>
      <c r="C32" s="657">
        <v>0</v>
      </c>
      <c r="D32" s="658">
        <v>64.8</v>
      </c>
      <c r="E32" s="659">
        <v>0</v>
      </c>
      <c r="F32" s="660">
        <v>72.599999999999994</v>
      </c>
      <c r="J32" s="443"/>
      <c r="K32" s="443"/>
    </row>
    <row r="33" spans="2:11" ht="17.25" customHeight="1" x14ac:dyDescent="0.2">
      <c r="B33" s="254" t="s">
        <v>201</v>
      </c>
      <c r="C33" s="657">
        <v>0.6</v>
      </c>
      <c r="D33" s="658">
        <v>65.8</v>
      </c>
      <c r="E33" s="659">
        <v>0.6</v>
      </c>
      <c r="F33" s="660">
        <v>73.599999999999994</v>
      </c>
      <c r="J33" s="443"/>
      <c r="K33" s="443"/>
    </row>
    <row r="34" spans="2:11" ht="17.25" customHeight="1" x14ac:dyDescent="0.2">
      <c r="B34" s="254" t="s">
        <v>113</v>
      </c>
      <c r="C34" s="657">
        <v>0.1</v>
      </c>
      <c r="D34" s="658">
        <v>66.8</v>
      </c>
      <c r="E34" s="659">
        <v>0.1</v>
      </c>
      <c r="F34" s="660">
        <v>74.599999999999994</v>
      </c>
      <c r="J34" s="443"/>
      <c r="K34" s="443"/>
    </row>
    <row r="35" spans="2:11" ht="17.25" customHeight="1" x14ac:dyDescent="0.2">
      <c r="B35" s="254" t="s">
        <v>202</v>
      </c>
      <c r="C35" s="657">
        <v>4.5999999999999996</v>
      </c>
      <c r="D35" s="658">
        <v>67.8</v>
      </c>
      <c r="E35" s="659">
        <v>3</v>
      </c>
      <c r="F35" s="660">
        <v>75.599999999999994</v>
      </c>
      <c r="J35" s="443"/>
      <c r="K35" s="443"/>
    </row>
    <row r="36" spans="2:11" ht="17.25" customHeight="1" x14ac:dyDescent="0.2">
      <c r="B36" s="258" t="s">
        <v>169</v>
      </c>
      <c r="C36" s="663" t="s">
        <v>311</v>
      </c>
      <c r="D36" s="664"/>
      <c r="E36" s="663" t="s">
        <v>312</v>
      </c>
      <c r="F36" s="664"/>
      <c r="H36" s="345"/>
    </row>
    <row r="37" spans="2:11" ht="15.75" customHeight="1" x14ac:dyDescent="0.2">
      <c r="B37" s="266" t="s">
        <v>179</v>
      </c>
      <c r="C37" s="655">
        <v>100.09999999999997</v>
      </c>
      <c r="D37" s="656"/>
      <c r="E37" s="655">
        <v>99.699999999999989</v>
      </c>
      <c r="F37" s="656"/>
      <c r="H37" s="345"/>
    </row>
    <row r="38" spans="2:11" ht="15.75" customHeight="1" x14ac:dyDescent="0.2">
      <c r="B38" s="267" t="s">
        <v>180</v>
      </c>
      <c r="C38" s="661">
        <v>66456</v>
      </c>
      <c r="D38" s="662">
        <v>66691</v>
      </c>
      <c r="E38" s="661">
        <v>147203</v>
      </c>
      <c r="F38" s="662">
        <v>141766</v>
      </c>
      <c r="H38" s="308"/>
    </row>
    <row r="39" spans="2:11" x14ac:dyDescent="0.2">
      <c r="B39" s="271" t="s">
        <v>261</v>
      </c>
    </row>
    <row r="40" spans="2:11" x14ac:dyDescent="0.2">
      <c r="B40" s="268" t="s">
        <v>246</v>
      </c>
    </row>
  </sheetData>
  <customSheetViews>
    <customSheetView guid="{4BF6A69F-C29D-460A-9E84-5045F8F80EEB}" showGridLines="0" topLeftCell="A7">
      <selection activeCell="J27" sqref="J27"/>
      <pageMargins left="0.19685039370078741" right="0.15748031496062992" top="0.19685039370078741" bottom="0.19685039370078741" header="0.31496062992125984" footer="0.31496062992125984"/>
      <pageSetup paperSize="9" orientation="portrait"/>
    </customSheetView>
  </customSheetViews>
  <mergeCells count="43">
    <mergeCell ref="E5:F5"/>
    <mergeCell ref="A1:G1"/>
    <mergeCell ref="C5:D5"/>
    <mergeCell ref="C20:D20"/>
    <mergeCell ref="E20:F20"/>
    <mergeCell ref="C24:D24"/>
    <mergeCell ref="C25:D25"/>
    <mergeCell ref="C27:D27"/>
    <mergeCell ref="E29:F29"/>
    <mergeCell ref="E21:F21"/>
    <mergeCell ref="C29:D29"/>
    <mergeCell ref="C28:D28"/>
    <mergeCell ref="E27:F27"/>
    <mergeCell ref="C26:D26"/>
    <mergeCell ref="E22:F22"/>
    <mergeCell ref="C38:D38"/>
    <mergeCell ref="E38:F38"/>
    <mergeCell ref="B3:F3"/>
    <mergeCell ref="B18:F18"/>
    <mergeCell ref="E32:F32"/>
    <mergeCell ref="E33:F33"/>
    <mergeCell ref="C30:D30"/>
    <mergeCell ref="E23:F23"/>
    <mergeCell ref="E24:F24"/>
    <mergeCell ref="E25:F25"/>
    <mergeCell ref="E35:F35"/>
    <mergeCell ref="E36:F36"/>
    <mergeCell ref="C36:D36"/>
    <mergeCell ref="C21:D21"/>
    <mergeCell ref="C22:D22"/>
    <mergeCell ref="C23:D23"/>
    <mergeCell ref="E37:F37"/>
    <mergeCell ref="C31:D31"/>
    <mergeCell ref="E26:F26"/>
    <mergeCell ref="C35:D35"/>
    <mergeCell ref="E30:F30"/>
    <mergeCell ref="C32:D32"/>
    <mergeCell ref="C33:D33"/>
    <mergeCell ref="C37:D37"/>
    <mergeCell ref="E28:F28"/>
    <mergeCell ref="E31:F31"/>
    <mergeCell ref="C34:D34"/>
    <mergeCell ref="E34:F3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dimension ref="A1:L35"/>
  <sheetViews>
    <sheetView showGridLines="0" zoomScaleNormal="100" workbookViewId="0">
      <selection sqref="A1:I1"/>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12" x14ac:dyDescent="0.2">
      <c r="A1" s="571" t="s">
        <v>289</v>
      </c>
      <c r="B1" s="571"/>
      <c r="C1" s="571"/>
      <c r="D1" s="571"/>
      <c r="E1" s="571"/>
      <c r="F1" s="571"/>
      <c r="G1" s="571"/>
      <c r="H1" s="571"/>
      <c r="I1" s="571"/>
    </row>
    <row r="2" spans="1:12" x14ac:dyDescent="0.2">
      <c r="A2" s="316"/>
      <c r="B2" s="316"/>
      <c r="C2" s="316"/>
      <c r="D2" s="316"/>
      <c r="E2" s="316"/>
      <c r="F2" s="316"/>
      <c r="G2" s="316"/>
      <c r="H2" s="316"/>
      <c r="I2" s="316"/>
    </row>
    <row r="3" spans="1:12" ht="12.75" customHeight="1" x14ac:dyDescent="0.2">
      <c r="A3" s="316"/>
      <c r="B3" s="572" t="s">
        <v>140</v>
      </c>
      <c r="C3" s="572"/>
      <c r="D3" s="572"/>
      <c r="E3" s="572"/>
      <c r="F3" s="572"/>
      <c r="G3" s="572"/>
      <c r="H3" s="572"/>
      <c r="I3" s="316"/>
    </row>
    <row r="4" spans="1:12" ht="8.25" customHeight="1" x14ac:dyDescent="0.2">
      <c r="B4" s="18"/>
      <c r="C4" s="18"/>
      <c r="D4" s="18"/>
      <c r="E4" s="18"/>
      <c r="F4" s="18"/>
      <c r="G4" s="18"/>
      <c r="H4" s="18"/>
    </row>
    <row r="5" spans="1:12" ht="20.100000000000001" customHeight="1" x14ac:dyDescent="0.2">
      <c r="B5" s="646"/>
      <c r="C5" s="646"/>
      <c r="D5" s="646"/>
      <c r="E5" s="685" t="s">
        <v>264</v>
      </c>
      <c r="F5" s="686"/>
      <c r="G5" s="685" t="s">
        <v>230</v>
      </c>
      <c r="H5" s="686"/>
    </row>
    <row r="6" spans="1:12" ht="17.100000000000001" customHeight="1" x14ac:dyDescent="0.2">
      <c r="B6" s="585" t="s">
        <v>135</v>
      </c>
      <c r="C6" s="604"/>
      <c r="D6" s="604"/>
      <c r="E6" s="754">
        <v>0.7</v>
      </c>
      <c r="F6" s="755"/>
      <c r="G6" s="754">
        <v>0.6</v>
      </c>
      <c r="H6" s="755"/>
      <c r="L6" s="299"/>
    </row>
    <row r="7" spans="1:12" ht="17.100000000000001" customHeight="1" x14ac:dyDescent="0.2">
      <c r="B7" s="587" t="s">
        <v>141</v>
      </c>
      <c r="C7" s="644"/>
      <c r="D7" s="644"/>
      <c r="E7" s="756">
        <v>41.3</v>
      </c>
      <c r="F7" s="731"/>
      <c r="G7" s="756">
        <v>42</v>
      </c>
      <c r="H7" s="731"/>
      <c r="L7" s="230"/>
    </row>
    <row r="8" spans="1:12" ht="17.100000000000001" customHeight="1" x14ac:dyDescent="0.2">
      <c r="B8" s="587" t="s">
        <v>171</v>
      </c>
      <c r="C8" s="644"/>
      <c r="D8" s="644"/>
      <c r="E8" s="756">
        <v>6.7</v>
      </c>
      <c r="F8" s="731"/>
      <c r="G8" s="756">
        <v>7.3</v>
      </c>
      <c r="H8" s="731"/>
    </row>
    <row r="9" spans="1:12" ht="17.100000000000001" customHeight="1" x14ac:dyDescent="0.2">
      <c r="B9" s="587" t="s">
        <v>172</v>
      </c>
      <c r="C9" s="644"/>
      <c r="D9" s="644"/>
      <c r="E9" s="756">
        <v>2.1</v>
      </c>
      <c r="F9" s="731"/>
      <c r="G9" s="756">
        <v>2.1</v>
      </c>
      <c r="H9" s="731"/>
    </row>
    <row r="10" spans="1:12" ht="17.100000000000001" customHeight="1" x14ac:dyDescent="0.2">
      <c r="B10" s="587" t="s">
        <v>136</v>
      </c>
      <c r="C10" s="644"/>
      <c r="D10" s="644"/>
      <c r="E10" s="756">
        <v>0</v>
      </c>
      <c r="F10" s="731"/>
      <c r="G10" s="756">
        <v>0</v>
      </c>
      <c r="H10" s="731"/>
    </row>
    <row r="11" spans="1:12" ht="17.100000000000001" customHeight="1" x14ac:dyDescent="0.2">
      <c r="B11" s="587" t="s">
        <v>137</v>
      </c>
      <c r="C11" s="644"/>
      <c r="D11" s="644"/>
      <c r="E11" s="756">
        <v>45.4</v>
      </c>
      <c r="F11" s="731"/>
      <c r="G11" s="756">
        <v>43.8</v>
      </c>
      <c r="H11" s="731"/>
    </row>
    <row r="12" spans="1:12" ht="17.100000000000001" customHeight="1" x14ac:dyDescent="0.2">
      <c r="B12" s="587" t="s">
        <v>173</v>
      </c>
      <c r="C12" s="644"/>
      <c r="D12" s="644"/>
      <c r="E12" s="756">
        <v>0.5</v>
      </c>
      <c r="F12" s="731"/>
      <c r="G12" s="756">
        <v>0.4</v>
      </c>
      <c r="H12" s="731"/>
    </row>
    <row r="13" spans="1:12" ht="17.100000000000001" customHeight="1" x14ac:dyDescent="0.2">
      <c r="B13" s="587" t="s">
        <v>138</v>
      </c>
      <c r="C13" s="644"/>
      <c r="D13" s="644"/>
      <c r="E13" s="756">
        <v>0.5</v>
      </c>
      <c r="F13" s="731"/>
      <c r="G13" s="756">
        <v>0.6</v>
      </c>
      <c r="H13" s="731"/>
    </row>
    <row r="14" spans="1:12" ht="17.100000000000001" customHeight="1" x14ac:dyDescent="0.2">
      <c r="B14" s="587" t="s">
        <v>169</v>
      </c>
      <c r="C14" s="644"/>
      <c r="D14" s="644"/>
      <c r="E14" s="756">
        <v>2.8</v>
      </c>
      <c r="F14" s="731"/>
      <c r="G14" s="756">
        <v>3.2</v>
      </c>
      <c r="H14" s="731"/>
      <c r="J14" s="308"/>
    </row>
    <row r="15" spans="1:12" ht="15.75" customHeight="1" x14ac:dyDescent="0.2">
      <c r="B15" s="638" t="s">
        <v>168</v>
      </c>
      <c r="C15" s="639"/>
      <c r="D15" s="639"/>
      <c r="E15" s="633">
        <v>100</v>
      </c>
      <c r="F15" s="634"/>
      <c r="G15" s="633">
        <v>100</v>
      </c>
      <c r="H15" s="634"/>
    </row>
    <row r="16" spans="1:12" ht="15.75" customHeight="1" x14ac:dyDescent="0.2">
      <c r="B16" s="640" t="s">
        <v>180</v>
      </c>
      <c r="C16" s="641"/>
      <c r="D16" s="641"/>
      <c r="E16" s="620">
        <v>1080</v>
      </c>
      <c r="F16" s="621"/>
      <c r="G16" s="620">
        <v>1267</v>
      </c>
      <c r="H16" s="621"/>
    </row>
    <row r="17" spans="2:10" x14ac:dyDescent="0.2">
      <c r="B17" s="271"/>
    </row>
    <row r="18" spans="2:10" x14ac:dyDescent="0.2">
      <c r="B18" s="268"/>
    </row>
    <row r="19" spans="2:10" ht="16.5" customHeight="1" x14ac:dyDescent="0.2"/>
    <row r="20" spans="2:10" x14ac:dyDescent="0.2">
      <c r="B20" s="572" t="s">
        <v>228</v>
      </c>
      <c r="C20" s="572"/>
      <c r="D20" s="572"/>
      <c r="E20" s="572"/>
      <c r="F20" s="572"/>
      <c r="G20" s="572"/>
      <c r="H20" s="572"/>
    </row>
    <row r="22" spans="2:10" ht="20.100000000000001" customHeight="1" x14ac:dyDescent="0.2">
      <c r="E22" s="669" t="s">
        <v>264</v>
      </c>
      <c r="F22" s="670"/>
      <c r="G22" s="669" t="s">
        <v>230</v>
      </c>
      <c r="H22" s="670"/>
    </row>
    <row r="23" spans="2:10" ht="19.5" customHeight="1" x14ac:dyDescent="0.2">
      <c r="B23" s="439"/>
      <c r="E23" s="448" t="s">
        <v>175</v>
      </c>
      <c r="F23" s="448" t="s">
        <v>176</v>
      </c>
      <c r="G23" s="448" t="s">
        <v>175</v>
      </c>
      <c r="H23" s="448" t="s">
        <v>176</v>
      </c>
    </row>
    <row r="24" spans="2:10" ht="17.100000000000001" customHeight="1" x14ac:dyDescent="0.2">
      <c r="B24" s="581" t="s">
        <v>107</v>
      </c>
      <c r="C24" s="647"/>
      <c r="D24" s="594"/>
      <c r="E24" s="5">
        <v>2.9</v>
      </c>
      <c r="F24" s="5">
        <v>1.4</v>
      </c>
      <c r="G24" s="4">
        <v>2.9</v>
      </c>
      <c r="H24" s="5">
        <v>1.3</v>
      </c>
    </row>
    <row r="25" spans="2:10" ht="17.100000000000001" customHeight="1" x14ac:dyDescent="0.2">
      <c r="B25" s="582" t="s">
        <v>108</v>
      </c>
      <c r="C25" s="642"/>
      <c r="D25" s="595"/>
      <c r="E25" s="76">
        <v>13</v>
      </c>
      <c r="F25" s="76">
        <v>3.7</v>
      </c>
      <c r="G25" s="79">
        <v>12.7</v>
      </c>
      <c r="H25" s="76">
        <v>3.5</v>
      </c>
    </row>
    <row r="26" spans="2:10" ht="17.100000000000001" customHeight="1" x14ac:dyDescent="0.2">
      <c r="B26" s="582" t="s">
        <v>109</v>
      </c>
      <c r="C26" s="642"/>
      <c r="D26" s="595"/>
      <c r="E26" s="76">
        <v>27</v>
      </c>
      <c r="F26" s="76">
        <v>14.8</v>
      </c>
      <c r="G26" s="79">
        <v>27.8</v>
      </c>
      <c r="H26" s="76">
        <v>15</v>
      </c>
    </row>
    <row r="27" spans="2:10" ht="17.100000000000001" customHeight="1" x14ac:dyDescent="0.2">
      <c r="B27" s="582" t="s">
        <v>110</v>
      </c>
      <c r="C27" s="642"/>
      <c r="D27" s="595"/>
      <c r="E27" s="76">
        <v>9.9</v>
      </c>
      <c r="F27" s="76">
        <v>16.3</v>
      </c>
      <c r="G27" s="79">
        <v>10.3</v>
      </c>
      <c r="H27" s="76">
        <v>17.5</v>
      </c>
    </row>
    <row r="28" spans="2:10" ht="17.100000000000001" customHeight="1" x14ac:dyDescent="0.2">
      <c r="B28" s="582" t="s">
        <v>111</v>
      </c>
      <c r="C28" s="642"/>
      <c r="D28" s="595"/>
      <c r="E28" s="76">
        <v>27.6</v>
      </c>
      <c r="F28" s="76">
        <v>49.2</v>
      </c>
      <c r="G28" s="79">
        <v>26.1</v>
      </c>
      <c r="H28" s="76">
        <v>47.8</v>
      </c>
    </row>
    <row r="29" spans="2:10" ht="17.100000000000001" customHeight="1" x14ac:dyDescent="0.2">
      <c r="B29" s="582" t="s">
        <v>112</v>
      </c>
      <c r="C29" s="642"/>
      <c r="D29" s="595"/>
      <c r="E29" s="76">
        <v>12.9</v>
      </c>
      <c r="F29" s="76">
        <v>4.8</v>
      </c>
      <c r="G29" s="79">
        <v>13.1</v>
      </c>
      <c r="H29" s="76">
        <v>4.5</v>
      </c>
    </row>
    <row r="30" spans="2:10" ht="17.100000000000001" customHeight="1" x14ac:dyDescent="0.2">
      <c r="B30" s="582" t="s">
        <v>170</v>
      </c>
      <c r="C30" s="642"/>
      <c r="D30" s="595"/>
      <c r="E30" s="76">
        <v>0.4</v>
      </c>
      <c r="F30" s="76">
        <v>5.7</v>
      </c>
      <c r="G30" s="79">
        <v>0.5</v>
      </c>
      <c r="H30" s="76">
        <v>6</v>
      </c>
    </row>
    <row r="31" spans="2:10" ht="17.100000000000001" customHeight="1" x14ac:dyDescent="0.2">
      <c r="B31" s="596" t="s">
        <v>169</v>
      </c>
      <c r="C31" s="643"/>
      <c r="D31" s="597"/>
      <c r="E31" s="6">
        <v>6.3</v>
      </c>
      <c r="F31" s="6">
        <v>4.0999999999999996</v>
      </c>
      <c r="G31" s="80">
        <v>6.6</v>
      </c>
      <c r="H31" s="6">
        <v>4.4000000000000004</v>
      </c>
      <c r="J31" s="308"/>
    </row>
    <row r="32" spans="2:10" ht="15.75" customHeight="1" x14ac:dyDescent="0.2">
      <c r="B32" s="638" t="s">
        <v>179</v>
      </c>
      <c r="C32" s="639"/>
      <c r="D32" s="648"/>
      <c r="E32" s="73">
        <v>100</v>
      </c>
      <c r="F32" s="73">
        <v>100</v>
      </c>
      <c r="G32" s="73">
        <v>100</v>
      </c>
      <c r="H32" s="73">
        <v>100</v>
      </c>
    </row>
    <row r="33" spans="2:8" ht="15.75" customHeight="1" x14ac:dyDescent="0.2">
      <c r="B33" s="640" t="s">
        <v>180</v>
      </c>
      <c r="C33" s="641"/>
      <c r="D33" s="645"/>
      <c r="E33" s="75">
        <v>1080</v>
      </c>
      <c r="F33" s="74">
        <v>1080</v>
      </c>
      <c r="G33" s="75">
        <v>1267</v>
      </c>
      <c r="H33" s="75">
        <v>1267</v>
      </c>
    </row>
    <row r="34" spans="2:8" x14ac:dyDescent="0.2">
      <c r="B34" s="271" t="s">
        <v>261</v>
      </c>
    </row>
    <row r="35" spans="2:8" x14ac:dyDescent="0.2">
      <c r="B35" s="268" t="s">
        <v>246</v>
      </c>
    </row>
  </sheetData>
  <customSheetViews>
    <customSheetView guid="{4BF6A69F-C29D-460A-9E84-5045F8F80EEB}" showGridLines="0" topLeftCell="A19">
      <selection activeCell="J29" sqref="J29"/>
      <pageMargins left="0.19685039370078741" right="0.15748031496062992" top="0.19685039370078741" bottom="0.19685039370078741" header="0.31496062992125984" footer="0.31496062992125984"/>
      <pageSetup paperSize="9" orientation="portrait"/>
    </customSheetView>
  </customSheetViews>
  <mergeCells count="51">
    <mergeCell ref="B24:D24"/>
    <mergeCell ref="B25:D25"/>
    <mergeCell ref="B26:D26"/>
    <mergeCell ref="B33:D33"/>
    <mergeCell ref="B27:D27"/>
    <mergeCell ref="B28:D28"/>
    <mergeCell ref="B29:D29"/>
    <mergeCell ref="B30:D30"/>
    <mergeCell ref="B31:D31"/>
    <mergeCell ref="B32:D32"/>
    <mergeCell ref="B16:D16"/>
    <mergeCell ref="E16:F16"/>
    <mergeCell ref="G16:H16"/>
    <mergeCell ref="B20:H20"/>
    <mergeCell ref="E22:F22"/>
    <mergeCell ref="G22:H22"/>
    <mergeCell ref="B14:D14"/>
    <mergeCell ref="E14:F14"/>
    <mergeCell ref="G14:H14"/>
    <mergeCell ref="B15:D15"/>
    <mergeCell ref="E15:F15"/>
    <mergeCell ref="G15:H15"/>
    <mergeCell ref="B12:D12"/>
    <mergeCell ref="E12:F12"/>
    <mergeCell ref="G12:H12"/>
    <mergeCell ref="B13:D13"/>
    <mergeCell ref="E13:F13"/>
    <mergeCell ref="G13:H13"/>
    <mergeCell ref="B10:D10"/>
    <mergeCell ref="E10:F10"/>
    <mergeCell ref="G10:H10"/>
    <mergeCell ref="B11:D11"/>
    <mergeCell ref="E11:F11"/>
    <mergeCell ref="G11:H11"/>
    <mergeCell ref="B8:D8"/>
    <mergeCell ref="E8:F8"/>
    <mergeCell ref="G8:H8"/>
    <mergeCell ref="B9:D9"/>
    <mergeCell ref="E9:F9"/>
    <mergeCell ref="G9:H9"/>
    <mergeCell ref="B6:D6"/>
    <mergeCell ref="E6:F6"/>
    <mergeCell ref="G6:H6"/>
    <mergeCell ref="B7:D7"/>
    <mergeCell ref="E7:F7"/>
    <mergeCell ref="G7:H7"/>
    <mergeCell ref="A1:I1"/>
    <mergeCell ref="B3:H3"/>
    <mergeCell ref="B5:D5"/>
    <mergeCell ref="E5:F5"/>
    <mergeCell ref="G5:H5"/>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L49" sqref="L49"/>
    </sheetView>
  </sheetViews>
  <sheetFormatPr baseColWidth="10" defaultRowHeight="12.75" x14ac:dyDescent="0.2"/>
  <cols>
    <col min="1" max="1" width="2.140625" style="173" customWidth="1"/>
    <col min="2" max="2" width="20.85546875" style="173" customWidth="1"/>
    <col min="3" max="3" width="14.7109375" style="173" customWidth="1"/>
    <col min="4" max="4" width="10.7109375" style="173" customWidth="1"/>
    <col min="5" max="5" width="11.140625" style="173" customWidth="1"/>
    <col min="6" max="6" width="10.42578125" style="173" customWidth="1"/>
    <col min="7" max="8" width="11.42578125" style="173" customWidth="1"/>
    <col min="9" max="9" width="2.7109375" style="173" customWidth="1"/>
    <col min="10" max="16384" width="11.42578125" style="173"/>
  </cols>
  <sheetData>
    <row r="1" spans="1:9" x14ac:dyDescent="0.2">
      <c r="A1" s="757" t="s">
        <v>288</v>
      </c>
      <c r="B1" s="758"/>
      <c r="C1" s="758"/>
      <c r="D1" s="758"/>
      <c r="E1" s="758"/>
      <c r="F1" s="758"/>
      <c r="G1" s="758"/>
      <c r="H1" s="758"/>
      <c r="I1" s="759"/>
    </row>
    <row r="2" spans="1:9" x14ac:dyDescent="0.2">
      <c r="A2" s="305"/>
      <c r="B2" s="305"/>
      <c r="C2" s="305"/>
      <c r="D2" s="305"/>
      <c r="E2" s="305"/>
      <c r="F2" s="305"/>
      <c r="G2" s="305"/>
      <c r="H2" s="305"/>
      <c r="I2" s="305"/>
    </row>
    <row r="3" spans="1:9" x14ac:dyDescent="0.2">
      <c r="A3" s="305"/>
      <c r="B3" s="760" t="s">
        <v>227</v>
      </c>
      <c r="C3" s="760"/>
      <c r="D3" s="760"/>
      <c r="E3" s="760"/>
      <c r="F3" s="760"/>
      <c r="G3" s="760"/>
      <c r="H3" s="279"/>
      <c r="I3" s="305"/>
    </row>
    <row r="4" spans="1:9" ht="8.25" customHeight="1" x14ac:dyDescent="0.2">
      <c r="B4" s="118"/>
      <c r="C4" s="115"/>
      <c r="D4" s="115"/>
      <c r="E4" s="116"/>
      <c r="F4" s="117"/>
      <c r="G4" s="115"/>
      <c r="H4" s="118"/>
    </row>
    <row r="5" spans="1:9" x14ac:dyDescent="0.2">
      <c r="B5" s="761" t="s">
        <v>203</v>
      </c>
      <c r="C5" s="576" t="s">
        <v>204</v>
      </c>
      <c r="D5" s="576" t="s">
        <v>219</v>
      </c>
      <c r="E5" s="573" t="s">
        <v>203</v>
      </c>
      <c r="F5" s="574"/>
      <c r="G5" s="574"/>
      <c r="H5" s="575"/>
    </row>
    <row r="6" spans="1:9" ht="25.5" x14ac:dyDescent="0.2">
      <c r="B6" s="762"/>
      <c r="C6" s="577"/>
      <c r="D6" s="577"/>
      <c r="E6" s="445" t="s">
        <v>205</v>
      </c>
      <c r="F6" s="445" t="s">
        <v>206</v>
      </c>
      <c r="G6" s="445" t="s">
        <v>168</v>
      </c>
      <c r="H6" s="447" t="s">
        <v>207</v>
      </c>
    </row>
    <row r="7" spans="1:9" ht="15" customHeight="1" x14ac:dyDescent="0.2">
      <c r="B7" s="762"/>
      <c r="C7" s="764" t="s">
        <v>216</v>
      </c>
      <c r="D7" s="281" t="s">
        <v>216</v>
      </c>
      <c r="E7" s="119">
        <v>0</v>
      </c>
      <c r="F7" s="120">
        <v>0</v>
      </c>
      <c r="G7" s="121">
        <v>0</v>
      </c>
      <c r="H7" s="122">
        <v>0</v>
      </c>
    </row>
    <row r="8" spans="1:9" ht="15" x14ac:dyDescent="0.2">
      <c r="B8" s="762"/>
      <c r="C8" s="765"/>
      <c r="D8" s="282" t="s">
        <v>217</v>
      </c>
      <c r="E8" s="119">
        <v>404</v>
      </c>
      <c r="F8" s="120">
        <v>222</v>
      </c>
      <c r="G8" s="121">
        <v>626</v>
      </c>
      <c r="H8" s="122">
        <v>3</v>
      </c>
    </row>
    <row r="9" spans="1:9" x14ac:dyDescent="0.2">
      <c r="B9" s="762"/>
      <c r="C9" s="766"/>
      <c r="D9" s="123" t="s">
        <v>168</v>
      </c>
      <c r="E9" s="124">
        <v>404</v>
      </c>
      <c r="F9" s="125">
        <v>222</v>
      </c>
      <c r="G9" s="125">
        <v>626</v>
      </c>
      <c r="H9" s="126">
        <v>3</v>
      </c>
    </row>
    <row r="10" spans="1:9" ht="15" customHeight="1" x14ac:dyDescent="0.2">
      <c r="B10" s="762"/>
      <c r="C10" s="764" t="s">
        <v>217</v>
      </c>
      <c r="D10" s="281" t="s">
        <v>216</v>
      </c>
      <c r="E10" s="119">
        <v>0</v>
      </c>
      <c r="F10" s="120">
        <v>0</v>
      </c>
      <c r="G10" s="121">
        <v>0</v>
      </c>
      <c r="H10" s="122">
        <v>0</v>
      </c>
    </row>
    <row r="11" spans="1:9" ht="15" x14ac:dyDescent="0.2">
      <c r="B11" s="762"/>
      <c r="C11" s="765"/>
      <c r="D11" s="282" t="s">
        <v>217</v>
      </c>
      <c r="E11" s="119">
        <v>427</v>
      </c>
      <c r="F11" s="120">
        <v>259</v>
      </c>
      <c r="G11" s="121">
        <v>686</v>
      </c>
      <c r="H11" s="122">
        <v>0</v>
      </c>
    </row>
    <row r="12" spans="1:9" ht="15" customHeight="1" x14ac:dyDescent="0.2">
      <c r="B12" s="762"/>
      <c r="C12" s="765"/>
      <c r="D12" s="123" t="s">
        <v>168</v>
      </c>
      <c r="E12" s="124">
        <v>427</v>
      </c>
      <c r="F12" s="125">
        <v>259</v>
      </c>
      <c r="G12" s="125">
        <v>686</v>
      </c>
      <c r="H12" s="126">
        <v>0</v>
      </c>
    </row>
    <row r="13" spans="1:9" x14ac:dyDescent="0.2">
      <c r="B13" s="763"/>
      <c r="C13" s="767" t="s">
        <v>168</v>
      </c>
      <c r="D13" s="768"/>
      <c r="E13" s="124">
        <v>831</v>
      </c>
      <c r="F13" s="125">
        <v>481</v>
      </c>
      <c r="G13" s="125">
        <v>1312</v>
      </c>
      <c r="H13" s="126">
        <v>3</v>
      </c>
    </row>
    <row r="14" spans="1:9" x14ac:dyDescent="0.2">
      <c r="B14" s="320"/>
      <c r="C14" s="287"/>
      <c r="D14" s="287"/>
      <c r="E14" s="174"/>
      <c r="F14" s="174"/>
      <c r="G14" s="174"/>
      <c r="H14" s="174"/>
    </row>
    <row r="15" spans="1:9" x14ac:dyDescent="0.2">
      <c r="B15" s="128"/>
      <c r="C15" s="128"/>
      <c r="D15" s="128"/>
      <c r="E15" s="445" t="s">
        <v>205</v>
      </c>
      <c r="F15" s="445" t="s">
        <v>206</v>
      </c>
      <c r="G15" s="445" t="s">
        <v>168</v>
      </c>
    </row>
    <row r="16" spans="1:9" x14ac:dyDescent="0.2">
      <c r="B16" s="583" t="s">
        <v>128</v>
      </c>
      <c r="C16" s="97" t="s">
        <v>129</v>
      </c>
      <c r="D16" s="347"/>
      <c r="E16" s="142">
        <v>0</v>
      </c>
      <c r="F16" s="142">
        <v>0</v>
      </c>
      <c r="G16" s="558">
        <f>SUM(E16:F16)</f>
        <v>0</v>
      </c>
    </row>
    <row r="17" spans="2:8" x14ac:dyDescent="0.2">
      <c r="B17" s="584"/>
      <c r="C17" s="98" t="s">
        <v>130</v>
      </c>
      <c r="D17" s="348"/>
      <c r="E17" s="145">
        <v>0</v>
      </c>
      <c r="F17" s="145">
        <v>0</v>
      </c>
      <c r="G17" s="557">
        <f>SUM(E17:F17)</f>
        <v>0</v>
      </c>
    </row>
    <row r="18" spans="2:8" ht="17.25" customHeight="1" x14ac:dyDescent="0.2">
      <c r="B18" s="175"/>
    </row>
    <row r="19" spans="2:8" x14ac:dyDescent="0.2">
      <c r="B19" s="760" t="s">
        <v>224</v>
      </c>
      <c r="C19" s="760"/>
      <c r="D19" s="760"/>
      <c r="E19" s="760"/>
      <c r="F19" s="760"/>
      <c r="G19" s="760"/>
      <c r="H19" s="114"/>
    </row>
    <row r="20" spans="2:8" ht="8.25" customHeight="1" x14ac:dyDescent="0.2">
      <c r="B20" s="118"/>
      <c r="C20" s="130"/>
      <c r="D20" s="130"/>
      <c r="E20" s="117"/>
      <c r="F20" s="115"/>
      <c r="G20" s="115"/>
      <c r="H20" s="129"/>
    </row>
    <row r="21" spans="2:8" x14ac:dyDescent="0.2">
      <c r="B21" s="130"/>
      <c r="C21" s="130"/>
      <c r="D21" s="448" t="s">
        <v>219</v>
      </c>
      <c r="E21" s="448" t="s">
        <v>205</v>
      </c>
      <c r="F21" s="450" t="s">
        <v>206</v>
      </c>
      <c r="G21" s="448" t="s">
        <v>168</v>
      </c>
      <c r="H21" s="129"/>
    </row>
    <row r="22" spans="2:8" ht="15" x14ac:dyDescent="0.2">
      <c r="B22" s="769" t="s">
        <v>208</v>
      </c>
      <c r="C22" s="770"/>
      <c r="D22" s="281" t="s">
        <v>216</v>
      </c>
      <c r="E22" s="131">
        <v>6</v>
      </c>
      <c r="F22" s="132">
        <v>3</v>
      </c>
      <c r="G22" s="133">
        <f>SUM(E22:F22)</f>
        <v>9</v>
      </c>
      <c r="H22" s="129"/>
    </row>
    <row r="23" spans="2:8" ht="15" x14ac:dyDescent="0.2">
      <c r="B23" s="771"/>
      <c r="C23" s="772"/>
      <c r="D23" s="282" t="s">
        <v>217</v>
      </c>
      <c r="E23" s="120">
        <v>381</v>
      </c>
      <c r="F23" s="119">
        <v>236</v>
      </c>
      <c r="G23" s="121">
        <f>SUM(E23:F23)</f>
        <v>617</v>
      </c>
      <c r="H23" s="129"/>
    </row>
    <row r="24" spans="2:8" x14ac:dyDescent="0.2">
      <c r="B24" s="773"/>
      <c r="C24" s="774"/>
      <c r="D24" s="123" t="s">
        <v>168</v>
      </c>
      <c r="E24" s="133">
        <f>SUM(E22:E23)</f>
        <v>387</v>
      </c>
      <c r="F24" s="134">
        <f>SUM(F22:F23)</f>
        <v>239</v>
      </c>
      <c r="G24" s="133">
        <f>SUM(G22:G23)</f>
        <v>626</v>
      </c>
      <c r="H24" s="129"/>
    </row>
    <row r="25" spans="2:8" ht="15" x14ac:dyDescent="0.2">
      <c r="B25" s="769" t="s">
        <v>209</v>
      </c>
      <c r="C25" s="770"/>
      <c r="D25" s="281" t="s">
        <v>216</v>
      </c>
      <c r="E25" s="135">
        <v>6</v>
      </c>
      <c r="F25" s="131">
        <v>3</v>
      </c>
      <c r="G25" s="136">
        <f>SUM(E25:F25)</f>
        <v>9</v>
      </c>
      <c r="H25" s="130"/>
    </row>
    <row r="26" spans="2:8" ht="15" x14ac:dyDescent="0.2">
      <c r="B26" s="771"/>
      <c r="C26" s="772"/>
      <c r="D26" s="282" t="s">
        <v>217</v>
      </c>
      <c r="E26" s="137">
        <v>374</v>
      </c>
      <c r="F26" s="138">
        <v>220</v>
      </c>
      <c r="G26" s="139">
        <f>SUM(E26:F26)</f>
        <v>594</v>
      </c>
      <c r="H26" s="130"/>
    </row>
    <row r="27" spans="2:8" x14ac:dyDescent="0.2">
      <c r="B27" s="773"/>
      <c r="C27" s="774"/>
      <c r="D27" s="123" t="s">
        <v>168</v>
      </c>
      <c r="E27" s="125">
        <f>SUM(E25:E26)</f>
        <v>380</v>
      </c>
      <c r="F27" s="124">
        <f>SUM(F25:F26)</f>
        <v>223</v>
      </c>
      <c r="G27" s="125">
        <f>SUM(G25:G26)</f>
        <v>603</v>
      </c>
      <c r="H27" s="130"/>
    </row>
    <row r="28" spans="2:8" ht="12.75" customHeight="1" x14ac:dyDescent="0.2">
      <c r="B28" s="775" t="s">
        <v>210</v>
      </c>
      <c r="C28" s="776"/>
      <c r="D28" s="281" t="s">
        <v>216</v>
      </c>
      <c r="E28" s="131">
        <v>0</v>
      </c>
      <c r="F28" s="132">
        <v>0</v>
      </c>
      <c r="G28" s="133">
        <f>SUM(E28:F28)</f>
        <v>0</v>
      </c>
      <c r="H28" s="130"/>
    </row>
    <row r="29" spans="2:8" ht="12.75" customHeight="1" x14ac:dyDescent="0.2">
      <c r="B29" s="777"/>
      <c r="C29" s="778"/>
      <c r="D29" s="282" t="s">
        <v>217</v>
      </c>
      <c r="E29" s="120">
        <v>0</v>
      </c>
      <c r="F29" s="119">
        <v>0</v>
      </c>
      <c r="G29" s="121">
        <f>SUM(E29:F29)</f>
        <v>0</v>
      </c>
      <c r="H29" s="130"/>
    </row>
    <row r="30" spans="2:8" ht="12.75" customHeight="1" x14ac:dyDescent="0.2">
      <c r="B30" s="779"/>
      <c r="C30" s="780"/>
      <c r="D30" s="123" t="s">
        <v>168</v>
      </c>
      <c r="E30" s="133">
        <f>SUM(E28:E29)</f>
        <v>0</v>
      </c>
      <c r="F30" s="134">
        <f>SUM(F28:F29)</f>
        <v>0</v>
      </c>
      <c r="G30" s="133">
        <f>SUM(G28:G29)</f>
        <v>0</v>
      </c>
      <c r="H30" s="130"/>
    </row>
    <row r="31" spans="2:8" ht="12.75" customHeight="1" x14ac:dyDescent="0.2">
      <c r="B31" s="775" t="s">
        <v>211</v>
      </c>
      <c r="C31" s="776"/>
      <c r="D31" s="281" t="s">
        <v>216</v>
      </c>
      <c r="E31" s="131">
        <v>0</v>
      </c>
      <c r="F31" s="132">
        <v>0</v>
      </c>
      <c r="G31" s="133">
        <f>SUM(E31:F31)</f>
        <v>0</v>
      </c>
      <c r="H31" s="140"/>
    </row>
    <row r="32" spans="2:8" ht="12.75" customHeight="1" x14ac:dyDescent="0.2">
      <c r="B32" s="777"/>
      <c r="C32" s="778"/>
      <c r="D32" s="282" t="s">
        <v>217</v>
      </c>
      <c r="E32" s="120">
        <v>0</v>
      </c>
      <c r="F32" s="119">
        <v>0</v>
      </c>
      <c r="G32" s="121">
        <f>SUM(E32:F32)</f>
        <v>0</v>
      </c>
      <c r="H32" s="140"/>
    </row>
    <row r="33" spans="2:8" ht="12.75" customHeight="1" x14ac:dyDescent="0.2">
      <c r="B33" s="779"/>
      <c r="C33" s="780"/>
      <c r="D33" s="123" t="s">
        <v>168</v>
      </c>
      <c r="E33" s="125">
        <f>SUM(E31:E32)</f>
        <v>0</v>
      </c>
      <c r="F33" s="124">
        <f>SUM(F31:F32)</f>
        <v>0</v>
      </c>
      <c r="G33" s="125">
        <f>SUM(G31:G32)</f>
        <v>0</v>
      </c>
      <c r="H33" s="140"/>
    </row>
    <row r="34" spans="2:8" ht="17.25" customHeight="1" x14ac:dyDescent="0.2">
      <c r="B34" s="129"/>
      <c r="C34" s="129"/>
      <c r="D34" s="129"/>
      <c r="E34" s="141"/>
      <c r="F34" s="141"/>
      <c r="G34" s="141"/>
      <c r="H34" s="130"/>
    </row>
    <row r="35" spans="2:8" x14ac:dyDescent="0.2">
      <c r="B35" s="760" t="s">
        <v>225</v>
      </c>
      <c r="C35" s="760"/>
      <c r="D35" s="760"/>
      <c r="E35" s="760"/>
      <c r="F35" s="760"/>
      <c r="G35" s="760"/>
      <c r="H35" s="114"/>
    </row>
    <row r="36" spans="2:8" ht="8.25" customHeight="1" x14ac:dyDescent="0.2">
      <c r="B36" s="118"/>
      <c r="C36" s="130"/>
      <c r="D36" s="130"/>
      <c r="E36" s="130"/>
      <c r="F36" s="130"/>
      <c r="G36" s="130"/>
      <c r="H36" s="130"/>
    </row>
    <row r="37" spans="2:8" x14ac:dyDescent="0.2">
      <c r="B37" s="128"/>
      <c r="C37" s="128"/>
      <c r="D37" s="128"/>
      <c r="E37" s="448" t="s">
        <v>205</v>
      </c>
      <c r="F37" s="450" t="s">
        <v>206</v>
      </c>
      <c r="G37" s="448" t="s">
        <v>168</v>
      </c>
      <c r="H37" s="130"/>
    </row>
    <row r="38" spans="2:8" ht="27" customHeight="1" x14ac:dyDescent="0.2">
      <c r="B38" s="775" t="s">
        <v>132</v>
      </c>
      <c r="C38" s="785"/>
      <c r="D38" s="776"/>
      <c r="E38" s="142">
        <v>1423</v>
      </c>
      <c r="F38" s="143">
        <v>737</v>
      </c>
      <c r="G38" s="144">
        <f>SUM(E38:F38)</f>
        <v>2160</v>
      </c>
      <c r="H38" s="130"/>
    </row>
    <row r="39" spans="2:8" ht="12.75" customHeight="1" x14ac:dyDescent="0.2">
      <c r="B39" s="779" t="s">
        <v>212</v>
      </c>
      <c r="C39" s="786"/>
      <c r="D39" s="780"/>
      <c r="E39" s="145">
        <v>484</v>
      </c>
      <c r="F39" s="146">
        <v>294</v>
      </c>
      <c r="G39" s="147">
        <f>SUM(E39:F39)</f>
        <v>778</v>
      </c>
      <c r="H39" s="180"/>
    </row>
    <row r="40" spans="2:8" x14ac:dyDescent="0.2">
      <c r="B40" s="129" t="s">
        <v>133</v>
      </c>
      <c r="C40" s="129"/>
      <c r="D40" s="129"/>
      <c r="E40" s="129"/>
      <c r="F40" s="129"/>
      <c r="G40" s="130"/>
      <c r="H40" s="184"/>
    </row>
    <row r="41" spans="2:8" ht="17.25" customHeight="1" x14ac:dyDescent="0.2">
      <c r="B41" s="129"/>
      <c r="C41" s="129"/>
      <c r="D41" s="129"/>
      <c r="E41" s="129"/>
      <c r="F41" s="129"/>
      <c r="G41" s="130"/>
      <c r="H41" s="130"/>
    </row>
    <row r="42" spans="2:8" x14ac:dyDescent="0.2">
      <c r="B42" s="760" t="s">
        <v>226</v>
      </c>
      <c r="C42" s="760"/>
      <c r="D42" s="760"/>
      <c r="E42" s="760"/>
      <c r="F42" s="760"/>
      <c r="G42" s="760"/>
      <c r="H42" s="114"/>
    </row>
    <row r="43" spans="2:8" ht="8.25" customHeight="1" x14ac:dyDescent="0.2">
      <c r="B43" s="148"/>
      <c r="C43" s="117"/>
      <c r="D43" s="117"/>
      <c r="E43" s="115"/>
      <c r="F43" s="127"/>
      <c r="G43" s="130"/>
      <c r="H43" s="130"/>
    </row>
    <row r="44" spans="2:8" x14ac:dyDescent="0.2">
      <c r="B44" s="451" t="s">
        <v>213</v>
      </c>
      <c r="C44" s="451" t="s">
        <v>214</v>
      </c>
      <c r="D44" s="598" t="s">
        <v>215</v>
      </c>
      <c r="E44" s="599"/>
      <c r="F44" s="598" t="s">
        <v>168</v>
      </c>
      <c r="G44" s="599"/>
      <c r="H44" s="130"/>
    </row>
    <row r="45" spans="2:8" x14ac:dyDescent="0.2">
      <c r="B45" s="283">
        <v>28</v>
      </c>
      <c r="C45" s="283">
        <v>0</v>
      </c>
      <c r="D45" s="781">
        <v>0</v>
      </c>
      <c r="E45" s="782"/>
      <c r="F45" s="783">
        <f>SUM(B45:E45)</f>
        <v>28</v>
      </c>
      <c r="G45" s="784"/>
      <c r="H45" s="130"/>
    </row>
  </sheetData>
  <customSheetViews>
    <customSheetView guid="{4BF6A69F-C29D-460A-9E84-5045F8F80EEB}" topLeftCell="A35">
      <selection activeCell="K39" sqref="K39"/>
      <pageMargins left="0.7" right="0.7" top="0.75" bottom="0.75" header="0.3" footer="0.3"/>
    </customSheetView>
  </customSheetViews>
  <mergeCells count="23">
    <mergeCell ref="B31:C33"/>
    <mergeCell ref="D45:E45"/>
    <mergeCell ref="F45:G45"/>
    <mergeCell ref="B35:G35"/>
    <mergeCell ref="B38:D38"/>
    <mergeCell ref="B39:D39"/>
    <mergeCell ref="B42:G42"/>
    <mergeCell ref="D44:E44"/>
    <mergeCell ref="F44:G44"/>
    <mergeCell ref="B19:G19"/>
    <mergeCell ref="B22:C24"/>
    <mergeCell ref="B25:C27"/>
    <mergeCell ref="B28:C30"/>
    <mergeCell ref="B16:B17"/>
    <mergeCell ref="A1:I1"/>
    <mergeCell ref="B3:G3"/>
    <mergeCell ref="B5:B13"/>
    <mergeCell ref="C5:C6"/>
    <mergeCell ref="D5:D6"/>
    <mergeCell ref="E5:H5"/>
    <mergeCell ref="C7:C9"/>
    <mergeCell ref="C10:C12"/>
    <mergeCell ref="C13:D13"/>
  </mergeCells>
  <pageMargins left="0.7" right="0.7" top="0.75" bottom="0.75" header="0.3" footer="0.3"/>
  <ignoredErrors>
    <ignoredError sqref="G24:G30" formula="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workbookViewId="0">
      <selection activeCell="G2" sqref="G2"/>
    </sheetView>
  </sheetViews>
  <sheetFormatPr baseColWidth="10" defaultRowHeight="12.75" x14ac:dyDescent="0.2"/>
  <cols>
    <col min="1" max="1" width="2.140625" style="173" customWidth="1"/>
    <col min="2" max="2" width="35" style="173" customWidth="1"/>
    <col min="3" max="3" width="11.42578125" style="173"/>
    <col min="4" max="4" width="9.42578125" style="173" customWidth="1"/>
    <col min="5" max="5" width="9.7109375" style="173" customWidth="1"/>
    <col min="6" max="6" width="13" style="173" customWidth="1"/>
    <col min="7" max="7" width="11.140625" style="299" customWidth="1"/>
    <col min="8" max="8" width="10" style="299" customWidth="1"/>
    <col min="9" max="9" width="8.7109375" style="299" customWidth="1"/>
    <col min="10" max="10" width="8.5703125" style="299" customWidth="1"/>
    <col min="11" max="11" width="7.7109375" style="299" customWidth="1"/>
    <col min="12" max="16384" width="11.42578125" style="173"/>
  </cols>
  <sheetData>
    <row r="1" spans="1:11" x14ac:dyDescent="0.2">
      <c r="A1" s="757" t="s">
        <v>288</v>
      </c>
      <c r="B1" s="758"/>
      <c r="C1" s="758"/>
      <c r="D1" s="758"/>
      <c r="E1" s="758"/>
      <c r="F1" s="758"/>
      <c r="G1" s="758"/>
      <c r="H1" s="758"/>
      <c r="I1" s="758"/>
      <c r="J1" s="758"/>
      <c r="K1" s="759"/>
    </row>
    <row r="2" spans="1:11" x14ac:dyDescent="0.2">
      <c r="A2" s="305"/>
      <c r="B2" s="305"/>
      <c r="C2" s="305"/>
      <c r="D2" s="305"/>
      <c r="E2" s="305"/>
      <c r="F2" s="305"/>
      <c r="G2" s="319"/>
      <c r="H2" s="319"/>
      <c r="I2" s="319"/>
    </row>
    <row r="3" spans="1:11" ht="12.75" customHeight="1" x14ac:dyDescent="0.2">
      <c r="A3" s="305"/>
      <c r="B3" s="760" t="s">
        <v>221</v>
      </c>
      <c r="C3" s="760"/>
      <c r="D3" s="760"/>
      <c r="E3" s="760"/>
      <c r="F3" s="760"/>
      <c r="G3" s="760"/>
      <c r="H3" s="760"/>
      <c r="I3" s="760"/>
      <c r="J3" s="319"/>
    </row>
    <row r="4" spans="1:11" ht="8.25" customHeight="1" x14ac:dyDescent="0.2">
      <c r="B4" s="149"/>
      <c r="C4" s="149"/>
      <c r="D4" s="149"/>
      <c r="E4" s="149"/>
      <c r="F4" s="149"/>
      <c r="G4" s="2"/>
      <c r="H4" s="2"/>
      <c r="I4" s="2"/>
      <c r="J4" s="2"/>
      <c r="K4" s="2"/>
    </row>
    <row r="5" spans="1:11" ht="12.75" customHeight="1" x14ac:dyDescent="0.2">
      <c r="B5" s="150"/>
      <c r="C5" s="613" t="s">
        <v>142</v>
      </c>
      <c r="D5" s="613" t="s">
        <v>178</v>
      </c>
      <c r="E5" s="613" t="s">
        <v>98</v>
      </c>
      <c r="F5" s="613" t="s">
        <v>97</v>
      </c>
      <c r="G5" s="613" t="s">
        <v>259</v>
      </c>
      <c r="H5" s="613" t="s">
        <v>258</v>
      </c>
      <c r="I5" s="613" t="s">
        <v>257</v>
      </c>
      <c r="J5" s="613" t="s">
        <v>169</v>
      </c>
      <c r="K5" s="613" t="s">
        <v>168</v>
      </c>
    </row>
    <row r="6" spans="1:11" x14ac:dyDescent="0.2">
      <c r="B6" s="150"/>
      <c r="C6" s="614"/>
      <c r="D6" s="614"/>
      <c r="E6" s="614"/>
      <c r="F6" s="614"/>
      <c r="G6" s="614"/>
      <c r="H6" s="614"/>
      <c r="I6" s="614"/>
      <c r="J6" s="614"/>
      <c r="K6" s="614"/>
    </row>
    <row r="7" spans="1:11" x14ac:dyDescent="0.2">
      <c r="B7" s="150"/>
      <c r="C7" s="614"/>
      <c r="D7" s="614"/>
      <c r="E7" s="614"/>
      <c r="F7" s="614"/>
      <c r="G7" s="614"/>
      <c r="H7" s="614"/>
      <c r="I7" s="614"/>
      <c r="J7" s="614"/>
      <c r="K7" s="614"/>
    </row>
    <row r="8" spans="1:11" x14ac:dyDescent="0.2">
      <c r="B8" s="150"/>
      <c r="C8" s="614"/>
      <c r="D8" s="614"/>
      <c r="E8" s="614"/>
      <c r="F8" s="614"/>
      <c r="G8" s="614"/>
      <c r="H8" s="614"/>
      <c r="I8" s="614"/>
      <c r="J8" s="614"/>
      <c r="K8" s="614"/>
    </row>
    <row r="9" spans="1:11" x14ac:dyDescent="0.2">
      <c r="B9" s="150"/>
      <c r="C9" s="614"/>
      <c r="D9" s="614"/>
      <c r="E9" s="614"/>
      <c r="F9" s="614"/>
      <c r="G9" s="614"/>
      <c r="H9" s="614"/>
      <c r="I9" s="614"/>
      <c r="J9" s="614"/>
      <c r="K9" s="614"/>
    </row>
    <row r="10" spans="1:11" x14ac:dyDescent="0.2">
      <c r="B10" s="150"/>
      <c r="C10" s="614"/>
      <c r="D10" s="614"/>
      <c r="E10" s="614"/>
      <c r="F10" s="614"/>
      <c r="G10" s="614"/>
      <c r="H10" s="614"/>
      <c r="I10" s="614"/>
      <c r="J10" s="614"/>
      <c r="K10" s="614"/>
    </row>
    <row r="11" spans="1:11" x14ac:dyDescent="0.2">
      <c r="B11" s="150"/>
      <c r="C11" s="615"/>
      <c r="D11" s="615"/>
      <c r="E11" s="615"/>
      <c r="F11" s="615"/>
      <c r="G11" s="615"/>
      <c r="H11" s="615"/>
      <c r="I11" s="615"/>
      <c r="J11" s="615"/>
      <c r="K11" s="615"/>
    </row>
    <row r="12" spans="1:11" ht="15" customHeight="1" x14ac:dyDescent="0.2">
      <c r="B12" s="151" t="s">
        <v>229</v>
      </c>
      <c r="C12" s="285">
        <v>19.899999999999999</v>
      </c>
      <c r="D12" s="284">
        <v>0</v>
      </c>
      <c r="E12" s="152">
        <v>12.2</v>
      </c>
      <c r="F12" s="284">
        <v>61</v>
      </c>
      <c r="G12" s="277">
        <v>0.5</v>
      </c>
      <c r="H12" s="8">
        <v>6.4</v>
      </c>
      <c r="I12" s="8">
        <v>0</v>
      </c>
      <c r="J12" s="8">
        <v>0</v>
      </c>
      <c r="K12" s="265">
        <f>SUM(C12:J12)</f>
        <v>100</v>
      </c>
    </row>
    <row r="13" spans="1:11" x14ac:dyDescent="0.2">
      <c r="B13" s="153" t="s">
        <v>180</v>
      </c>
      <c r="C13" s="154"/>
      <c r="D13" s="155"/>
      <c r="E13" s="154"/>
      <c r="F13" s="155"/>
      <c r="G13" s="10"/>
      <c r="H13" s="11"/>
      <c r="I13" s="11"/>
      <c r="J13" s="11"/>
      <c r="K13" s="70">
        <v>613</v>
      </c>
    </row>
    <row r="14" spans="1:11" x14ac:dyDescent="0.2">
      <c r="B14" s="156" t="s">
        <v>230</v>
      </c>
      <c r="C14" s="288">
        <v>20.3</v>
      </c>
      <c r="D14" s="157">
        <v>0</v>
      </c>
      <c r="E14" s="158">
        <v>10.9</v>
      </c>
      <c r="F14" s="157">
        <v>61.5</v>
      </c>
      <c r="G14" s="260">
        <v>1.1000000000000001</v>
      </c>
      <c r="H14" s="4">
        <v>6.1</v>
      </c>
      <c r="I14" s="4">
        <v>0.1</v>
      </c>
      <c r="J14" s="4">
        <v>0</v>
      </c>
      <c r="K14" s="7">
        <f>SUM(C14:J14)</f>
        <v>99.999999999999986</v>
      </c>
    </row>
    <row r="15" spans="1:11" x14ac:dyDescent="0.2">
      <c r="B15" s="294" t="s">
        <v>180</v>
      </c>
      <c r="C15" s="292"/>
      <c r="D15" s="155"/>
      <c r="E15" s="154"/>
      <c r="F15" s="155"/>
      <c r="G15" s="10"/>
      <c r="H15" s="13"/>
      <c r="I15" s="13"/>
      <c r="J15" s="71"/>
      <c r="K15" s="71">
        <v>1308</v>
      </c>
    </row>
    <row r="16" spans="1:11" x14ac:dyDescent="0.2">
      <c r="B16" s="160"/>
      <c r="C16" s="158"/>
      <c r="D16" s="158"/>
      <c r="E16" s="158"/>
      <c r="F16" s="158"/>
      <c r="G16" s="260"/>
      <c r="H16" s="16"/>
      <c r="I16" s="260"/>
      <c r="J16" s="17"/>
      <c r="K16" s="17"/>
    </row>
    <row r="17" spans="2:11" ht="12.75" customHeight="1" x14ac:dyDescent="0.2">
      <c r="B17" s="760" t="s">
        <v>222</v>
      </c>
      <c r="C17" s="760"/>
      <c r="D17" s="760"/>
      <c r="E17" s="760"/>
      <c r="F17" s="760"/>
      <c r="G17" s="760"/>
      <c r="H17" s="760"/>
      <c r="I17" s="760"/>
      <c r="J17" s="20"/>
      <c r="K17" s="20"/>
    </row>
    <row r="18" spans="2:11" ht="8.25" customHeight="1" x14ac:dyDescent="0.2">
      <c r="B18" s="161"/>
      <c r="C18" s="161"/>
      <c r="D18" s="161"/>
      <c r="E18" s="161"/>
      <c r="F18" s="158"/>
      <c r="G18" s="260"/>
      <c r="H18" s="16"/>
      <c r="I18" s="260"/>
      <c r="J18" s="17"/>
      <c r="K18" s="17"/>
    </row>
    <row r="19" spans="2:11" ht="32.25" customHeight="1" x14ac:dyDescent="0.2">
      <c r="B19" s="453" t="s">
        <v>177</v>
      </c>
      <c r="C19" s="693" t="s">
        <v>264</v>
      </c>
      <c r="D19" s="693"/>
      <c r="E19" s="693" t="s">
        <v>230</v>
      </c>
      <c r="F19" s="693"/>
      <c r="G19" s="260"/>
      <c r="H19" s="16"/>
      <c r="I19" s="260"/>
      <c r="J19" s="17"/>
      <c r="K19" s="17"/>
    </row>
    <row r="20" spans="2:11" x14ac:dyDescent="0.2">
      <c r="B20" s="280" t="s">
        <v>181</v>
      </c>
      <c r="C20" s="787">
        <v>0.4</v>
      </c>
      <c r="D20" s="788"/>
      <c r="E20" s="787">
        <v>0.2</v>
      </c>
      <c r="F20" s="788"/>
      <c r="G20" s="260"/>
      <c r="H20" s="16"/>
      <c r="I20" s="260"/>
      <c r="J20" s="17"/>
      <c r="K20" s="17"/>
    </row>
    <row r="21" spans="2:11" x14ac:dyDescent="0.2">
      <c r="B21" s="290" t="s">
        <v>182</v>
      </c>
      <c r="C21" s="789">
        <v>0</v>
      </c>
      <c r="D21" s="790"/>
      <c r="E21" s="789">
        <v>0</v>
      </c>
      <c r="F21" s="790"/>
      <c r="G21" s="260"/>
      <c r="H21" s="20"/>
      <c r="I21" s="496"/>
      <c r="J21" s="17"/>
      <c r="K21" s="17"/>
    </row>
    <row r="22" spans="2:11" x14ac:dyDescent="0.2">
      <c r="B22" s="290" t="s">
        <v>183</v>
      </c>
      <c r="C22" s="789">
        <v>0.7</v>
      </c>
      <c r="D22" s="790"/>
      <c r="E22" s="789">
        <v>2.8</v>
      </c>
      <c r="F22" s="790"/>
      <c r="G22" s="189"/>
      <c r="H22" s="16"/>
      <c r="J22" s="17"/>
      <c r="K22" s="17"/>
    </row>
    <row r="23" spans="2:11" x14ac:dyDescent="0.2">
      <c r="B23" s="290" t="s">
        <v>184</v>
      </c>
      <c r="C23" s="789">
        <v>36.299999999999997</v>
      </c>
      <c r="D23" s="790"/>
      <c r="E23" s="789">
        <v>40.200000000000003</v>
      </c>
      <c r="F23" s="790"/>
      <c r="G23" s="260"/>
      <c r="H23" s="16"/>
      <c r="I23" s="260"/>
      <c r="J23" s="17"/>
      <c r="K23" s="17"/>
    </row>
    <row r="24" spans="2:11" x14ac:dyDescent="0.2">
      <c r="B24" s="290" t="s">
        <v>185</v>
      </c>
      <c r="C24" s="789">
        <v>37.299999999999997</v>
      </c>
      <c r="D24" s="790"/>
      <c r="E24" s="789">
        <v>33.200000000000003</v>
      </c>
      <c r="F24" s="790"/>
      <c r="G24" s="260"/>
      <c r="H24" s="16"/>
      <c r="I24" s="260"/>
      <c r="J24" s="17"/>
      <c r="K24" s="17"/>
    </row>
    <row r="25" spans="2:11" x14ac:dyDescent="0.2">
      <c r="B25" s="290" t="s">
        <v>186</v>
      </c>
      <c r="C25" s="789">
        <v>17.7</v>
      </c>
      <c r="D25" s="790"/>
      <c r="E25" s="789">
        <v>15.7</v>
      </c>
      <c r="F25" s="790"/>
      <c r="G25" s="260"/>
      <c r="H25" s="16"/>
      <c r="I25" s="260"/>
      <c r="J25" s="17"/>
      <c r="K25" s="17"/>
    </row>
    <row r="26" spans="2:11" x14ac:dyDescent="0.2">
      <c r="B26" s="290" t="s">
        <v>187</v>
      </c>
      <c r="C26" s="789">
        <v>6</v>
      </c>
      <c r="D26" s="790"/>
      <c r="E26" s="789">
        <v>5.9</v>
      </c>
      <c r="F26" s="790"/>
      <c r="G26" s="260"/>
      <c r="H26" s="16"/>
      <c r="I26" s="260"/>
      <c r="J26" s="17"/>
      <c r="K26" s="17"/>
    </row>
    <row r="27" spans="2:11" x14ac:dyDescent="0.2">
      <c r="B27" s="290" t="s">
        <v>188</v>
      </c>
      <c r="C27" s="789">
        <v>1.3</v>
      </c>
      <c r="D27" s="790"/>
      <c r="E27" s="789">
        <v>1.7</v>
      </c>
      <c r="F27" s="790"/>
      <c r="G27" s="260"/>
      <c r="H27" s="16"/>
      <c r="I27" s="260"/>
      <c r="J27" s="17"/>
      <c r="K27" s="17"/>
    </row>
    <row r="28" spans="2:11" x14ac:dyDescent="0.2">
      <c r="B28" s="290" t="s">
        <v>189</v>
      </c>
      <c r="C28" s="789">
        <v>0.3</v>
      </c>
      <c r="D28" s="790"/>
      <c r="E28" s="789">
        <v>0.3</v>
      </c>
      <c r="F28" s="790"/>
      <c r="G28" s="260"/>
      <c r="H28" s="16"/>
      <c r="I28" s="260"/>
      <c r="J28" s="17"/>
      <c r="K28" s="17"/>
    </row>
    <row r="29" spans="2:11" x14ac:dyDescent="0.2">
      <c r="B29" s="291" t="s">
        <v>169</v>
      </c>
      <c r="C29" s="789">
        <v>0</v>
      </c>
      <c r="D29" s="790"/>
      <c r="E29" s="789">
        <v>0</v>
      </c>
      <c r="F29" s="790"/>
      <c r="G29" s="260"/>
      <c r="H29" s="16"/>
      <c r="I29" s="260"/>
      <c r="J29" s="17"/>
      <c r="K29" s="17"/>
    </row>
    <row r="30" spans="2:11" x14ac:dyDescent="0.2">
      <c r="B30" s="293" t="s">
        <v>168</v>
      </c>
      <c r="C30" s="791">
        <v>100.1</v>
      </c>
      <c r="D30" s="792"/>
      <c r="E30" s="791">
        <v>99.999999999999972</v>
      </c>
      <c r="F30" s="792"/>
      <c r="G30" s="260"/>
      <c r="H30" s="16"/>
      <c r="I30" s="260"/>
      <c r="J30" s="17"/>
      <c r="K30" s="17"/>
    </row>
    <row r="31" spans="2:11" x14ac:dyDescent="0.2">
      <c r="B31" s="294" t="s">
        <v>180</v>
      </c>
      <c r="C31" s="793">
        <v>613</v>
      </c>
      <c r="D31" s="794"/>
      <c r="E31" s="795">
        <v>1308</v>
      </c>
      <c r="F31" s="794"/>
      <c r="G31" s="260"/>
      <c r="H31" s="16"/>
      <c r="I31" s="260"/>
      <c r="J31" s="17"/>
      <c r="K31" s="17"/>
    </row>
    <row r="32" spans="2:11" ht="16.5" customHeight="1" x14ac:dyDescent="0.2">
      <c r="B32" s="162"/>
      <c r="C32" s="286"/>
      <c r="D32" s="286"/>
      <c r="E32" s="286"/>
      <c r="F32" s="286"/>
      <c r="G32" s="260"/>
      <c r="H32" s="16"/>
      <c r="I32" s="260"/>
      <c r="J32" s="17"/>
      <c r="K32" s="17"/>
    </row>
    <row r="33" spans="2:17" ht="12.75" customHeight="1" x14ac:dyDescent="0.2">
      <c r="B33" s="497" t="s">
        <v>139</v>
      </c>
      <c r="C33" s="497"/>
      <c r="D33" s="497"/>
      <c r="E33" s="497"/>
      <c r="F33" s="497"/>
      <c r="G33" s="497"/>
      <c r="H33" s="497"/>
      <c r="I33" s="260"/>
      <c r="J33" s="17"/>
      <c r="K33" s="17"/>
      <c r="L33" s="163"/>
      <c r="M33" s="163"/>
      <c r="N33" s="163"/>
      <c r="O33" s="163"/>
      <c r="P33" s="163"/>
      <c r="Q33" s="163"/>
    </row>
    <row r="34" spans="2:17" ht="8.25" customHeight="1" x14ac:dyDescent="0.2">
      <c r="I34" s="497"/>
      <c r="J34" s="17"/>
      <c r="K34" s="217"/>
    </row>
    <row r="35" spans="2:17" ht="18" customHeight="1" x14ac:dyDescent="0.2">
      <c r="B35" s="127"/>
      <c r="C35" s="573" t="s">
        <v>269</v>
      </c>
      <c r="D35" s="575"/>
      <c r="E35" s="573" t="s">
        <v>270</v>
      </c>
      <c r="F35" s="575"/>
      <c r="J35" s="217"/>
    </row>
    <row r="36" spans="2:17" ht="18.75" customHeight="1" x14ac:dyDescent="0.2">
      <c r="B36" s="280" t="s">
        <v>99</v>
      </c>
      <c r="C36" s="796">
        <v>6</v>
      </c>
      <c r="D36" s="797">
        <v>11</v>
      </c>
      <c r="E36" s="796">
        <v>7</v>
      </c>
      <c r="F36" s="797">
        <v>10</v>
      </c>
    </row>
    <row r="37" spans="2:17" ht="27.75" customHeight="1" x14ac:dyDescent="0.2">
      <c r="B37" s="290" t="s">
        <v>100</v>
      </c>
      <c r="C37" s="798">
        <v>2</v>
      </c>
      <c r="D37" s="799">
        <v>1</v>
      </c>
      <c r="E37" s="798">
        <v>3</v>
      </c>
      <c r="F37" s="799">
        <v>3</v>
      </c>
    </row>
    <row r="38" spans="2:17" ht="27.75" customHeight="1" x14ac:dyDescent="0.2">
      <c r="B38" s="290" t="s">
        <v>101</v>
      </c>
      <c r="C38" s="798">
        <v>0</v>
      </c>
      <c r="D38" s="799">
        <v>2</v>
      </c>
      <c r="E38" s="798">
        <v>0</v>
      </c>
      <c r="F38" s="799">
        <v>4</v>
      </c>
    </row>
    <row r="39" spans="2:17" ht="14.25" customHeight="1" x14ac:dyDescent="0.2">
      <c r="B39" s="290" t="s">
        <v>102</v>
      </c>
      <c r="C39" s="798">
        <v>10</v>
      </c>
      <c r="D39" s="799">
        <v>3</v>
      </c>
      <c r="E39" s="798">
        <v>11</v>
      </c>
      <c r="F39" s="799">
        <v>5</v>
      </c>
    </row>
    <row r="40" spans="2:17" ht="29.25" customHeight="1" x14ac:dyDescent="0.2">
      <c r="B40" s="290" t="s">
        <v>134</v>
      </c>
      <c r="C40" s="798">
        <v>46</v>
      </c>
      <c r="D40" s="799">
        <v>4</v>
      </c>
      <c r="E40" s="798">
        <v>34</v>
      </c>
      <c r="F40" s="799">
        <v>6</v>
      </c>
    </row>
    <row r="41" spans="2:17" ht="16.5" customHeight="1" x14ac:dyDescent="0.2">
      <c r="B41" s="290" t="s">
        <v>190</v>
      </c>
      <c r="C41" s="798">
        <v>0</v>
      </c>
      <c r="D41" s="799">
        <v>5</v>
      </c>
      <c r="E41" s="798">
        <v>1</v>
      </c>
      <c r="F41" s="799">
        <v>7</v>
      </c>
    </row>
    <row r="42" spans="2:17" ht="31.5" customHeight="1" x14ac:dyDescent="0.2">
      <c r="B42" s="290" t="s">
        <v>105</v>
      </c>
      <c r="C42" s="798">
        <v>65</v>
      </c>
      <c r="D42" s="799">
        <v>6</v>
      </c>
      <c r="E42" s="798">
        <v>72</v>
      </c>
      <c r="F42" s="799">
        <v>8</v>
      </c>
    </row>
    <row r="43" spans="2:17" ht="27" customHeight="1" x14ac:dyDescent="0.2">
      <c r="B43" s="290" t="s">
        <v>126</v>
      </c>
      <c r="C43" s="798">
        <v>34</v>
      </c>
      <c r="D43" s="799">
        <v>7</v>
      </c>
      <c r="E43" s="798">
        <v>26</v>
      </c>
      <c r="F43" s="799">
        <v>9</v>
      </c>
    </row>
    <row r="44" spans="2:17" ht="27" customHeight="1" x14ac:dyDescent="0.2">
      <c r="B44" s="290" t="s">
        <v>115</v>
      </c>
      <c r="C44" s="798">
        <v>2</v>
      </c>
      <c r="D44" s="799">
        <v>8</v>
      </c>
      <c r="E44" s="798">
        <v>2</v>
      </c>
      <c r="F44" s="799">
        <v>10</v>
      </c>
    </row>
    <row r="45" spans="2:17" ht="26.25" customHeight="1" x14ac:dyDescent="0.2">
      <c r="B45" s="290" t="s">
        <v>116</v>
      </c>
      <c r="C45" s="798">
        <v>388</v>
      </c>
      <c r="D45" s="799">
        <v>9</v>
      </c>
      <c r="E45" s="798">
        <v>458</v>
      </c>
      <c r="F45" s="799">
        <v>11</v>
      </c>
    </row>
    <row r="46" spans="2:17" ht="16.5" customHeight="1" x14ac:dyDescent="0.2">
      <c r="B46" s="290" t="s">
        <v>103</v>
      </c>
      <c r="C46" s="798">
        <v>18</v>
      </c>
      <c r="D46" s="799">
        <v>10</v>
      </c>
      <c r="E46" s="798">
        <v>13</v>
      </c>
      <c r="F46" s="799">
        <v>12</v>
      </c>
    </row>
    <row r="47" spans="2:17" x14ac:dyDescent="0.2">
      <c r="B47" s="290" t="s">
        <v>104</v>
      </c>
      <c r="C47" s="798">
        <v>13</v>
      </c>
      <c r="D47" s="799">
        <v>11</v>
      </c>
      <c r="E47" s="798">
        <v>4</v>
      </c>
      <c r="F47" s="799">
        <v>13</v>
      </c>
    </row>
    <row r="48" spans="2:17" x14ac:dyDescent="0.2">
      <c r="B48" s="291" t="s">
        <v>127</v>
      </c>
      <c r="C48" s="800">
        <v>61</v>
      </c>
      <c r="D48" s="801">
        <v>68</v>
      </c>
      <c r="E48" s="800">
        <v>66</v>
      </c>
      <c r="F48" s="801">
        <v>47</v>
      </c>
    </row>
  </sheetData>
  <customSheetViews>
    <customSheetView guid="{4BF6A69F-C29D-460A-9E84-5045F8F80EEB}">
      <selection sqref="A1:J49"/>
      <pageMargins left="0.7" right="0.7" top="0.75" bottom="0.75" header="0.3" footer="0.3"/>
    </customSheetView>
  </customSheetViews>
  <mergeCells count="66">
    <mergeCell ref="C48:D48"/>
    <mergeCell ref="E48:F48"/>
    <mergeCell ref="C45:D45"/>
    <mergeCell ref="E45:F45"/>
    <mergeCell ref="C46:D46"/>
    <mergeCell ref="E46:F46"/>
    <mergeCell ref="C47:D47"/>
    <mergeCell ref="E47:F47"/>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B17:I17"/>
    <mergeCell ref="C19:D19"/>
    <mergeCell ref="E19:F19"/>
    <mergeCell ref="C20:D20"/>
    <mergeCell ref="E20:F20"/>
    <mergeCell ref="A1:K1"/>
    <mergeCell ref="K5:K11"/>
    <mergeCell ref="B3:I3"/>
    <mergeCell ref="C5:C11"/>
    <mergeCell ref="D5:D11"/>
    <mergeCell ref="E5:E11"/>
    <mergeCell ref="F5:F11"/>
    <mergeCell ref="G5:G11"/>
    <mergeCell ref="H5:H11"/>
    <mergeCell ref="I5:I11"/>
    <mergeCell ref="J5:J11"/>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J51" sqref="J51"/>
    </sheetView>
  </sheetViews>
  <sheetFormatPr baseColWidth="10" defaultRowHeight="12.75" x14ac:dyDescent="0.2"/>
  <cols>
    <col min="1" max="1" width="2.140625" style="173" customWidth="1"/>
    <col min="2" max="2" width="15.42578125" style="173" customWidth="1"/>
    <col min="3" max="3" width="11.42578125" style="173"/>
    <col min="4" max="4" width="13.28515625" style="173" customWidth="1"/>
    <col min="5" max="8" width="13.7109375" style="173" customWidth="1"/>
    <col min="9" max="9" width="4" style="173" customWidth="1"/>
    <col min="10" max="16384" width="11.42578125" style="173"/>
  </cols>
  <sheetData>
    <row r="1" spans="1:10" x14ac:dyDescent="0.2">
      <c r="A1" s="802" t="s">
        <v>288</v>
      </c>
      <c r="B1" s="802"/>
      <c r="C1" s="802"/>
      <c r="D1" s="802"/>
      <c r="E1" s="802"/>
      <c r="F1" s="802"/>
      <c r="G1" s="802"/>
      <c r="H1" s="802"/>
      <c r="I1" s="802"/>
    </row>
    <row r="2" spans="1:10" x14ac:dyDescent="0.2">
      <c r="A2" s="305"/>
      <c r="B2" s="305"/>
      <c r="C2" s="305"/>
      <c r="D2" s="305"/>
      <c r="E2" s="305"/>
      <c r="F2" s="305"/>
      <c r="G2" s="305"/>
      <c r="H2" s="305"/>
      <c r="I2" s="305"/>
    </row>
    <row r="3" spans="1:10" ht="12.75" customHeight="1" x14ac:dyDescent="0.2">
      <c r="A3" s="305"/>
      <c r="B3" s="803" t="s">
        <v>140</v>
      </c>
      <c r="C3" s="803"/>
      <c r="D3" s="803"/>
      <c r="E3" s="803"/>
      <c r="F3" s="803"/>
      <c r="G3" s="803"/>
      <c r="H3" s="803"/>
      <c r="I3" s="305"/>
    </row>
    <row r="4" spans="1:10" ht="8.25" customHeight="1" x14ac:dyDescent="0.2">
      <c r="B4" s="164"/>
      <c r="C4" s="164"/>
      <c r="D4" s="164"/>
      <c r="E4" s="164"/>
      <c r="F4" s="164"/>
      <c r="G4" s="164"/>
      <c r="H4" s="164"/>
    </row>
    <row r="5" spans="1:10" ht="20.100000000000001" customHeight="1" x14ac:dyDescent="0.2">
      <c r="B5" s="804"/>
      <c r="C5" s="804"/>
      <c r="D5" s="804"/>
      <c r="E5" s="685" t="s">
        <v>264</v>
      </c>
      <c r="F5" s="686"/>
      <c r="G5" s="685" t="s">
        <v>230</v>
      </c>
      <c r="H5" s="686"/>
    </row>
    <row r="6" spans="1:10" ht="17.100000000000001" customHeight="1" x14ac:dyDescent="0.2">
      <c r="B6" s="775" t="s">
        <v>135</v>
      </c>
      <c r="C6" s="785"/>
      <c r="D6" s="785"/>
      <c r="E6" s="805">
        <v>0</v>
      </c>
      <c r="F6" s="788"/>
      <c r="G6" s="805">
        <v>0.2</v>
      </c>
      <c r="H6" s="788"/>
    </row>
    <row r="7" spans="1:10" ht="17.100000000000001" customHeight="1" x14ac:dyDescent="0.2">
      <c r="B7" s="777" t="s">
        <v>141</v>
      </c>
      <c r="C7" s="806"/>
      <c r="D7" s="806"/>
      <c r="E7" s="807">
        <v>91.4</v>
      </c>
      <c r="F7" s="808"/>
      <c r="G7" s="809">
        <v>90.7</v>
      </c>
      <c r="H7" s="790"/>
      <c r="J7" s="318"/>
    </row>
    <row r="8" spans="1:10" ht="17.100000000000001" customHeight="1" x14ac:dyDescent="0.2">
      <c r="B8" s="777" t="s">
        <v>171</v>
      </c>
      <c r="C8" s="806"/>
      <c r="D8" s="806"/>
      <c r="E8" s="809">
        <v>4.5999999999999996</v>
      </c>
      <c r="F8" s="790"/>
      <c r="G8" s="809">
        <v>4.4000000000000004</v>
      </c>
      <c r="H8" s="790"/>
      <c r="J8" s="300"/>
    </row>
    <row r="9" spans="1:10" ht="17.100000000000001" customHeight="1" x14ac:dyDescent="0.2">
      <c r="B9" s="777" t="s">
        <v>172</v>
      </c>
      <c r="C9" s="806"/>
      <c r="D9" s="806"/>
      <c r="E9" s="809">
        <v>1.5</v>
      </c>
      <c r="F9" s="790"/>
      <c r="G9" s="809">
        <v>1.3</v>
      </c>
      <c r="H9" s="790"/>
    </row>
    <row r="10" spans="1:10" ht="17.100000000000001" customHeight="1" x14ac:dyDescent="0.2">
      <c r="B10" s="777" t="s">
        <v>136</v>
      </c>
      <c r="C10" s="806"/>
      <c r="D10" s="806"/>
      <c r="E10" s="809">
        <v>0</v>
      </c>
      <c r="F10" s="790"/>
      <c r="G10" s="809">
        <v>0.1</v>
      </c>
      <c r="H10" s="790"/>
    </row>
    <row r="11" spans="1:10" ht="17.100000000000001" customHeight="1" x14ac:dyDescent="0.2">
      <c r="B11" s="777" t="s">
        <v>137</v>
      </c>
      <c r="C11" s="806"/>
      <c r="D11" s="806"/>
      <c r="E11" s="809">
        <v>0.2</v>
      </c>
      <c r="F11" s="790"/>
      <c r="G11" s="809">
        <v>0.2</v>
      </c>
      <c r="H11" s="790"/>
    </row>
    <row r="12" spans="1:10" ht="17.100000000000001" customHeight="1" x14ac:dyDescent="0.2">
      <c r="B12" s="777" t="s">
        <v>173</v>
      </c>
      <c r="C12" s="806"/>
      <c r="D12" s="806"/>
      <c r="E12" s="809">
        <v>0</v>
      </c>
      <c r="F12" s="790"/>
      <c r="G12" s="809">
        <v>0</v>
      </c>
      <c r="H12" s="790"/>
    </row>
    <row r="13" spans="1:10" ht="17.100000000000001" customHeight="1" x14ac:dyDescent="0.2">
      <c r="B13" s="777" t="s">
        <v>138</v>
      </c>
      <c r="C13" s="806"/>
      <c r="D13" s="806"/>
      <c r="E13" s="809">
        <v>0.3</v>
      </c>
      <c r="F13" s="790"/>
      <c r="G13" s="809">
        <v>0.2</v>
      </c>
      <c r="H13" s="790"/>
    </row>
    <row r="14" spans="1:10" ht="17.100000000000001" customHeight="1" x14ac:dyDescent="0.2">
      <c r="B14" s="777" t="s">
        <v>169</v>
      </c>
      <c r="C14" s="806"/>
      <c r="D14" s="806"/>
      <c r="E14" s="809">
        <v>2</v>
      </c>
      <c r="F14" s="790"/>
      <c r="G14" s="809">
        <v>2.9</v>
      </c>
      <c r="H14" s="790"/>
    </row>
    <row r="15" spans="1:10" ht="15.75" customHeight="1" x14ac:dyDescent="0.2">
      <c r="B15" s="810" t="s">
        <v>168</v>
      </c>
      <c r="C15" s="811"/>
      <c r="D15" s="811"/>
      <c r="E15" s="791">
        <v>100</v>
      </c>
      <c r="F15" s="792"/>
      <c r="G15" s="791">
        <v>100</v>
      </c>
      <c r="H15" s="792"/>
    </row>
    <row r="16" spans="1:10" ht="15.75" customHeight="1" x14ac:dyDescent="0.2">
      <c r="B16" s="812" t="s">
        <v>180</v>
      </c>
      <c r="C16" s="813"/>
      <c r="D16" s="813"/>
      <c r="E16" s="793">
        <v>613</v>
      </c>
      <c r="F16" s="794"/>
      <c r="G16" s="793">
        <v>1308</v>
      </c>
      <c r="H16" s="794"/>
    </row>
    <row r="17" spans="2:8" ht="16.5" customHeight="1" x14ac:dyDescent="0.2"/>
    <row r="18" spans="2:8" x14ac:dyDescent="0.2">
      <c r="B18" s="803" t="s">
        <v>228</v>
      </c>
      <c r="C18" s="803"/>
      <c r="D18" s="803"/>
      <c r="E18" s="803"/>
      <c r="F18" s="803"/>
      <c r="G18" s="803"/>
      <c r="H18" s="803"/>
    </row>
    <row r="20" spans="2:8" ht="20.100000000000001" customHeight="1" x14ac:dyDescent="0.2">
      <c r="E20" s="685" t="s">
        <v>264</v>
      </c>
      <c r="F20" s="686"/>
      <c r="G20" s="685" t="s">
        <v>230</v>
      </c>
      <c r="H20" s="686"/>
    </row>
    <row r="21" spans="2:8" ht="19.5" customHeight="1" x14ac:dyDescent="0.2">
      <c r="B21" s="351"/>
      <c r="E21" s="448" t="s">
        <v>175</v>
      </c>
      <c r="F21" s="448" t="s">
        <v>176</v>
      </c>
      <c r="G21" s="448" t="s">
        <v>175</v>
      </c>
      <c r="H21" s="448" t="s">
        <v>176</v>
      </c>
    </row>
    <row r="22" spans="2:8" ht="17.100000000000001" customHeight="1" x14ac:dyDescent="0.2">
      <c r="B22" s="769" t="s">
        <v>107</v>
      </c>
      <c r="C22" s="814"/>
      <c r="D22" s="770"/>
      <c r="E22" s="165">
        <v>3.6</v>
      </c>
      <c r="F22" s="165">
        <v>1.1000000000000001</v>
      </c>
      <c r="G22" s="159">
        <v>2.9</v>
      </c>
      <c r="H22" s="165">
        <v>1.2</v>
      </c>
    </row>
    <row r="23" spans="2:8" ht="17.100000000000001" customHeight="1" x14ac:dyDescent="0.2">
      <c r="B23" s="771" t="s">
        <v>108</v>
      </c>
      <c r="C23" s="815"/>
      <c r="D23" s="772"/>
      <c r="E23" s="166">
        <v>10.9</v>
      </c>
      <c r="F23" s="166">
        <v>4.5999999999999996</v>
      </c>
      <c r="G23" s="167">
        <v>11.2</v>
      </c>
      <c r="H23" s="166">
        <v>4.5</v>
      </c>
    </row>
    <row r="24" spans="2:8" ht="17.100000000000001" customHeight="1" x14ac:dyDescent="0.2">
      <c r="B24" s="771" t="s">
        <v>109</v>
      </c>
      <c r="C24" s="815"/>
      <c r="D24" s="772"/>
      <c r="E24" s="166">
        <v>28.4</v>
      </c>
      <c r="F24" s="166">
        <v>16.2</v>
      </c>
      <c r="G24" s="167">
        <v>29.1</v>
      </c>
      <c r="H24" s="166">
        <v>16.7</v>
      </c>
    </row>
    <row r="25" spans="2:8" ht="17.100000000000001" customHeight="1" x14ac:dyDescent="0.2">
      <c r="B25" s="771" t="s">
        <v>110</v>
      </c>
      <c r="C25" s="815"/>
      <c r="D25" s="772"/>
      <c r="E25" s="166">
        <v>9.1</v>
      </c>
      <c r="F25" s="166">
        <v>15.5</v>
      </c>
      <c r="G25" s="167">
        <v>8.9</v>
      </c>
      <c r="H25" s="166">
        <v>14.1</v>
      </c>
    </row>
    <row r="26" spans="2:8" ht="17.100000000000001" customHeight="1" x14ac:dyDescent="0.2">
      <c r="B26" s="771" t="s">
        <v>111</v>
      </c>
      <c r="C26" s="815"/>
      <c r="D26" s="772"/>
      <c r="E26" s="166">
        <v>27.6</v>
      </c>
      <c r="F26" s="166">
        <v>44.5</v>
      </c>
      <c r="G26" s="167">
        <v>25.9</v>
      </c>
      <c r="H26" s="166">
        <v>44.1</v>
      </c>
    </row>
    <row r="27" spans="2:8" ht="17.100000000000001" customHeight="1" x14ac:dyDescent="0.2">
      <c r="B27" s="771" t="s">
        <v>112</v>
      </c>
      <c r="C27" s="815"/>
      <c r="D27" s="772"/>
      <c r="E27" s="166">
        <v>13.5</v>
      </c>
      <c r="F27" s="166">
        <v>4.4000000000000004</v>
      </c>
      <c r="G27" s="167">
        <v>13.8</v>
      </c>
      <c r="H27" s="166">
        <v>4.9000000000000004</v>
      </c>
    </row>
    <row r="28" spans="2:8" ht="17.100000000000001" customHeight="1" x14ac:dyDescent="0.2">
      <c r="B28" s="771" t="s">
        <v>170</v>
      </c>
      <c r="C28" s="815"/>
      <c r="D28" s="772"/>
      <c r="E28" s="166">
        <v>1</v>
      </c>
      <c r="F28" s="166">
        <v>9.1</v>
      </c>
      <c r="G28" s="167">
        <v>1</v>
      </c>
      <c r="H28" s="166">
        <v>9.3000000000000007</v>
      </c>
    </row>
    <row r="29" spans="2:8" ht="17.100000000000001" customHeight="1" x14ac:dyDescent="0.2">
      <c r="B29" s="773" t="s">
        <v>169</v>
      </c>
      <c r="C29" s="817"/>
      <c r="D29" s="774"/>
      <c r="E29" s="168">
        <v>5.9</v>
      </c>
      <c r="F29" s="168">
        <v>4.5999999999999996</v>
      </c>
      <c r="G29" s="169">
        <v>7.2</v>
      </c>
      <c r="H29" s="168">
        <v>5.2</v>
      </c>
    </row>
    <row r="30" spans="2:8" ht="15.75" customHeight="1" x14ac:dyDescent="0.2">
      <c r="B30" s="810" t="s">
        <v>179</v>
      </c>
      <c r="C30" s="811"/>
      <c r="D30" s="818"/>
      <c r="E30" s="170">
        <f>SUM(E22:E29)</f>
        <v>100</v>
      </c>
      <c r="F30" s="170">
        <f>SUM(F22:F29)</f>
        <v>100</v>
      </c>
      <c r="G30" s="170">
        <f>SUM(G22:G29)</f>
        <v>100</v>
      </c>
      <c r="H30" s="170">
        <f>SUM(H22:H29)</f>
        <v>100</v>
      </c>
    </row>
    <row r="31" spans="2:8" ht="15.75" customHeight="1" x14ac:dyDescent="0.2">
      <c r="B31" s="812" t="s">
        <v>180</v>
      </c>
      <c r="C31" s="813"/>
      <c r="D31" s="816"/>
      <c r="E31" s="171">
        <v>613</v>
      </c>
      <c r="F31" s="172">
        <v>613</v>
      </c>
      <c r="G31" s="171">
        <v>1308</v>
      </c>
      <c r="H31" s="171">
        <v>1308</v>
      </c>
    </row>
  </sheetData>
  <customSheetViews>
    <customSheetView guid="{4BF6A69F-C29D-460A-9E84-5045F8F80EEB}">
      <selection activeCell="M9" sqref="M9"/>
      <pageMargins left="0.7" right="0.7" top="0.75" bottom="0.75" header="0.3" footer="0.3"/>
    </customSheetView>
  </customSheetViews>
  <mergeCells count="51">
    <mergeCell ref="B22:D22"/>
    <mergeCell ref="B23:D23"/>
    <mergeCell ref="B24:D24"/>
    <mergeCell ref="B31:D31"/>
    <mergeCell ref="B25:D25"/>
    <mergeCell ref="B26:D26"/>
    <mergeCell ref="B27:D27"/>
    <mergeCell ref="B28:D28"/>
    <mergeCell ref="B29:D29"/>
    <mergeCell ref="B30:D30"/>
    <mergeCell ref="B16:D16"/>
    <mergeCell ref="E16:F16"/>
    <mergeCell ref="G16:H16"/>
    <mergeCell ref="B18:H18"/>
    <mergeCell ref="E20:F20"/>
    <mergeCell ref="G20:H20"/>
    <mergeCell ref="B14:D14"/>
    <mergeCell ref="E14:F14"/>
    <mergeCell ref="G14:H14"/>
    <mergeCell ref="B15:D15"/>
    <mergeCell ref="E15:F15"/>
    <mergeCell ref="G15:H15"/>
    <mergeCell ref="B12:D12"/>
    <mergeCell ref="E12:F12"/>
    <mergeCell ref="G12:H12"/>
    <mergeCell ref="B13:D13"/>
    <mergeCell ref="E13:F13"/>
    <mergeCell ref="G13:H13"/>
    <mergeCell ref="B10:D10"/>
    <mergeCell ref="E10:F10"/>
    <mergeCell ref="G10:H10"/>
    <mergeCell ref="B11:D11"/>
    <mergeCell ref="E11:F11"/>
    <mergeCell ref="G11:H11"/>
    <mergeCell ref="B8:D8"/>
    <mergeCell ref="E8:F8"/>
    <mergeCell ref="G8:H8"/>
    <mergeCell ref="B9:D9"/>
    <mergeCell ref="E9:F9"/>
    <mergeCell ref="G9:H9"/>
    <mergeCell ref="B6:D6"/>
    <mergeCell ref="E6:F6"/>
    <mergeCell ref="G6:H6"/>
    <mergeCell ref="B7:D7"/>
    <mergeCell ref="E7:F7"/>
    <mergeCell ref="G7:H7"/>
    <mergeCell ref="A1:I1"/>
    <mergeCell ref="B3:H3"/>
    <mergeCell ref="B5:D5"/>
    <mergeCell ref="E5:F5"/>
    <mergeCell ref="G5:H5"/>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AF45"/>
  <sheetViews>
    <sheetView showGridLines="0" topLeftCell="B1" workbookViewId="0">
      <selection activeCell="K29" sqref="K29"/>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9" x14ac:dyDescent="0.2">
      <c r="A1" s="571" t="s">
        <v>287</v>
      </c>
      <c r="B1" s="571"/>
      <c r="C1" s="571"/>
      <c r="D1" s="571"/>
      <c r="E1" s="571"/>
      <c r="F1" s="571"/>
      <c r="G1" s="571"/>
      <c r="H1" s="571"/>
      <c r="I1" s="571"/>
    </row>
    <row r="2" spans="1:9" x14ac:dyDescent="0.2">
      <c r="A2" s="316"/>
      <c r="B2" s="316"/>
      <c r="C2" s="316"/>
      <c r="D2" s="316"/>
      <c r="E2" s="316"/>
      <c r="F2" s="316"/>
      <c r="G2" s="316"/>
      <c r="H2" s="316"/>
      <c r="I2" s="316"/>
    </row>
    <row r="3" spans="1:9" x14ac:dyDescent="0.2">
      <c r="A3" s="316"/>
      <c r="B3" s="572" t="s">
        <v>227</v>
      </c>
      <c r="C3" s="572"/>
      <c r="D3" s="572"/>
      <c r="E3" s="572"/>
      <c r="F3" s="572"/>
      <c r="G3" s="572"/>
      <c r="H3" s="250"/>
      <c r="I3" s="316"/>
    </row>
    <row r="4" spans="1:9" ht="8.25" customHeight="1" x14ac:dyDescent="0.2">
      <c r="B4" s="24"/>
      <c r="C4" s="21"/>
      <c r="D4" s="21"/>
      <c r="E4" s="22"/>
      <c r="F4" s="23"/>
      <c r="G4" s="21"/>
      <c r="H4" s="24"/>
    </row>
    <row r="5" spans="1:9" x14ac:dyDescent="0.2">
      <c r="B5" s="583" t="s">
        <v>203</v>
      </c>
      <c r="C5" s="576" t="s">
        <v>204</v>
      </c>
      <c r="D5" s="576" t="s">
        <v>219</v>
      </c>
      <c r="E5" s="573" t="s">
        <v>203</v>
      </c>
      <c r="F5" s="574"/>
      <c r="G5" s="574"/>
      <c r="H5" s="575"/>
    </row>
    <row r="6" spans="1:9" ht="25.5" x14ac:dyDescent="0.2">
      <c r="B6" s="592"/>
      <c r="C6" s="577"/>
      <c r="D6" s="577"/>
      <c r="E6" s="445" t="s">
        <v>205</v>
      </c>
      <c r="F6" s="445" t="s">
        <v>206</v>
      </c>
      <c r="G6" s="445" t="s">
        <v>168</v>
      </c>
      <c r="H6" s="447" t="s">
        <v>207</v>
      </c>
    </row>
    <row r="7" spans="1:9" ht="15" customHeight="1" x14ac:dyDescent="0.2">
      <c r="B7" s="592"/>
      <c r="C7" s="578" t="s">
        <v>216</v>
      </c>
      <c r="D7" s="251" t="s">
        <v>216</v>
      </c>
      <c r="E7" s="39">
        <v>56</v>
      </c>
      <c r="F7" s="40">
        <v>5</v>
      </c>
      <c r="G7" s="19">
        <v>61</v>
      </c>
      <c r="H7" s="41">
        <v>3</v>
      </c>
    </row>
    <row r="8" spans="1:9" ht="15" x14ac:dyDescent="0.2">
      <c r="B8" s="592"/>
      <c r="C8" s="579"/>
      <c r="D8" s="252" t="s">
        <v>217</v>
      </c>
      <c r="E8" s="39">
        <v>378</v>
      </c>
      <c r="F8" s="40">
        <v>53</v>
      </c>
      <c r="G8" s="19">
        <v>431</v>
      </c>
      <c r="H8" s="41">
        <v>1</v>
      </c>
    </row>
    <row r="9" spans="1:9" x14ac:dyDescent="0.2">
      <c r="B9" s="592"/>
      <c r="C9" s="580"/>
      <c r="D9" s="32" t="s">
        <v>168</v>
      </c>
      <c r="E9" s="61">
        <v>434</v>
      </c>
      <c r="F9" s="42">
        <v>58</v>
      </c>
      <c r="G9" s="42">
        <v>492</v>
      </c>
      <c r="H9" s="62">
        <v>4</v>
      </c>
    </row>
    <row r="10" spans="1:9" ht="15" customHeight="1" x14ac:dyDescent="0.2">
      <c r="B10" s="592"/>
      <c r="C10" s="578" t="s">
        <v>217</v>
      </c>
      <c r="D10" s="251" t="s">
        <v>216</v>
      </c>
      <c r="E10" s="39">
        <v>8</v>
      </c>
      <c r="F10" s="40">
        <v>0</v>
      </c>
      <c r="G10" s="19">
        <v>8</v>
      </c>
      <c r="H10" s="41">
        <v>0</v>
      </c>
    </row>
    <row r="11" spans="1:9" ht="15" x14ac:dyDescent="0.2">
      <c r="B11" s="592"/>
      <c r="C11" s="579"/>
      <c r="D11" s="252" t="s">
        <v>217</v>
      </c>
      <c r="E11" s="39">
        <v>204</v>
      </c>
      <c r="F11" s="40">
        <v>81</v>
      </c>
      <c r="G11" s="19">
        <v>285</v>
      </c>
      <c r="H11" s="41">
        <v>0</v>
      </c>
    </row>
    <row r="12" spans="1:9" ht="15" customHeight="1" x14ac:dyDescent="0.2">
      <c r="B12" s="592"/>
      <c r="C12" s="579"/>
      <c r="D12" s="32" t="s">
        <v>168</v>
      </c>
      <c r="E12" s="61">
        <v>212</v>
      </c>
      <c r="F12" s="42">
        <v>81</v>
      </c>
      <c r="G12" s="42">
        <v>293</v>
      </c>
      <c r="H12" s="62">
        <v>0</v>
      </c>
    </row>
    <row r="13" spans="1:9" x14ac:dyDescent="0.2">
      <c r="B13" s="584"/>
      <c r="C13" s="605" t="s">
        <v>168</v>
      </c>
      <c r="D13" s="606"/>
      <c r="E13" s="61">
        <v>646</v>
      </c>
      <c r="F13" s="42">
        <v>139</v>
      </c>
      <c r="G13" s="42">
        <v>785</v>
      </c>
      <c r="H13" s="62">
        <v>4</v>
      </c>
    </row>
    <row r="14" spans="1:9" x14ac:dyDescent="0.2">
      <c r="B14" s="302"/>
      <c r="C14" s="270"/>
      <c r="D14" s="270"/>
      <c r="E14" s="77"/>
      <c r="F14" s="77"/>
      <c r="G14" s="77"/>
      <c r="H14" s="77"/>
    </row>
    <row r="15" spans="1:9" x14ac:dyDescent="0.2">
      <c r="B15" s="25"/>
      <c r="C15" s="25"/>
      <c r="D15" s="25"/>
      <c r="E15" s="445" t="s">
        <v>205</v>
      </c>
      <c r="F15" s="445" t="s">
        <v>206</v>
      </c>
      <c r="G15" s="445" t="s">
        <v>168</v>
      </c>
    </row>
    <row r="16" spans="1:9" x14ac:dyDescent="0.2">
      <c r="B16" s="583" t="s">
        <v>128</v>
      </c>
      <c r="C16" s="97" t="s">
        <v>129</v>
      </c>
      <c r="D16" s="347"/>
      <c r="E16" s="43">
        <v>0</v>
      </c>
      <c r="F16" s="43">
        <v>0</v>
      </c>
      <c r="G16" s="556">
        <f>SUM(E16:F16)</f>
        <v>0</v>
      </c>
    </row>
    <row r="17" spans="2:12" x14ac:dyDescent="0.2">
      <c r="B17" s="584"/>
      <c r="C17" s="98" t="s">
        <v>130</v>
      </c>
      <c r="D17" s="348"/>
      <c r="E17" s="44">
        <v>0</v>
      </c>
      <c r="F17" s="44">
        <v>0</v>
      </c>
      <c r="G17" s="555">
        <f>SUM(E17:F17)</f>
        <v>0</v>
      </c>
    </row>
    <row r="18" spans="2:12" ht="17.25" customHeight="1" x14ac:dyDescent="0.2">
      <c r="B18" s="28"/>
    </row>
    <row r="19" spans="2:12" x14ac:dyDescent="0.2">
      <c r="B19" s="572" t="s">
        <v>224</v>
      </c>
      <c r="C19" s="572"/>
      <c r="D19" s="572"/>
      <c r="E19" s="572"/>
      <c r="F19" s="572"/>
      <c r="G19" s="572"/>
      <c r="H19" s="34"/>
    </row>
    <row r="20" spans="2:12" ht="8.25" customHeight="1" x14ac:dyDescent="0.2">
      <c r="B20" s="24"/>
      <c r="C20" s="29"/>
      <c r="D20" s="29"/>
      <c r="E20" s="23"/>
      <c r="F20" s="21"/>
      <c r="G20" s="21"/>
      <c r="H20" s="28"/>
    </row>
    <row r="21" spans="2:12" x14ac:dyDescent="0.2">
      <c r="B21" s="29"/>
      <c r="C21" s="29"/>
      <c r="D21" s="448" t="s">
        <v>219</v>
      </c>
      <c r="E21" s="448" t="s">
        <v>205</v>
      </c>
      <c r="F21" s="450" t="s">
        <v>206</v>
      </c>
      <c r="G21" s="448" t="s">
        <v>168</v>
      </c>
      <c r="H21" s="28"/>
    </row>
    <row r="22" spans="2:12" ht="15" x14ac:dyDescent="0.2">
      <c r="B22" s="581" t="s">
        <v>208</v>
      </c>
      <c r="C22" s="594"/>
      <c r="D22" s="251" t="s">
        <v>216</v>
      </c>
      <c r="E22" s="45">
        <v>225</v>
      </c>
      <c r="F22" s="46">
        <v>23</v>
      </c>
      <c r="G22" s="47">
        <f>SUM(E22:F22)</f>
        <v>248</v>
      </c>
      <c r="H22" s="28"/>
    </row>
    <row r="23" spans="2:12" ht="15" x14ac:dyDescent="0.2">
      <c r="B23" s="582"/>
      <c r="C23" s="595"/>
      <c r="D23" s="252" t="s">
        <v>217</v>
      </c>
      <c r="E23" s="40">
        <v>44</v>
      </c>
      <c r="F23" s="39">
        <v>2</v>
      </c>
      <c r="G23" s="19">
        <f>SUM(E23:F23)</f>
        <v>46</v>
      </c>
      <c r="H23" s="28"/>
    </row>
    <row r="24" spans="2:12" x14ac:dyDescent="0.2">
      <c r="B24" s="596"/>
      <c r="C24" s="597"/>
      <c r="D24" s="32" t="s">
        <v>168</v>
      </c>
      <c r="E24" s="47">
        <f>SUM(E22:E23)</f>
        <v>269</v>
      </c>
      <c r="F24" s="56">
        <f>SUM(F22:F23)</f>
        <v>25</v>
      </c>
      <c r="G24" s="47">
        <f>SUM(G22:G23)</f>
        <v>294</v>
      </c>
      <c r="H24" s="28"/>
    </row>
    <row r="25" spans="2:12" ht="15" x14ac:dyDescent="0.2">
      <c r="B25" s="581" t="s">
        <v>209</v>
      </c>
      <c r="C25" s="594"/>
      <c r="D25" s="251" t="s">
        <v>216</v>
      </c>
      <c r="E25" s="57">
        <v>219</v>
      </c>
      <c r="F25" s="45">
        <v>23</v>
      </c>
      <c r="G25" s="58">
        <f>SUM(E25:F25)</f>
        <v>242</v>
      </c>
      <c r="H25" s="29"/>
    </row>
    <row r="26" spans="2:12" ht="15" x14ac:dyDescent="0.2">
      <c r="B26" s="582"/>
      <c r="C26" s="595"/>
      <c r="D26" s="252" t="s">
        <v>217</v>
      </c>
      <c r="E26" s="59">
        <v>37</v>
      </c>
      <c r="F26" s="48">
        <v>2</v>
      </c>
      <c r="G26" s="60">
        <f>SUM(E26:F26)</f>
        <v>39</v>
      </c>
      <c r="H26" s="29"/>
    </row>
    <row r="27" spans="2:12" x14ac:dyDescent="0.2">
      <c r="B27" s="596"/>
      <c r="C27" s="597"/>
      <c r="D27" s="32" t="s">
        <v>168</v>
      </c>
      <c r="E27" s="42">
        <f>SUM(E25:E26)</f>
        <v>256</v>
      </c>
      <c r="F27" s="61">
        <f>SUM(F25:F26)</f>
        <v>25</v>
      </c>
      <c r="G27" s="42">
        <f>SUM(G25:G26)</f>
        <v>281</v>
      </c>
      <c r="H27" s="29"/>
    </row>
    <row r="28" spans="2:12" ht="12.75" customHeight="1" x14ac:dyDescent="0.2">
      <c r="B28" s="585" t="s">
        <v>210</v>
      </c>
      <c r="C28" s="586"/>
      <c r="D28" s="251" t="s">
        <v>216</v>
      </c>
      <c r="E28" s="202">
        <v>0</v>
      </c>
      <c r="F28" s="203">
        <v>0</v>
      </c>
      <c r="G28" s="186">
        <f>SUM(E28:F28)</f>
        <v>0</v>
      </c>
      <c r="H28" s="29"/>
    </row>
    <row r="29" spans="2:12" ht="12.75" customHeight="1" x14ac:dyDescent="0.2">
      <c r="B29" s="587"/>
      <c r="C29" s="588"/>
      <c r="D29" s="252" t="s">
        <v>217</v>
      </c>
      <c r="E29" s="204">
        <v>7</v>
      </c>
      <c r="F29" s="205">
        <v>0</v>
      </c>
      <c r="G29" s="194">
        <f>SUM(E29:F29)</f>
        <v>7</v>
      </c>
      <c r="L29" s="231"/>
    </row>
    <row r="30" spans="2:12" ht="12.75" customHeight="1" x14ac:dyDescent="0.2">
      <c r="B30" s="589"/>
      <c r="C30" s="590"/>
      <c r="D30" s="32" t="s">
        <v>168</v>
      </c>
      <c r="E30" s="186">
        <f>SUM(E28:E29)</f>
        <v>7</v>
      </c>
      <c r="F30" s="206">
        <f>SUM(F28:F29)</f>
        <v>0</v>
      </c>
      <c r="G30" s="186">
        <f>SUM(G28:G29)</f>
        <v>7</v>
      </c>
      <c r="L30" s="232"/>
    </row>
    <row r="31" spans="2:12" ht="12.75" customHeight="1" x14ac:dyDescent="0.2">
      <c r="B31" s="585" t="s">
        <v>211</v>
      </c>
      <c r="C31" s="586"/>
      <c r="D31" s="251" t="s">
        <v>216</v>
      </c>
      <c r="E31" s="202">
        <v>0</v>
      </c>
      <c r="F31" s="203">
        <v>0</v>
      </c>
      <c r="G31" s="186">
        <f>SUM(E31:F31)</f>
        <v>0</v>
      </c>
      <c r="H31" s="1"/>
    </row>
    <row r="32" spans="2:12" ht="12.75" customHeight="1" x14ac:dyDescent="0.2">
      <c r="B32" s="587"/>
      <c r="C32" s="588"/>
      <c r="D32" s="252" t="s">
        <v>217</v>
      </c>
      <c r="E32" s="204">
        <v>0</v>
      </c>
      <c r="F32" s="205">
        <v>0</v>
      </c>
      <c r="G32" s="194">
        <f>SUM(E32:F32)</f>
        <v>0</v>
      </c>
      <c r="H32" s="1"/>
    </row>
    <row r="33" spans="2:32" ht="12.75" customHeight="1" x14ac:dyDescent="0.2">
      <c r="B33" s="589"/>
      <c r="C33" s="590"/>
      <c r="D33" s="32" t="s">
        <v>168</v>
      </c>
      <c r="E33" s="187">
        <f>SUM(E31:E32)</f>
        <v>0</v>
      </c>
      <c r="F33" s="207">
        <f>SUM(F31:F32)</f>
        <v>0</v>
      </c>
      <c r="G33" s="187">
        <f>SUM(G31:G32)</f>
        <v>0</v>
      </c>
      <c r="H33" s="1"/>
    </row>
    <row r="34" spans="2:32" ht="17.25" customHeight="1" x14ac:dyDescent="0.2">
      <c r="B34" s="28"/>
      <c r="C34" s="28"/>
      <c r="D34" s="28"/>
      <c r="E34" s="30"/>
      <c r="F34" s="30"/>
      <c r="G34" s="30"/>
      <c r="H34" s="29"/>
    </row>
    <row r="35" spans="2:32" x14ac:dyDescent="0.2">
      <c r="B35" s="572" t="s">
        <v>225</v>
      </c>
      <c r="C35" s="572"/>
      <c r="D35" s="572"/>
      <c r="E35" s="572"/>
      <c r="F35" s="572"/>
      <c r="G35" s="572"/>
      <c r="H35" s="34"/>
    </row>
    <row r="36" spans="2:32" ht="8.25" customHeight="1" x14ac:dyDescent="0.2">
      <c r="B36" s="24"/>
      <c r="C36" s="29"/>
      <c r="D36" s="29"/>
      <c r="E36" s="29"/>
      <c r="F36" s="29"/>
      <c r="G36" s="29"/>
      <c r="H36" s="29"/>
    </row>
    <row r="37" spans="2:32" x14ac:dyDescent="0.2">
      <c r="B37" s="25"/>
      <c r="C37" s="25"/>
      <c r="D37" s="25"/>
      <c r="E37" s="448" t="s">
        <v>205</v>
      </c>
      <c r="F37" s="450" t="s">
        <v>206</v>
      </c>
      <c r="G37" s="448" t="s">
        <v>168</v>
      </c>
      <c r="H37" s="29"/>
    </row>
    <row r="38" spans="2:32" ht="27" customHeight="1" x14ac:dyDescent="0.2">
      <c r="B38" s="585" t="s">
        <v>316</v>
      </c>
      <c r="C38" s="604"/>
      <c r="D38" s="586"/>
      <c r="E38" s="43">
        <v>813</v>
      </c>
      <c r="F38" s="51">
        <v>134</v>
      </c>
      <c r="G38" s="209">
        <f>SUM(E38:F38)</f>
        <v>947</v>
      </c>
      <c r="L38" s="231"/>
      <c r="M38" s="299"/>
      <c r="N38" s="230"/>
      <c r="O38" s="299"/>
      <c r="P38" s="299"/>
      <c r="Q38" s="299"/>
      <c r="R38" s="299"/>
      <c r="S38" s="299"/>
      <c r="T38" s="299"/>
      <c r="U38" s="299"/>
      <c r="V38" s="299"/>
      <c r="W38" s="299"/>
      <c r="X38" s="299"/>
      <c r="Y38" s="299"/>
      <c r="Z38" s="299"/>
      <c r="AA38" s="299"/>
      <c r="AB38" s="299"/>
      <c r="AC38" s="299"/>
      <c r="AD38" s="299"/>
      <c r="AE38" s="299"/>
      <c r="AF38" s="299"/>
    </row>
    <row r="39" spans="2:32" ht="12.75" customHeight="1" x14ac:dyDescent="0.2">
      <c r="B39" s="589" t="s">
        <v>212</v>
      </c>
      <c r="C39" s="593"/>
      <c r="D39" s="590"/>
      <c r="E39" s="44">
        <v>555</v>
      </c>
      <c r="F39" s="53">
        <v>78</v>
      </c>
      <c r="G39" s="210">
        <f>SUM(E39:F39)</f>
        <v>633</v>
      </c>
      <c r="L39" s="231"/>
      <c r="M39" s="299"/>
      <c r="N39" s="230"/>
      <c r="O39" s="299"/>
      <c r="P39" s="299"/>
      <c r="Q39" s="299"/>
      <c r="R39" s="299"/>
      <c r="S39" s="299"/>
      <c r="T39" s="299"/>
      <c r="U39" s="299"/>
      <c r="V39" s="299"/>
      <c r="W39" s="299"/>
      <c r="X39" s="299"/>
      <c r="Y39" s="299"/>
      <c r="Z39" s="299"/>
      <c r="AA39" s="299"/>
      <c r="AB39" s="299"/>
      <c r="AC39" s="299"/>
      <c r="AD39" s="299"/>
      <c r="AE39" s="299"/>
      <c r="AF39" s="299"/>
    </row>
    <row r="40" spans="2:32" x14ac:dyDescent="0.2">
      <c r="B40" s="28"/>
      <c r="C40" s="28"/>
      <c r="D40" s="28"/>
      <c r="E40" s="28"/>
      <c r="F40" s="28"/>
      <c r="G40" s="29"/>
      <c r="H40" s="29"/>
      <c r="L40" s="299"/>
      <c r="M40" s="299"/>
      <c r="N40" s="299"/>
      <c r="O40" s="299"/>
      <c r="P40" s="299"/>
      <c r="Q40" s="299"/>
      <c r="R40" s="299"/>
      <c r="S40" s="299"/>
      <c r="T40" s="299"/>
      <c r="U40" s="299"/>
      <c r="V40" s="299"/>
      <c r="W40" s="299"/>
      <c r="X40" s="299"/>
      <c r="Y40" s="299"/>
      <c r="Z40" s="299"/>
      <c r="AA40" s="299"/>
      <c r="AB40" s="299"/>
      <c r="AC40" s="299"/>
      <c r="AD40" s="299"/>
      <c r="AE40" s="299"/>
      <c r="AF40" s="299"/>
    </row>
    <row r="41" spans="2:32" ht="17.25" customHeight="1" x14ac:dyDescent="0.2">
      <c r="B41" s="28"/>
      <c r="C41" s="28"/>
      <c r="D41" s="28"/>
      <c r="E41" s="28"/>
      <c r="F41" s="28"/>
      <c r="G41" s="29"/>
      <c r="H41" s="29"/>
      <c r="L41" s="299"/>
      <c r="M41" s="299"/>
      <c r="N41" s="299"/>
      <c r="O41" s="299"/>
      <c r="P41" s="299"/>
      <c r="Q41" s="299"/>
      <c r="R41" s="299"/>
      <c r="S41" s="299"/>
      <c r="T41" s="299"/>
      <c r="U41" s="299"/>
      <c r="V41" s="299"/>
      <c r="W41" s="299"/>
      <c r="X41" s="299"/>
      <c r="Y41" s="299"/>
      <c r="Z41" s="299"/>
      <c r="AA41" s="299"/>
      <c r="AB41" s="299"/>
      <c r="AC41" s="299"/>
      <c r="AD41" s="299"/>
      <c r="AE41" s="299"/>
      <c r="AF41" s="299"/>
    </row>
    <row r="42" spans="2:32" x14ac:dyDescent="0.2">
      <c r="B42" s="572" t="s">
        <v>226</v>
      </c>
      <c r="C42" s="572"/>
      <c r="D42" s="572"/>
      <c r="E42" s="572"/>
      <c r="F42" s="572"/>
      <c r="G42" s="572"/>
      <c r="H42" s="34"/>
    </row>
    <row r="43" spans="2:32" ht="8.25" customHeight="1" x14ac:dyDescent="0.2">
      <c r="B43" s="31"/>
      <c r="C43" s="23"/>
      <c r="D43" s="23"/>
      <c r="E43" s="21"/>
      <c r="G43" s="29"/>
      <c r="H43" s="29"/>
    </row>
    <row r="44" spans="2:32" x14ac:dyDescent="0.2">
      <c r="B44" s="295" t="s">
        <v>213</v>
      </c>
      <c r="C44" s="295" t="s">
        <v>214</v>
      </c>
      <c r="D44" s="708" t="s">
        <v>215</v>
      </c>
      <c r="E44" s="709"/>
      <c r="F44" s="710" t="s">
        <v>168</v>
      </c>
      <c r="G44" s="711"/>
      <c r="H44" s="29"/>
    </row>
    <row r="45" spans="2:32" x14ac:dyDescent="0.2">
      <c r="B45" s="259">
        <v>22</v>
      </c>
      <c r="C45" s="259">
        <v>1</v>
      </c>
      <c r="D45" s="600">
        <v>0</v>
      </c>
      <c r="E45" s="601"/>
      <c r="F45" s="602">
        <f>SUM(B45:E45)</f>
        <v>23</v>
      </c>
      <c r="G45" s="603"/>
      <c r="H45" s="29"/>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23">
    <mergeCell ref="B16:B17"/>
    <mergeCell ref="D45:E45"/>
    <mergeCell ref="F45:G45"/>
    <mergeCell ref="B35:G35"/>
    <mergeCell ref="B38:D38"/>
    <mergeCell ref="B39:D39"/>
    <mergeCell ref="B42:G42"/>
    <mergeCell ref="D44:E44"/>
    <mergeCell ref="F44:G44"/>
    <mergeCell ref="B31:C33"/>
    <mergeCell ref="B19:G19"/>
    <mergeCell ref="B22:C24"/>
    <mergeCell ref="B25:C27"/>
    <mergeCell ref="B28:C30"/>
    <mergeCell ref="A1:I1"/>
    <mergeCell ref="B3:G3"/>
    <mergeCell ref="B5:B13"/>
    <mergeCell ref="C5:C6"/>
    <mergeCell ref="D5:D6"/>
    <mergeCell ref="E5:H5"/>
    <mergeCell ref="C7:C9"/>
    <mergeCell ref="C10:C12"/>
    <mergeCell ref="C13:D13"/>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4:G30" formula="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dimension ref="A1:Q48"/>
  <sheetViews>
    <sheetView showGridLines="0" workbookViewId="0">
      <selection activeCell="H19" sqref="H19"/>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2.7109375" style="20" customWidth="1"/>
    <col min="7" max="7" width="12" style="20" customWidth="1"/>
    <col min="8" max="8" width="9.85546875" style="20" customWidth="1"/>
    <col min="9" max="9" width="8.7109375" style="20" customWidth="1"/>
    <col min="10" max="10" width="8.5703125" style="20" customWidth="1"/>
    <col min="11" max="11" width="7.7109375" style="20" customWidth="1"/>
    <col min="12" max="16384" width="11.42578125" style="20"/>
  </cols>
  <sheetData>
    <row r="1" spans="1:11" x14ac:dyDescent="0.2">
      <c r="A1" s="571" t="s">
        <v>287</v>
      </c>
      <c r="B1" s="571"/>
      <c r="C1" s="571"/>
      <c r="D1" s="571"/>
      <c r="E1" s="571"/>
      <c r="F1" s="571"/>
      <c r="G1" s="571"/>
      <c r="H1" s="571"/>
      <c r="I1" s="571"/>
      <c r="J1" s="571"/>
      <c r="K1" s="571"/>
    </row>
    <row r="2" spans="1:11" x14ac:dyDescent="0.2">
      <c r="A2" s="316"/>
      <c r="B2" s="316"/>
      <c r="C2" s="316"/>
      <c r="D2" s="316"/>
      <c r="E2" s="316"/>
      <c r="F2" s="316"/>
      <c r="G2" s="316"/>
      <c r="H2" s="316"/>
      <c r="I2" s="316"/>
    </row>
    <row r="3" spans="1:11" ht="12.75" customHeight="1" x14ac:dyDescent="0.2">
      <c r="A3" s="316"/>
      <c r="B3" s="572" t="s">
        <v>221</v>
      </c>
      <c r="C3" s="572"/>
      <c r="D3" s="572"/>
      <c r="E3" s="572"/>
      <c r="F3" s="572"/>
      <c r="G3" s="572"/>
      <c r="H3" s="572"/>
      <c r="I3" s="572"/>
      <c r="J3" s="316"/>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11.5</v>
      </c>
      <c r="D12" s="261">
        <v>0</v>
      </c>
      <c r="E12" s="8">
        <v>15.8</v>
      </c>
      <c r="F12" s="261">
        <v>70.599999999999994</v>
      </c>
      <c r="G12" s="277">
        <v>0</v>
      </c>
      <c r="H12" s="8">
        <v>2.1</v>
      </c>
      <c r="I12" s="8">
        <v>0</v>
      </c>
      <c r="J12" s="8">
        <v>0</v>
      </c>
      <c r="K12" s="265">
        <f>SUM(C12:J12)</f>
        <v>99.999999999999986</v>
      </c>
    </row>
    <row r="13" spans="1:11" x14ac:dyDescent="0.2">
      <c r="B13" s="68" t="s">
        <v>180</v>
      </c>
      <c r="C13" s="10"/>
      <c r="D13" s="9"/>
      <c r="E13" s="10"/>
      <c r="F13" s="9"/>
      <c r="G13" s="10"/>
      <c r="H13" s="11"/>
      <c r="I13" s="11"/>
      <c r="J13" s="11"/>
      <c r="K13" s="70">
        <v>487</v>
      </c>
    </row>
    <row r="14" spans="1:11" x14ac:dyDescent="0.2">
      <c r="B14" s="69" t="s">
        <v>230</v>
      </c>
      <c r="C14" s="276">
        <v>10.8</v>
      </c>
      <c r="D14" s="12">
        <v>0</v>
      </c>
      <c r="E14" s="260">
        <v>15.9</v>
      </c>
      <c r="F14" s="12">
        <v>71.5</v>
      </c>
      <c r="G14" s="260">
        <v>0.1</v>
      </c>
      <c r="H14" s="4">
        <v>1.7</v>
      </c>
      <c r="I14" s="4">
        <v>0</v>
      </c>
      <c r="J14" s="4">
        <v>0</v>
      </c>
      <c r="K14" s="7">
        <f>SUM(C14:J14)</f>
        <v>100</v>
      </c>
    </row>
    <row r="15" spans="1:11" x14ac:dyDescent="0.2">
      <c r="B15" s="273" t="s">
        <v>180</v>
      </c>
      <c r="C15" s="263"/>
      <c r="D15" s="9"/>
      <c r="E15" s="10"/>
      <c r="F15" s="9"/>
      <c r="G15" s="10"/>
      <c r="H15" s="13"/>
      <c r="I15" s="13"/>
      <c r="J15" s="71"/>
      <c r="K15" s="550">
        <v>785</v>
      </c>
    </row>
    <row r="16" spans="1:11" x14ac:dyDescent="0.2">
      <c r="B16" s="15"/>
      <c r="C16" s="260"/>
      <c r="D16" s="260"/>
      <c r="E16" s="260"/>
      <c r="F16" s="260"/>
      <c r="G16" s="260"/>
      <c r="H16" s="16"/>
      <c r="I16" s="260"/>
      <c r="J16" s="17"/>
      <c r="K16" s="17"/>
    </row>
    <row r="17" spans="2:11" ht="12.75" customHeight="1" x14ac:dyDescent="0.2">
      <c r="B17" s="572" t="s">
        <v>222</v>
      </c>
      <c r="C17" s="572"/>
      <c r="D17" s="572"/>
      <c r="E17" s="572"/>
      <c r="F17" s="572"/>
      <c r="G17" s="572"/>
      <c r="H17" s="572"/>
      <c r="I17" s="572"/>
    </row>
    <row r="18" spans="2:11" ht="8.25" customHeight="1" x14ac:dyDescent="0.2">
      <c r="B18" s="14"/>
      <c r="C18" s="14"/>
      <c r="D18" s="14"/>
      <c r="E18" s="14"/>
      <c r="F18" s="260"/>
      <c r="G18" s="260"/>
      <c r="H18" s="16"/>
      <c r="I18" s="260"/>
      <c r="J18" s="17"/>
      <c r="K18" s="17"/>
    </row>
    <row r="19" spans="2:11" ht="32.25" customHeight="1" x14ac:dyDescent="0.2">
      <c r="B19" s="453" t="s">
        <v>177</v>
      </c>
      <c r="C19" s="693" t="s">
        <v>264</v>
      </c>
      <c r="D19" s="693"/>
      <c r="E19" s="693" t="s">
        <v>230</v>
      </c>
      <c r="F19" s="693"/>
      <c r="G19" s="260"/>
      <c r="H19" s="16"/>
      <c r="I19" s="260"/>
      <c r="J19" s="17"/>
      <c r="K19" s="17"/>
    </row>
    <row r="20" spans="2:11" x14ac:dyDescent="0.2">
      <c r="B20" s="255" t="s">
        <v>181</v>
      </c>
      <c r="C20" s="624">
        <v>0.6</v>
      </c>
      <c r="D20" s="625"/>
      <c r="E20" s="624">
        <v>0.8</v>
      </c>
      <c r="F20" s="625"/>
      <c r="G20" s="260"/>
      <c r="H20" s="16"/>
      <c r="I20" s="260"/>
      <c r="J20" s="17"/>
      <c r="K20" s="17"/>
    </row>
    <row r="21" spans="2:11" x14ac:dyDescent="0.2">
      <c r="B21" s="35" t="s">
        <v>182</v>
      </c>
      <c r="C21" s="618">
        <v>0.2</v>
      </c>
      <c r="D21" s="619"/>
      <c r="E21" s="618">
        <v>0.1</v>
      </c>
      <c r="F21" s="619"/>
      <c r="G21" s="260"/>
      <c r="H21" s="16"/>
    </row>
    <row r="22" spans="2:11" x14ac:dyDescent="0.2">
      <c r="B22" s="35" t="s">
        <v>183</v>
      </c>
      <c r="C22" s="618">
        <v>4.9000000000000004</v>
      </c>
      <c r="D22" s="619"/>
      <c r="E22" s="618">
        <v>3.9</v>
      </c>
      <c r="F22" s="619"/>
      <c r="G22" s="189"/>
      <c r="H22" s="16"/>
      <c r="I22" s="260"/>
      <c r="J22" s="17"/>
      <c r="K22" s="17"/>
    </row>
    <row r="23" spans="2:11" x14ac:dyDescent="0.2">
      <c r="B23" s="35" t="s">
        <v>184</v>
      </c>
      <c r="C23" s="618">
        <v>31.2</v>
      </c>
      <c r="D23" s="619"/>
      <c r="E23" s="618">
        <v>30.8</v>
      </c>
      <c r="F23" s="619"/>
      <c r="G23" s="260"/>
      <c r="H23" s="16"/>
      <c r="I23" s="260"/>
      <c r="J23" s="17"/>
      <c r="K23" s="17"/>
    </row>
    <row r="24" spans="2:11" x14ac:dyDescent="0.2">
      <c r="B24" s="35" t="s">
        <v>185</v>
      </c>
      <c r="C24" s="618">
        <v>21.9</v>
      </c>
      <c r="D24" s="619"/>
      <c r="E24" s="618">
        <v>23.3</v>
      </c>
      <c r="F24" s="619"/>
      <c r="G24" s="260"/>
      <c r="H24" s="16"/>
      <c r="I24" s="260"/>
      <c r="J24" s="17"/>
      <c r="K24" s="17"/>
    </row>
    <row r="25" spans="2:11" x14ac:dyDescent="0.2">
      <c r="B25" s="35" t="s">
        <v>186</v>
      </c>
      <c r="C25" s="618">
        <v>19.899999999999999</v>
      </c>
      <c r="D25" s="619"/>
      <c r="E25" s="618">
        <v>20.3</v>
      </c>
      <c r="F25" s="619"/>
      <c r="G25" s="260"/>
      <c r="H25" s="16"/>
      <c r="I25" s="260"/>
      <c r="J25" s="17"/>
      <c r="K25" s="17"/>
    </row>
    <row r="26" spans="2:11" x14ac:dyDescent="0.2">
      <c r="B26" s="35" t="s">
        <v>187</v>
      </c>
      <c r="C26" s="618">
        <v>14.4</v>
      </c>
      <c r="D26" s="619"/>
      <c r="E26" s="618">
        <v>14.1</v>
      </c>
      <c r="F26" s="619"/>
      <c r="G26" s="260"/>
      <c r="H26" s="16"/>
      <c r="I26" s="260"/>
      <c r="J26" s="17"/>
      <c r="K26" s="17"/>
    </row>
    <row r="27" spans="2:11" x14ac:dyDescent="0.2">
      <c r="B27" s="35" t="s">
        <v>188</v>
      </c>
      <c r="C27" s="618">
        <v>5.7</v>
      </c>
      <c r="D27" s="619"/>
      <c r="E27" s="618">
        <v>5.5</v>
      </c>
      <c r="F27" s="619"/>
      <c r="G27" s="260"/>
      <c r="H27" s="16"/>
      <c r="I27" s="260"/>
      <c r="J27" s="17"/>
      <c r="K27" s="17"/>
    </row>
    <row r="28" spans="2:11" x14ac:dyDescent="0.2">
      <c r="B28" s="35" t="s">
        <v>189</v>
      </c>
      <c r="C28" s="618">
        <v>1.2</v>
      </c>
      <c r="D28" s="619"/>
      <c r="E28" s="618">
        <v>1.1000000000000001</v>
      </c>
      <c r="F28" s="619"/>
      <c r="G28" s="260"/>
      <c r="H28" s="16"/>
      <c r="I28" s="260"/>
      <c r="J28" s="17"/>
      <c r="K28" s="17"/>
    </row>
    <row r="29" spans="2:11" x14ac:dyDescent="0.2">
      <c r="B29" s="36" t="s">
        <v>169</v>
      </c>
      <c r="C29" s="618">
        <v>0</v>
      </c>
      <c r="D29" s="619"/>
      <c r="E29" s="618">
        <v>0</v>
      </c>
      <c r="F29" s="619"/>
      <c r="G29" s="260"/>
      <c r="H29" s="16"/>
      <c r="I29" s="260"/>
      <c r="J29" s="17"/>
      <c r="K29" s="17"/>
    </row>
    <row r="30" spans="2:11" x14ac:dyDescent="0.2">
      <c r="B30" s="272" t="s">
        <v>168</v>
      </c>
      <c r="C30" s="633">
        <f>SUM(C20:D29)</f>
        <v>100</v>
      </c>
      <c r="D30" s="634"/>
      <c r="E30" s="633">
        <f>SUM(E20:F29)</f>
        <v>99.899999999999991</v>
      </c>
      <c r="F30" s="634"/>
      <c r="G30" s="260"/>
      <c r="H30" s="16"/>
      <c r="I30" s="260"/>
      <c r="J30" s="17"/>
      <c r="K30" s="17"/>
    </row>
    <row r="31" spans="2:11" x14ac:dyDescent="0.2">
      <c r="B31" s="273" t="s">
        <v>180</v>
      </c>
      <c r="C31" s="620">
        <v>487</v>
      </c>
      <c r="D31" s="621"/>
      <c r="E31" s="749">
        <v>785</v>
      </c>
      <c r="F31" s="750"/>
      <c r="G31" s="260"/>
      <c r="H31" s="16"/>
      <c r="I31" s="260"/>
      <c r="J31" s="17"/>
      <c r="K31" s="17"/>
    </row>
    <row r="32" spans="2:11" ht="16.5" customHeight="1" x14ac:dyDescent="0.2">
      <c r="B32" s="15"/>
      <c r="C32" s="260"/>
      <c r="D32" s="260"/>
      <c r="E32" s="260"/>
      <c r="F32" s="260"/>
      <c r="G32" s="260"/>
      <c r="H32" s="16"/>
      <c r="I32" s="260"/>
      <c r="J32" s="17"/>
      <c r="K32" s="17"/>
    </row>
    <row r="33" spans="2:17" ht="12.75" customHeight="1" x14ac:dyDescent="0.2">
      <c r="B33" s="572" t="s">
        <v>139</v>
      </c>
      <c r="C33" s="572"/>
      <c r="D33" s="572"/>
      <c r="E33" s="572"/>
      <c r="F33" s="572"/>
      <c r="G33" s="572"/>
      <c r="H33" s="572"/>
      <c r="I33" s="572"/>
      <c r="J33" s="17"/>
      <c r="K33" s="17"/>
      <c r="L33" s="66"/>
      <c r="M33" s="66"/>
      <c r="N33" s="66"/>
      <c r="O33" s="66"/>
      <c r="P33" s="66"/>
      <c r="Q33" s="66"/>
    </row>
    <row r="34" spans="2:17" ht="8.25" customHeight="1" x14ac:dyDescent="0.2">
      <c r="J34" s="66"/>
      <c r="K34" s="66"/>
    </row>
    <row r="35" spans="2:17" ht="18" customHeight="1" x14ac:dyDescent="0.2">
      <c r="C35" s="573" t="s">
        <v>269</v>
      </c>
      <c r="D35" s="575"/>
      <c r="E35" s="573" t="s">
        <v>270</v>
      </c>
      <c r="F35" s="575"/>
    </row>
    <row r="36" spans="2:17" ht="18.75" customHeight="1" x14ac:dyDescent="0.2">
      <c r="B36" s="255" t="s">
        <v>99</v>
      </c>
      <c r="C36" s="706">
        <v>1</v>
      </c>
      <c r="D36" s="707"/>
      <c r="E36" s="706">
        <v>0</v>
      </c>
      <c r="F36" s="707"/>
    </row>
    <row r="37" spans="2:17" ht="28.5" customHeight="1" x14ac:dyDescent="0.2">
      <c r="B37" s="35" t="s">
        <v>100</v>
      </c>
      <c r="C37" s="700">
        <v>0</v>
      </c>
      <c r="D37" s="701"/>
      <c r="E37" s="700">
        <v>1</v>
      </c>
      <c r="F37" s="701"/>
    </row>
    <row r="38" spans="2:17" ht="27" customHeight="1" x14ac:dyDescent="0.2">
      <c r="B38" s="35" t="s">
        <v>101</v>
      </c>
      <c r="C38" s="700">
        <v>0</v>
      </c>
      <c r="D38" s="701"/>
      <c r="E38" s="700">
        <v>0</v>
      </c>
      <c r="F38" s="701"/>
    </row>
    <row r="39" spans="2:17" ht="14.25" customHeight="1" x14ac:dyDescent="0.2">
      <c r="B39" s="35" t="s">
        <v>102</v>
      </c>
      <c r="C39" s="700">
        <v>30</v>
      </c>
      <c r="D39" s="701"/>
      <c r="E39" s="700">
        <v>13</v>
      </c>
      <c r="F39" s="701"/>
    </row>
    <row r="40" spans="2:17" ht="29.25" customHeight="1" x14ac:dyDescent="0.2">
      <c r="B40" s="35" t="s">
        <v>134</v>
      </c>
      <c r="C40" s="700">
        <v>26</v>
      </c>
      <c r="D40" s="701"/>
      <c r="E40" s="700">
        <v>16</v>
      </c>
      <c r="F40" s="701"/>
    </row>
    <row r="41" spans="2:17" ht="16.5" customHeight="1" x14ac:dyDescent="0.2">
      <c r="B41" s="35" t="s">
        <v>190</v>
      </c>
      <c r="C41" s="700">
        <v>1</v>
      </c>
      <c r="D41" s="701"/>
      <c r="E41" s="700">
        <v>0</v>
      </c>
      <c r="F41" s="701"/>
    </row>
    <row r="42" spans="2:17" ht="31.5" customHeight="1" x14ac:dyDescent="0.2">
      <c r="B42" s="35" t="s">
        <v>105</v>
      </c>
      <c r="C42" s="700">
        <v>10</v>
      </c>
      <c r="D42" s="701"/>
      <c r="E42" s="700">
        <v>6</v>
      </c>
      <c r="F42" s="701"/>
    </row>
    <row r="43" spans="2:17" ht="27" customHeight="1" x14ac:dyDescent="0.2">
      <c r="B43" s="35" t="s">
        <v>126</v>
      </c>
      <c r="C43" s="700">
        <v>73</v>
      </c>
      <c r="D43" s="701"/>
      <c r="E43" s="700">
        <v>42</v>
      </c>
      <c r="F43" s="701"/>
    </row>
    <row r="44" spans="2:17" ht="30.75" customHeight="1" x14ac:dyDescent="0.2">
      <c r="B44" s="35" t="s">
        <v>115</v>
      </c>
      <c r="C44" s="700">
        <v>3</v>
      </c>
      <c r="D44" s="701"/>
      <c r="E44" s="700">
        <v>0</v>
      </c>
      <c r="F44" s="701"/>
    </row>
    <row r="45" spans="2:17" ht="27" customHeight="1" x14ac:dyDescent="0.2">
      <c r="B45" s="35" t="s">
        <v>116</v>
      </c>
      <c r="C45" s="700">
        <v>339</v>
      </c>
      <c r="D45" s="701"/>
      <c r="E45" s="700">
        <v>201</v>
      </c>
      <c r="F45" s="701"/>
    </row>
    <row r="46" spans="2:17" ht="16.5" customHeight="1" x14ac:dyDescent="0.2">
      <c r="B46" s="35" t="s">
        <v>103</v>
      </c>
      <c r="C46" s="700">
        <v>10</v>
      </c>
      <c r="D46" s="701"/>
      <c r="E46" s="700">
        <v>7</v>
      </c>
      <c r="F46" s="701"/>
    </row>
    <row r="47" spans="2:17" x14ac:dyDescent="0.2">
      <c r="B47" s="35" t="s">
        <v>104</v>
      </c>
      <c r="C47" s="700">
        <v>1</v>
      </c>
      <c r="D47" s="701"/>
      <c r="E47" s="700">
        <v>0</v>
      </c>
      <c r="F47" s="701"/>
    </row>
    <row r="48" spans="2:17" x14ac:dyDescent="0.2">
      <c r="B48" s="36" t="s">
        <v>127</v>
      </c>
      <c r="C48" s="702">
        <v>10</v>
      </c>
      <c r="D48" s="703"/>
      <c r="E48" s="702">
        <v>12</v>
      </c>
      <c r="F48" s="703"/>
    </row>
  </sheetData>
  <customSheetViews>
    <customSheetView guid="{4BF6A69F-C29D-460A-9E84-5045F8F80EEB}" showGridLines="0">
      <selection sqref="A1:J49"/>
      <pageMargins left="0.19685039370078741" right="0.15748031496062992" top="0.19685039370078741" bottom="0.19685039370078741" header="0.31496062992125984" footer="0.31496062992125984"/>
      <pageSetup paperSize="9" orientation="portrait"/>
    </customSheetView>
  </customSheetViews>
  <mergeCells count="67">
    <mergeCell ref="C40:D40"/>
    <mergeCell ref="E40:F40"/>
    <mergeCell ref="C37:D37"/>
    <mergeCell ref="C24:D24"/>
    <mergeCell ref="E24:F24"/>
    <mergeCell ref="B33:I33"/>
    <mergeCell ref="C29:D29"/>
    <mergeCell ref="E26:F26"/>
    <mergeCell ref="C27:D27"/>
    <mergeCell ref="C31:D31"/>
    <mergeCell ref="E31:F31"/>
    <mergeCell ref="C35:D35"/>
    <mergeCell ref="E35:F35"/>
    <mergeCell ref="C39:D39"/>
    <mergeCell ref="C38:D38"/>
    <mergeCell ref="E38:F38"/>
    <mergeCell ref="I5:I11"/>
    <mergeCell ref="E39:F39"/>
    <mergeCell ref="E37:F37"/>
    <mergeCell ref="C36:D36"/>
    <mergeCell ref="C23:D23"/>
    <mergeCell ref="E23:F23"/>
    <mergeCell ref="E36:F36"/>
    <mergeCell ref="C25:D25"/>
    <mergeCell ref="E25:F25"/>
    <mergeCell ref="C26:D26"/>
    <mergeCell ref="E27:F27"/>
    <mergeCell ref="C28:D28"/>
    <mergeCell ref="E28:F28"/>
    <mergeCell ref="E30:F30"/>
    <mergeCell ref="E29:F29"/>
    <mergeCell ref="C30:D30"/>
    <mergeCell ref="B17:I17"/>
    <mergeCell ref="C19:D19"/>
    <mergeCell ref="E19:F19"/>
    <mergeCell ref="C20:D20"/>
    <mergeCell ref="E20:F20"/>
    <mergeCell ref="C22:D22"/>
    <mergeCell ref="E22:F22"/>
    <mergeCell ref="A1:K1"/>
    <mergeCell ref="K5:K11"/>
    <mergeCell ref="E47:F47"/>
    <mergeCell ref="C47:D47"/>
    <mergeCell ref="B3:I3"/>
    <mergeCell ref="C5:C11"/>
    <mergeCell ref="D5:D11"/>
    <mergeCell ref="E5:E11"/>
    <mergeCell ref="C21:D21"/>
    <mergeCell ref="E21:F21"/>
    <mergeCell ref="F5:F11"/>
    <mergeCell ref="G5:G11"/>
    <mergeCell ref="H5:H11"/>
    <mergeCell ref="J5:J11"/>
    <mergeCell ref="C48:D48"/>
    <mergeCell ref="E48:F48"/>
    <mergeCell ref="C41:D41"/>
    <mergeCell ref="E41:F41"/>
    <mergeCell ref="C42:D42"/>
    <mergeCell ref="E42:F42"/>
    <mergeCell ref="E44:F44"/>
    <mergeCell ref="C45:D45"/>
    <mergeCell ref="E45:F45"/>
    <mergeCell ref="C46:D46"/>
    <mergeCell ref="E46:F46"/>
    <mergeCell ref="C43:D43"/>
    <mergeCell ref="E43:F43"/>
    <mergeCell ref="C44:D44"/>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4"/>
  <dimension ref="A1:I31"/>
  <sheetViews>
    <sheetView showGridLines="0" topLeftCell="A25" zoomScaleNormal="100" workbookViewId="0">
      <selection activeCell="K30" sqref="K30"/>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9" x14ac:dyDescent="0.2">
      <c r="A1" s="571" t="s">
        <v>287</v>
      </c>
      <c r="B1" s="571"/>
      <c r="C1" s="571"/>
      <c r="D1" s="571"/>
      <c r="E1" s="571"/>
      <c r="F1" s="571"/>
      <c r="G1" s="571"/>
      <c r="H1" s="571"/>
      <c r="I1" s="571"/>
    </row>
    <row r="2" spans="1:9" x14ac:dyDescent="0.2">
      <c r="A2" s="316"/>
      <c r="B2" s="316"/>
      <c r="C2" s="316"/>
      <c r="D2" s="316"/>
      <c r="E2" s="316"/>
      <c r="F2" s="316"/>
      <c r="G2" s="316"/>
      <c r="H2" s="316"/>
      <c r="I2" s="316"/>
    </row>
    <row r="3" spans="1:9" ht="12.75" customHeight="1" x14ac:dyDescent="0.2">
      <c r="A3" s="316"/>
      <c r="B3" s="572" t="s">
        <v>140</v>
      </c>
      <c r="C3" s="572"/>
      <c r="D3" s="572"/>
      <c r="E3" s="572"/>
      <c r="F3" s="572"/>
      <c r="G3" s="572"/>
      <c r="H3" s="572"/>
      <c r="I3" s="316"/>
    </row>
    <row r="4" spans="1:9" ht="8.25" customHeight="1" x14ac:dyDescent="0.2">
      <c r="B4" s="18"/>
      <c r="C4" s="18"/>
      <c r="D4" s="18"/>
      <c r="E4" s="18"/>
      <c r="F4" s="18"/>
      <c r="G4" s="18"/>
      <c r="H4" s="18"/>
    </row>
    <row r="5" spans="1:9" ht="20.100000000000001" customHeight="1" x14ac:dyDescent="0.2">
      <c r="B5" s="646"/>
      <c r="C5" s="646"/>
      <c r="D5" s="646"/>
      <c r="E5" s="685" t="s">
        <v>264</v>
      </c>
      <c r="F5" s="686"/>
      <c r="G5" s="685" t="s">
        <v>230</v>
      </c>
      <c r="H5" s="686"/>
    </row>
    <row r="6" spans="1:9" ht="17.100000000000001" customHeight="1" x14ac:dyDescent="0.2">
      <c r="B6" s="585" t="s">
        <v>135</v>
      </c>
      <c r="C6" s="604"/>
      <c r="D6" s="604"/>
      <c r="E6" s="819">
        <v>0.2</v>
      </c>
      <c r="F6" s="704"/>
      <c r="G6" s="819">
        <v>0.6</v>
      </c>
      <c r="H6" s="704"/>
    </row>
    <row r="7" spans="1:9" ht="17.100000000000001" customHeight="1" x14ac:dyDescent="0.2">
      <c r="B7" s="587" t="s">
        <v>141</v>
      </c>
      <c r="C7" s="644"/>
      <c r="D7" s="644"/>
      <c r="E7" s="820">
        <v>91.8</v>
      </c>
      <c r="F7" s="705"/>
      <c r="G7" s="820">
        <v>90.6</v>
      </c>
      <c r="H7" s="705"/>
    </row>
    <row r="8" spans="1:9" ht="17.100000000000001" customHeight="1" x14ac:dyDescent="0.2">
      <c r="B8" s="587" t="s">
        <v>171</v>
      </c>
      <c r="C8" s="644"/>
      <c r="D8" s="644"/>
      <c r="E8" s="820">
        <v>4.7</v>
      </c>
      <c r="F8" s="705"/>
      <c r="G8" s="820">
        <v>5</v>
      </c>
      <c r="H8" s="705"/>
    </row>
    <row r="9" spans="1:9" ht="17.100000000000001" customHeight="1" x14ac:dyDescent="0.2">
      <c r="B9" s="587" t="s">
        <v>172</v>
      </c>
      <c r="C9" s="644"/>
      <c r="D9" s="644"/>
      <c r="E9" s="629">
        <v>0.4</v>
      </c>
      <c r="F9" s="619"/>
      <c r="G9" s="820">
        <v>0.3</v>
      </c>
      <c r="H9" s="705"/>
    </row>
    <row r="10" spans="1:9" ht="17.100000000000001" customHeight="1" x14ac:dyDescent="0.2">
      <c r="B10" s="587" t="s">
        <v>136</v>
      </c>
      <c r="C10" s="644"/>
      <c r="D10" s="644"/>
      <c r="E10" s="629">
        <v>0</v>
      </c>
      <c r="F10" s="619"/>
      <c r="G10" s="629">
        <v>0</v>
      </c>
      <c r="H10" s="619"/>
    </row>
    <row r="11" spans="1:9" ht="17.100000000000001" customHeight="1" x14ac:dyDescent="0.2">
      <c r="B11" s="587" t="s">
        <v>137</v>
      </c>
      <c r="C11" s="644"/>
      <c r="D11" s="644"/>
      <c r="E11" s="629">
        <v>0.2</v>
      </c>
      <c r="F11" s="619"/>
      <c r="G11" s="629">
        <v>0.8</v>
      </c>
      <c r="H11" s="619"/>
    </row>
    <row r="12" spans="1:9" ht="17.100000000000001" customHeight="1" x14ac:dyDescent="0.2">
      <c r="B12" s="587" t="s">
        <v>173</v>
      </c>
      <c r="C12" s="644"/>
      <c r="D12" s="644"/>
      <c r="E12" s="629">
        <v>0</v>
      </c>
      <c r="F12" s="619"/>
      <c r="G12" s="629">
        <v>0</v>
      </c>
      <c r="H12" s="619"/>
    </row>
    <row r="13" spans="1:9" ht="17.100000000000001" customHeight="1" x14ac:dyDescent="0.2">
      <c r="B13" s="587" t="s">
        <v>138</v>
      </c>
      <c r="C13" s="644"/>
      <c r="D13" s="644"/>
      <c r="E13" s="629">
        <v>0</v>
      </c>
      <c r="F13" s="619"/>
      <c r="G13" s="629">
        <v>0</v>
      </c>
      <c r="H13" s="619"/>
    </row>
    <row r="14" spans="1:9" ht="17.100000000000001" customHeight="1" x14ac:dyDescent="0.2">
      <c r="B14" s="587" t="s">
        <v>169</v>
      </c>
      <c r="C14" s="644"/>
      <c r="D14" s="644"/>
      <c r="E14" s="629">
        <v>2.7</v>
      </c>
      <c r="F14" s="619"/>
      <c r="G14" s="629">
        <v>2.7</v>
      </c>
      <c r="H14" s="619"/>
    </row>
    <row r="15" spans="1:9" ht="15.75" customHeight="1" x14ac:dyDescent="0.2">
      <c r="B15" s="638" t="s">
        <v>168</v>
      </c>
      <c r="C15" s="639"/>
      <c r="D15" s="639"/>
      <c r="E15" s="633">
        <v>100</v>
      </c>
      <c r="F15" s="634"/>
      <c r="G15" s="633">
        <v>100</v>
      </c>
      <c r="H15" s="634"/>
    </row>
    <row r="16" spans="1:9" ht="15.75" customHeight="1" x14ac:dyDescent="0.2">
      <c r="B16" s="640" t="s">
        <v>180</v>
      </c>
      <c r="C16" s="641"/>
      <c r="D16" s="641"/>
      <c r="E16" s="620">
        <v>487</v>
      </c>
      <c r="F16" s="621"/>
      <c r="G16" s="620">
        <v>785</v>
      </c>
      <c r="H16" s="621"/>
    </row>
    <row r="17" spans="2:8" ht="16.5" customHeight="1" x14ac:dyDescent="0.2"/>
    <row r="18" spans="2:8" x14ac:dyDescent="0.2">
      <c r="B18" s="572" t="s">
        <v>228</v>
      </c>
      <c r="C18" s="572"/>
      <c r="D18" s="572"/>
      <c r="E18" s="572"/>
      <c r="F18" s="572"/>
      <c r="G18" s="572"/>
      <c r="H18" s="572"/>
    </row>
    <row r="20" spans="2:8" ht="20.100000000000001" customHeight="1" x14ac:dyDescent="0.2">
      <c r="E20" s="669" t="s">
        <v>264</v>
      </c>
      <c r="F20" s="670"/>
      <c r="G20" s="669" t="s">
        <v>230</v>
      </c>
      <c r="H20" s="670"/>
    </row>
    <row r="21" spans="2:8" ht="19.5" customHeight="1" x14ac:dyDescent="0.2">
      <c r="B21" s="439"/>
      <c r="E21" s="448" t="s">
        <v>175</v>
      </c>
      <c r="F21" s="448" t="s">
        <v>176</v>
      </c>
      <c r="G21" s="448" t="s">
        <v>175</v>
      </c>
      <c r="H21" s="448" t="s">
        <v>176</v>
      </c>
    </row>
    <row r="22" spans="2:8" ht="17.100000000000001" customHeight="1" x14ac:dyDescent="0.2">
      <c r="B22" s="581" t="s">
        <v>107</v>
      </c>
      <c r="C22" s="647"/>
      <c r="D22" s="594"/>
      <c r="E22" s="5">
        <v>3.9</v>
      </c>
      <c r="F22" s="5">
        <v>2.5</v>
      </c>
      <c r="G22" s="4">
        <v>4.0999999999999996</v>
      </c>
      <c r="H22" s="5">
        <v>2.2000000000000002</v>
      </c>
    </row>
    <row r="23" spans="2:8" ht="17.100000000000001" customHeight="1" x14ac:dyDescent="0.2">
      <c r="B23" s="582" t="s">
        <v>108</v>
      </c>
      <c r="C23" s="642"/>
      <c r="D23" s="595"/>
      <c r="E23" s="76">
        <v>7.4</v>
      </c>
      <c r="F23" s="76">
        <v>3.1</v>
      </c>
      <c r="G23" s="79">
        <v>8.5</v>
      </c>
      <c r="H23" s="76">
        <v>5</v>
      </c>
    </row>
    <row r="24" spans="2:8" ht="17.100000000000001" customHeight="1" x14ac:dyDescent="0.2">
      <c r="B24" s="582" t="s">
        <v>109</v>
      </c>
      <c r="C24" s="642"/>
      <c r="D24" s="595"/>
      <c r="E24" s="76">
        <v>23.4</v>
      </c>
      <c r="F24" s="76">
        <v>13.4</v>
      </c>
      <c r="G24" s="79">
        <v>23.6</v>
      </c>
      <c r="H24" s="76">
        <v>11.8</v>
      </c>
    </row>
    <row r="25" spans="2:8" ht="17.100000000000001" customHeight="1" x14ac:dyDescent="0.2">
      <c r="B25" s="582" t="s">
        <v>110</v>
      </c>
      <c r="C25" s="642"/>
      <c r="D25" s="595"/>
      <c r="E25" s="76">
        <v>9.1999999999999993</v>
      </c>
      <c r="F25" s="76">
        <v>13.1</v>
      </c>
      <c r="G25" s="79">
        <v>8.1999999999999993</v>
      </c>
      <c r="H25" s="76">
        <v>12</v>
      </c>
    </row>
    <row r="26" spans="2:8" ht="17.100000000000001" customHeight="1" x14ac:dyDescent="0.2">
      <c r="B26" s="582" t="s">
        <v>111</v>
      </c>
      <c r="C26" s="642"/>
      <c r="D26" s="595"/>
      <c r="E26" s="76">
        <v>33.299999999999997</v>
      </c>
      <c r="F26" s="76">
        <v>43.7</v>
      </c>
      <c r="G26" s="79">
        <v>32.4</v>
      </c>
      <c r="H26" s="76">
        <v>45.8</v>
      </c>
    </row>
    <row r="27" spans="2:8" ht="17.100000000000001" customHeight="1" x14ac:dyDescent="0.2">
      <c r="B27" s="582" t="s">
        <v>112</v>
      </c>
      <c r="C27" s="642"/>
      <c r="D27" s="595"/>
      <c r="E27" s="76">
        <v>15.4</v>
      </c>
      <c r="F27" s="76">
        <v>7.4</v>
      </c>
      <c r="G27" s="79">
        <v>16.8</v>
      </c>
      <c r="H27" s="76">
        <v>7.6</v>
      </c>
    </row>
    <row r="28" spans="2:8" ht="17.100000000000001" customHeight="1" x14ac:dyDescent="0.2">
      <c r="B28" s="582" t="s">
        <v>170</v>
      </c>
      <c r="C28" s="642"/>
      <c r="D28" s="595"/>
      <c r="E28" s="76">
        <v>0.2</v>
      </c>
      <c r="F28" s="76">
        <v>11.5</v>
      </c>
      <c r="G28" s="79">
        <v>0.3</v>
      </c>
      <c r="H28" s="76">
        <v>11.1</v>
      </c>
    </row>
    <row r="29" spans="2:8" ht="17.100000000000001" customHeight="1" x14ac:dyDescent="0.2">
      <c r="B29" s="596" t="s">
        <v>169</v>
      </c>
      <c r="C29" s="643"/>
      <c r="D29" s="597"/>
      <c r="E29" s="6">
        <v>7.2</v>
      </c>
      <c r="F29" s="6">
        <v>5.3</v>
      </c>
      <c r="G29" s="80">
        <v>6.1</v>
      </c>
      <c r="H29" s="6">
        <v>4.5</v>
      </c>
    </row>
    <row r="30" spans="2:8" ht="15.75" customHeight="1" x14ac:dyDescent="0.2">
      <c r="B30" s="638" t="s">
        <v>179</v>
      </c>
      <c r="C30" s="639"/>
      <c r="D30" s="648"/>
      <c r="E30" s="73">
        <f>SUM(E22:E29)</f>
        <v>100.00000000000001</v>
      </c>
      <c r="F30" s="73">
        <f>SUM(F22:F29)</f>
        <v>100.00000000000001</v>
      </c>
      <c r="G30" s="73">
        <f>SUM(G22:G29)</f>
        <v>100</v>
      </c>
      <c r="H30" s="73">
        <f>SUM(H22:H29)</f>
        <v>99.999999999999986</v>
      </c>
    </row>
    <row r="31" spans="2:8" ht="15.75" customHeight="1" x14ac:dyDescent="0.2">
      <c r="B31" s="640" t="s">
        <v>180</v>
      </c>
      <c r="C31" s="641"/>
      <c r="D31" s="645"/>
      <c r="E31" s="75">
        <v>487</v>
      </c>
      <c r="F31" s="74">
        <v>487</v>
      </c>
      <c r="G31" s="75">
        <v>785</v>
      </c>
      <c r="H31" s="75">
        <v>785</v>
      </c>
    </row>
  </sheetData>
  <customSheetViews>
    <customSheetView guid="{4BF6A69F-C29D-460A-9E84-5045F8F80EEB}" showGridLines="0">
      <selection sqref="A1:I32"/>
      <pageMargins left="0.19685039370078741" right="0.15748031496062992" top="0.19685039370078741" bottom="0.19685039370078741" header="0.31496062992125984" footer="0.31496062992125984"/>
      <pageSetup paperSize="9" orientation="portrait"/>
    </customSheetView>
  </customSheetViews>
  <mergeCells count="51">
    <mergeCell ref="B22:D22"/>
    <mergeCell ref="B23:D23"/>
    <mergeCell ref="B24:D24"/>
    <mergeCell ref="B31:D31"/>
    <mergeCell ref="B25:D25"/>
    <mergeCell ref="B26:D26"/>
    <mergeCell ref="B27:D27"/>
    <mergeCell ref="B28:D28"/>
    <mergeCell ref="B29:D29"/>
    <mergeCell ref="B30:D30"/>
    <mergeCell ref="B16:D16"/>
    <mergeCell ref="E16:F16"/>
    <mergeCell ref="G16:H16"/>
    <mergeCell ref="B18:H18"/>
    <mergeCell ref="E20:F20"/>
    <mergeCell ref="G20:H20"/>
    <mergeCell ref="B14:D14"/>
    <mergeCell ref="E14:F14"/>
    <mergeCell ref="G14:H14"/>
    <mergeCell ref="B15:D15"/>
    <mergeCell ref="E15:F15"/>
    <mergeCell ref="G15:H15"/>
    <mergeCell ref="B12:D12"/>
    <mergeCell ref="E12:F12"/>
    <mergeCell ref="G12:H12"/>
    <mergeCell ref="B13:D13"/>
    <mergeCell ref="E13:F13"/>
    <mergeCell ref="G13:H13"/>
    <mergeCell ref="B10:D10"/>
    <mergeCell ref="E10:F10"/>
    <mergeCell ref="G10:H10"/>
    <mergeCell ref="B11:D11"/>
    <mergeCell ref="E11:F11"/>
    <mergeCell ref="G11:H11"/>
    <mergeCell ref="B8:D8"/>
    <mergeCell ref="E8:F8"/>
    <mergeCell ref="G8:H8"/>
    <mergeCell ref="B9:D9"/>
    <mergeCell ref="E9:F9"/>
    <mergeCell ref="G9:H9"/>
    <mergeCell ref="B6:D6"/>
    <mergeCell ref="E6:F6"/>
    <mergeCell ref="G6:H6"/>
    <mergeCell ref="B7:D7"/>
    <mergeCell ref="E7:F7"/>
    <mergeCell ref="G7:H7"/>
    <mergeCell ref="A1:I1"/>
    <mergeCell ref="B3:H3"/>
    <mergeCell ref="B5:D5"/>
    <mergeCell ref="E5:F5"/>
    <mergeCell ref="G5:H5"/>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dimension ref="A1:J40"/>
  <sheetViews>
    <sheetView showGridLines="0" topLeftCell="A37" workbookViewId="0">
      <selection activeCell="J10" sqref="J10"/>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8" width="11.42578125" style="20" customWidth="1"/>
    <col min="9" max="9" width="2.7109375" style="20" customWidth="1"/>
    <col min="10" max="16384" width="11.42578125" style="20"/>
  </cols>
  <sheetData>
    <row r="1" spans="1:10" x14ac:dyDescent="0.2">
      <c r="A1" s="571" t="s">
        <v>286</v>
      </c>
      <c r="B1" s="571"/>
      <c r="C1" s="571"/>
      <c r="D1" s="571"/>
      <c r="E1" s="571"/>
      <c r="F1" s="571"/>
      <c r="G1" s="571"/>
      <c r="H1" s="571"/>
      <c r="I1" s="571"/>
    </row>
    <row r="2" spans="1:10" x14ac:dyDescent="0.2">
      <c r="A2" s="316"/>
      <c r="B2" s="316"/>
      <c r="C2" s="316"/>
      <c r="D2" s="316"/>
      <c r="E2" s="316"/>
      <c r="F2" s="316"/>
      <c r="G2" s="316"/>
      <c r="H2" s="316"/>
      <c r="I2" s="316"/>
    </row>
    <row r="3" spans="1:10" x14ac:dyDescent="0.2">
      <c r="A3" s="316"/>
      <c r="B3" s="572" t="s">
        <v>227</v>
      </c>
      <c r="C3" s="572"/>
      <c r="D3" s="572"/>
      <c r="E3" s="572"/>
      <c r="F3" s="572"/>
      <c r="G3" s="572"/>
      <c r="H3" s="250"/>
      <c r="I3" s="316"/>
    </row>
    <row r="4" spans="1:10" ht="8.25" customHeight="1" x14ac:dyDescent="0.2">
      <c r="B4" s="24"/>
      <c r="C4" s="21"/>
      <c r="D4" s="21"/>
      <c r="E4" s="22"/>
      <c r="F4" s="23"/>
      <c r="G4" s="21"/>
      <c r="H4" s="24"/>
    </row>
    <row r="5" spans="1:10" x14ac:dyDescent="0.2">
      <c r="B5" s="583" t="s">
        <v>203</v>
      </c>
      <c r="C5" s="576" t="s">
        <v>204</v>
      </c>
      <c r="D5" s="573" t="s">
        <v>203</v>
      </c>
      <c r="E5" s="574"/>
      <c r="F5" s="574"/>
      <c r="G5" s="575"/>
    </row>
    <row r="6" spans="1:10" ht="25.5" x14ac:dyDescent="0.2">
      <c r="B6" s="592"/>
      <c r="C6" s="577"/>
      <c r="D6" s="445" t="s">
        <v>205</v>
      </c>
      <c r="E6" s="445" t="s">
        <v>206</v>
      </c>
      <c r="F6" s="445" t="s">
        <v>168</v>
      </c>
      <c r="G6" s="447" t="s">
        <v>207</v>
      </c>
    </row>
    <row r="7" spans="1:10" ht="15" customHeight="1" x14ac:dyDescent="0.2">
      <c r="B7" s="592"/>
      <c r="C7" s="185" t="s">
        <v>216</v>
      </c>
      <c r="D7" s="39">
        <v>1127</v>
      </c>
      <c r="E7" s="40">
        <v>227</v>
      </c>
      <c r="F7" s="19">
        <v>1354</v>
      </c>
      <c r="G7" s="41">
        <v>2</v>
      </c>
      <c r="J7" s="308"/>
    </row>
    <row r="8" spans="1:10" x14ac:dyDescent="0.2">
      <c r="B8" s="584"/>
      <c r="C8" s="183" t="s">
        <v>168</v>
      </c>
      <c r="D8" s="42">
        <v>1127</v>
      </c>
      <c r="E8" s="42">
        <v>227</v>
      </c>
      <c r="F8" s="42">
        <v>1354</v>
      </c>
      <c r="G8" s="42">
        <v>2</v>
      </c>
    </row>
    <row r="9" spans="1:10" x14ac:dyDescent="0.2">
      <c r="B9" s="302"/>
      <c r="C9" s="270"/>
      <c r="D9" s="270"/>
      <c r="E9" s="77"/>
      <c r="F9" s="77"/>
      <c r="G9" s="77"/>
      <c r="H9" s="77"/>
    </row>
    <row r="10" spans="1:10" x14ac:dyDescent="0.2">
      <c r="B10" s="25"/>
      <c r="C10" s="25"/>
      <c r="D10" s="25"/>
      <c r="E10" s="445" t="s">
        <v>205</v>
      </c>
      <c r="F10" s="445" t="s">
        <v>206</v>
      </c>
      <c r="G10" s="445" t="s">
        <v>168</v>
      </c>
    </row>
    <row r="11" spans="1:10" x14ac:dyDescent="0.2">
      <c r="B11" s="583" t="s">
        <v>128</v>
      </c>
      <c r="C11" s="97" t="s">
        <v>129</v>
      </c>
      <c r="D11" s="347"/>
      <c r="E11" s="43">
        <v>0</v>
      </c>
      <c r="F11" s="43">
        <v>0</v>
      </c>
      <c r="G11" s="556">
        <f>SUM(E11:F11)</f>
        <v>0</v>
      </c>
    </row>
    <row r="12" spans="1:10" x14ac:dyDescent="0.2">
      <c r="B12" s="584"/>
      <c r="C12" s="98" t="s">
        <v>130</v>
      </c>
      <c r="D12" s="348"/>
      <c r="E12" s="44">
        <v>0</v>
      </c>
      <c r="F12" s="44">
        <v>0</v>
      </c>
      <c r="G12" s="555">
        <f>SUM(E12:F12)</f>
        <v>0</v>
      </c>
    </row>
    <row r="13" spans="1:10" ht="17.25" customHeight="1" x14ac:dyDescent="0.2">
      <c r="B13" s="28"/>
    </row>
    <row r="14" spans="1:10" x14ac:dyDescent="0.2">
      <c r="B14" s="572" t="s">
        <v>224</v>
      </c>
      <c r="C14" s="572"/>
      <c r="D14" s="572"/>
      <c r="E14" s="572"/>
      <c r="F14" s="572"/>
      <c r="G14" s="572"/>
      <c r="H14" s="34"/>
    </row>
    <row r="15" spans="1:10" ht="8.25" customHeight="1" x14ac:dyDescent="0.2">
      <c r="B15" s="24"/>
      <c r="C15" s="29"/>
      <c r="D15" s="29"/>
      <c r="E15" s="23"/>
      <c r="F15" s="21"/>
      <c r="G15" s="21"/>
      <c r="H15" s="28"/>
    </row>
    <row r="16" spans="1:10" x14ac:dyDescent="0.2">
      <c r="B16" s="29"/>
      <c r="C16" s="29"/>
      <c r="D16" s="448" t="s">
        <v>219</v>
      </c>
      <c r="E16" s="448" t="s">
        <v>205</v>
      </c>
      <c r="F16" s="450" t="s">
        <v>206</v>
      </c>
      <c r="G16" s="448" t="s">
        <v>168</v>
      </c>
      <c r="H16" s="28"/>
    </row>
    <row r="17" spans="2:8" ht="15" x14ac:dyDescent="0.2">
      <c r="B17" s="581" t="s">
        <v>208</v>
      </c>
      <c r="C17" s="594"/>
      <c r="D17" s="251" t="s">
        <v>216</v>
      </c>
      <c r="E17" s="45">
        <v>1058</v>
      </c>
      <c r="F17" s="46">
        <v>197</v>
      </c>
      <c r="G17" s="47">
        <f>SUM(E17:F17)</f>
        <v>1255</v>
      </c>
      <c r="H17" s="28"/>
    </row>
    <row r="18" spans="2:8" ht="15" x14ac:dyDescent="0.2">
      <c r="B18" s="582"/>
      <c r="C18" s="595"/>
      <c r="D18" s="252" t="s">
        <v>217</v>
      </c>
      <c r="E18" s="40">
        <v>142</v>
      </c>
      <c r="F18" s="39">
        <v>33</v>
      </c>
      <c r="G18" s="19">
        <f>SUM(E18:F18)</f>
        <v>175</v>
      </c>
      <c r="H18" s="28"/>
    </row>
    <row r="19" spans="2:8" x14ac:dyDescent="0.2">
      <c r="B19" s="596"/>
      <c r="C19" s="597"/>
      <c r="D19" s="32" t="s">
        <v>168</v>
      </c>
      <c r="E19" s="47">
        <f>SUM(E17:E18)</f>
        <v>1200</v>
      </c>
      <c r="F19" s="56">
        <f>SUM(F17:F18)</f>
        <v>230</v>
      </c>
      <c r="G19" s="47">
        <f>SUM(G17:G18)</f>
        <v>1430</v>
      </c>
      <c r="H19" s="28"/>
    </row>
    <row r="20" spans="2:8" ht="15" x14ac:dyDescent="0.2">
      <c r="B20" s="581" t="s">
        <v>209</v>
      </c>
      <c r="C20" s="594"/>
      <c r="D20" s="251" t="s">
        <v>216</v>
      </c>
      <c r="E20" s="57">
        <v>1036</v>
      </c>
      <c r="F20" s="45">
        <v>193</v>
      </c>
      <c r="G20" s="58">
        <f>SUM(E20:F20)</f>
        <v>1229</v>
      </c>
      <c r="H20" s="29"/>
    </row>
    <row r="21" spans="2:8" ht="15" x14ac:dyDescent="0.2">
      <c r="B21" s="582"/>
      <c r="C21" s="595"/>
      <c r="D21" s="252" t="s">
        <v>217</v>
      </c>
      <c r="E21" s="59">
        <v>134</v>
      </c>
      <c r="F21" s="48">
        <v>30</v>
      </c>
      <c r="G21" s="60">
        <f>SUM(E21:F21)</f>
        <v>164</v>
      </c>
      <c r="H21" s="29"/>
    </row>
    <row r="22" spans="2:8" x14ac:dyDescent="0.2">
      <c r="B22" s="596"/>
      <c r="C22" s="597"/>
      <c r="D22" s="32" t="s">
        <v>168</v>
      </c>
      <c r="E22" s="42">
        <f>SUM(E20:E21)</f>
        <v>1170</v>
      </c>
      <c r="F22" s="61">
        <f>SUM(F20:F21)</f>
        <v>223</v>
      </c>
      <c r="G22" s="42">
        <f>SUM(G20:G21)</f>
        <v>1393</v>
      </c>
      <c r="H22" s="29"/>
    </row>
    <row r="23" spans="2:8" ht="12.75" customHeight="1" x14ac:dyDescent="0.2">
      <c r="B23" s="585" t="s">
        <v>210</v>
      </c>
      <c r="C23" s="586"/>
      <c r="D23" s="251" t="s">
        <v>216</v>
      </c>
      <c r="E23" s="45">
        <v>0</v>
      </c>
      <c r="F23" s="46">
        <v>0</v>
      </c>
      <c r="G23" s="47">
        <f>SUM(E23:F23)</f>
        <v>0</v>
      </c>
      <c r="H23" s="29"/>
    </row>
    <row r="24" spans="2:8" ht="12.75" customHeight="1" x14ac:dyDescent="0.2">
      <c r="B24" s="587"/>
      <c r="C24" s="588"/>
      <c r="D24" s="252" t="s">
        <v>217</v>
      </c>
      <c r="E24" s="40">
        <v>0</v>
      </c>
      <c r="F24" s="39">
        <v>0</v>
      </c>
      <c r="G24" s="19">
        <f>SUM(E24:F24)</f>
        <v>0</v>
      </c>
      <c r="H24" s="29"/>
    </row>
    <row r="25" spans="2:8" ht="12.75" customHeight="1" x14ac:dyDescent="0.2">
      <c r="B25" s="589"/>
      <c r="C25" s="590"/>
      <c r="D25" s="32" t="s">
        <v>168</v>
      </c>
      <c r="E25" s="47">
        <f>SUM(E23:E24)</f>
        <v>0</v>
      </c>
      <c r="F25" s="56">
        <f>SUM(F23:F24)</f>
        <v>0</v>
      </c>
      <c r="G25" s="47">
        <f>SUM(G23:G24)</f>
        <v>0</v>
      </c>
      <c r="H25" s="29"/>
    </row>
    <row r="26" spans="2:8" ht="12.75" customHeight="1" x14ac:dyDescent="0.2">
      <c r="B26" s="585" t="s">
        <v>211</v>
      </c>
      <c r="C26" s="586"/>
      <c r="D26" s="251" t="s">
        <v>216</v>
      </c>
      <c r="E26" s="45">
        <v>0</v>
      </c>
      <c r="F26" s="46">
        <v>0</v>
      </c>
      <c r="G26" s="47">
        <f>SUM(E26:F26)</f>
        <v>0</v>
      </c>
      <c r="H26" s="1"/>
    </row>
    <row r="27" spans="2:8" ht="12.75" customHeight="1" x14ac:dyDescent="0.2">
      <c r="B27" s="587"/>
      <c r="C27" s="588"/>
      <c r="D27" s="252" t="s">
        <v>217</v>
      </c>
      <c r="E27" s="40">
        <v>0</v>
      </c>
      <c r="F27" s="39">
        <v>0</v>
      </c>
      <c r="G27" s="19">
        <f>SUM(E27:F27)</f>
        <v>0</v>
      </c>
      <c r="H27" s="1"/>
    </row>
    <row r="28" spans="2:8" ht="12.75" customHeight="1" x14ac:dyDescent="0.2">
      <c r="B28" s="589"/>
      <c r="C28" s="590"/>
      <c r="D28" s="32" t="s">
        <v>168</v>
      </c>
      <c r="E28" s="42">
        <f>SUM(E26:E27)</f>
        <v>0</v>
      </c>
      <c r="F28" s="61">
        <f>SUM(F26:F27)</f>
        <v>0</v>
      </c>
      <c r="G28" s="42">
        <f>SUM(G26:G27)</f>
        <v>0</v>
      </c>
      <c r="H28" s="1"/>
    </row>
    <row r="29" spans="2:8" ht="17.25" customHeight="1" x14ac:dyDescent="0.2">
      <c r="B29" s="28"/>
      <c r="C29" s="28"/>
      <c r="D29" s="28"/>
      <c r="E29" s="30"/>
      <c r="F29" s="30"/>
      <c r="G29" s="30"/>
      <c r="H29" s="29"/>
    </row>
    <row r="30" spans="2:8" x14ac:dyDescent="0.2">
      <c r="B30" s="572" t="s">
        <v>225</v>
      </c>
      <c r="C30" s="572"/>
      <c r="D30" s="572"/>
      <c r="E30" s="572"/>
      <c r="F30" s="572"/>
      <c r="G30" s="572"/>
      <c r="H30" s="34"/>
    </row>
    <row r="31" spans="2:8" ht="8.25" customHeight="1" x14ac:dyDescent="0.2">
      <c r="B31" s="24"/>
      <c r="C31" s="29"/>
      <c r="D31" s="29"/>
      <c r="E31" s="29"/>
      <c r="F31" s="29"/>
      <c r="G31" s="29"/>
      <c r="H31" s="29"/>
    </row>
    <row r="32" spans="2:8" x14ac:dyDescent="0.2">
      <c r="B32" s="25"/>
      <c r="C32" s="25"/>
      <c r="D32" s="25"/>
      <c r="E32" s="448" t="s">
        <v>205</v>
      </c>
      <c r="F32" s="450" t="s">
        <v>206</v>
      </c>
      <c r="G32" s="448" t="s">
        <v>168</v>
      </c>
      <c r="H32" s="29"/>
    </row>
    <row r="33" spans="2:8" ht="27" customHeight="1" x14ac:dyDescent="0.2">
      <c r="B33" s="585" t="s">
        <v>316</v>
      </c>
      <c r="C33" s="604"/>
      <c r="D33" s="586"/>
      <c r="E33" s="43">
        <v>3165</v>
      </c>
      <c r="F33" s="51">
        <v>769</v>
      </c>
      <c r="G33" s="52">
        <f>SUM(E33:F33)</f>
        <v>3934</v>
      </c>
      <c r="H33" s="29"/>
    </row>
    <row r="34" spans="2:8" ht="12.75" customHeight="1" x14ac:dyDescent="0.2">
      <c r="B34" s="589" t="s">
        <v>212</v>
      </c>
      <c r="C34" s="593"/>
      <c r="D34" s="590"/>
      <c r="E34" s="44">
        <v>1771</v>
      </c>
      <c r="F34" s="53">
        <v>394</v>
      </c>
      <c r="G34" s="54">
        <f>SUM(E34:F34)</f>
        <v>2165</v>
      </c>
      <c r="H34" s="29"/>
    </row>
    <row r="35" spans="2:8" x14ac:dyDescent="0.2">
      <c r="B35" s="28"/>
      <c r="C35" s="28"/>
      <c r="D35" s="28"/>
      <c r="E35" s="28"/>
      <c r="F35" s="28"/>
      <c r="G35" s="29"/>
      <c r="H35" s="29"/>
    </row>
    <row r="36" spans="2:8" ht="17.25" customHeight="1" x14ac:dyDescent="0.2">
      <c r="B36" s="28"/>
      <c r="C36" s="28"/>
      <c r="D36" s="28"/>
      <c r="E36" s="28"/>
      <c r="F36" s="28"/>
      <c r="G36" s="29"/>
      <c r="H36" s="29"/>
    </row>
    <row r="37" spans="2:8" x14ac:dyDescent="0.2">
      <c r="B37" s="572" t="s">
        <v>226</v>
      </c>
      <c r="C37" s="572"/>
      <c r="D37" s="572"/>
      <c r="E37" s="572"/>
      <c r="F37" s="572"/>
      <c r="G37" s="572"/>
      <c r="H37" s="34"/>
    </row>
    <row r="38" spans="2:8" ht="8.25" customHeight="1" x14ac:dyDescent="0.2">
      <c r="B38" s="31"/>
      <c r="C38" s="23"/>
      <c r="D38" s="23"/>
      <c r="E38" s="21"/>
      <c r="G38" s="29"/>
      <c r="H38" s="29"/>
    </row>
    <row r="39" spans="2:8" x14ac:dyDescent="0.2">
      <c r="B39" s="451" t="s">
        <v>213</v>
      </c>
      <c r="C39" s="451" t="s">
        <v>214</v>
      </c>
      <c r="D39" s="598" t="s">
        <v>215</v>
      </c>
      <c r="E39" s="599"/>
      <c r="F39" s="598" t="s">
        <v>168</v>
      </c>
      <c r="G39" s="599"/>
      <c r="H39" s="29"/>
    </row>
    <row r="40" spans="2:8" x14ac:dyDescent="0.2">
      <c r="B40" s="259">
        <v>31</v>
      </c>
      <c r="C40" s="259">
        <v>5</v>
      </c>
      <c r="D40" s="600">
        <v>0</v>
      </c>
      <c r="E40" s="601"/>
      <c r="F40" s="602">
        <f>SUM(B40:E40)</f>
        <v>36</v>
      </c>
      <c r="G40" s="603"/>
      <c r="H40" s="29"/>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19">
    <mergeCell ref="B11:B12"/>
    <mergeCell ref="D40:E40"/>
    <mergeCell ref="F40:G40"/>
    <mergeCell ref="B30:G30"/>
    <mergeCell ref="B33:D33"/>
    <mergeCell ref="B34:D34"/>
    <mergeCell ref="B37:G37"/>
    <mergeCell ref="D39:E39"/>
    <mergeCell ref="F39:G39"/>
    <mergeCell ref="B26:C28"/>
    <mergeCell ref="B14:G14"/>
    <mergeCell ref="B17:C19"/>
    <mergeCell ref="B20:C22"/>
    <mergeCell ref="B23:C25"/>
    <mergeCell ref="A1:I1"/>
    <mergeCell ref="B3:G3"/>
    <mergeCell ref="B5:B8"/>
    <mergeCell ref="C5:C6"/>
    <mergeCell ref="D5:G5"/>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19:G28" formula="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6"/>
  <dimension ref="A1:Q48"/>
  <sheetViews>
    <sheetView showGridLines="0" workbookViewId="0">
      <selection activeCell="K30" sqref="K30"/>
    </sheetView>
  </sheetViews>
  <sheetFormatPr baseColWidth="10" defaultRowHeight="12.75" x14ac:dyDescent="0.2"/>
  <cols>
    <col min="1" max="1" width="2.140625" style="20" customWidth="1"/>
    <col min="2" max="2" width="35" style="20" customWidth="1"/>
    <col min="3" max="3" width="11.42578125" style="20"/>
    <col min="4" max="4" width="9.42578125" style="20" customWidth="1"/>
    <col min="5" max="5" width="9.7109375" style="20" customWidth="1"/>
    <col min="6" max="6" width="12.7109375" style="20" customWidth="1"/>
    <col min="7" max="7" width="11.28515625" style="299" customWidth="1"/>
    <col min="8" max="8" width="10" style="299" customWidth="1"/>
    <col min="9" max="9" width="8.7109375" style="299" customWidth="1"/>
    <col min="10" max="10" width="8.5703125" style="299" customWidth="1"/>
    <col min="11" max="11" width="7.7109375" style="299" customWidth="1"/>
    <col min="12" max="16384" width="11.42578125" style="20"/>
  </cols>
  <sheetData>
    <row r="1" spans="1:11" x14ac:dyDescent="0.2">
      <c r="A1" s="571" t="s">
        <v>286</v>
      </c>
      <c r="B1" s="571"/>
      <c r="C1" s="571"/>
      <c r="D1" s="571"/>
      <c r="E1" s="571"/>
      <c r="F1" s="571"/>
      <c r="G1" s="571"/>
      <c r="H1" s="571"/>
      <c r="I1" s="571"/>
      <c r="J1" s="571"/>
      <c r="K1" s="571"/>
    </row>
    <row r="2" spans="1:11" x14ac:dyDescent="0.2">
      <c r="A2" s="316"/>
      <c r="B2" s="316"/>
      <c r="C2" s="316"/>
      <c r="D2" s="316"/>
      <c r="E2" s="316"/>
      <c r="F2" s="316"/>
      <c r="G2" s="316"/>
      <c r="H2" s="316"/>
      <c r="I2" s="316"/>
      <c r="J2" s="20"/>
      <c r="K2" s="20"/>
    </row>
    <row r="3" spans="1:11" ht="12.75" customHeight="1" x14ac:dyDescent="0.2">
      <c r="A3" s="316"/>
      <c r="B3" s="572" t="s">
        <v>221</v>
      </c>
      <c r="C3" s="572"/>
      <c r="D3" s="572"/>
      <c r="E3" s="572"/>
      <c r="F3" s="572"/>
      <c r="G3" s="572"/>
      <c r="H3" s="572"/>
      <c r="I3" s="572"/>
      <c r="J3" s="316"/>
      <c r="K3" s="20"/>
    </row>
    <row r="4" spans="1:11" ht="8.25" customHeight="1" x14ac:dyDescent="0.2">
      <c r="B4" s="2"/>
      <c r="C4" s="2"/>
      <c r="D4" s="2"/>
      <c r="E4" s="2"/>
      <c r="F4" s="2"/>
      <c r="G4" s="2"/>
      <c r="H4" s="2"/>
      <c r="I4" s="2"/>
      <c r="J4" s="2"/>
      <c r="K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10.5</v>
      </c>
      <c r="D12" s="261">
        <v>0</v>
      </c>
      <c r="E12" s="8">
        <v>10.3</v>
      </c>
      <c r="F12" s="261">
        <v>75.2</v>
      </c>
      <c r="G12" s="277">
        <v>0.6</v>
      </c>
      <c r="H12" s="8">
        <v>3.4</v>
      </c>
      <c r="I12" s="8">
        <v>0</v>
      </c>
      <c r="J12" s="8">
        <v>0</v>
      </c>
      <c r="K12" s="265">
        <f>SUM(C12:J12)</f>
        <v>100</v>
      </c>
    </row>
    <row r="13" spans="1:11" x14ac:dyDescent="0.2">
      <c r="B13" s="68" t="s">
        <v>180</v>
      </c>
      <c r="C13" s="10"/>
      <c r="D13" s="9"/>
      <c r="E13" s="10"/>
      <c r="F13" s="9"/>
      <c r="G13" s="10"/>
      <c r="H13" s="11"/>
      <c r="I13" s="11"/>
      <c r="J13" s="11"/>
      <c r="K13" s="70">
        <v>1272</v>
      </c>
    </row>
    <row r="14" spans="1:11" x14ac:dyDescent="0.2">
      <c r="B14" s="69" t="s">
        <v>230</v>
      </c>
      <c r="C14" s="276">
        <v>10.1</v>
      </c>
      <c r="D14" s="12">
        <v>0</v>
      </c>
      <c r="E14" s="260">
        <v>10.1</v>
      </c>
      <c r="F14" s="12">
        <v>75.8</v>
      </c>
      <c r="G14" s="260">
        <v>0.7</v>
      </c>
      <c r="H14" s="4">
        <v>3.3</v>
      </c>
      <c r="I14" s="4">
        <v>0</v>
      </c>
      <c r="J14" s="4">
        <v>0</v>
      </c>
      <c r="K14" s="7">
        <f>SUM(C14:J14)</f>
        <v>100</v>
      </c>
    </row>
    <row r="15" spans="1:11" x14ac:dyDescent="0.2">
      <c r="B15" s="273" t="s">
        <v>180</v>
      </c>
      <c r="C15" s="263"/>
      <c r="D15" s="9"/>
      <c r="E15" s="10"/>
      <c r="F15" s="9"/>
      <c r="G15" s="10"/>
      <c r="H15" s="13"/>
      <c r="I15" s="13"/>
      <c r="J15" s="71"/>
      <c r="K15" s="71">
        <v>1352</v>
      </c>
    </row>
    <row r="16" spans="1:11" x14ac:dyDescent="0.2">
      <c r="B16" s="15"/>
      <c r="C16" s="260"/>
      <c r="D16" s="260"/>
      <c r="E16" s="260"/>
      <c r="F16" s="260"/>
      <c r="G16" s="260"/>
      <c r="H16" s="16"/>
      <c r="I16" s="260"/>
      <c r="J16" s="17"/>
      <c r="K16" s="17"/>
    </row>
    <row r="17" spans="2:11" ht="12.75" customHeight="1" x14ac:dyDescent="0.2">
      <c r="B17" s="572" t="s">
        <v>222</v>
      </c>
      <c r="C17" s="572"/>
      <c r="D17" s="572"/>
      <c r="E17" s="572"/>
      <c r="F17" s="572"/>
      <c r="G17" s="572"/>
      <c r="H17" s="572"/>
      <c r="I17" s="572"/>
      <c r="J17" s="20"/>
      <c r="K17" s="20"/>
    </row>
    <row r="18" spans="2:11" ht="8.25" customHeight="1" x14ac:dyDescent="0.2">
      <c r="B18" s="14"/>
      <c r="C18" s="14"/>
      <c r="D18" s="14"/>
      <c r="E18" s="14"/>
      <c r="F18" s="260"/>
      <c r="G18" s="260"/>
      <c r="H18" s="16"/>
      <c r="I18" s="260"/>
      <c r="J18" s="17"/>
      <c r="K18" s="17"/>
    </row>
    <row r="19" spans="2:11" ht="32.25" customHeight="1" x14ac:dyDescent="0.2">
      <c r="B19" s="453" t="s">
        <v>177</v>
      </c>
      <c r="C19" s="693" t="s">
        <v>264</v>
      </c>
      <c r="D19" s="693"/>
      <c r="E19" s="693" t="s">
        <v>230</v>
      </c>
      <c r="F19" s="693"/>
      <c r="G19" s="260"/>
      <c r="H19" s="16"/>
      <c r="I19" s="260"/>
      <c r="J19" s="17"/>
      <c r="K19" s="17"/>
    </row>
    <row r="20" spans="2:11" x14ac:dyDescent="0.2">
      <c r="B20" s="255" t="s">
        <v>181</v>
      </c>
      <c r="C20" s="624">
        <v>0.3</v>
      </c>
      <c r="D20" s="625"/>
      <c r="E20" s="624">
        <v>0.3</v>
      </c>
      <c r="F20" s="625"/>
      <c r="G20" s="260"/>
      <c r="H20" s="16"/>
      <c r="I20" s="260"/>
      <c r="J20" s="17"/>
      <c r="K20" s="17"/>
    </row>
    <row r="21" spans="2:11" x14ac:dyDescent="0.2">
      <c r="B21" s="35" t="s">
        <v>182</v>
      </c>
      <c r="C21" s="618">
        <v>0</v>
      </c>
      <c r="D21" s="619"/>
      <c r="E21" s="618">
        <v>0</v>
      </c>
      <c r="F21" s="619"/>
      <c r="G21" s="260"/>
      <c r="H21" s="20"/>
      <c r="K21" s="17"/>
    </row>
    <row r="22" spans="2:11" x14ac:dyDescent="0.2">
      <c r="B22" s="35" t="s">
        <v>183</v>
      </c>
      <c r="C22" s="618">
        <v>0</v>
      </c>
      <c r="D22" s="619"/>
      <c r="E22" s="618">
        <v>0.1</v>
      </c>
      <c r="F22" s="619"/>
      <c r="G22" s="189"/>
      <c r="H22" s="16"/>
      <c r="I22" s="20"/>
      <c r="J22" s="17"/>
      <c r="K22" s="17"/>
    </row>
    <row r="23" spans="2:11" x14ac:dyDescent="0.2">
      <c r="B23" s="35" t="s">
        <v>184</v>
      </c>
      <c r="C23" s="618">
        <v>6</v>
      </c>
      <c r="D23" s="619"/>
      <c r="E23" s="618">
        <v>5.6</v>
      </c>
      <c r="F23" s="619"/>
      <c r="G23" s="260"/>
      <c r="H23" s="16"/>
      <c r="I23" s="260"/>
      <c r="J23" s="17"/>
      <c r="K23" s="17"/>
    </row>
    <row r="24" spans="2:11" x14ac:dyDescent="0.2">
      <c r="B24" s="35" t="s">
        <v>185</v>
      </c>
      <c r="C24" s="618">
        <v>21.3</v>
      </c>
      <c r="D24" s="619"/>
      <c r="E24" s="618">
        <v>21.5</v>
      </c>
      <c r="F24" s="619"/>
      <c r="G24" s="260"/>
      <c r="H24" s="16"/>
      <c r="I24" s="260"/>
      <c r="J24" s="17"/>
      <c r="K24" s="17"/>
    </row>
    <row r="25" spans="2:11" x14ac:dyDescent="0.2">
      <c r="B25" s="35" t="s">
        <v>186</v>
      </c>
      <c r="C25" s="618">
        <v>27.9</v>
      </c>
      <c r="D25" s="619"/>
      <c r="E25" s="618">
        <v>27.5</v>
      </c>
      <c r="F25" s="619"/>
      <c r="G25" s="260"/>
      <c r="H25" s="16"/>
      <c r="I25" s="260"/>
      <c r="J25" s="17"/>
      <c r="K25" s="17"/>
    </row>
    <row r="26" spans="2:11" x14ac:dyDescent="0.2">
      <c r="B26" s="35" t="s">
        <v>187</v>
      </c>
      <c r="C26" s="618">
        <v>24.7</v>
      </c>
      <c r="D26" s="619"/>
      <c r="E26" s="618">
        <v>24.6</v>
      </c>
      <c r="F26" s="619"/>
      <c r="G26" s="260"/>
      <c r="H26" s="16"/>
      <c r="I26" s="260"/>
      <c r="J26" s="17"/>
      <c r="K26" s="17"/>
    </row>
    <row r="27" spans="2:11" x14ac:dyDescent="0.2">
      <c r="B27" s="35" t="s">
        <v>188</v>
      </c>
      <c r="C27" s="618">
        <v>13.7</v>
      </c>
      <c r="D27" s="619"/>
      <c r="E27" s="618">
        <v>14.1</v>
      </c>
      <c r="F27" s="619"/>
      <c r="G27" s="260"/>
      <c r="H27" s="16"/>
      <c r="I27" s="260"/>
      <c r="J27" s="17"/>
      <c r="K27" s="17"/>
    </row>
    <row r="28" spans="2:11" x14ac:dyDescent="0.2">
      <c r="B28" s="35" t="s">
        <v>189</v>
      </c>
      <c r="C28" s="618">
        <v>6.1</v>
      </c>
      <c r="D28" s="619"/>
      <c r="E28" s="618">
        <v>6.3</v>
      </c>
      <c r="F28" s="619"/>
      <c r="G28" s="260"/>
      <c r="H28" s="16"/>
      <c r="I28" s="260"/>
      <c r="J28" s="17"/>
      <c r="K28" s="17"/>
    </row>
    <row r="29" spans="2:11" x14ac:dyDescent="0.2">
      <c r="B29" s="36" t="s">
        <v>169</v>
      </c>
      <c r="C29" s="618">
        <v>0</v>
      </c>
      <c r="D29" s="619"/>
      <c r="E29" s="618">
        <v>0</v>
      </c>
      <c r="F29" s="619"/>
      <c r="G29" s="260"/>
      <c r="H29" s="16"/>
      <c r="I29" s="260"/>
      <c r="J29" s="17"/>
      <c r="K29" s="17"/>
    </row>
    <row r="30" spans="2:11" x14ac:dyDescent="0.2">
      <c r="B30" s="272" t="s">
        <v>168</v>
      </c>
      <c r="C30" s="633">
        <v>99.999999999999986</v>
      </c>
      <c r="D30" s="634"/>
      <c r="E30" s="633">
        <v>99.899999999999991</v>
      </c>
      <c r="F30" s="634"/>
      <c r="G30" s="260"/>
      <c r="H30" s="16"/>
      <c r="I30" s="260"/>
      <c r="J30" s="17"/>
      <c r="K30" s="17"/>
    </row>
    <row r="31" spans="2:11" x14ac:dyDescent="0.2">
      <c r="B31" s="273" t="s">
        <v>180</v>
      </c>
      <c r="C31" s="620">
        <v>1272</v>
      </c>
      <c r="D31" s="621"/>
      <c r="E31" s="635">
        <v>1352</v>
      </c>
      <c r="F31" s="621"/>
      <c r="G31" s="260"/>
      <c r="H31" s="16"/>
      <c r="I31" s="260"/>
      <c r="J31" s="17"/>
      <c r="K31" s="17"/>
    </row>
    <row r="32" spans="2:11" ht="16.5" customHeight="1" x14ac:dyDescent="0.2">
      <c r="B32" s="15"/>
      <c r="C32" s="260"/>
      <c r="D32" s="260"/>
      <c r="E32" s="260"/>
      <c r="F32" s="260"/>
      <c r="G32" s="260"/>
      <c r="H32" s="16"/>
      <c r="I32" s="260"/>
      <c r="J32" s="17"/>
      <c r="K32" s="17"/>
    </row>
    <row r="33" spans="2:17" ht="12.75" customHeight="1" x14ac:dyDescent="0.2">
      <c r="B33" s="572" t="s">
        <v>139</v>
      </c>
      <c r="C33" s="572"/>
      <c r="D33" s="572"/>
      <c r="E33" s="572"/>
      <c r="F33" s="572"/>
      <c r="G33" s="572"/>
      <c r="H33" s="572"/>
      <c r="I33" s="572"/>
      <c r="J33" s="17"/>
      <c r="K33" s="17"/>
      <c r="L33" s="66"/>
      <c r="M33" s="66"/>
      <c r="N33" s="66"/>
      <c r="O33" s="66"/>
      <c r="P33" s="66"/>
      <c r="Q33" s="66"/>
    </row>
    <row r="34" spans="2:17" ht="8.25" customHeight="1" x14ac:dyDescent="0.2">
      <c r="J34" s="217"/>
      <c r="K34" s="217"/>
    </row>
    <row r="35" spans="2:17" ht="18" customHeight="1" x14ac:dyDescent="0.2">
      <c r="C35" s="573" t="s">
        <v>269</v>
      </c>
      <c r="D35" s="575"/>
    </row>
    <row r="36" spans="2:17" ht="19.5" customHeight="1" x14ac:dyDescent="0.2">
      <c r="B36" s="255" t="s">
        <v>99</v>
      </c>
      <c r="C36" s="706">
        <v>11</v>
      </c>
      <c r="D36" s="707">
        <v>22</v>
      </c>
    </row>
    <row r="37" spans="2:17" ht="30" customHeight="1" x14ac:dyDescent="0.2">
      <c r="B37" s="35" t="s">
        <v>100</v>
      </c>
      <c r="C37" s="700">
        <v>1</v>
      </c>
      <c r="D37" s="701">
        <v>6</v>
      </c>
    </row>
    <row r="38" spans="2:17" ht="26.25" customHeight="1" x14ac:dyDescent="0.2">
      <c r="B38" s="35" t="s">
        <v>101</v>
      </c>
      <c r="C38" s="700">
        <v>0</v>
      </c>
      <c r="D38" s="701">
        <v>7</v>
      </c>
    </row>
    <row r="39" spans="2:17" ht="14.25" customHeight="1" x14ac:dyDescent="0.2">
      <c r="B39" s="35" t="s">
        <v>102</v>
      </c>
      <c r="C39" s="700">
        <v>9</v>
      </c>
      <c r="D39" s="701">
        <v>8</v>
      </c>
    </row>
    <row r="40" spans="2:17" ht="29.25" customHeight="1" x14ac:dyDescent="0.2">
      <c r="B40" s="35" t="s">
        <v>134</v>
      </c>
      <c r="C40" s="700">
        <v>72</v>
      </c>
      <c r="D40" s="701">
        <v>9</v>
      </c>
    </row>
    <row r="41" spans="2:17" ht="16.5" customHeight="1" x14ac:dyDescent="0.2">
      <c r="B41" s="35" t="s">
        <v>190</v>
      </c>
      <c r="C41" s="700">
        <v>5</v>
      </c>
      <c r="D41" s="701">
        <v>10</v>
      </c>
    </row>
    <row r="42" spans="2:17" ht="31.5" customHeight="1" x14ac:dyDescent="0.2">
      <c r="B42" s="35" t="s">
        <v>105</v>
      </c>
      <c r="C42" s="700">
        <v>39</v>
      </c>
      <c r="D42" s="701">
        <v>11</v>
      </c>
    </row>
    <row r="43" spans="2:17" ht="27" customHeight="1" x14ac:dyDescent="0.2">
      <c r="B43" s="35" t="s">
        <v>126</v>
      </c>
      <c r="C43" s="700">
        <v>175</v>
      </c>
      <c r="D43" s="701">
        <v>12</v>
      </c>
    </row>
    <row r="44" spans="2:17" ht="26.25" customHeight="1" x14ac:dyDescent="0.2">
      <c r="B44" s="35" t="s">
        <v>115</v>
      </c>
      <c r="C44" s="700">
        <v>3</v>
      </c>
      <c r="D44" s="701">
        <v>13</v>
      </c>
    </row>
    <row r="45" spans="2:17" ht="32.25" customHeight="1" x14ac:dyDescent="0.2">
      <c r="B45" s="35" t="s">
        <v>116</v>
      </c>
      <c r="C45" s="700">
        <v>948</v>
      </c>
      <c r="D45" s="701">
        <v>14</v>
      </c>
    </row>
    <row r="46" spans="2:17" ht="16.5" customHeight="1" x14ac:dyDescent="0.2">
      <c r="B46" s="35" t="s">
        <v>103</v>
      </c>
      <c r="C46" s="700">
        <v>19</v>
      </c>
      <c r="D46" s="701">
        <v>15</v>
      </c>
    </row>
    <row r="47" spans="2:17" x14ac:dyDescent="0.2">
      <c r="B47" s="35" t="s">
        <v>104</v>
      </c>
      <c r="C47" s="700">
        <v>6</v>
      </c>
      <c r="D47" s="701">
        <v>16</v>
      </c>
    </row>
    <row r="48" spans="2:17" x14ac:dyDescent="0.2">
      <c r="B48" s="36" t="s">
        <v>127</v>
      </c>
      <c r="C48" s="702">
        <v>85</v>
      </c>
      <c r="D48" s="703">
        <v>87</v>
      </c>
    </row>
  </sheetData>
  <customSheetViews>
    <customSheetView guid="{4BF6A69F-C29D-460A-9E84-5045F8F80EEB}" showGridLines="0">
      <selection sqref="A1:J49"/>
      <pageMargins left="0.19685039370078741" right="0.15748031496062992" top="0.19685039370078741" bottom="0.19685039370078741" header="0.31496062992125984" footer="0.31496062992125984"/>
      <pageSetup paperSize="9" orientation="portrait"/>
    </customSheetView>
  </customSheetViews>
  <mergeCells count="53">
    <mergeCell ref="C39:D39"/>
    <mergeCell ref="C40:D40"/>
    <mergeCell ref="C45:D45"/>
    <mergeCell ref="C46:D46"/>
    <mergeCell ref="C43:D43"/>
    <mergeCell ref="C44:D44"/>
    <mergeCell ref="C41:D41"/>
    <mergeCell ref="C42:D42"/>
    <mergeCell ref="C38:D38"/>
    <mergeCell ref="C31:D31"/>
    <mergeCell ref="E31:F31"/>
    <mergeCell ref="B33:I33"/>
    <mergeCell ref="C35:D35"/>
    <mergeCell ref="C37:D37"/>
    <mergeCell ref="C29:D29"/>
    <mergeCell ref="E29:F29"/>
    <mergeCell ref="C30:D30"/>
    <mergeCell ref="E30:F30"/>
    <mergeCell ref="C36:D36"/>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A1:K1"/>
    <mergeCell ref="J5:J11"/>
    <mergeCell ref="K5:K11"/>
    <mergeCell ref="C47:D47"/>
    <mergeCell ref="C48:D48"/>
    <mergeCell ref="B3:I3"/>
    <mergeCell ref="C5:C11"/>
    <mergeCell ref="D5:D11"/>
    <mergeCell ref="E5:E11"/>
    <mergeCell ref="F5:F11"/>
    <mergeCell ref="G5:G11"/>
    <mergeCell ref="H5:H11"/>
    <mergeCell ref="I5:I11"/>
    <mergeCell ref="B17:I17"/>
    <mergeCell ref="C19:D19"/>
    <mergeCell ref="E19:F19"/>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7"/>
  <dimension ref="A1:J31"/>
  <sheetViews>
    <sheetView showGridLines="0" zoomScaleNormal="100" workbookViewId="0">
      <selection activeCell="J33" sqref="J33"/>
    </sheetView>
  </sheetViews>
  <sheetFormatPr baseColWidth="10" defaultRowHeight="12.75" x14ac:dyDescent="0.2"/>
  <cols>
    <col min="1" max="1" width="2.140625" style="20" customWidth="1"/>
    <col min="2" max="2" width="15.42578125" style="20" customWidth="1"/>
    <col min="3" max="3" width="11.42578125" style="20"/>
    <col min="4" max="4" width="13.28515625" style="20" customWidth="1"/>
    <col min="5" max="8" width="13.7109375" style="20" customWidth="1"/>
    <col min="9" max="9" width="4" style="20" customWidth="1"/>
    <col min="10" max="16384" width="11.42578125" style="20"/>
  </cols>
  <sheetData>
    <row r="1" spans="1:10" x14ac:dyDescent="0.2">
      <c r="A1" s="571" t="s">
        <v>286</v>
      </c>
      <c r="B1" s="571"/>
      <c r="C1" s="571"/>
      <c r="D1" s="571"/>
      <c r="E1" s="571"/>
      <c r="F1" s="571"/>
      <c r="G1" s="571"/>
      <c r="H1" s="571"/>
      <c r="I1" s="571"/>
    </row>
    <row r="2" spans="1:10" x14ac:dyDescent="0.2">
      <c r="A2" s="316"/>
      <c r="B2" s="316"/>
      <c r="C2" s="316"/>
      <c r="D2" s="316"/>
      <c r="E2" s="316"/>
      <c r="F2" s="316"/>
      <c r="G2" s="316"/>
      <c r="H2" s="316"/>
      <c r="I2" s="316"/>
    </row>
    <row r="3" spans="1:10" ht="12.75" customHeight="1" x14ac:dyDescent="0.2">
      <c r="A3" s="316"/>
      <c r="B3" s="572" t="s">
        <v>140</v>
      </c>
      <c r="C3" s="572"/>
      <c r="D3" s="572"/>
      <c r="E3" s="572"/>
      <c r="F3" s="572"/>
      <c r="G3" s="572"/>
      <c r="H3" s="572"/>
      <c r="I3" s="316"/>
    </row>
    <row r="4" spans="1:10" ht="8.25" customHeight="1" x14ac:dyDescent="0.2">
      <c r="B4" s="18"/>
      <c r="C4" s="18"/>
      <c r="D4" s="18"/>
      <c r="E4" s="18"/>
      <c r="F4" s="18"/>
      <c r="G4" s="18"/>
      <c r="H4" s="18"/>
    </row>
    <row r="5" spans="1:10" ht="20.100000000000001" customHeight="1" x14ac:dyDescent="0.2">
      <c r="B5" s="646"/>
      <c r="C5" s="646"/>
      <c r="D5" s="646"/>
      <c r="E5" s="685" t="s">
        <v>264</v>
      </c>
      <c r="F5" s="686"/>
      <c r="G5" s="685" t="s">
        <v>230</v>
      </c>
      <c r="H5" s="686"/>
    </row>
    <row r="6" spans="1:10" ht="17.100000000000001" customHeight="1" x14ac:dyDescent="0.2">
      <c r="B6" s="585" t="s">
        <v>135</v>
      </c>
      <c r="C6" s="604"/>
      <c r="D6" s="604"/>
      <c r="E6" s="819">
        <v>0.8</v>
      </c>
      <c r="F6" s="704"/>
      <c r="G6" s="819">
        <v>0.8</v>
      </c>
      <c r="H6" s="704"/>
    </row>
    <row r="7" spans="1:10" ht="17.100000000000001" customHeight="1" x14ac:dyDescent="0.2">
      <c r="B7" s="587" t="s">
        <v>141</v>
      </c>
      <c r="C7" s="644"/>
      <c r="D7" s="644"/>
      <c r="E7" s="629">
        <v>88.7</v>
      </c>
      <c r="F7" s="619"/>
      <c r="G7" s="629">
        <v>89</v>
      </c>
      <c r="H7" s="619"/>
    </row>
    <row r="8" spans="1:10" ht="17.100000000000001" customHeight="1" x14ac:dyDescent="0.2">
      <c r="B8" s="587" t="s">
        <v>171</v>
      </c>
      <c r="C8" s="644"/>
      <c r="D8" s="644"/>
      <c r="E8" s="756">
        <v>8.3000000000000007</v>
      </c>
      <c r="F8" s="731"/>
      <c r="G8" s="756">
        <v>8</v>
      </c>
      <c r="H8" s="731"/>
      <c r="J8" s="308"/>
    </row>
    <row r="9" spans="1:10" ht="17.100000000000001" customHeight="1" x14ac:dyDescent="0.2">
      <c r="B9" s="587" t="s">
        <v>172</v>
      </c>
      <c r="C9" s="644"/>
      <c r="D9" s="644"/>
      <c r="E9" s="756">
        <v>0.7</v>
      </c>
      <c r="F9" s="731"/>
      <c r="G9" s="821">
        <v>0.7</v>
      </c>
      <c r="H9" s="713"/>
    </row>
    <row r="10" spans="1:10" ht="17.100000000000001" customHeight="1" x14ac:dyDescent="0.2">
      <c r="B10" s="587" t="s">
        <v>136</v>
      </c>
      <c r="C10" s="644"/>
      <c r="D10" s="644"/>
      <c r="E10" s="629">
        <v>0</v>
      </c>
      <c r="F10" s="619"/>
      <c r="G10" s="629">
        <v>0</v>
      </c>
      <c r="H10" s="619"/>
    </row>
    <row r="11" spans="1:10" ht="17.100000000000001" customHeight="1" x14ac:dyDescent="0.2">
      <c r="B11" s="587" t="s">
        <v>137</v>
      </c>
      <c r="C11" s="644"/>
      <c r="D11" s="644"/>
      <c r="E11" s="820">
        <v>0.3</v>
      </c>
      <c r="F11" s="705"/>
      <c r="G11" s="820">
        <v>0.4</v>
      </c>
      <c r="H11" s="705"/>
    </row>
    <row r="12" spans="1:10" ht="17.100000000000001" customHeight="1" x14ac:dyDescent="0.2">
      <c r="B12" s="587" t="s">
        <v>173</v>
      </c>
      <c r="C12" s="644"/>
      <c r="D12" s="644"/>
      <c r="E12" s="820">
        <v>0.1</v>
      </c>
      <c r="F12" s="705"/>
      <c r="G12" s="820">
        <v>0.1</v>
      </c>
      <c r="H12" s="705"/>
    </row>
    <row r="13" spans="1:10" ht="17.100000000000001" customHeight="1" x14ac:dyDescent="0.2">
      <c r="B13" s="587" t="s">
        <v>138</v>
      </c>
      <c r="C13" s="644"/>
      <c r="D13" s="644"/>
      <c r="E13" s="820">
        <v>0.2</v>
      </c>
      <c r="F13" s="705"/>
      <c r="G13" s="820">
        <v>0.1</v>
      </c>
      <c r="H13" s="705"/>
    </row>
    <row r="14" spans="1:10" ht="17.100000000000001" customHeight="1" x14ac:dyDescent="0.2">
      <c r="B14" s="587" t="s">
        <v>169</v>
      </c>
      <c r="C14" s="644"/>
      <c r="D14" s="644"/>
      <c r="E14" s="629">
        <v>0.9</v>
      </c>
      <c r="F14" s="619"/>
      <c r="G14" s="629">
        <v>0.9</v>
      </c>
      <c r="H14" s="619"/>
    </row>
    <row r="15" spans="1:10" ht="15.75" customHeight="1" x14ac:dyDescent="0.2">
      <c r="B15" s="638" t="s">
        <v>168</v>
      </c>
      <c r="C15" s="639"/>
      <c r="D15" s="639"/>
      <c r="E15" s="633">
        <v>100</v>
      </c>
      <c r="F15" s="634"/>
      <c r="G15" s="633">
        <v>100</v>
      </c>
      <c r="H15" s="634"/>
    </row>
    <row r="16" spans="1:10" ht="15.75" customHeight="1" x14ac:dyDescent="0.2">
      <c r="B16" s="640" t="s">
        <v>180</v>
      </c>
      <c r="C16" s="641"/>
      <c r="D16" s="641"/>
      <c r="E16" s="620">
        <v>1272</v>
      </c>
      <c r="F16" s="621"/>
      <c r="G16" s="620">
        <v>1352</v>
      </c>
      <c r="H16" s="621"/>
    </row>
    <row r="17" spans="2:10" ht="16.5" customHeight="1" x14ac:dyDescent="0.2"/>
    <row r="18" spans="2:10" x14ac:dyDescent="0.2">
      <c r="B18" s="572" t="s">
        <v>228</v>
      </c>
      <c r="C18" s="572"/>
      <c r="D18" s="572"/>
      <c r="E18" s="572"/>
      <c r="F18" s="572"/>
      <c r="G18" s="572"/>
      <c r="H18" s="572"/>
    </row>
    <row r="20" spans="2:10" ht="20.100000000000001" customHeight="1" x14ac:dyDescent="0.2">
      <c r="E20" s="669" t="s">
        <v>264</v>
      </c>
      <c r="F20" s="670"/>
      <c r="G20" s="669" t="s">
        <v>230</v>
      </c>
      <c r="H20" s="670"/>
    </row>
    <row r="21" spans="2:10" ht="19.5" customHeight="1" x14ac:dyDescent="0.2">
      <c r="B21" s="439"/>
      <c r="E21" s="448" t="s">
        <v>175</v>
      </c>
      <c r="F21" s="448" t="s">
        <v>176</v>
      </c>
      <c r="G21" s="448" t="s">
        <v>175</v>
      </c>
      <c r="H21" s="448" t="s">
        <v>176</v>
      </c>
    </row>
    <row r="22" spans="2:10" ht="17.100000000000001" customHeight="1" x14ac:dyDescent="0.2">
      <c r="B22" s="581" t="s">
        <v>107</v>
      </c>
      <c r="C22" s="647"/>
      <c r="D22" s="594"/>
      <c r="E22" s="5">
        <v>3.6</v>
      </c>
      <c r="F22" s="5">
        <v>2</v>
      </c>
      <c r="G22" s="4">
        <v>3.6</v>
      </c>
      <c r="H22" s="5">
        <v>2.1</v>
      </c>
    </row>
    <row r="23" spans="2:10" ht="17.100000000000001" customHeight="1" x14ac:dyDescent="0.2">
      <c r="B23" s="582" t="s">
        <v>108</v>
      </c>
      <c r="C23" s="642"/>
      <c r="D23" s="595"/>
      <c r="E23" s="76">
        <v>10.7</v>
      </c>
      <c r="F23" s="76">
        <v>4.7</v>
      </c>
      <c r="G23" s="79">
        <v>10.4</v>
      </c>
      <c r="H23" s="76">
        <v>4.5</v>
      </c>
    </row>
    <row r="24" spans="2:10" ht="17.100000000000001" customHeight="1" x14ac:dyDescent="0.2">
      <c r="B24" s="582" t="s">
        <v>109</v>
      </c>
      <c r="C24" s="642"/>
      <c r="D24" s="595"/>
      <c r="E24" s="76">
        <v>19.5</v>
      </c>
      <c r="F24" s="76">
        <v>10.4</v>
      </c>
      <c r="G24" s="79">
        <v>19.7</v>
      </c>
      <c r="H24" s="76">
        <v>10.1</v>
      </c>
    </row>
    <row r="25" spans="2:10" ht="17.100000000000001" customHeight="1" x14ac:dyDescent="0.2">
      <c r="B25" s="582" t="s">
        <v>110</v>
      </c>
      <c r="C25" s="642"/>
      <c r="D25" s="595"/>
      <c r="E25" s="76">
        <v>10.4</v>
      </c>
      <c r="F25" s="76">
        <v>11.3</v>
      </c>
      <c r="G25" s="79">
        <v>10.6</v>
      </c>
      <c r="H25" s="76">
        <v>12.1</v>
      </c>
    </row>
    <row r="26" spans="2:10" ht="17.100000000000001" customHeight="1" x14ac:dyDescent="0.2">
      <c r="B26" s="582" t="s">
        <v>111</v>
      </c>
      <c r="C26" s="642"/>
      <c r="D26" s="595"/>
      <c r="E26" s="76">
        <v>22.6</v>
      </c>
      <c r="F26" s="76">
        <v>38</v>
      </c>
      <c r="G26" s="79">
        <v>22.8</v>
      </c>
      <c r="H26" s="76">
        <v>37.700000000000003</v>
      </c>
    </row>
    <row r="27" spans="2:10" ht="17.100000000000001" customHeight="1" x14ac:dyDescent="0.2">
      <c r="B27" s="582" t="s">
        <v>112</v>
      </c>
      <c r="C27" s="642"/>
      <c r="D27" s="595"/>
      <c r="E27" s="76">
        <v>20.399999999999999</v>
      </c>
      <c r="F27" s="76">
        <v>10</v>
      </c>
      <c r="G27" s="79">
        <v>20.6</v>
      </c>
      <c r="H27" s="76">
        <v>10.1</v>
      </c>
    </row>
    <row r="28" spans="2:10" ht="17.100000000000001" customHeight="1" x14ac:dyDescent="0.2">
      <c r="B28" s="582" t="s">
        <v>170</v>
      </c>
      <c r="C28" s="642"/>
      <c r="D28" s="595"/>
      <c r="E28" s="76">
        <v>0.7</v>
      </c>
      <c r="F28" s="76">
        <v>13.4</v>
      </c>
      <c r="G28" s="79">
        <v>0.7</v>
      </c>
      <c r="H28" s="76">
        <v>13.5</v>
      </c>
    </row>
    <row r="29" spans="2:10" ht="17.100000000000001" customHeight="1" x14ac:dyDescent="0.2">
      <c r="B29" s="596" t="s">
        <v>169</v>
      </c>
      <c r="C29" s="643"/>
      <c r="D29" s="597"/>
      <c r="E29" s="6">
        <v>12.1</v>
      </c>
      <c r="F29" s="6">
        <v>10.199999999999999</v>
      </c>
      <c r="G29" s="80">
        <v>11.6</v>
      </c>
      <c r="H29" s="6">
        <v>9.9</v>
      </c>
      <c r="J29" s="308"/>
    </row>
    <row r="30" spans="2:10" ht="15.75" customHeight="1" x14ac:dyDescent="0.2">
      <c r="B30" s="638" t="s">
        <v>179</v>
      </c>
      <c r="C30" s="639"/>
      <c r="D30" s="648"/>
      <c r="E30" s="73">
        <f>SUM(E22:E29)</f>
        <v>99.999999999999986</v>
      </c>
      <c r="F30" s="73">
        <f>SUM(F22:F29)</f>
        <v>100.00000000000001</v>
      </c>
      <c r="G30" s="73">
        <f>SUM(G22:G29)</f>
        <v>100.00000000000001</v>
      </c>
      <c r="H30" s="73">
        <f>SUM(H22:H29)</f>
        <v>100</v>
      </c>
    </row>
    <row r="31" spans="2:10" ht="15.75" customHeight="1" x14ac:dyDescent="0.2">
      <c r="B31" s="640" t="s">
        <v>180</v>
      </c>
      <c r="C31" s="641"/>
      <c r="D31" s="645"/>
      <c r="E31" s="75">
        <v>1272</v>
      </c>
      <c r="F31" s="74">
        <v>1272</v>
      </c>
      <c r="G31" s="75">
        <v>1352</v>
      </c>
      <c r="H31" s="75">
        <v>1352</v>
      </c>
    </row>
  </sheetData>
  <customSheetViews>
    <customSheetView guid="{4BF6A69F-C29D-460A-9E84-5045F8F80EEB}" showGridLines="0">
      <selection activeCell="J9" sqref="J9"/>
      <pageMargins left="0.19685039370078741" right="0.15748031496062992" top="0.19685039370078741" bottom="0.19685039370078741" header="0.31496062992125984" footer="0.31496062992125984"/>
      <pageSetup paperSize="9" orientation="portrait"/>
    </customSheetView>
  </customSheetViews>
  <mergeCells count="51">
    <mergeCell ref="B22:D22"/>
    <mergeCell ref="B23:D23"/>
    <mergeCell ref="B24:D24"/>
    <mergeCell ref="B31:D31"/>
    <mergeCell ref="B25:D25"/>
    <mergeCell ref="B26:D26"/>
    <mergeCell ref="B27:D27"/>
    <mergeCell ref="B28:D28"/>
    <mergeCell ref="B29:D29"/>
    <mergeCell ref="B30:D30"/>
    <mergeCell ref="B16:D16"/>
    <mergeCell ref="E16:F16"/>
    <mergeCell ref="G16:H16"/>
    <mergeCell ref="B18:H18"/>
    <mergeCell ref="E20:F20"/>
    <mergeCell ref="G20:H20"/>
    <mergeCell ref="B14:D14"/>
    <mergeCell ref="E14:F14"/>
    <mergeCell ref="G14:H14"/>
    <mergeCell ref="B15:D15"/>
    <mergeCell ref="E15:F15"/>
    <mergeCell ref="G15:H15"/>
    <mergeCell ref="B12:D12"/>
    <mergeCell ref="E12:F12"/>
    <mergeCell ref="G12:H12"/>
    <mergeCell ref="B13:D13"/>
    <mergeCell ref="E13:F13"/>
    <mergeCell ref="G13:H13"/>
    <mergeCell ref="B10:D10"/>
    <mergeCell ref="E10:F10"/>
    <mergeCell ref="G10:H10"/>
    <mergeCell ref="B11:D11"/>
    <mergeCell ref="E11:F11"/>
    <mergeCell ref="G11:H11"/>
    <mergeCell ref="B8:D8"/>
    <mergeCell ref="E8:F8"/>
    <mergeCell ref="G8:H8"/>
    <mergeCell ref="B9:D9"/>
    <mergeCell ref="E9:F9"/>
    <mergeCell ref="G9:H9"/>
    <mergeCell ref="B6:D6"/>
    <mergeCell ref="E6:F6"/>
    <mergeCell ref="G6:H6"/>
    <mergeCell ref="B7:D7"/>
    <mergeCell ref="E7:F7"/>
    <mergeCell ref="G7:H7"/>
    <mergeCell ref="A1:I1"/>
    <mergeCell ref="B3:H3"/>
    <mergeCell ref="B5:D5"/>
    <mergeCell ref="E5:F5"/>
    <mergeCell ref="G5:H5"/>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I42"/>
  <sheetViews>
    <sheetView showGridLines="0" workbookViewId="0">
      <selection activeCell="J12" sqref="J12"/>
    </sheetView>
  </sheetViews>
  <sheetFormatPr baseColWidth="10" defaultRowHeight="12.75" x14ac:dyDescent="0.2"/>
  <cols>
    <col min="1" max="1" width="2.140625" style="20" customWidth="1"/>
    <col min="2" max="2" width="20.85546875" style="20" customWidth="1"/>
    <col min="3" max="3" width="14.7109375" style="20" customWidth="1"/>
    <col min="4" max="4" width="10.7109375" style="20" customWidth="1"/>
    <col min="5" max="5" width="11.140625" style="20" customWidth="1"/>
    <col min="6" max="6" width="10.42578125" style="20" customWidth="1"/>
    <col min="7" max="7" width="11.42578125" style="20" customWidth="1"/>
    <col min="8" max="8" width="11" style="20" bestFit="1" customWidth="1"/>
    <col min="9" max="9" width="2.7109375" style="20" customWidth="1"/>
    <col min="10" max="16384" width="11.42578125" style="20"/>
  </cols>
  <sheetData>
    <row r="1" spans="1:9" x14ac:dyDescent="0.2">
      <c r="A1" s="571" t="s">
        <v>305</v>
      </c>
      <c r="B1" s="571"/>
      <c r="C1" s="571"/>
      <c r="D1" s="571"/>
      <c r="E1" s="571"/>
      <c r="F1" s="571"/>
      <c r="G1" s="571"/>
      <c r="H1" s="571"/>
      <c r="I1" s="571"/>
    </row>
    <row r="3" spans="1:9" x14ac:dyDescent="0.2">
      <c r="B3" s="572" t="s">
        <v>227</v>
      </c>
      <c r="C3" s="572"/>
      <c r="D3" s="572"/>
      <c r="E3" s="572"/>
      <c r="F3" s="572"/>
      <c r="G3" s="572"/>
      <c r="H3" s="34"/>
    </row>
    <row r="4" spans="1:9" ht="8.25" customHeight="1" x14ac:dyDescent="0.2">
      <c r="B4" s="24"/>
      <c r="C4" s="21"/>
      <c r="D4" s="21"/>
      <c r="E4" s="22"/>
      <c r="F4" s="23"/>
      <c r="G4" s="21"/>
      <c r="H4" s="24"/>
    </row>
    <row r="5" spans="1:9" x14ac:dyDescent="0.2">
      <c r="B5" s="583" t="s">
        <v>203</v>
      </c>
      <c r="C5" s="617" t="s">
        <v>204</v>
      </c>
      <c r="D5" s="617" t="s">
        <v>219</v>
      </c>
      <c r="E5" s="573" t="s">
        <v>203</v>
      </c>
      <c r="F5" s="574"/>
      <c r="G5" s="574"/>
      <c r="H5" s="575"/>
    </row>
    <row r="6" spans="1:9" x14ac:dyDescent="0.2">
      <c r="B6" s="592"/>
      <c r="C6" s="671"/>
      <c r="D6" s="671"/>
      <c r="E6" s="444" t="s">
        <v>205</v>
      </c>
      <c r="F6" s="444" t="s">
        <v>206</v>
      </c>
      <c r="G6" s="445" t="s">
        <v>168</v>
      </c>
      <c r="H6" s="446" t="s">
        <v>207</v>
      </c>
    </row>
    <row r="7" spans="1:9" ht="15" customHeight="1" x14ac:dyDescent="0.2">
      <c r="B7" s="592"/>
      <c r="C7" s="578" t="s">
        <v>216</v>
      </c>
      <c r="D7" s="251" t="s">
        <v>216</v>
      </c>
      <c r="E7" s="39">
        <v>625</v>
      </c>
      <c r="F7" s="40">
        <v>1304</v>
      </c>
      <c r="G7" s="19">
        <v>1929</v>
      </c>
      <c r="H7" s="41">
        <v>17</v>
      </c>
    </row>
    <row r="8" spans="1:9" ht="15" x14ac:dyDescent="0.2">
      <c r="B8" s="592"/>
      <c r="C8" s="579"/>
      <c r="D8" s="252" t="s">
        <v>217</v>
      </c>
      <c r="E8" s="39">
        <v>620</v>
      </c>
      <c r="F8" s="40">
        <v>1320</v>
      </c>
      <c r="G8" s="19">
        <v>1940</v>
      </c>
      <c r="H8" s="41">
        <v>23</v>
      </c>
    </row>
    <row r="9" spans="1:9" x14ac:dyDescent="0.2">
      <c r="B9" s="592"/>
      <c r="C9" s="580"/>
      <c r="D9" s="32" t="s">
        <v>168</v>
      </c>
      <c r="E9" s="61">
        <v>1245</v>
      </c>
      <c r="F9" s="42">
        <v>2624</v>
      </c>
      <c r="G9" s="42">
        <v>3869</v>
      </c>
      <c r="H9" s="62">
        <v>40</v>
      </c>
    </row>
    <row r="10" spans="1:9" x14ac:dyDescent="0.2">
      <c r="B10" s="584"/>
      <c r="C10" s="605" t="s">
        <v>168</v>
      </c>
      <c r="D10" s="606"/>
      <c r="E10" s="61">
        <v>1245</v>
      </c>
      <c r="F10" s="42">
        <v>2624</v>
      </c>
      <c r="G10" s="42">
        <v>3869</v>
      </c>
      <c r="H10" s="42">
        <v>40</v>
      </c>
    </row>
    <row r="11" spans="1:9" x14ac:dyDescent="0.2">
      <c r="B11" s="302"/>
      <c r="C11" s="270"/>
      <c r="D11" s="270"/>
      <c r="E11" s="77"/>
      <c r="F11" s="77"/>
      <c r="G11" s="77"/>
      <c r="H11" s="77"/>
    </row>
    <row r="12" spans="1:9" x14ac:dyDescent="0.2">
      <c r="B12" s="25"/>
      <c r="C12" s="25"/>
      <c r="D12" s="25"/>
      <c r="E12" s="445" t="s">
        <v>205</v>
      </c>
      <c r="F12" s="445" t="s">
        <v>206</v>
      </c>
      <c r="G12" s="445" t="s">
        <v>168</v>
      </c>
      <c r="H12" s="77"/>
    </row>
    <row r="13" spans="1:9" x14ac:dyDescent="0.2">
      <c r="B13" s="583" t="s">
        <v>128</v>
      </c>
      <c r="C13" s="97" t="s">
        <v>129</v>
      </c>
      <c r="D13" s="347"/>
      <c r="E13" s="43">
        <v>3</v>
      </c>
      <c r="F13" s="43">
        <v>1</v>
      </c>
      <c r="G13" s="556">
        <v>4</v>
      </c>
      <c r="H13" s="77"/>
    </row>
    <row r="14" spans="1:9" x14ac:dyDescent="0.2">
      <c r="B14" s="672"/>
      <c r="C14" s="98" t="s">
        <v>130</v>
      </c>
      <c r="D14" s="348"/>
      <c r="E14" s="44">
        <v>92</v>
      </c>
      <c r="F14" s="44">
        <v>57</v>
      </c>
      <c r="G14" s="555">
        <v>149</v>
      </c>
      <c r="H14" s="26"/>
    </row>
    <row r="15" spans="1:9" ht="17.25" customHeight="1" x14ac:dyDescent="0.2">
      <c r="B15" s="29"/>
      <c r="C15" s="29"/>
      <c r="D15" s="29"/>
      <c r="E15" s="29"/>
      <c r="F15" s="29"/>
      <c r="G15" s="23"/>
      <c r="H15" s="28"/>
    </row>
    <row r="16" spans="1:9" x14ac:dyDescent="0.2">
      <c r="B16" s="572" t="s">
        <v>224</v>
      </c>
      <c r="C16" s="572"/>
      <c r="D16" s="572"/>
      <c r="E16" s="572"/>
      <c r="F16" s="572"/>
      <c r="G16" s="572"/>
      <c r="H16" s="34"/>
    </row>
    <row r="17" spans="2:9" ht="8.25" customHeight="1" x14ac:dyDescent="0.2">
      <c r="B17" s="24"/>
      <c r="C17" s="29"/>
      <c r="D17" s="29"/>
      <c r="E17" s="23"/>
      <c r="F17" s="21"/>
      <c r="G17" s="21"/>
      <c r="H17" s="28"/>
    </row>
    <row r="18" spans="2:9" ht="16.5" customHeight="1" x14ac:dyDescent="0.2">
      <c r="B18" s="29"/>
      <c r="C18" s="29"/>
      <c r="D18" s="448" t="s">
        <v>219</v>
      </c>
      <c r="E18" s="448" t="s">
        <v>205</v>
      </c>
      <c r="F18" s="450" t="s">
        <v>206</v>
      </c>
      <c r="G18" s="448" t="s">
        <v>168</v>
      </c>
      <c r="H18" s="28"/>
    </row>
    <row r="19" spans="2:9" ht="15" x14ac:dyDescent="0.2">
      <c r="B19" s="581" t="s">
        <v>208</v>
      </c>
      <c r="C19" s="594"/>
      <c r="D19" s="251" t="s">
        <v>216</v>
      </c>
      <c r="E19" s="45">
        <v>985</v>
      </c>
      <c r="F19" s="46">
        <v>2083</v>
      </c>
      <c r="G19" s="47">
        <v>3068</v>
      </c>
      <c r="H19" s="28"/>
    </row>
    <row r="20" spans="2:9" ht="15" x14ac:dyDescent="0.2">
      <c r="B20" s="582"/>
      <c r="C20" s="595"/>
      <c r="D20" s="252" t="s">
        <v>217</v>
      </c>
      <c r="E20" s="40">
        <v>188</v>
      </c>
      <c r="F20" s="39">
        <v>474</v>
      </c>
      <c r="G20" s="19">
        <v>662</v>
      </c>
      <c r="H20" s="28"/>
    </row>
    <row r="21" spans="2:9" x14ac:dyDescent="0.2">
      <c r="B21" s="596"/>
      <c r="C21" s="597"/>
      <c r="D21" s="32" t="s">
        <v>168</v>
      </c>
      <c r="E21" s="47">
        <f>SUM(E19:E20)</f>
        <v>1173</v>
      </c>
      <c r="F21" s="56">
        <f>SUM(F19:F20)</f>
        <v>2557</v>
      </c>
      <c r="G21" s="47">
        <f>SUM(G19:G20)</f>
        <v>3730</v>
      </c>
      <c r="H21" s="28"/>
    </row>
    <row r="22" spans="2:9" ht="15" x14ac:dyDescent="0.2">
      <c r="B22" s="581" t="s">
        <v>209</v>
      </c>
      <c r="C22" s="594"/>
      <c r="D22" s="251" t="s">
        <v>216</v>
      </c>
      <c r="E22" s="57">
        <v>894</v>
      </c>
      <c r="F22" s="45">
        <v>1869</v>
      </c>
      <c r="G22" s="58">
        <v>2763</v>
      </c>
      <c r="H22" s="29"/>
    </row>
    <row r="23" spans="2:9" ht="15" x14ac:dyDescent="0.2">
      <c r="B23" s="582"/>
      <c r="C23" s="595"/>
      <c r="D23" s="252" t="s">
        <v>217</v>
      </c>
      <c r="E23" s="59">
        <v>158</v>
      </c>
      <c r="F23" s="48">
        <v>404</v>
      </c>
      <c r="G23" s="60">
        <v>562</v>
      </c>
      <c r="H23" s="29"/>
    </row>
    <row r="24" spans="2:9" x14ac:dyDescent="0.2">
      <c r="B24" s="596"/>
      <c r="C24" s="597"/>
      <c r="D24" s="32" t="s">
        <v>168</v>
      </c>
      <c r="E24" s="42">
        <f>SUM(E22:E23)</f>
        <v>1052</v>
      </c>
      <c r="F24" s="61">
        <f>SUM(F22:F23)</f>
        <v>2273</v>
      </c>
      <c r="G24" s="42">
        <f>SUM(G22:G23)</f>
        <v>3325</v>
      </c>
      <c r="H24" s="29"/>
    </row>
    <row r="25" spans="2:9" ht="12.75" customHeight="1" x14ac:dyDescent="0.2">
      <c r="B25" s="585" t="s">
        <v>210</v>
      </c>
      <c r="C25" s="586"/>
      <c r="D25" s="251" t="s">
        <v>216</v>
      </c>
      <c r="E25" s="45">
        <v>4</v>
      </c>
      <c r="F25" s="46">
        <v>1</v>
      </c>
      <c r="G25" s="47">
        <f>SUM(E25:F25)</f>
        <v>5</v>
      </c>
      <c r="H25" s="29"/>
    </row>
    <row r="26" spans="2:9" ht="12.75" customHeight="1" x14ac:dyDescent="0.2">
      <c r="B26" s="587"/>
      <c r="C26" s="588"/>
      <c r="D26" s="252" t="s">
        <v>217</v>
      </c>
      <c r="E26" s="40">
        <v>0</v>
      </c>
      <c r="F26" s="39">
        <v>0</v>
      </c>
      <c r="G26" s="19">
        <f>SUM(E26:F26)</f>
        <v>0</v>
      </c>
      <c r="H26" s="29"/>
    </row>
    <row r="27" spans="2:9" ht="12.75" customHeight="1" x14ac:dyDescent="0.2">
      <c r="B27" s="589"/>
      <c r="C27" s="590"/>
      <c r="D27" s="32" t="s">
        <v>168</v>
      </c>
      <c r="E27" s="47">
        <f>SUM(E25:E26)</f>
        <v>4</v>
      </c>
      <c r="F27" s="236">
        <f>SUM(F25:F26)</f>
        <v>1</v>
      </c>
      <c r="G27" s="237">
        <f>SUM(G25:G26)</f>
        <v>5</v>
      </c>
      <c r="H27" s="231"/>
      <c r="I27" s="299"/>
    </row>
    <row r="28" spans="2:9" ht="12.75" customHeight="1" x14ac:dyDescent="0.2">
      <c r="B28" s="585" t="s">
        <v>211</v>
      </c>
      <c r="C28" s="586"/>
      <c r="D28" s="251" t="s">
        <v>216</v>
      </c>
      <c r="E28" s="45">
        <v>4</v>
      </c>
      <c r="F28" s="46">
        <v>1</v>
      </c>
      <c r="G28" s="47">
        <f>SUM(E28:F28)</f>
        <v>5</v>
      </c>
      <c r="H28" s="240"/>
      <c r="I28" s="299"/>
    </row>
    <row r="29" spans="2:9" ht="12.75" customHeight="1" x14ac:dyDescent="0.2">
      <c r="B29" s="587"/>
      <c r="C29" s="588"/>
      <c r="D29" s="252" t="s">
        <v>217</v>
      </c>
      <c r="E29" s="40">
        <v>0</v>
      </c>
      <c r="F29" s="39">
        <v>0</v>
      </c>
      <c r="G29" s="19">
        <f>SUM(E29:F29)</f>
        <v>0</v>
      </c>
      <c r="H29" s="1"/>
    </row>
    <row r="30" spans="2:9" ht="12.75" customHeight="1" x14ac:dyDescent="0.2">
      <c r="B30" s="589"/>
      <c r="C30" s="590"/>
      <c r="D30" s="32" t="s">
        <v>168</v>
      </c>
      <c r="E30" s="42">
        <f>SUM(E28:E29)</f>
        <v>4</v>
      </c>
      <c r="F30" s="238">
        <f>SUM(F28:F29)</f>
        <v>1</v>
      </c>
      <c r="G30" s="239">
        <f>SUM(G28:G29)</f>
        <v>5</v>
      </c>
      <c r="H30" s="231"/>
      <c r="I30" s="299"/>
    </row>
    <row r="31" spans="2:9" ht="17.25" customHeight="1" x14ac:dyDescent="0.2">
      <c r="B31" s="28"/>
      <c r="C31" s="28"/>
      <c r="D31" s="28"/>
      <c r="E31" s="30"/>
      <c r="F31" s="30"/>
      <c r="G31" s="30"/>
      <c r="H31" s="29"/>
    </row>
    <row r="32" spans="2:9" x14ac:dyDescent="0.2">
      <c r="B32" s="572" t="s">
        <v>225</v>
      </c>
      <c r="C32" s="572"/>
      <c r="D32" s="572"/>
      <c r="E32" s="572"/>
      <c r="F32" s="572"/>
      <c r="G32" s="572"/>
      <c r="H32" s="34"/>
    </row>
    <row r="33" spans="2:8" ht="8.25" customHeight="1" x14ac:dyDescent="0.2">
      <c r="B33" s="24"/>
      <c r="C33" s="29"/>
      <c r="D33" s="29"/>
      <c r="E33" s="29"/>
      <c r="F33" s="29"/>
      <c r="G33" s="29"/>
      <c r="H33" s="29"/>
    </row>
    <row r="34" spans="2:8" ht="17.25" customHeight="1" x14ac:dyDescent="0.2">
      <c r="B34" s="25"/>
      <c r="C34" s="25"/>
      <c r="D34" s="25"/>
      <c r="E34" s="448" t="s">
        <v>205</v>
      </c>
      <c r="F34" s="450" t="s">
        <v>206</v>
      </c>
      <c r="G34" s="448" t="s">
        <v>168</v>
      </c>
      <c r="H34" s="29"/>
    </row>
    <row r="35" spans="2:8" ht="27" customHeight="1" x14ac:dyDescent="0.2">
      <c r="B35" s="585" t="s">
        <v>316</v>
      </c>
      <c r="C35" s="604"/>
      <c r="D35" s="586"/>
      <c r="E35" s="43">
        <v>2063</v>
      </c>
      <c r="F35" s="51">
        <v>4881</v>
      </c>
      <c r="G35" s="52">
        <v>6944</v>
      </c>
      <c r="H35" s="179"/>
    </row>
    <row r="36" spans="2:8" ht="12.75" customHeight="1" x14ac:dyDescent="0.2">
      <c r="B36" s="589" t="s">
        <v>212</v>
      </c>
      <c r="C36" s="593"/>
      <c r="D36" s="590"/>
      <c r="E36" s="44">
        <v>1255</v>
      </c>
      <c r="F36" s="53">
        <v>2647</v>
      </c>
      <c r="G36" s="54">
        <v>3902</v>
      </c>
      <c r="H36" s="29"/>
    </row>
    <row r="37" spans="2:8" x14ac:dyDescent="0.2">
      <c r="B37" s="28"/>
      <c r="C37" s="28"/>
      <c r="D37" s="28"/>
      <c r="E37" s="28"/>
      <c r="F37" s="28"/>
      <c r="G37" s="29"/>
      <c r="H37" s="29"/>
    </row>
    <row r="38" spans="2:8" ht="17.25" customHeight="1" x14ac:dyDescent="0.2">
      <c r="B38" s="28"/>
      <c r="C38" s="28"/>
      <c r="D38" s="28"/>
      <c r="E38" s="28"/>
      <c r="F38" s="28"/>
      <c r="G38" s="29"/>
      <c r="H38" s="29"/>
    </row>
    <row r="39" spans="2:8" x14ac:dyDescent="0.2">
      <c r="B39" s="572" t="s">
        <v>226</v>
      </c>
      <c r="C39" s="572"/>
      <c r="D39" s="572"/>
      <c r="E39" s="572"/>
      <c r="F39" s="572"/>
      <c r="G39" s="572"/>
      <c r="H39" s="34"/>
    </row>
    <row r="40" spans="2:8" ht="8.25" customHeight="1" x14ac:dyDescent="0.2">
      <c r="B40" s="31"/>
      <c r="C40" s="23"/>
      <c r="D40" s="23"/>
      <c r="E40" s="21"/>
      <c r="G40" s="29"/>
      <c r="H40" s="29"/>
    </row>
    <row r="41" spans="2:8" x14ac:dyDescent="0.2">
      <c r="B41" s="451" t="s">
        <v>213</v>
      </c>
      <c r="C41" s="451" t="s">
        <v>214</v>
      </c>
      <c r="D41" s="598" t="s">
        <v>215</v>
      </c>
      <c r="E41" s="599"/>
      <c r="F41" s="598" t="s">
        <v>168</v>
      </c>
      <c r="G41" s="599"/>
      <c r="H41" s="29"/>
    </row>
    <row r="42" spans="2:8" x14ac:dyDescent="0.2">
      <c r="B42" s="259">
        <v>38</v>
      </c>
      <c r="C42" s="259">
        <v>28</v>
      </c>
      <c r="D42" s="600">
        <v>0</v>
      </c>
      <c r="E42" s="601"/>
      <c r="F42" s="602">
        <f>SUM(B42:E42)</f>
        <v>66</v>
      </c>
      <c r="G42" s="603"/>
      <c r="H42" s="29"/>
    </row>
  </sheetData>
  <customSheetViews>
    <customSheetView guid="{4BF6A69F-C29D-460A-9E84-5045F8F80EEB}" showGridLines="0">
      <selection activeCell="J32" sqref="J32"/>
      <pageMargins left="0.19685039370078741" right="0.15748031496062992" top="0.19685039370078741" bottom="0.19685039370078741" header="0.31496062992125984" footer="0.31496062992125984"/>
      <pageSetup paperSize="9" orientation="portrait"/>
    </customSheetView>
  </customSheetViews>
  <mergeCells count="22">
    <mergeCell ref="B13:B14"/>
    <mergeCell ref="B28:C30"/>
    <mergeCell ref="B16:G16"/>
    <mergeCell ref="B19:C21"/>
    <mergeCell ref="B22:C24"/>
    <mergeCell ref="B25:C27"/>
    <mergeCell ref="D42:E42"/>
    <mergeCell ref="F42:G42"/>
    <mergeCell ref="B32:G32"/>
    <mergeCell ref="B35:D35"/>
    <mergeCell ref="B36:D36"/>
    <mergeCell ref="B39:G39"/>
    <mergeCell ref="D41:E41"/>
    <mergeCell ref="F41:G41"/>
    <mergeCell ref="A1:I1"/>
    <mergeCell ref="B3:G3"/>
    <mergeCell ref="B5:B10"/>
    <mergeCell ref="C5:C6"/>
    <mergeCell ref="D5:D6"/>
    <mergeCell ref="E5:H5"/>
    <mergeCell ref="C7:C9"/>
    <mergeCell ref="C10:D10"/>
  </mergeCells>
  <phoneticPr fontId="11" type="noConversion"/>
  <pageMargins left="0.19685039370078741" right="0.15748031496062992" top="0.19685039370078741" bottom="0.19685039370078741" header="0.31496062992125984" footer="0.31496062992125984"/>
  <pageSetup paperSize="9" orientation="portrait" r:id="rId1"/>
  <ignoredErrors>
    <ignoredError sqref="G27" formula="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zoomScaleNormal="100" workbookViewId="0">
      <selection activeCell="L14" sqref="L14"/>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8" width="8.7109375" style="108" customWidth="1"/>
    <col min="9" max="16384" width="10.28515625" style="108"/>
  </cols>
  <sheetData>
    <row r="1" spans="1:20" s="20" customFormat="1" ht="12.75" customHeight="1" x14ac:dyDescent="0.2">
      <c r="E1" s="1"/>
      <c r="F1" s="1"/>
      <c r="G1" s="1"/>
    </row>
    <row r="2" spans="1:20" s="20" customFormat="1" ht="16.5" customHeight="1" x14ac:dyDescent="0.2">
      <c r="A2" s="352"/>
      <c r="B2" s="352"/>
      <c r="C2" s="571" t="s">
        <v>13</v>
      </c>
      <c r="D2" s="571"/>
      <c r="E2" s="571"/>
      <c r="F2" s="571"/>
      <c r="G2" s="571"/>
      <c r="H2" s="35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437" t="s">
        <v>254</v>
      </c>
      <c r="E5" s="429">
        <v>136</v>
      </c>
      <c r="F5" s="429">
        <v>246</v>
      </c>
      <c r="G5" s="429">
        <v>39</v>
      </c>
      <c r="H5" s="430"/>
      <c r="I5" s="181"/>
    </row>
    <row r="6" spans="1:20" s="356" customFormat="1" x14ac:dyDescent="0.2">
      <c r="A6" s="358"/>
      <c r="B6" s="358"/>
      <c r="D6" s="438" t="s">
        <v>253</v>
      </c>
      <c r="E6" s="431">
        <v>42</v>
      </c>
      <c r="F6" s="431">
        <v>79</v>
      </c>
      <c r="G6" s="431">
        <v>34</v>
      </c>
      <c r="H6" s="430"/>
      <c r="I6" s="181"/>
    </row>
    <row r="7" spans="1:20" s="356" customFormat="1" x14ac:dyDescent="0.2">
      <c r="A7" s="358"/>
      <c r="B7" s="358"/>
      <c r="D7" s="378" t="s">
        <v>62</v>
      </c>
      <c r="E7" s="431">
        <v>23</v>
      </c>
      <c r="F7" s="431">
        <v>49</v>
      </c>
      <c r="G7" s="431">
        <v>19</v>
      </c>
      <c r="H7" s="358"/>
    </row>
    <row r="8" spans="1:20" s="356" customFormat="1" x14ac:dyDescent="0.2">
      <c r="A8" s="358"/>
      <c r="B8" s="358"/>
      <c r="D8" s="378" t="s">
        <v>63</v>
      </c>
      <c r="E8" s="431">
        <v>46</v>
      </c>
      <c r="F8" s="431">
        <v>96</v>
      </c>
      <c r="G8" s="431">
        <v>27</v>
      </c>
      <c r="H8" s="358"/>
    </row>
    <row r="9" spans="1:20" x14ac:dyDescent="0.2">
      <c r="A9" s="358"/>
      <c r="B9" s="358"/>
      <c r="D9" s="378" t="s">
        <v>64</v>
      </c>
      <c r="E9" s="432">
        <v>11</v>
      </c>
      <c r="F9" s="432">
        <v>12</v>
      </c>
      <c r="G9" s="432">
        <v>2</v>
      </c>
      <c r="H9" s="358"/>
      <c r="I9" s="181"/>
      <c r="J9" s="356"/>
      <c r="K9" s="356"/>
      <c r="L9" s="356"/>
      <c r="M9" s="356"/>
      <c r="N9" s="356"/>
      <c r="O9" s="356"/>
      <c r="P9" s="356"/>
      <c r="Q9" s="356"/>
      <c r="R9" s="356"/>
      <c r="S9" s="356"/>
      <c r="T9" s="356"/>
    </row>
    <row r="10" spans="1:20" x14ac:dyDescent="0.2">
      <c r="A10" s="358"/>
      <c r="B10" s="358"/>
      <c r="D10" s="378" t="s">
        <v>236</v>
      </c>
      <c r="E10" s="432">
        <v>42</v>
      </c>
      <c r="F10" s="432">
        <v>96</v>
      </c>
      <c r="G10" s="432">
        <v>35</v>
      </c>
      <c r="H10" s="358"/>
      <c r="I10" s="356"/>
      <c r="J10" s="356"/>
      <c r="K10" s="356"/>
      <c r="L10" s="356"/>
      <c r="M10" s="356"/>
      <c r="N10" s="356"/>
      <c r="O10" s="356"/>
      <c r="P10" s="356"/>
      <c r="Q10" s="356"/>
      <c r="R10" s="356"/>
      <c r="S10" s="356"/>
      <c r="T10" s="356"/>
    </row>
    <row r="11" spans="1:20" x14ac:dyDescent="0.2">
      <c r="A11" s="358"/>
      <c r="B11" s="358"/>
      <c r="D11" s="378" t="s">
        <v>239</v>
      </c>
      <c r="E11" s="432">
        <v>69</v>
      </c>
      <c r="F11" s="432">
        <v>127</v>
      </c>
      <c r="G11" s="432">
        <v>50</v>
      </c>
      <c r="H11" s="358"/>
      <c r="I11" s="356"/>
      <c r="J11" s="356"/>
      <c r="K11" s="356"/>
      <c r="L11" s="356"/>
      <c r="M11" s="356"/>
      <c r="N11" s="356"/>
      <c r="O11" s="356"/>
      <c r="P11" s="356"/>
      <c r="Q11" s="356"/>
      <c r="R11" s="356"/>
      <c r="S11" s="356"/>
      <c r="T11" s="356"/>
    </row>
    <row r="12" spans="1:20" x14ac:dyDescent="0.2">
      <c r="A12" s="356"/>
      <c r="B12" s="356"/>
      <c r="D12" s="378" t="s">
        <v>67</v>
      </c>
      <c r="E12" s="432">
        <v>123</v>
      </c>
      <c r="F12" s="432">
        <v>332</v>
      </c>
      <c r="G12" s="432">
        <v>134</v>
      </c>
      <c r="H12" s="356"/>
      <c r="I12" s="356"/>
      <c r="J12" s="356"/>
      <c r="K12" s="356"/>
      <c r="L12" s="356"/>
      <c r="M12" s="356"/>
      <c r="N12" s="356"/>
      <c r="O12" s="356"/>
      <c r="P12" s="356"/>
      <c r="Q12" s="356"/>
      <c r="R12" s="356"/>
      <c r="S12" s="356"/>
      <c r="T12" s="356"/>
    </row>
    <row r="13" spans="1:20" x14ac:dyDescent="0.2">
      <c r="A13" s="356"/>
      <c r="B13" s="356"/>
      <c r="D13" s="378" t="s">
        <v>65</v>
      </c>
      <c r="E13" s="432">
        <v>2</v>
      </c>
      <c r="F13" s="432">
        <v>7</v>
      </c>
      <c r="G13" s="432">
        <v>4</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14</v>
      </c>
      <c r="F15" s="432">
        <v>20</v>
      </c>
      <c r="G15" s="432">
        <v>0</v>
      </c>
      <c r="H15" s="356"/>
      <c r="I15" s="356"/>
      <c r="J15" s="356"/>
      <c r="K15" s="356"/>
      <c r="L15" s="356"/>
      <c r="M15" s="356"/>
      <c r="N15" s="356"/>
      <c r="O15" s="356"/>
      <c r="P15" s="356"/>
      <c r="Q15" s="356"/>
      <c r="R15" s="356"/>
      <c r="S15" s="356"/>
      <c r="T15" s="356"/>
    </row>
    <row r="16" spans="1:20" x14ac:dyDescent="0.2">
      <c r="A16" s="356"/>
      <c r="B16" s="356"/>
      <c r="D16" s="378" t="s">
        <v>69</v>
      </c>
      <c r="E16" s="432">
        <v>1</v>
      </c>
      <c r="F16" s="432">
        <v>2</v>
      </c>
      <c r="G16" s="432">
        <v>0</v>
      </c>
      <c r="H16" s="356"/>
      <c r="I16" s="356"/>
      <c r="J16" s="356"/>
      <c r="K16" s="356"/>
      <c r="L16" s="356"/>
      <c r="M16" s="356"/>
      <c r="N16" s="356"/>
      <c r="O16" s="356"/>
      <c r="P16" s="356"/>
      <c r="Q16" s="356"/>
      <c r="R16" s="356"/>
      <c r="S16" s="356"/>
      <c r="T16" s="356"/>
    </row>
    <row r="17" spans="1:20" x14ac:dyDescent="0.2">
      <c r="A17" s="356"/>
      <c r="B17" s="356"/>
      <c r="D17" s="378" t="s">
        <v>237</v>
      </c>
      <c r="E17" s="432">
        <v>56</v>
      </c>
      <c r="F17" s="432">
        <v>110</v>
      </c>
      <c r="G17" s="432">
        <v>46</v>
      </c>
      <c r="H17" s="356"/>
      <c r="I17" s="356"/>
      <c r="J17" s="356"/>
      <c r="K17" s="356"/>
      <c r="L17" s="356"/>
      <c r="M17" s="356"/>
      <c r="N17" s="356"/>
      <c r="O17" s="356"/>
      <c r="P17" s="356"/>
      <c r="Q17" s="356"/>
      <c r="R17" s="356"/>
      <c r="S17" s="356"/>
      <c r="T17" s="356"/>
    </row>
    <row r="18" spans="1:20" x14ac:dyDescent="0.2">
      <c r="A18" s="356"/>
      <c r="B18" s="356"/>
      <c r="D18" s="378" t="s">
        <v>240</v>
      </c>
      <c r="E18" s="432">
        <v>63</v>
      </c>
      <c r="F18" s="432">
        <v>198</v>
      </c>
      <c r="G18" s="432">
        <v>77</v>
      </c>
      <c r="H18" s="356"/>
      <c r="I18" s="356"/>
      <c r="J18" s="356"/>
      <c r="K18" s="356"/>
      <c r="L18" s="356"/>
      <c r="M18" s="356"/>
      <c r="N18" s="356"/>
      <c r="O18" s="356"/>
      <c r="P18" s="356"/>
      <c r="Q18" s="356"/>
      <c r="R18" s="356"/>
      <c r="S18" s="356"/>
      <c r="T18" s="356"/>
    </row>
    <row r="19" spans="1:20" x14ac:dyDescent="0.2">
      <c r="A19" s="356"/>
      <c r="B19" s="356"/>
      <c r="D19" s="378" t="s">
        <v>238</v>
      </c>
      <c r="E19" s="432">
        <v>71</v>
      </c>
      <c r="F19" s="432">
        <v>200</v>
      </c>
      <c r="G19" s="432">
        <v>92</v>
      </c>
      <c r="H19" s="356"/>
      <c r="I19" s="356"/>
      <c r="J19" s="356"/>
      <c r="K19" s="356"/>
      <c r="L19" s="356"/>
      <c r="M19" s="356"/>
      <c r="N19" s="356"/>
      <c r="O19" s="356"/>
      <c r="P19" s="356"/>
      <c r="Q19" s="356"/>
      <c r="R19" s="356"/>
      <c r="S19" s="356"/>
      <c r="T19" s="356"/>
    </row>
    <row r="20" spans="1:20" x14ac:dyDescent="0.2">
      <c r="A20" s="356"/>
      <c r="B20" s="356"/>
      <c r="D20" s="378" t="s">
        <v>70</v>
      </c>
      <c r="E20" s="432">
        <v>34</v>
      </c>
      <c r="F20" s="432">
        <v>62</v>
      </c>
      <c r="G20" s="432">
        <v>11</v>
      </c>
      <c r="H20" s="356"/>
      <c r="I20" s="356"/>
      <c r="J20" s="356"/>
      <c r="K20" s="356"/>
      <c r="L20" s="356"/>
      <c r="M20" s="356"/>
      <c r="N20" s="356"/>
      <c r="O20" s="356"/>
      <c r="P20" s="356"/>
      <c r="Q20" s="356"/>
      <c r="R20" s="356"/>
      <c r="S20" s="356"/>
      <c r="T20" s="356"/>
    </row>
    <row r="21" spans="1:20" x14ac:dyDescent="0.2">
      <c r="A21" s="356"/>
      <c r="B21" s="356"/>
      <c r="D21" s="378" t="s">
        <v>71</v>
      </c>
      <c r="E21" s="432">
        <v>61</v>
      </c>
      <c r="F21" s="432">
        <v>95</v>
      </c>
      <c r="G21" s="432">
        <v>97</v>
      </c>
      <c r="H21" s="356"/>
      <c r="I21" s="356"/>
      <c r="J21" s="356"/>
      <c r="K21" s="356"/>
      <c r="L21" s="356"/>
      <c r="M21" s="356"/>
      <c r="N21" s="356"/>
      <c r="O21" s="356"/>
      <c r="P21" s="356"/>
      <c r="Q21" s="356"/>
      <c r="R21" s="356"/>
      <c r="S21" s="356"/>
      <c r="T21" s="356"/>
    </row>
    <row r="22" spans="1:20" x14ac:dyDescent="0.2">
      <c r="D22" s="378" t="s">
        <v>72</v>
      </c>
      <c r="E22" s="432">
        <v>8</v>
      </c>
      <c r="F22" s="432">
        <v>14</v>
      </c>
      <c r="G22" s="432">
        <v>5</v>
      </c>
    </row>
    <row r="23" spans="1:20" x14ac:dyDescent="0.2">
      <c r="D23" s="433" t="s">
        <v>73</v>
      </c>
      <c r="E23" s="435">
        <v>802</v>
      </c>
      <c r="F23" s="435">
        <v>1745</v>
      </c>
      <c r="G23" s="435">
        <v>672</v>
      </c>
    </row>
    <row r="24" spans="1:20" x14ac:dyDescent="0.2">
      <c r="D24" s="356"/>
      <c r="E24" s="313"/>
      <c r="F24" s="313"/>
      <c r="G24" s="313"/>
    </row>
    <row r="25" spans="1:20" x14ac:dyDescent="0.2">
      <c r="D25" s="824" t="s">
        <v>284</v>
      </c>
      <c r="E25" s="824"/>
      <c r="F25" s="824"/>
      <c r="G25" s="824"/>
    </row>
    <row r="26" spans="1:20" x14ac:dyDescent="0.2">
      <c r="D26" s="824"/>
      <c r="E26" s="824"/>
      <c r="F26" s="824"/>
      <c r="G26" s="824"/>
    </row>
    <row r="27" spans="1:20" x14ac:dyDescent="0.2">
      <c r="D27" s="356"/>
      <c r="E27" s="314"/>
      <c r="F27" s="313"/>
      <c r="G27" s="313"/>
    </row>
    <row r="28" spans="1:20" ht="12.75" customHeight="1" x14ac:dyDescent="0.2">
      <c r="D28" s="822" t="s">
        <v>74</v>
      </c>
      <c r="E28" s="822"/>
      <c r="F28" s="822"/>
      <c r="G28" s="822"/>
    </row>
    <row r="29" spans="1:20" x14ac:dyDescent="0.2">
      <c r="D29" s="822"/>
      <c r="E29" s="822"/>
      <c r="F29" s="822"/>
      <c r="G29" s="822"/>
    </row>
    <row r="30" spans="1:20" x14ac:dyDescent="0.2">
      <c r="D30" s="822"/>
      <c r="E30" s="822"/>
      <c r="F30" s="822"/>
      <c r="G30" s="822"/>
    </row>
    <row r="31" spans="1:20" x14ac:dyDescent="0.2">
      <c r="D31" s="356"/>
      <c r="E31" s="313"/>
      <c r="F31" s="313"/>
      <c r="G31" s="313"/>
    </row>
    <row r="32" spans="1:20" ht="12.75" customHeight="1" x14ac:dyDescent="0.2">
      <c r="D32" s="822" t="s">
        <v>75</v>
      </c>
      <c r="E32" s="822"/>
      <c r="F32" s="822"/>
      <c r="G32" s="822"/>
    </row>
    <row r="33" spans="4:7" x14ac:dyDescent="0.2">
      <c r="D33" s="822"/>
      <c r="E33" s="822"/>
      <c r="F33" s="822"/>
      <c r="G33" s="822"/>
    </row>
    <row r="34" spans="4:7" ht="12.75" customHeight="1" x14ac:dyDescent="0.2">
      <c r="D34" s="177"/>
      <c r="E34" s="177"/>
      <c r="F34" s="177"/>
      <c r="G34" s="177"/>
    </row>
    <row r="35" spans="4:7" ht="12.75" customHeight="1" x14ac:dyDescent="0.2">
      <c r="D35" s="822" t="s">
        <v>0</v>
      </c>
      <c r="E35" s="822"/>
      <c r="F35" s="822"/>
      <c r="G35" s="822"/>
    </row>
    <row r="36" spans="4:7" x14ac:dyDescent="0.2">
      <c r="D36" s="822"/>
      <c r="E36" s="822"/>
      <c r="F36" s="822"/>
      <c r="G36" s="822"/>
    </row>
    <row r="37" spans="4:7" ht="12.75" customHeight="1" x14ac:dyDescent="0.2">
      <c r="D37" s="822"/>
      <c r="E37" s="822"/>
      <c r="F37" s="822"/>
      <c r="G37" s="822"/>
    </row>
    <row r="38" spans="4:7" x14ac:dyDescent="0.2">
      <c r="D38" s="315"/>
      <c r="E38" s="315"/>
      <c r="F38" s="315"/>
      <c r="G38" s="315"/>
    </row>
    <row r="39" spans="4:7" x14ac:dyDescent="0.2">
      <c r="D39" s="315"/>
      <c r="E39" s="315"/>
      <c r="F39" s="315"/>
      <c r="G39" s="315"/>
    </row>
    <row r="40" spans="4:7" x14ac:dyDescent="0.2">
      <c r="D40" s="315"/>
      <c r="E40" s="315"/>
      <c r="F40" s="315"/>
      <c r="G40" s="315"/>
    </row>
    <row r="41" spans="4:7" ht="33.75" customHeight="1" x14ac:dyDescent="0.2">
      <c r="D41" s="822"/>
      <c r="E41" s="822"/>
      <c r="F41" s="822"/>
      <c r="G41" s="822"/>
    </row>
    <row r="43" spans="4:7" ht="18" customHeight="1" x14ac:dyDescent="0.2">
      <c r="D43" s="823"/>
      <c r="E43" s="823"/>
      <c r="F43" s="823"/>
      <c r="G43" s="823"/>
    </row>
    <row r="44" spans="4:7" ht="18" customHeight="1" x14ac:dyDescent="0.2">
      <c r="D44" s="823"/>
      <c r="E44" s="823"/>
      <c r="F44" s="823"/>
      <c r="G44" s="823"/>
    </row>
    <row r="45" spans="4:7" x14ac:dyDescent="0.2">
      <c r="D45" s="20"/>
    </row>
    <row r="46" spans="4:7" x14ac:dyDescent="0.2">
      <c r="D46" s="20"/>
    </row>
    <row r="47" spans="4:7" x14ac:dyDescent="0.2">
      <c r="D47" s="20"/>
    </row>
  </sheetData>
  <customSheetViews>
    <customSheetView guid="{4BF6A69F-C29D-460A-9E84-5045F8F80EEB}" showGridLines="0" hiddenColumns="1" topLeftCell="A10">
      <selection activeCell="B24" sqref="B24:D25"/>
      <pageMargins left="0.7" right="0.7" top="0.75" bottom="0.75" header="0.3" footer="0.3"/>
      <pageSetup paperSize="9" orientation="portrait" verticalDpi="0" r:id="rId1"/>
    </customSheetView>
  </customSheetViews>
  <mergeCells count="7">
    <mergeCell ref="C2:G2"/>
    <mergeCell ref="D41:G41"/>
    <mergeCell ref="D43:G44"/>
    <mergeCell ref="D28:G30"/>
    <mergeCell ref="D25:G26"/>
    <mergeCell ref="D32:G33"/>
    <mergeCell ref="D35:G37"/>
  </mergeCells>
  <phoneticPr fontId="11" type="noConversion"/>
  <pageMargins left="0.7" right="0.7" top="0.75" bottom="0.75" header="0.3" footer="0.3"/>
  <pageSetup paperSize="9" orientation="portrait" verticalDpi="0"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topLeftCell="C1" workbookViewId="0">
      <selection activeCell="L14" sqref="L14"/>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16384" width="10.28515625" style="108"/>
  </cols>
  <sheetData>
    <row r="1" spans="1:20" s="20" customFormat="1" ht="12.75" customHeight="1" x14ac:dyDescent="0.2">
      <c r="E1" s="1"/>
      <c r="F1" s="1"/>
      <c r="G1" s="1"/>
    </row>
    <row r="2" spans="1:20" s="20" customFormat="1" ht="16.5" customHeight="1" x14ac:dyDescent="0.2">
      <c r="A2" s="352"/>
      <c r="B2" s="352"/>
      <c r="C2" s="571" t="s">
        <v>76</v>
      </c>
      <c r="D2" s="571"/>
      <c r="E2" s="571"/>
      <c r="F2" s="571"/>
      <c r="G2" s="571"/>
      <c r="H2" s="30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363" t="s">
        <v>254</v>
      </c>
      <c r="E5" s="429">
        <v>87</v>
      </c>
      <c r="F5" s="429">
        <v>139</v>
      </c>
      <c r="G5" s="429">
        <v>17</v>
      </c>
    </row>
    <row r="6" spans="1:20" s="356" customFormat="1" x14ac:dyDescent="0.2">
      <c r="A6" s="358"/>
      <c r="B6" s="358"/>
      <c r="D6" s="378" t="s">
        <v>253</v>
      </c>
      <c r="E6" s="431">
        <v>9</v>
      </c>
      <c r="F6" s="431">
        <v>26</v>
      </c>
      <c r="G6" s="431">
        <v>9</v>
      </c>
    </row>
    <row r="7" spans="1:20" s="356" customFormat="1" x14ac:dyDescent="0.2">
      <c r="A7" s="358"/>
      <c r="B7" s="358"/>
      <c r="D7" s="378" t="s">
        <v>62</v>
      </c>
      <c r="E7" s="431">
        <v>9</v>
      </c>
      <c r="F7" s="431">
        <v>19</v>
      </c>
      <c r="G7" s="431">
        <v>4</v>
      </c>
    </row>
    <row r="8" spans="1:20" s="356" customFormat="1" x14ac:dyDescent="0.2">
      <c r="A8" s="358"/>
      <c r="B8" s="358"/>
      <c r="D8" s="378" t="s">
        <v>63</v>
      </c>
      <c r="E8" s="431">
        <v>9</v>
      </c>
      <c r="F8" s="431">
        <v>26</v>
      </c>
      <c r="G8" s="431">
        <v>15</v>
      </c>
    </row>
    <row r="9" spans="1:20" x14ac:dyDescent="0.2">
      <c r="A9" s="358"/>
      <c r="B9" s="358"/>
      <c r="D9" s="378" t="s">
        <v>64</v>
      </c>
      <c r="E9" s="432">
        <v>3</v>
      </c>
      <c r="F9" s="432">
        <v>7</v>
      </c>
      <c r="G9" s="432">
        <v>3</v>
      </c>
      <c r="H9" s="356"/>
      <c r="I9" s="356"/>
      <c r="J9" s="356"/>
      <c r="K9" s="356"/>
      <c r="L9" s="356"/>
      <c r="M9" s="356"/>
      <c r="N9" s="356"/>
      <c r="O9" s="356"/>
      <c r="P9" s="356"/>
      <c r="Q9" s="356"/>
      <c r="R9" s="356"/>
      <c r="S9" s="356"/>
      <c r="T9" s="356"/>
    </row>
    <row r="10" spans="1:20" x14ac:dyDescent="0.2">
      <c r="A10" s="358"/>
      <c r="B10" s="358"/>
      <c r="D10" s="378" t="s">
        <v>236</v>
      </c>
      <c r="E10" s="432">
        <v>35</v>
      </c>
      <c r="F10" s="432">
        <v>43</v>
      </c>
      <c r="G10" s="432">
        <v>11</v>
      </c>
      <c r="H10" s="356"/>
      <c r="I10" s="356"/>
      <c r="J10" s="356"/>
      <c r="K10" s="356"/>
      <c r="L10" s="356"/>
      <c r="M10" s="356"/>
      <c r="N10" s="356"/>
      <c r="O10" s="356"/>
      <c r="P10" s="356"/>
      <c r="Q10" s="356"/>
      <c r="R10" s="356"/>
      <c r="S10" s="356"/>
      <c r="T10" s="356"/>
    </row>
    <row r="11" spans="1:20" x14ac:dyDescent="0.2">
      <c r="A11" s="358"/>
      <c r="B11" s="358"/>
      <c r="D11" s="378" t="s">
        <v>239</v>
      </c>
      <c r="E11" s="432">
        <v>14</v>
      </c>
      <c r="F11" s="432">
        <v>37</v>
      </c>
      <c r="G11" s="432">
        <v>16</v>
      </c>
      <c r="H11" s="356"/>
      <c r="I11" s="356"/>
      <c r="J11" s="356"/>
      <c r="K11" s="356"/>
      <c r="L11" s="356"/>
      <c r="M11" s="356"/>
      <c r="N11" s="356"/>
      <c r="O11" s="356"/>
      <c r="P11" s="356"/>
      <c r="Q11" s="356"/>
      <c r="R11" s="356"/>
      <c r="S11" s="356"/>
      <c r="T11" s="356"/>
    </row>
    <row r="12" spans="1:20" x14ac:dyDescent="0.2">
      <c r="A12" s="356"/>
      <c r="B12" s="356"/>
      <c r="D12" s="378" t="s">
        <v>67</v>
      </c>
      <c r="E12" s="432">
        <v>82</v>
      </c>
      <c r="F12" s="432">
        <v>207</v>
      </c>
      <c r="G12" s="432">
        <v>76</v>
      </c>
      <c r="H12" s="356"/>
      <c r="I12" s="356"/>
      <c r="J12" s="356"/>
      <c r="K12" s="356"/>
      <c r="L12" s="356"/>
      <c r="M12" s="356"/>
      <c r="N12" s="356"/>
      <c r="O12" s="356"/>
      <c r="P12" s="356"/>
      <c r="Q12" s="356"/>
      <c r="R12" s="356"/>
      <c r="S12" s="356"/>
      <c r="T12" s="356"/>
    </row>
    <row r="13" spans="1:20" x14ac:dyDescent="0.2">
      <c r="A13" s="356"/>
      <c r="B13" s="356"/>
      <c r="D13" s="378" t="s">
        <v>65</v>
      </c>
      <c r="E13" s="432">
        <v>2</v>
      </c>
      <c r="F13" s="432">
        <v>6</v>
      </c>
      <c r="G13" s="432">
        <v>2</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21</v>
      </c>
      <c r="F15" s="432">
        <v>10</v>
      </c>
      <c r="G15" s="432">
        <v>4</v>
      </c>
      <c r="H15" s="356"/>
      <c r="I15" s="356"/>
      <c r="J15" s="356"/>
      <c r="K15" s="356"/>
      <c r="L15" s="356"/>
      <c r="M15" s="356"/>
      <c r="N15" s="356"/>
      <c r="O15" s="356"/>
      <c r="P15" s="356"/>
      <c r="Q15" s="356"/>
      <c r="R15" s="356"/>
      <c r="S15" s="356"/>
      <c r="T15" s="356"/>
    </row>
    <row r="16" spans="1:20" x14ac:dyDescent="0.2">
      <c r="A16" s="356"/>
      <c r="B16" s="356"/>
      <c r="D16" s="378" t="s">
        <v>69</v>
      </c>
      <c r="E16" s="432">
        <v>0</v>
      </c>
      <c r="F16" s="432">
        <v>0</v>
      </c>
      <c r="G16" s="432">
        <v>0</v>
      </c>
      <c r="H16" s="356"/>
      <c r="I16" s="356"/>
      <c r="J16" s="356"/>
      <c r="K16" s="356"/>
      <c r="L16" s="356"/>
      <c r="M16" s="356"/>
      <c r="N16" s="356"/>
      <c r="O16" s="356"/>
      <c r="P16" s="356"/>
      <c r="Q16" s="356"/>
      <c r="R16" s="356"/>
      <c r="S16" s="356"/>
      <c r="T16" s="356"/>
    </row>
    <row r="17" spans="1:20" x14ac:dyDescent="0.2">
      <c r="A17" s="356"/>
      <c r="B17" s="356"/>
      <c r="D17" s="378" t="s">
        <v>237</v>
      </c>
      <c r="E17" s="432">
        <v>9</v>
      </c>
      <c r="F17" s="432">
        <v>16</v>
      </c>
      <c r="G17" s="432">
        <v>3</v>
      </c>
      <c r="H17" s="356"/>
      <c r="I17" s="356"/>
      <c r="J17" s="356"/>
      <c r="K17" s="356"/>
      <c r="L17" s="356"/>
      <c r="M17" s="356"/>
      <c r="N17" s="356"/>
      <c r="O17" s="356"/>
      <c r="P17" s="356"/>
      <c r="Q17" s="356"/>
      <c r="R17" s="356"/>
      <c r="S17" s="356"/>
      <c r="T17" s="356"/>
    </row>
    <row r="18" spans="1:20" x14ac:dyDescent="0.2">
      <c r="A18" s="356"/>
      <c r="B18" s="356"/>
      <c r="D18" s="378" t="s">
        <v>240</v>
      </c>
      <c r="E18" s="432">
        <v>25</v>
      </c>
      <c r="F18" s="432">
        <v>59</v>
      </c>
      <c r="G18" s="432">
        <v>23</v>
      </c>
      <c r="H18" s="356"/>
      <c r="I18" s="356"/>
      <c r="J18" s="356"/>
      <c r="K18" s="356"/>
      <c r="L18" s="356"/>
      <c r="M18" s="356"/>
      <c r="N18" s="356"/>
      <c r="O18" s="356"/>
      <c r="P18" s="356"/>
      <c r="Q18" s="356"/>
      <c r="R18" s="356"/>
      <c r="S18" s="356"/>
      <c r="T18" s="356"/>
    </row>
    <row r="19" spans="1:20" x14ac:dyDescent="0.2">
      <c r="A19" s="356"/>
      <c r="B19" s="356"/>
      <c r="D19" s="378" t="s">
        <v>238</v>
      </c>
      <c r="E19" s="432">
        <v>33</v>
      </c>
      <c r="F19" s="432">
        <v>120</v>
      </c>
      <c r="G19" s="432">
        <v>32</v>
      </c>
      <c r="H19" s="356"/>
      <c r="I19" s="356"/>
      <c r="J19" s="356"/>
      <c r="K19" s="356"/>
      <c r="L19" s="356"/>
      <c r="M19" s="356"/>
      <c r="N19" s="356"/>
      <c r="O19" s="356"/>
      <c r="P19" s="356"/>
      <c r="Q19" s="356"/>
      <c r="R19" s="356"/>
      <c r="S19" s="356"/>
      <c r="T19" s="356"/>
    </row>
    <row r="20" spans="1:20" x14ac:dyDescent="0.2">
      <c r="A20" s="356"/>
      <c r="B20" s="356"/>
      <c r="D20" s="378" t="s">
        <v>70</v>
      </c>
      <c r="E20" s="432">
        <v>5</v>
      </c>
      <c r="F20" s="432">
        <v>25</v>
      </c>
      <c r="G20" s="432">
        <v>3</v>
      </c>
      <c r="H20" s="356"/>
      <c r="I20" s="356"/>
      <c r="J20" s="356"/>
      <c r="K20" s="356"/>
      <c r="L20" s="356"/>
      <c r="M20" s="356"/>
      <c r="N20" s="356"/>
      <c r="O20" s="356"/>
      <c r="P20" s="356"/>
      <c r="Q20" s="356"/>
      <c r="R20" s="356"/>
      <c r="S20" s="356"/>
      <c r="T20" s="356"/>
    </row>
    <row r="21" spans="1:20" x14ac:dyDescent="0.2">
      <c r="A21" s="356"/>
      <c r="B21" s="356"/>
      <c r="D21" s="378" t="s">
        <v>71</v>
      </c>
      <c r="E21" s="432">
        <v>66</v>
      </c>
      <c r="F21" s="432">
        <v>84</v>
      </c>
      <c r="G21" s="432">
        <v>60</v>
      </c>
      <c r="H21" s="356"/>
      <c r="I21" s="356"/>
      <c r="J21" s="356"/>
      <c r="K21" s="356"/>
      <c r="L21" s="356"/>
      <c r="M21" s="356"/>
      <c r="N21" s="356"/>
      <c r="O21" s="356"/>
      <c r="P21" s="356"/>
      <c r="Q21" s="356"/>
      <c r="R21" s="356"/>
      <c r="S21" s="356"/>
      <c r="T21" s="356"/>
    </row>
    <row r="22" spans="1:20" x14ac:dyDescent="0.2">
      <c r="D22" s="378" t="s">
        <v>72</v>
      </c>
      <c r="E22" s="432">
        <v>6</v>
      </c>
      <c r="F22" s="432">
        <v>26</v>
      </c>
      <c r="G22" s="432">
        <v>5</v>
      </c>
    </row>
    <row r="23" spans="1:20" x14ac:dyDescent="0.2">
      <c r="D23" s="433" t="s">
        <v>73</v>
      </c>
      <c r="E23" s="435">
        <v>415</v>
      </c>
      <c r="F23" s="435">
        <v>850</v>
      </c>
      <c r="G23" s="435">
        <v>283</v>
      </c>
    </row>
    <row r="24" spans="1:20" x14ac:dyDescent="0.2">
      <c r="D24" s="356"/>
      <c r="E24" s="313"/>
      <c r="F24" s="313"/>
      <c r="G24" s="313"/>
    </row>
    <row r="25" spans="1:20" x14ac:dyDescent="0.2">
      <c r="D25" s="824" t="s">
        <v>284</v>
      </c>
      <c r="E25" s="824"/>
      <c r="F25" s="824"/>
      <c r="G25" s="824"/>
    </row>
    <row r="26" spans="1:20" x14ac:dyDescent="0.2">
      <c r="D26" s="824"/>
      <c r="E26" s="824"/>
      <c r="F26" s="824"/>
      <c r="G26" s="824"/>
    </row>
    <row r="27" spans="1:20" x14ac:dyDescent="0.2">
      <c r="D27" s="356"/>
      <c r="E27" s="314"/>
      <c r="F27" s="313"/>
      <c r="G27" s="313"/>
    </row>
    <row r="28" spans="1:20" x14ac:dyDescent="0.2">
      <c r="D28" s="822" t="s">
        <v>74</v>
      </c>
      <c r="E28" s="822"/>
      <c r="F28" s="822"/>
      <c r="G28" s="822"/>
    </row>
    <row r="29" spans="1:20" x14ac:dyDescent="0.2">
      <c r="D29" s="822"/>
      <c r="E29" s="822"/>
      <c r="F29" s="822"/>
      <c r="G29" s="822"/>
    </row>
    <row r="30" spans="1:20" x14ac:dyDescent="0.2">
      <c r="D30" s="822"/>
      <c r="E30" s="822"/>
      <c r="F30" s="822"/>
      <c r="G30" s="822"/>
    </row>
    <row r="31" spans="1:20" x14ac:dyDescent="0.2">
      <c r="D31" s="356"/>
      <c r="E31" s="313"/>
      <c r="F31" s="313"/>
      <c r="G31" s="313"/>
    </row>
    <row r="32" spans="1:20" ht="12.75" customHeight="1" x14ac:dyDescent="0.2">
      <c r="D32" s="822" t="s">
        <v>244</v>
      </c>
      <c r="E32" s="822"/>
      <c r="F32" s="822"/>
      <c r="G32" s="822"/>
    </row>
    <row r="33" spans="4:7" x14ac:dyDescent="0.2">
      <c r="D33" s="822"/>
      <c r="E33" s="822"/>
      <c r="F33" s="822"/>
      <c r="G33" s="822"/>
    </row>
    <row r="34" spans="4:7" ht="12.75" customHeight="1" x14ac:dyDescent="0.2">
      <c r="D34" s="315"/>
      <c r="E34" s="315"/>
      <c r="F34" s="315"/>
      <c r="G34" s="315"/>
    </row>
    <row r="35" spans="4:7" x14ac:dyDescent="0.2">
      <c r="D35" s="315"/>
      <c r="E35" s="315"/>
      <c r="F35" s="315"/>
      <c r="G35" s="315"/>
    </row>
    <row r="36" spans="4:7" x14ac:dyDescent="0.2">
      <c r="D36" s="315"/>
      <c r="E36" s="315"/>
      <c r="F36" s="315"/>
      <c r="G36" s="315"/>
    </row>
    <row r="37" spans="4:7" ht="12.75" customHeight="1" x14ac:dyDescent="0.2">
      <c r="D37" s="315"/>
      <c r="E37" s="315"/>
      <c r="F37" s="315"/>
      <c r="G37" s="315"/>
    </row>
    <row r="38" spans="4:7" x14ac:dyDescent="0.2">
      <c r="D38" s="315"/>
      <c r="E38" s="315"/>
      <c r="F38" s="315"/>
      <c r="G38" s="315"/>
    </row>
    <row r="40" spans="4:7" x14ac:dyDescent="0.2">
      <c r="D40" s="823" t="s">
        <v>241</v>
      </c>
      <c r="E40" s="823"/>
      <c r="F40" s="823"/>
      <c r="G40" s="823"/>
    </row>
    <row r="41" spans="4:7" ht="28.5" customHeight="1" x14ac:dyDescent="0.2">
      <c r="D41" s="823"/>
      <c r="E41" s="823"/>
      <c r="F41" s="823"/>
      <c r="G41" s="823"/>
    </row>
    <row r="42" spans="4:7" x14ac:dyDescent="0.2">
      <c r="D42" s="20"/>
    </row>
    <row r="43" spans="4:7" x14ac:dyDescent="0.2">
      <c r="D43" s="20"/>
    </row>
    <row r="44" spans="4:7" x14ac:dyDescent="0.2">
      <c r="D44" s="20"/>
    </row>
  </sheetData>
  <customSheetViews>
    <customSheetView guid="{4BF6A69F-C29D-460A-9E84-5045F8F80EEB}" showGridLines="0" hiddenColumns="1" topLeftCell="A4">
      <selection activeCell="K20" sqref="K20"/>
      <pageMargins left="0.7" right="0.7" top="0.75" bottom="0.75" header="0.3" footer="0.3"/>
    </customSheetView>
  </customSheetViews>
  <mergeCells count="5">
    <mergeCell ref="D40:G41"/>
    <mergeCell ref="D25:G26"/>
    <mergeCell ref="D28:G30"/>
    <mergeCell ref="D32:G33"/>
    <mergeCell ref="C2:G2"/>
  </mergeCells>
  <phoneticPr fontId="11" type="noConversion"/>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workbookViewId="0">
      <selection activeCell="L14" sqref="L14"/>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16384" width="10.28515625" style="108"/>
  </cols>
  <sheetData>
    <row r="1" spans="1:20" s="20" customFormat="1" ht="12.75" customHeight="1" x14ac:dyDescent="0.2">
      <c r="E1" s="1"/>
      <c r="F1" s="1"/>
      <c r="G1" s="1"/>
    </row>
    <row r="2" spans="1:20" s="20" customFormat="1" ht="15" customHeight="1" x14ac:dyDescent="0.2">
      <c r="A2" s="436"/>
      <c r="B2" s="436"/>
      <c r="C2" s="571" t="s">
        <v>77</v>
      </c>
      <c r="D2" s="571"/>
      <c r="E2" s="571"/>
      <c r="F2" s="571"/>
      <c r="G2" s="571"/>
      <c r="H2" s="30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363" t="s">
        <v>254</v>
      </c>
      <c r="E5" s="429">
        <v>4</v>
      </c>
      <c r="F5" s="429">
        <v>13</v>
      </c>
      <c r="G5" s="429">
        <v>0</v>
      </c>
    </row>
    <row r="6" spans="1:20" s="356" customFormat="1" x14ac:dyDescent="0.2">
      <c r="A6" s="358"/>
      <c r="B6" s="358"/>
      <c r="D6" s="378" t="s">
        <v>253</v>
      </c>
      <c r="E6" s="431">
        <v>0</v>
      </c>
      <c r="F6" s="431">
        <v>0</v>
      </c>
      <c r="G6" s="431">
        <v>0</v>
      </c>
    </row>
    <row r="7" spans="1:20" s="356" customFormat="1" x14ac:dyDescent="0.2">
      <c r="A7" s="358"/>
      <c r="B7" s="358"/>
      <c r="D7" s="378" t="s">
        <v>62</v>
      </c>
      <c r="E7" s="431">
        <v>0</v>
      </c>
      <c r="F7" s="431">
        <v>0</v>
      </c>
      <c r="G7" s="431">
        <v>0</v>
      </c>
    </row>
    <row r="8" spans="1:20" s="356" customFormat="1" x14ac:dyDescent="0.2">
      <c r="A8" s="358"/>
      <c r="B8" s="358"/>
      <c r="D8" s="378" t="s">
        <v>63</v>
      </c>
      <c r="E8" s="431">
        <v>5</v>
      </c>
      <c r="F8" s="431">
        <v>26</v>
      </c>
      <c r="G8" s="431">
        <v>1</v>
      </c>
    </row>
    <row r="9" spans="1:20" x14ac:dyDescent="0.2">
      <c r="A9" s="358"/>
      <c r="B9" s="358"/>
      <c r="D9" s="378" t="s">
        <v>64</v>
      </c>
      <c r="E9" s="432">
        <v>0</v>
      </c>
      <c r="F9" s="432">
        <v>0</v>
      </c>
      <c r="G9" s="432">
        <v>0</v>
      </c>
      <c r="H9" s="356"/>
      <c r="I9" s="356"/>
      <c r="J9" s="356"/>
      <c r="K9" s="356"/>
      <c r="L9" s="356"/>
      <c r="M9" s="356"/>
      <c r="N9" s="356"/>
      <c r="O9" s="356"/>
      <c r="P9" s="356"/>
      <c r="Q9" s="356"/>
      <c r="R9" s="356"/>
      <c r="S9" s="356"/>
      <c r="T9" s="356"/>
    </row>
    <row r="10" spans="1:20" x14ac:dyDescent="0.2">
      <c r="A10" s="358"/>
      <c r="B10" s="358"/>
      <c r="D10" s="378" t="s">
        <v>236</v>
      </c>
      <c r="E10" s="432">
        <v>0</v>
      </c>
      <c r="F10" s="432">
        <v>5</v>
      </c>
      <c r="G10" s="432">
        <v>2</v>
      </c>
      <c r="H10" s="356"/>
      <c r="I10" s="356"/>
      <c r="J10" s="356"/>
      <c r="K10" s="356"/>
      <c r="L10" s="356"/>
      <c r="M10" s="356"/>
      <c r="N10" s="356"/>
      <c r="O10" s="356"/>
      <c r="P10" s="356"/>
      <c r="Q10" s="356"/>
      <c r="R10" s="356"/>
      <c r="S10" s="356"/>
      <c r="T10" s="356"/>
    </row>
    <row r="11" spans="1:20" x14ac:dyDescent="0.2">
      <c r="A11" s="358"/>
      <c r="B11" s="358"/>
      <c r="D11" s="378" t="s">
        <v>239</v>
      </c>
      <c r="E11" s="432">
        <v>2</v>
      </c>
      <c r="F11" s="432">
        <v>13</v>
      </c>
      <c r="G11" s="432">
        <v>1</v>
      </c>
      <c r="H11" s="356"/>
      <c r="I11" s="356"/>
      <c r="J11" s="356"/>
      <c r="K11" s="356"/>
      <c r="L11" s="356"/>
      <c r="M11" s="356"/>
      <c r="N11" s="356"/>
      <c r="O11" s="356"/>
      <c r="P11" s="356"/>
      <c r="Q11" s="356"/>
      <c r="R11" s="356"/>
      <c r="S11" s="356"/>
      <c r="T11" s="356"/>
    </row>
    <row r="12" spans="1:20" x14ac:dyDescent="0.2">
      <c r="A12" s="356"/>
      <c r="B12" s="356"/>
      <c r="D12" s="378" t="s">
        <v>67</v>
      </c>
      <c r="E12" s="432">
        <v>3</v>
      </c>
      <c r="F12" s="432">
        <v>40</v>
      </c>
      <c r="G12" s="432">
        <v>7</v>
      </c>
      <c r="H12" s="356"/>
      <c r="I12" s="356"/>
      <c r="J12" s="356"/>
      <c r="K12" s="356"/>
      <c r="L12" s="356"/>
      <c r="M12" s="356"/>
      <c r="N12" s="356"/>
      <c r="O12" s="356"/>
      <c r="P12" s="356"/>
      <c r="Q12" s="356"/>
      <c r="R12" s="356"/>
      <c r="S12" s="356"/>
      <c r="T12" s="356"/>
    </row>
    <row r="13" spans="1:20" x14ac:dyDescent="0.2">
      <c r="A13" s="356"/>
      <c r="B13" s="356"/>
      <c r="D13" s="378" t="s">
        <v>65</v>
      </c>
      <c r="E13" s="432">
        <v>0</v>
      </c>
      <c r="F13" s="432">
        <v>0</v>
      </c>
      <c r="G13" s="432">
        <v>0</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0</v>
      </c>
      <c r="F15" s="432">
        <v>0</v>
      </c>
      <c r="G15" s="432">
        <v>0</v>
      </c>
      <c r="H15" s="356"/>
      <c r="I15" s="356"/>
      <c r="J15" s="356"/>
      <c r="K15" s="356"/>
      <c r="L15" s="356"/>
      <c r="M15" s="356"/>
      <c r="N15" s="356"/>
      <c r="O15" s="356"/>
      <c r="P15" s="356"/>
      <c r="Q15" s="356"/>
      <c r="R15" s="356"/>
      <c r="S15" s="356"/>
      <c r="T15" s="356"/>
    </row>
    <row r="16" spans="1:20" x14ac:dyDescent="0.2">
      <c r="A16" s="356"/>
      <c r="B16" s="356"/>
      <c r="D16" s="378" t="s">
        <v>69</v>
      </c>
      <c r="E16" s="432">
        <v>0</v>
      </c>
      <c r="F16" s="432">
        <v>0</v>
      </c>
      <c r="G16" s="432">
        <v>0</v>
      </c>
      <c r="H16" s="356"/>
      <c r="I16" s="356"/>
      <c r="J16" s="356"/>
      <c r="K16" s="356"/>
      <c r="L16" s="356"/>
      <c r="M16" s="356"/>
      <c r="N16" s="356"/>
      <c r="O16" s="356"/>
      <c r="P16" s="356"/>
      <c r="Q16" s="356"/>
      <c r="R16" s="356"/>
      <c r="S16" s="356"/>
      <c r="T16" s="356"/>
    </row>
    <row r="17" spans="1:20" x14ac:dyDescent="0.2">
      <c r="A17" s="356"/>
      <c r="B17" s="356"/>
      <c r="D17" s="378" t="s">
        <v>237</v>
      </c>
      <c r="E17" s="432">
        <v>0</v>
      </c>
      <c r="F17" s="432">
        <v>0</v>
      </c>
      <c r="G17" s="432">
        <v>0</v>
      </c>
      <c r="H17" s="356"/>
      <c r="I17" s="356"/>
      <c r="J17" s="356"/>
      <c r="K17" s="356"/>
      <c r="L17" s="356"/>
      <c r="M17" s="356"/>
      <c r="N17" s="356"/>
      <c r="O17" s="356"/>
      <c r="P17" s="356"/>
      <c r="Q17" s="356"/>
      <c r="R17" s="356"/>
      <c r="S17" s="356"/>
      <c r="T17" s="356"/>
    </row>
    <row r="18" spans="1:20" x14ac:dyDescent="0.2">
      <c r="A18" s="356"/>
      <c r="B18" s="356"/>
      <c r="D18" s="378" t="s">
        <v>240</v>
      </c>
      <c r="E18" s="432">
        <v>3</v>
      </c>
      <c r="F18" s="432">
        <v>12</v>
      </c>
      <c r="G18" s="432">
        <v>1</v>
      </c>
      <c r="H18" s="356"/>
      <c r="I18" s="356"/>
      <c r="J18" s="356"/>
      <c r="K18" s="356"/>
      <c r="L18" s="356"/>
      <c r="M18" s="356"/>
      <c r="N18" s="356"/>
      <c r="O18" s="356"/>
      <c r="P18" s="356"/>
      <c r="Q18" s="356"/>
      <c r="R18" s="356"/>
      <c r="S18" s="356"/>
      <c r="T18" s="356"/>
    </row>
    <row r="19" spans="1:20" x14ac:dyDescent="0.2">
      <c r="A19" s="356"/>
      <c r="B19" s="356"/>
      <c r="D19" s="378" t="s">
        <v>238</v>
      </c>
      <c r="E19" s="432">
        <v>1</v>
      </c>
      <c r="F19" s="432">
        <v>5</v>
      </c>
      <c r="G19" s="432">
        <v>0</v>
      </c>
      <c r="H19" s="356"/>
      <c r="I19" s="356"/>
      <c r="J19" s="356"/>
      <c r="K19" s="356"/>
      <c r="L19" s="356"/>
      <c r="M19" s="356"/>
      <c r="N19" s="356"/>
      <c r="O19" s="356"/>
      <c r="P19" s="356"/>
      <c r="Q19" s="356"/>
      <c r="R19" s="356"/>
      <c r="S19" s="356"/>
      <c r="T19" s="356"/>
    </row>
    <row r="20" spans="1:20" x14ac:dyDescent="0.2">
      <c r="A20" s="356"/>
      <c r="B20" s="356"/>
      <c r="D20" s="378" t="s">
        <v>70</v>
      </c>
      <c r="E20" s="432">
        <v>0</v>
      </c>
      <c r="F20" s="432">
        <v>0</v>
      </c>
      <c r="G20" s="432">
        <v>0</v>
      </c>
      <c r="H20" s="356"/>
      <c r="I20" s="356"/>
      <c r="J20" s="356"/>
      <c r="K20" s="356"/>
      <c r="L20" s="356"/>
      <c r="M20" s="356"/>
      <c r="N20" s="356"/>
      <c r="O20" s="356"/>
      <c r="P20" s="356"/>
      <c r="Q20" s="356"/>
      <c r="R20" s="356"/>
      <c r="S20" s="356"/>
      <c r="T20" s="356"/>
    </row>
    <row r="21" spans="1:20" x14ac:dyDescent="0.2">
      <c r="A21" s="356"/>
      <c r="B21" s="356"/>
      <c r="D21" s="378" t="s">
        <v>71</v>
      </c>
      <c r="E21" s="432">
        <v>10</v>
      </c>
      <c r="F21" s="432">
        <v>10</v>
      </c>
      <c r="G21" s="432">
        <v>1</v>
      </c>
      <c r="H21" s="356"/>
      <c r="I21" s="356"/>
      <c r="J21" s="356"/>
      <c r="K21" s="356"/>
      <c r="L21" s="356"/>
      <c r="M21" s="356"/>
      <c r="N21" s="356"/>
      <c r="O21" s="356"/>
      <c r="P21" s="356"/>
      <c r="Q21" s="356"/>
      <c r="R21" s="356"/>
      <c r="S21" s="356"/>
      <c r="T21" s="356"/>
    </row>
    <row r="22" spans="1:20" x14ac:dyDescent="0.2">
      <c r="D22" s="378" t="s">
        <v>72</v>
      </c>
      <c r="E22" s="432">
        <v>0</v>
      </c>
      <c r="F22" s="432">
        <v>0</v>
      </c>
      <c r="G22" s="432">
        <v>0</v>
      </c>
    </row>
    <row r="23" spans="1:20" x14ac:dyDescent="0.2">
      <c r="D23" s="433" t="s">
        <v>73</v>
      </c>
      <c r="E23" s="435">
        <v>28</v>
      </c>
      <c r="F23" s="435">
        <v>124</v>
      </c>
      <c r="G23" s="435">
        <v>13</v>
      </c>
    </row>
    <row r="24" spans="1:20" x14ac:dyDescent="0.2">
      <c r="D24" s="356"/>
      <c r="E24" s="313"/>
      <c r="F24" s="313"/>
      <c r="G24" s="313"/>
    </row>
    <row r="25" spans="1:20" x14ac:dyDescent="0.2">
      <c r="D25" s="824" t="s">
        <v>284</v>
      </c>
      <c r="E25" s="824"/>
      <c r="F25" s="824"/>
      <c r="G25" s="824"/>
    </row>
    <row r="26" spans="1:20" x14ac:dyDescent="0.2">
      <c r="D26" s="824"/>
      <c r="E26" s="824"/>
      <c r="F26" s="824"/>
      <c r="G26" s="824"/>
    </row>
    <row r="27" spans="1:20" x14ac:dyDescent="0.2">
      <c r="D27" s="356"/>
      <c r="E27" s="314"/>
      <c r="F27" s="313"/>
      <c r="G27" s="313"/>
    </row>
    <row r="28" spans="1:20" x14ac:dyDescent="0.2">
      <c r="D28" s="822" t="s">
        <v>74</v>
      </c>
      <c r="E28" s="822"/>
      <c r="F28" s="822"/>
      <c r="G28" s="822"/>
    </row>
    <row r="29" spans="1:20" x14ac:dyDescent="0.2">
      <c r="D29" s="822"/>
      <c r="E29" s="822"/>
      <c r="F29" s="822"/>
      <c r="G29" s="822"/>
    </row>
    <row r="30" spans="1:20" x14ac:dyDescent="0.2">
      <c r="D30" s="822"/>
      <c r="E30" s="822"/>
      <c r="F30" s="822"/>
      <c r="G30" s="822"/>
    </row>
    <row r="31" spans="1:20" x14ac:dyDescent="0.2">
      <c r="D31" s="356"/>
      <c r="E31" s="313"/>
      <c r="F31" s="313"/>
      <c r="G31" s="313"/>
    </row>
    <row r="32" spans="1:20" x14ac:dyDescent="0.2">
      <c r="D32" s="822" t="s">
        <v>245</v>
      </c>
      <c r="E32" s="822"/>
      <c r="F32" s="822"/>
      <c r="G32" s="822"/>
    </row>
    <row r="33" spans="4:7" x14ac:dyDescent="0.2">
      <c r="D33" s="822"/>
      <c r="E33" s="822"/>
      <c r="F33" s="822"/>
      <c r="G33" s="822"/>
    </row>
    <row r="34" spans="4:7" ht="12.75" customHeight="1" x14ac:dyDescent="0.2">
      <c r="D34" s="177"/>
      <c r="E34" s="177"/>
      <c r="F34" s="177"/>
      <c r="G34" s="177"/>
    </row>
    <row r="35" spans="4:7" x14ac:dyDescent="0.2">
      <c r="D35" s="177"/>
      <c r="E35" s="177"/>
      <c r="F35" s="177"/>
      <c r="G35" s="177"/>
    </row>
    <row r="37" spans="4:7" ht="12.75" customHeight="1" x14ac:dyDescent="0.2">
      <c r="D37" s="315"/>
      <c r="E37" s="315"/>
      <c r="F37" s="315"/>
      <c r="G37" s="315"/>
    </row>
    <row r="38" spans="4:7" x14ac:dyDescent="0.2">
      <c r="D38" s="315"/>
      <c r="E38" s="315"/>
      <c r="F38" s="315"/>
      <c r="G38" s="315"/>
    </row>
    <row r="39" spans="4:7" x14ac:dyDescent="0.2">
      <c r="D39" s="315"/>
      <c r="E39" s="315"/>
      <c r="F39" s="315"/>
      <c r="G39" s="315"/>
    </row>
    <row r="40" spans="4:7" x14ac:dyDescent="0.2">
      <c r="D40" s="315"/>
      <c r="E40" s="315"/>
      <c r="F40" s="315"/>
      <c r="G40" s="315"/>
    </row>
    <row r="41" spans="4:7" ht="28.5" customHeight="1" x14ac:dyDescent="0.2">
      <c r="D41" s="315"/>
      <c r="E41" s="315"/>
      <c r="F41" s="315"/>
      <c r="G41" s="315"/>
    </row>
    <row r="43" spans="4:7" x14ac:dyDescent="0.2">
      <c r="D43" s="178"/>
      <c r="E43" s="178"/>
      <c r="F43" s="178"/>
      <c r="G43" s="178"/>
    </row>
    <row r="44" spans="4:7" x14ac:dyDescent="0.2">
      <c r="D44" s="178"/>
      <c r="E44" s="178"/>
      <c r="F44" s="178"/>
      <c r="G44" s="178"/>
    </row>
    <row r="45" spans="4:7" x14ac:dyDescent="0.2">
      <c r="D45" s="20"/>
    </row>
    <row r="46" spans="4:7" x14ac:dyDescent="0.2">
      <c r="D46" s="20"/>
    </row>
    <row r="47" spans="4:7" x14ac:dyDescent="0.2">
      <c r="D47" s="20"/>
    </row>
  </sheetData>
  <customSheetViews>
    <customSheetView guid="{4BF6A69F-C29D-460A-9E84-5045F8F80EEB}" showGridLines="0" hiddenColumns="1">
      <selection activeCell="I2" sqref="I2:M34"/>
      <pageMargins left="0.7" right="0.7" top="0.75" bottom="0.75" header="0.3" footer="0.3"/>
    </customSheetView>
  </customSheetViews>
  <mergeCells count="4">
    <mergeCell ref="C2:G2"/>
    <mergeCell ref="D25:G26"/>
    <mergeCell ref="D28:G30"/>
    <mergeCell ref="D32:G33"/>
  </mergeCells>
  <phoneticPr fontId="11" type="noConversion"/>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workbookViewId="0">
      <selection activeCell="D32" sqref="D32:G33"/>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16384" width="10.28515625" style="108"/>
  </cols>
  <sheetData>
    <row r="1" spans="1:20" s="20" customFormat="1" ht="12.75" customHeight="1" x14ac:dyDescent="0.2">
      <c r="E1" s="1"/>
      <c r="F1" s="1"/>
      <c r="G1" s="1"/>
    </row>
    <row r="2" spans="1:20" s="20" customFormat="1" ht="15.75" customHeight="1" x14ac:dyDescent="0.2">
      <c r="A2" s="352"/>
      <c r="B2" s="352"/>
      <c r="C2" s="571" t="s">
        <v>78</v>
      </c>
      <c r="D2" s="571"/>
      <c r="E2" s="571"/>
      <c r="F2" s="571"/>
      <c r="G2" s="571"/>
      <c r="H2" s="30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363" t="s">
        <v>254</v>
      </c>
      <c r="E5" s="429">
        <v>0</v>
      </c>
      <c r="F5" s="429">
        <v>0</v>
      </c>
      <c r="G5" s="429">
        <v>0</v>
      </c>
    </row>
    <row r="6" spans="1:20" s="356" customFormat="1" x14ac:dyDescent="0.2">
      <c r="A6" s="358"/>
      <c r="B6" s="358"/>
      <c r="D6" s="378" t="s">
        <v>253</v>
      </c>
      <c r="E6" s="431">
        <v>0</v>
      </c>
      <c r="F6" s="431">
        <v>0</v>
      </c>
      <c r="G6" s="431">
        <v>0</v>
      </c>
    </row>
    <row r="7" spans="1:20" s="356" customFormat="1" x14ac:dyDescent="0.2">
      <c r="A7" s="358"/>
      <c r="B7" s="358"/>
      <c r="D7" s="378" t="s">
        <v>62</v>
      </c>
      <c r="E7" s="431">
        <v>0</v>
      </c>
      <c r="F7" s="431">
        <v>0</v>
      </c>
      <c r="G7" s="431">
        <v>0</v>
      </c>
    </row>
    <row r="8" spans="1:20" s="356" customFormat="1" x14ac:dyDescent="0.2">
      <c r="A8" s="358"/>
      <c r="B8" s="358"/>
      <c r="D8" s="378" t="s">
        <v>63</v>
      </c>
      <c r="E8" s="431">
        <v>0</v>
      </c>
      <c r="F8" s="431">
        <v>0</v>
      </c>
      <c r="G8" s="431">
        <v>0</v>
      </c>
    </row>
    <row r="9" spans="1:20" x14ac:dyDescent="0.2">
      <c r="A9" s="358"/>
      <c r="B9" s="358"/>
      <c r="D9" s="378" t="s">
        <v>64</v>
      </c>
      <c r="E9" s="432">
        <v>0</v>
      </c>
      <c r="F9" s="432">
        <v>0</v>
      </c>
      <c r="G9" s="432">
        <v>0</v>
      </c>
      <c r="H9" s="356"/>
      <c r="I9" s="356"/>
      <c r="J9" s="356"/>
      <c r="K9" s="356"/>
      <c r="L9" s="356"/>
      <c r="M9" s="356"/>
      <c r="N9" s="356"/>
      <c r="O9" s="356"/>
      <c r="P9" s="356"/>
      <c r="Q9" s="356"/>
      <c r="R9" s="356"/>
      <c r="S9" s="356"/>
      <c r="T9" s="356"/>
    </row>
    <row r="10" spans="1:20" x14ac:dyDescent="0.2">
      <c r="A10" s="358"/>
      <c r="B10" s="358"/>
      <c r="D10" s="378" t="s">
        <v>236</v>
      </c>
      <c r="E10" s="432">
        <v>0</v>
      </c>
      <c r="F10" s="432">
        <v>0</v>
      </c>
      <c r="G10" s="432">
        <v>0</v>
      </c>
      <c r="H10" s="356"/>
      <c r="I10" s="356"/>
      <c r="J10" s="356"/>
      <c r="K10" s="356"/>
      <c r="L10" s="356"/>
      <c r="M10" s="356"/>
      <c r="N10" s="356"/>
      <c r="O10" s="356"/>
      <c r="P10" s="356"/>
      <c r="Q10" s="356"/>
      <c r="R10" s="356"/>
      <c r="S10" s="356"/>
      <c r="T10" s="356"/>
    </row>
    <row r="11" spans="1:20" x14ac:dyDescent="0.2">
      <c r="A11" s="358"/>
      <c r="B11" s="358"/>
      <c r="D11" s="378" t="s">
        <v>239</v>
      </c>
      <c r="E11" s="432">
        <v>0</v>
      </c>
      <c r="F11" s="432">
        <v>0</v>
      </c>
      <c r="G11" s="432">
        <v>0</v>
      </c>
      <c r="H11" s="356"/>
      <c r="I11" s="356"/>
      <c r="J11" s="356"/>
      <c r="K11" s="356"/>
      <c r="L11" s="356"/>
      <c r="M11" s="356"/>
      <c r="N11" s="356"/>
      <c r="O11" s="356"/>
      <c r="P11" s="356"/>
      <c r="Q11" s="356"/>
      <c r="R11" s="356"/>
      <c r="S11" s="356"/>
      <c r="T11" s="356"/>
    </row>
    <row r="12" spans="1:20" x14ac:dyDescent="0.2">
      <c r="A12" s="356"/>
      <c r="B12" s="356"/>
      <c r="D12" s="378" t="s">
        <v>67</v>
      </c>
      <c r="E12" s="432">
        <v>0</v>
      </c>
      <c r="F12" s="432">
        <v>0</v>
      </c>
      <c r="G12" s="432">
        <v>0</v>
      </c>
      <c r="H12" s="356"/>
      <c r="I12" s="356"/>
      <c r="J12" s="356"/>
      <c r="K12" s="356"/>
      <c r="L12" s="356"/>
      <c r="M12" s="356"/>
      <c r="N12" s="356"/>
      <c r="O12" s="356"/>
      <c r="P12" s="356"/>
      <c r="Q12" s="356"/>
      <c r="R12" s="356"/>
      <c r="S12" s="356"/>
      <c r="T12" s="356"/>
    </row>
    <row r="13" spans="1:20" x14ac:dyDescent="0.2">
      <c r="A13" s="356"/>
      <c r="B13" s="356"/>
      <c r="D13" s="378" t="s">
        <v>65</v>
      </c>
      <c r="E13" s="432">
        <v>0</v>
      </c>
      <c r="F13" s="432">
        <v>0</v>
      </c>
      <c r="G13" s="432">
        <v>0</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0</v>
      </c>
      <c r="F15" s="432">
        <v>0</v>
      </c>
      <c r="G15" s="432">
        <v>0</v>
      </c>
      <c r="H15" s="356"/>
      <c r="I15" s="356"/>
      <c r="J15" s="356"/>
      <c r="K15" s="356"/>
      <c r="L15" s="356"/>
      <c r="M15" s="356"/>
      <c r="N15" s="356"/>
      <c r="O15" s="356"/>
      <c r="P15" s="356"/>
      <c r="Q15" s="356"/>
      <c r="R15" s="356"/>
      <c r="S15" s="356"/>
      <c r="T15" s="356"/>
    </row>
    <row r="16" spans="1:20" x14ac:dyDescent="0.2">
      <c r="A16" s="356"/>
      <c r="B16" s="356"/>
      <c r="D16" s="378" t="s">
        <v>69</v>
      </c>
      <c r="E16" s="432">
        <v>0</v>
      </c>
      <c r="F16" s="432">
        <v>0</v>
      </c>
      <c r="G16" s="432">
        <v>0</v>
      </c>
      <c r="H16" s="356"/>
      <c r="I16" s="356"/>
      <c r="J16" s="356"/>
      <c r="K16" s="356"/>
      <c r="L16" s="356"/>
      <c r="M16" s="356"/>
      <c r="N16" s="356"/>
      <c r="O16" s="356"/>
      <c r="P16" s="356"/>
      <c r="Q16" s="356"/>
      <c r="R16" s="356"/>
      <c r="S16" s="356"/>
      <c r="T16" s="356"/>
    </row>
    <row r="17" spans="1:20" x14ac:dyDescent="0.2">
      <c r="A17" s="356"/>
      <c r="B17" s="356"/>
      <c r="D17" s="378" t="s">
        <v>237</v>
      </c>
      <c r="E17" s="432">
        <v>0</v>
      </c>
      <c r="F17" s="432">
        <v>0</v>
      </c>
      <c r="G17" s="432">
        <v>0</v>
      </c>
      <c r="H17" s="356"/>
      <c r="I17" s="356"/>
      <c r="J17" s="356"/>
      <c r="K17" s="356"/>
      <c r="L17" s="356"/>
      <c r="M17" s="356"/>
      <c r="N17" s="356"/>
      <c r="O17" s="356"/>
      <c r="P17" s="356"/>
      <c r="Q17" s="356"/>
      <c r="R17" s="356"/>
      <c r="S17" s="356"/>
      <c r="T17" s="356"/>
    </row>
    <row r="18" spans="1:20" x14ac:dyDescent="0.2">
      <c r="A18" s="356"/>
      <c r="B18" s="356"/>
      <c r="D18" s="378" t="s">
        <v>240</v>
      </c>
      <c r="E18" s="432">
        <v>0</v>
      </c>
      <c r="F18" s="432">
        <v>1</v>
      </c>
      <c r="G18" s="432">
        <v>0</v>
      </c>
      <c r="H18" s="356"/>
      <c r="I18" s="356"/>
      <c r="J18" s="356"/>
      <c r="K18" s="356"/>
      <c r="L18" s="356"/>
      <c r="M18" s="356"/>
      <c r="N18" s="356"/>
      <c r="O18" s="356"/>
      <c r="P18" s="356"/>
      <c r="Q18" s="356"/>
      <c r="R18" s="356"/>
      <c r="S18" s="356"/>
      <c r="T18" s="356"/>
    </row>
    <row r="19" spans="1:20" x14ac:dyDescent="0.2">
      <c r="A19" s="356"/>
      <c r="B19" s="356"/>
      <c r="D19" s="378" t="s">
        <v>238</v>
      </c>
      <c r="E19" s="432">
        <v>0</v>
      </c>
      <c r="F19" s="432">
        <v>0</v>
      </c>
      <c r="G19" s="432">
        <v>0</v>
      </c>
      <c r="H19" s="356"/>
      <c r="I19" s="356"/>
      <c r="J19" s="356"/>
      <c r="K19" s="356"/>
      <c r="L19" s="356"/>
      <c r="M19" s="356"/>
      <c r="N19" s="356"/>
      <c r="O19" s="356"/>
      <c r="P19" s="356"/>
      <c r="Q19" s="356"/>
      <c r="R19" s="356"/>
      <c r="S19" s="356"/>
      <c r="T19" s="356"/>
    </row>
    <row r="20" spans="1:20" x14ac:dyDescent="0.2">
      <c r="A20" s="356"/>
      <c r="B20" s="356"/>
      <c r="D20" s="378" t="s">
        <v>70</v>
      </c>
      <c r="E20" s="432">
        <v>0</v>
      </c>
      <c r="F20" s="432">
        <v>0</v>
      </c>
      <c r="G20" s="432">
        <v>0</v>
      </c>
      <c r="H20" s="356"/>
      <c r="I20" s="356"/>
      <c r="J20" s="356"/>
      <c r="K20" s="356"/>
      <c r="L20" s="356"/>
      <c r="M20" s="356"/>
      <c r="N20" s="356"/>
      <c r="O20" s="356"/>
      <c r="P20" s="356"/>
      <c r="Q20" s="356"/>
      <c r="R20" s="356"/>
      <c r="S20" s="356"/>
      <c r="T20" s="356"/>
    </row>
    <row r="21" spans="1:20" x14ac:dyDescent="0.2">
      <c r="A21" s="356"/>
      <c r="B21" s="356"/>
      <c r="D21" s="378" t="s">
        <v>71</v>
      </c>
      <c r="E21" s="432">
        <v>0</v>
      </c>
      <c r="F21" s="432">
        <v>0</v>
      </c>
      <c r="G21" s="432">
        <v>1</v>
      </c>
      <c r="H21" s="356"/>
      <c r="I21" s="356"/>
      <c r="J21" s="356"/>
      <c r="K21" s="356"/>
      <c r="L21" s="356"/>
      <c r="M21" s="356"/>
      <c r="N21" s="356"/>
      <c r="O21" s="356"/>
      <c r="P21" s="356"/>
      <c r="Q21" s="356"/>
      <c r="R21" s="356"/>
      <c r="S21" s="356"/>
      <c r="T21" s="356"/>
    </row>
    <row r="22" spans="1:20" x14ac:dyDescent="0.2">
      <c r="D22" s="378" t="s">
        <v>72</v>
      </c>
      <c r="E22" s="432">
        <v>0</v>
      </c>
      <c r="F22" s="432">
        <v>0</v>
      </c>
      <c r="G22" s="432">
        <v>0</v>
      </c>
    </row>
    <row r="23" spans="1:20" x14ac:dyDescent="0.2">
      <c r="D23" s="433" t="s">
        <v>73</v>
      </c>
      <c r="E23" s="435">
        <v>0</v>
      </c>
      <c r="F23" s="435">
        <v>1</v>
      </c>
      <c r="G23" s="435">
        <v>1</v>
      </c>
    </row>
    <row r="24" spans="1:20" x14ac:dyDescent="0.2">
      <c r="D24" s="356"/>
      <c r="E24" s="313"/>
      <c r="F24" s="313"/>
      <c r="G24" s="313"/>
    </row>
    <row r="25" spans="1:20" x14ac:dyDescent="0.2">
      <c r="D25" s="824" t="s">
        <v>284</v>
      </c>
      <c r="E25" s="824"/>
      <c r="F25" s="824"/>
      <c r="G25" s="824"/>
    </row>
    <row r="26" spans="1:20" x14ac:dyDescent="0.2">
      <c r="D26" s="824"/>
      <c r="E26" s="824"/>
      <c r="F26" s="824"/>
      <c r="G26" s="824"/>
    </row>
    <row r="27" spans="1:20" x14ac:dyDescent="0.2">
      <c r="D27" s="356"/>
      <c r="E27" s="314"/>
      <c r="F27" s="313"/>
      <c r="G27" s="313"/>
    </row>
    <row r="28" spans="1:20" x14ac:dyDescent="0.2">
      <c r="D28" s="822" t="s">
        <v>74</v>
      </c>
      <c r="E28" s="822"/>
      <c r="F28" s="822"/>
      <c r="G28" s="822"/>
    </row>
    <row r="29" spans="1:20" x14ac:dyDescent="0.2">
      <c r="D29" s="822"/>
      <c r="E29" s="822"/>
      <c r="F29" s="822"/>
      <c r="G29" s="822"/>
    </row>
    <row r="30" spans="1:20" x14ac:dyDescent="0.2">
      <c r="D30" s="822"/>
      <c r="E30" s="822"/>
      <c r="F30" s="822"/>
      <c r="G30" s="822"/>
    </row>
    <row r="31" spans="1:20" x14ac:dyDescent="0.2">
      <c r="D31" s="356"/>
      <c r="E31" s="313"/>
      <c r="F31" s="313"/>
      <c r="G31" s="313"/>
    </row>
    <row r="32" spans="1:20" x14ac:dyDescent="0.2">
      <c r="D32" s="822" t="s">
        <v>429</v>
      </c>
      <c r="E32" s="822"/>
      <c r="F32" s="822"/>
      <c r="G32" s="822"/>
    </row>
    <row r="33" spans="4:7" x14ac:dyDescent="0.2">
      <c r="D33" s="822"/>
      <c r="E33" s="822"/>
      <c r="F33" s="822"/>
      <c r="G33" s="822"/>
    </row>
    <row r="34" spans="4:7" ht="12.75" customHeight="1" x14ac:dyDescent="0.2">
      <c r="D34" s="177"/>
      <c r="E34" s="177"/>
      <c r="F34" s="177"/>
      <c r="G34" s="177"/>
    </row>
    <row r="35" spans="4:7" x14ac:dyDescent="0.2">
      <c r="D35" s="177"/>
      <c r="E35" s="177"/>
      <c r="F35" s="177"/>
      <c r="G35" s="177"/>
    </row>
    <row r="37" spans="4:7" ht="12.75" customHeight="1" x14ac:dyDescent="0.2">
      <c r="D37" s="315"/>
      <c r="E37" s="315"/>
      <c r="F37" s="315"/>
      <c r="G37" s="315"/>
    </row>
    <row r="38" spans="4:7" x14ac:dyDescent="0.2">
      <c r="D38" s="315"/>
      <c r="E38" s="315"/>
      <c r="F38" s="315"/>
      <c r="G38" s="315"/>
    </row>
    <row r="39" spans="4:7" x14ac:dyDescent="0.2">
      <c r="D39" s="315"/>
      <c r="E39" s="315"/>
      <c r="F39" s="315"/>
      <c r="G39" s="315"/>
    </row>
    <row r="40" spans="4:7" x14ac:dyDescent="0.2">
      <c r="D40" s="315"/>
      <c r="E40" s="315"/>
      <c r="F40" s="315"/>
      <c r="G40" s="315"/>
    </row>
    <row r="41" spans="4:7" ht="28.5" customHeight="1" x14ac:dyDescent="0.2">
      <c r="D41" s="315"/>
      <c r="E41" s="315"/>
      <c r="F41" s="315"/>
      <c r="G41" s="315"/>
    </row>
    <row r="43" spans="4:7" x14ac:dyDescent="0.2">
      <c r="D43" s="823" t="s">
        <v>241</v>
      </c>
      <c r="E43" s="823"/>
      <c r="F43" s="823"/>
      <c r="G43" s="823"/>
    </row>
    <row r="44" spans="4:7" x14ac:dyDescent="0.2">
      <c r="D44" s="823"/>
      <c r="E44" s="823"/>
      <c r="F44" s="823"/>
      <c r="G44" s="823"/>
    </row>
    <row r="45" spans="4:7" x14ac:dyDescent="0.2">
      <c r="D45" s="20"/>
    </row>
    <row r="46" spans="4:7" x14ac:dyDescent="0.2">
      <c r="D46" s="20"/>
    </row>
    <row r="47" spans="4:7" x14ac:dyDescent="0.2">
      <c r="D47" s="20"/>
    </row>
  </sheetData>
  <customSheetViews>
    <customSheetView guid="{4BF6A69F-C29D-460A-9E84-5045F8F80EEB}" showGridLines="0" hiddenColumns="1" topLeftCell="A7">
      <selection activeCell="I2" sqref="I2:M34"/>
      <pageMargins left="0.7" right="0.7" top="0.75" bottom="0.75" header="0.3" footer="0.3"/>
    </customSheetView>
  </customSheetViews>
  <mergeCells count="5">
    <mergeCell ref="D43:G44"/>
    <mergeCell ref="D25:G26"/>
    <mergeCell ref="D28:G30"/>
    <mergeCell ref="D32:G33"/>
    <mergeCell ref="C2:G2"/>
  </mergeCells>
  <phoneticPr fontId="11" type="noConversion"/>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topLeftCell="C1" workbookViewId="0">
      <selection activeCell="L14" sqref="L14"/>
    </sheetView>
  </sheetViews>
  <sheetFormatPr baseColWidth="10" defaultColWidth="10.28515625" defaultRowHeight="12.75" x14ac:dyDescent="0.2"/>
  <cols>
    <col min="1" max="2" width="10.28515625" style="108" hidden="1" customWidth="1"/>
    <col min="3" max="3" width="2.42578125" style="108" customWidth="1"/>
    <col min="4" max="4" width="17.140625" style="108" customWidth="1"/>
    <col min="5" max="7" width="16.7109375" style="108" customWidth="1"/>
    <col min="8" max="16384" width="10.28515625" style="108"/>
  </cols>
  <sheetData>
    <row r="1" spans="1:20" s="20" customFormat="1" ht="12.75" customHeight="1" x14ac:dyDescent="0.2">
      <c r="E1" s="1"/>
      <c r="F1" s="1"/>
      <c r="G1" s="1"/>
    </row>
    <row r="2" spans="1:20" s="20" customFormat="1" ht="15.75" customHeight="1" x14ac:dyDescent="0.2">
      <c r="A2" s="352"/>
      <c r="B2" s="352"/>
      <c r="C2" s="571" t="s">
        <v>251</v>
      </c>
      <c r="D2" s="571"/>
      <c r="E2" s="571"/>
      <c r="F2" s="571"/>
      <c r="G2" s="571"/>
      <c r="H2" s="302"/>
      <c r="I2" s="302"/>
      <c r="J2" s="302"/>
    </row>
    <row r="3" spans="1:20" s="20" customFormat="1" ht="12.75" customHeight="1" x14ac:dyDescent="0.2">
      <c r="C3" s="102"/>
      <c r="D3" s="102"/>
      <c r="E3" s="1"/>
      <c r="F3" s="1"/>
      <c r="G3" s="1"/>
    </row>
    <row r="4" spans="1:20" s="354" customFormat="1" ht="45" customHeight="1" x14ac:dyDescent="0.2">
      <c r="D4" s="455" t="s">
        <v>247</v>
      </c>
      <c r="E4" s="455" t="s">
        <v>59</v>
      </c>
      <c r="F4" s="455" t="s">
        <v>60</v>
      </c>
      <c r="G4" s="455" t="s">
        <v>61</v>
      </c>
    </row>
    <row r="5" spans="1:20" s="356" customFormat="1" x14ac:dyDescent="0.2">
      <c r="A5" s="358"/>
      <c r="B5" s="358"/>
      <c r="D5" s="363" t="s">
        <v>254</v>
      </c>
      <c r="E5" s="429">
        <v>33</v>
      </c>
      <c r="F5" s="429">
        <v>71</v>
      </c>
      <c r="G5" s="429">
        <v>2</v>
      </c>
    </row>
    <row r="6" spans="1:20" s="356" customFormat="1" x14ac:dyDescent="0.2">
      <c r="A6" s="358"/>
      <c r="B6" s="358"/>
      <c r="D6" s="378" t="s">
        <v>253</v>
      </c>
      <c r="E6" s="431">
        <v>2</v>
      </c>
      <c r="F6" s="431">
        <v>3</v>
      </c>
      <c r="G6" s="431">
        <v>0</v>
      </c>
    </row>
    <row r="7" spans="1:20" s="356" customFormat="1" x14ac:dyDescent="0.2">
      <c r="A7" s="358"/>
      <c r="B7" s="358"/>
      <c r="D7" s="378" t="s">
        <v>62</v>
      </c>
      <c r="E7" s="431">
        <v>0</v>
      </c>
      <c r="F7" s="431">
        <v>0</v>
      </c>
      <c r="G7" s="431">
        <v>0</v>
      </c>
    </row>
    <row r="8" spans="1:20" s="356" customFormat="1" x14ac:dyDescent="0.2">
      <c r="A8" s="358"/>
      <c r="B8" s="358"/>
      <c r="D8" s="378" t="s">
        <v>63</v>
      </c>
      <c r="E8" s="431">
        <v>1</v>
      </c>
      <c r="F8" s="431">
        <v>1</v>
      </c>
      <c r="G8" s="431">
        <v>0</v>
      </c>
    </row>
    <row r="9" spans="1:20" x14ac:dyDescent="0.2">
      <c r="A9" s="358"/>
      <c r="B9" s="358"/>
      <c r="D9" s="378" t="s">
        <v>64</v>
      </c>
      <c r="E9" s="432">
        <v>0</v>
      </c>
      <c r="F9" s="432">
        <v>0</v>
      </c>
      <c r="G9" s="432">
        <v>0</v>
      </c>
      <c r="H9" s="356"/>
      <c r="I9" s="356"/>
      <c r="J9" s="356"/>
      <c r="K9" s="356"/>
      <c r="L9" s="356"/>
      <c r="M9" s="356"/>
      <c r="N9" s="356"/>
      <c r="O9" s="356"/>
      <c r="P9" s="356"/>
      <c r="Q9" s="356"/>
      <c r="R9" s="356"/>
      <c r="S9" s="356"/>
      <c r="T9" s="356"/>
    </row>
    <row r="10" spans="1:20" x14ac:dyDescent="0.2">
      <c r="A10" s="358"/>
      <c r="B10" s="358"/>
      <c r="D10" s="378" t="s">
        <v>236</v>
      </c>
      <c r="E10" s="432">
        <v>1</v>
      </c>
      <c r="F10" s="432">
        <v>2</v>
      </c>
      <c r="G10" s="432">
        <v>2</v>
      </c>
      <c r="H10" s="356"/>
      <c r="I10" s="356"/>
      <c r="J10" s="356"/>
      <c r="K10" s="356"/>
      <c r="L10" s="356"/>
      <c r="M10" s="356"/>
      <c r="N10" s="356"/>
      <c r="O10" s="356"/>
      <c r="P10" s="356"/>
      <c r="Q10" s="356"/>
      <c r="R10" s="356"/>
      <c r="S10" s="356"/>
      <c r="T10" s="356"/>
    </row>
    <row r="11" spans="1:20" x14ac:dyDescent="0.2">
      <c r="A11" s="358"/>
      <c r="B11" s="358"/>
      <c r="D11" s="378" t="s">
        <v>239</v>
      </c>
      <c r="E11" s="432">
        <v>0</v>
      </c>
      <c r="F11" s="432">
        <v>0</v>
      </c>
      <c r="G11" s="432">
        <v>0</v>
      </c>
      <c r="H11" s="356"/>
      <c r="I11" s="356"/>
      <c r="J11" s="356"/>
      <c r="K11" s="356"/>
      <c r="L11" s="356"/>
      <c r="M11" s="356"/>
      <c r="N11" s="356"/>
      <c r="O11" s="356"/>
      <c r="P11" s="356"/>
      <c r="Q11" s="356"/>
      <c r="R11" s="356"/>
      <c r="S11" s="356"/>
      <c r="T11" s="356"/>
    </row>
    <row r="12" spans="1:20" x14ac:dyDescent="0.2">
      <c r="A12" s="356"/>
      <c r="B12" s="356"/>
      <c r="D12" s="378" t="s">
        <v>67</v>
      </c>
      <c r="E12" s="432">
        <v>7</v>
      </c>
      <c r="F12" s="432">
        <v>4</v>
      </c>
      <c r="G12" s="432">
        <v>1</v>
      </c>
      <c r="H12" s="356"/>
      <c r="I12" s="356"/>
      <c r="J12" s="356"/>
      <c r="K12" s="356"/>
      <c r="L12" s="356"/>
      <c r="M12" s="356"/>
      <c r="N12" s="356"/>
      <c r="O12" s="356"/>
      <c r="P12" s="356"/>
      <c r="Q12" s="356"/>
      <c r="R12" s="356"/>
      <c r="S12" s="356"/>
      <c r="T12" s="356"/>
    </row>
    <row r="13" spans="1:20" x14ac:dyDescent="0.2">
      <c r="A13" s="356"/>
      <c r="B13" s="356"/>
      <c r="D13" s="378" t="s">
        <v>65</v>
      </c>
      <c r="E13" s="432">
        <v>0</v>
      </c>
      <c r="F13" s="432">
        <v>0</v>
      </c>
      <c r="G13" s="432">
        <v>0</v>
      </c>
      <c r="H13" s="356"/>
      <c r="I13" s="356"/>
      <c r="J13" s="356"/>
      <c r="K13" s="356"/>
      <c r="L13" s="356"/>
      <c r="M13" s="356"/>
      <c r="N13" s="356"/>
      <c r="O13" s="356"/>
      <c r="P13" s="356"/>
      <c r="Q13" s="356"/>
      <c r="R13" s="356"/>
      <c r="S13" s="356"/>
      <c r="T13" s="356"/>
    </row>
    <row r="14" spans="1:20" x14ac:dyDescent="0.2">
      <c r="A14" s="356"/>
      <c r="B14" s="356"/>
      <c r="D14" s="378" t="s">
        <v>66</v>
      </c>
      <c r="E14" s="432">
        <v>0</v>
      </c>
      <c r="F14" s="432">
        <v>0</v>
      </c>
      <c r="G14" s="432">
        <v>0</v>
      </c>
      <c r="H14" s="356"/>
      <c r="I14" s="356"/>
      <c r="J14" s="356"/>
      <c r="K14" s="356"/>
      <c r="L14" s="356"/>
      <c r="M14" s="356"/>
      <c r="N14" s="356"/>
      <c r="O14" s="356"/>
      <c r="P14" s="356"/>
      <c r="Q14" s="356"/>
      <c r="R14" s="356"/>
      <c r="S14" s="356"/>
      <c r="T14" s="356"/>
    </row>
    <row r="15" spans="1:20" x14ac:dyDescent="0.2">
      <c r="A15" s="356"/>
      <c r="B15" s="356"/>
      <c r="D15" s="378" t="s">
        <v>68</v>
      </c>
      <c r="E15" s="432">
        <v>0</v>
      </c>
      <c r="F15" s="432">
        <v>0</v>
      </c>
      <c r="G15" s="432">
        <v>0</v>
      </c>
      <c r="H15" s="356"/>
      <c r="I15" s="356"/>
      <c r="J15" s="356"/>
      <c r="K15" s="356"/>
      <c r="L15" s="356"/>
      <c r="M15" s="356"/>
      <c r="N15" s="356"/>
      <c r="O15" s="356"/>
      <c r="P15" s="356"/>
      <c r="Q15" s="356"/>
      <c r="R15" s="356"/>
      <c r="S15" s="356"/>
      <c r="T15" s="356"/>
    </row>
    <row r="16" spans="1:20" x14ac:dyDescent="0.2">
      <c r="A16" s="356"/>
      <c r="B16" s="356"/>
      <c r="D16" s="378" t="s">
        <v>69</v>
      </c>
      <c r="E16" s="432">
        <v>0</v>
      </c>
      <c r="F16" s="432">
        <v>0</v>
      </c>
      <c r="G16" s="432">
        <v>0</v>
      </c>
      <c r="H16" s="356"/>
      <c r="I16" s="356"/>
      <c r="J16" s="356"/>
      <c r="K16" s="356"/>
      <c r="L16" s="356"/>
      <c r="M16" s="356"/>
      <c r="N16" s="356"/>
      <c r="O16" s="356"/>
      <c r="P16" s="356"/>
      <c r="Q16" s="356"/>
      <c r="R16" s="356"/>
      <c r="S16" s="356"/>
      <c r="T16" s="356"/>
    </row>
    <row r="17" spans="1:20" x14ac:dyDescent="0.2">
      <c r="A17" s="356"/>
      <c r="B17" s="356"/>
      <c r="D17" s="378" t="s">
        <v>237</v>
      </c>
      <c r="E17" s="432">
        <v>0</v>
      </c>
      <c r="F17" s="432">
        <v>2</v>
      </c>
      <c r="G17" s="432">
        <v>1</v>
      </c>
      <c r="H17" s="356"/>
      <c r="I17" s="356"/>
      <c r="J17" s="356"/>
      <c r="K17" s="356"/>
      <c r="L17" s="356"/>
      <c r="M17" s="356"/>
      <c r="N17" s="356"/>
      <c r="O17" s="356"/>
      <c r="P17" s="356"/>
      <c r="Q17" s="356"/>
      <c r="R17" s="356"/>
      <c r="S17" s="356"/>
      <c r="T17" s="356"/>
    </row>
    <row r="18" spans="1:20" x14ac:dyDescent="0.2">
      <c r="A18" s="356"/>
      <c r="B18" s="356"/>
      <c r="D18" s="378" t="s">
        <v>240</v>
      </c>
      <c r="E18" s="432">
        <v>0</v>
      </c>
      <c r="F18" s="432">
        <v>8</v>
      </c>
      <c r="G18" s="432">
        <v>0</v>
      </c>
      <c r="H18" s="356"/>
      <c r="I18" s="356"/>
      <c r="J18" s="356"/>
      <c r="K18" s="356"/>
      <c r="L18" s="356"/>
      <c r="M18" s="356"/>
      <c r="N18" s="356"/>
      <c r="O18" s="356"/>
      <c r="P18" s="356"/>
      <c r="Q18" s="356"/>
      <c r="R18" s="356"/>
      <c r="S18" s="356"/>
      <c r="T18" s="356"/>
    </row>
    <row r="19" spans="1:20" x14ac:dyDescent="0.2">
      <c r="A19" s="356"/>
      <c r="B19" s="356"/>
      <c r="D19" s="378" t="s">
        <v>238</v>
      </c>
      <c r="E19" s="432">
        <v>2</v>
      </c>
      <c r="F19" s="432">
        <v>14</v>
      </c>
      <c r="G19" s="432">
        <v>5</v>
      </c>
      <c r="H19" s="356"/>
      <c r="I19" s="356"/>
      <c r="J19" s="356"/>
      <c r="K19" s="356"/>
      <c r="L19" s="356"/>
      <c r="M19" s="356"/>
      <c r="N19" s="356"/>
      <c r="O19" s="356"/>
      <c r="P19" s="356"/>
      <c r="Q19" s="356"/>
      <c r="R19" s="356"/>
      <c r="S19" s="356"/>
      <c r="T19" s="356"/>
    </row>
    <row r="20" spans="1:20" x14ac:dyDescent="0.2">
      <c r="A20" s="356"/>
      <c r="B20" s="356"/>
      <c r="D20" s="378" t="s">
        <v>70</v>
      </c>
      <c r="E20" s="432">
        <v>0</v>
      </c>
      <c r="F20" s="432">
        <v>0</v>
      </c>
      <c r="G20" s="432">
        <v>0</v>
      </c>
      <c r="H20" s="356"/>
      <c r="I20" s="356"/>
      <c r="J20" s="356"/>
      <c r="K20" s="356"/>
      <c r="L20" s="356"/>
      <c r="M20" s="356"/>
      <c r="N20" s="356"/>
      <c r="O20" s="356"/>
      <c r="P20" s="356"/>
      <c r="Q20" s="356"/>
      <c r="R20" s="356"/>
      <c r="S20" s="356"/>
      <c r="T20" s="356"/>
    </row>
    <row r="21" spans="1:20" x14ac:dyDescent="0.2">
      <c r="A21" s="356"/>
      <c r="B21" s="356"/>
      <c r="D21" s="378" t="s">
        <v>71</v>
      </c>
      <c r="E21" s="432">
        <v>2</v>
      </c>
      <c r="F21" s="432">
        <v>14</v>
      </c>
      <c r="G21" s="432">
        <v>4</v>
      </c>
      <c r="H21" s="356"/>
      <c r="I21" s="356"/>
      <c r="J21" s="356"/>
      <c r="K21" s="356"/>
      <c r="L21" s="356"/>
      <c r="M21" s="356"/>
      <c r="N21" s="356"/>
      <c r="O21" s="356"/>
      <c r="P21" s="356"/>
      <c r="Q21" s="356"/>
      <c r="R21" s="356"/>
      <c r="S21" s="356"/>
      <c r="T21" s="356"/>
    </row>
    <row r="22" spans="1:20" x14ac:dyDescent="0.2">
      <c r="D22" s="378" t="s">
        <v>72</v>
      </c>
      <c r="E22" s="432">
        <v>0</v>
      </c>
      <c r="F22" s="432">
        <v>0</v>
      </c>
      <c r="G22" s="432">
        <v>0</v>
      </c>
    </row>
    <row r="23" spans="1:20" x14ac:dyDescent="0.2">
      <c r="D23" s="433" t="s">
        <v>73</v>
      </c>
      <c r="E23" s="434">
        <v>48</v>
      </c>
      <c r="F23" s="434">
        <v>119</v>
      </c>
      <c r="G23" s="434">
        <v>15</v>
      </c>
      <c r="H23" s="312"/>
    </row>
    <row r="24" spans="1:20" x14ac:dyDescent="0.2">
      <c r="D24" s="356"/>
      <c r="E24" s="313"/>
      <c r="F24" s="313"/>
      <c r="G24" s="313"/>
      <c r="H24" s="224"/>
    </row>
    <row r="25" spans="1:20" x14ac:dyDescent="0.2">
      <c r="D25" s="824" t="s">
        <v>284</v>
      </c>
      <c r="E25" s="824"/>
      <c r="F25" s="824"/>
      <c r="G25" s="824"/>
    </row>
    <row r="26" spans="1:20" x14ac:dyDescent="0.2">
      <c r="D26" s="824"/>
      <c r="E26" s="824"/>
      <c r="F26" s="824"/>
      <c r="G26" s="824"/>
    </row>
    <row r="27" spans="1:20" x14ac:dyDescent="0.2">
      <c r="D27" s="356"/>
      <c r="E27" s="314"/>
      <c r="F27" s="313"/>
      <c r="G27" s="313"/>
    </row>
    <row r="28" spans="1:20" x14ac:dyDescent="0.2">
      <c r="D28" s="822" t="s">
        <v>74</v>
      </c>
      <c r="E28" s="822"/>
      <c r="F28" s="822"/>
      <c r="G28" s="822"/>
    </row>
    <row r="29" spans="1:20" x14ac:dyDescent="0.2">
      <c r="D29" s="822"/>
      <c r="E29" s="822"/>
      <c r="F29" s="822"/>
      <c r="G29" s="822"/>
    </row>
    <row r="30" spans="1:20" x14ac:dyDescent="0.2">
      <c r="D30" s="822"/>
      <c r="E30" s="822"/>
      <c r="F30" s="822"/>
      <c r="G30" s="822"/>
    </row>
    <row r="31" spans="1:20" x14ac:dyDescent="0.2">
      <c r="D31" s="356"/>
      <c r="E31" s="313"/>
      <c r="F31" s="313"/>
      <c r="G31" s="313"/>
    </row>
    <row r="32" spans="1:20" x14ac:dyDescent="0.2">
      <c r="D32" s="822" t="s">
        <v>252</v>
      </c>
      <c r="E32" s="822"/>
      <c r="F32" s="822"/>
      <c r="G32" s="822"/>
    </row>
    <row r="33" spans="4:7" x14ac:dyDescent="0.2">
      <c r="D33" s="822"/>
      <c r="E33" s="822"/>
      <c r="F33" s="822"/>
      <c r="G33" s="822"/>
    </row>
    <row r="34" spans="4:7" ht="12.75" customHeight="1" x14ac:dyDescent="0.2">
      <c r="D34" s="177"/>
      <c r="E34" s="177"/>
      <c r="F34" s="177"/>
      <c r="G34" s="177"/>
    </row>
    <row r="35" spans="4:7" x14ac:dyDescent="0.2">
      <c r="D35" s="177"/>
      <c r="E35" s="177"/>
      <c r="F35" s="177"/>
      <c r="G35" s="177"/>
    </row>
    <row r="37" spans="4:7" ht="12.75" customHeight="1" x14ac:dyDescent="0.2">
      <c r="D37" s="315"/>
      <c r="E37" s="315"/>
      <c r="F37" s="315"/>
      <c r="G37" s="315"/>
    </row>
    <row r="38" spans="4:7" x14ac:dyDescent="0.2">
      <c r="D38" s="315"/>
      <c r="E38" s="315"/>
      <c r="F38" s="315"/>
      <c r="G38" s="315"/>
    </row>
    <row r="39" spans="4:7" x14ac:dyDescent="0.2">
      <c r="D39" s="315"/>
      <c r="E39" s="315"/>
      <c r="F39" s="315"/>
      <c r="G39" s="315"/>
    </row>
    <row r="40" spans="4:7" x14ac:dyDescent="0.2">
      <c r="D40" s="315"/>
      <c r="E40" s="315"/>
      <c r="F40" s="315"/>
      <c r="G40" s="315"/>
    </row>
    <row r="41" spans="4:7" ht="28.5" customHeight="1" x14ac:dyDescent="0.2">
      <c r="D41" s="315"/>
      <c r="E41" s="315"/>
      <c r="F41" s="315"/>
      <c r="G41" s="315"/>
    </row>
    <row r="43" spans="4:7" x14ac:dyDescent="0.2">
      <c r="D43" s="823" t="s">
        <v>241</v>
      </c>
      <c r="E43" s="823"/>
      <c r="F43" s="823"/>
      <c r="G43" s="823"/>
    </row>
    <row r="44" spans="4:7" x14ac:dyDescent="0.2">
      <c r="D44" s="823"/>
      <c r="E44" s="823"/>
      <c r="F44" s="823"/>
      <c r="G44" s="823"/>
    </row>
    <row r="45" spans="4:7" x14ac:dyDescent="0.2">
      <c r="D45" s="20"/>
    </row>
    <row r="46" spans="4:7" x14ac:dyDescent="0.2">
      <c r="D46" s="20"/>
    </row>
    <row r="47" spans="4:7" x14ac:dyDescent="0.2">
      <c r="D47" s="20"/>
    </row>
  </sheetData>
  <mergeCells count="5">
    <mergeCell ref="D43:G44"/>
    <mergeCell ref="C2:G2"/>
    <mergeCell ref="D25:G26"/>
    <mergeCell ref="D28:G30"/>
    <mergeCell ref="D32:G33"/>
  </mergeCells>
  <pageMargins left="0.7" right="0.7" top="0.75" bottom="0.75" header="0.3" footer="0.3"/>
  <pageSetup paperSize="9"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5"/>
  <sheetViews>
    <sheetView showGridLines="0" zoomScaleNormal="100" workbookViewId="0">
      <selection activeCell="I23" sqref="I23"/>
    </sheetView>
  </sheetViews>
  <sheetFormatPr baseColWidth="10" defaultRowHeight="12.75" x14ac:dyDescent="0.2"/>
  <cols>
    <col min="1" max="1" width="22.28515625" style="20" customWidth="1"/>
    <col min="2" max="2" width="8.7109375" style="20" customWidth="1"/>
    <col min="3" max="3" width="12.28515625" style="20" customWidth="1"/>
    <col min="4" max="13" width="8.140625" style="20" customWidth="1"/>
    <col min="14" max="14" width="9.140625" style="20" customWidth="1"/>
    <col min="15" max="15" width="8.140625" style="20" customWidth="1"/>
    <col min="16" max="16" width="6.85546875" style="20" customWidth="1"/>
    <col min="17" max="17" width="7.28515625" style="20" customWidth="1"/>
    <col min="18" max="18" width="6.85546875" style="20" customWidth="1"/>
    <col min="19" max="19" width="1.7109375" style="20" customWidth="1"/>
    <col min="20" max="16384" width="11.42578125" style="20"/>
  </cols>
  <sheetData>
    <row r="1" spans="1:20" ht="12.75" customHeight="1" x14ac:dyDescent="0.2">
      <c r="A1" s="1"/>
      <c r="B1" s="1"/>
      <c r="C1" s="1"/>
      <c r="D1" s="1"/>
      <c r="E1" s="1"/>
      <c r="F1" s="1"/>
      <c r="G1" s="1"/>
      <c r="H1" s="1"/>
      <c r="I1" s="1"/>
      <c r="J1" s="1"/>
      <c r="K1" s="1"/>
      <c r="L1" s="1"/>
      <c r="M1" s="1"/>
      <c r="N1" s="1"/>
      <c r="O1" s="1"/>
      <c r="P1" s="1"/>
      <c r="Q1" s="1"/>
      <c r="R1" s="1"/>
      <c r="S1" s="106"/>
    </row>
    <row r="2" spans="1:20" ht="12.75" customHeight="1" x14ac:dyDescent="0.2">
      <c r="A2" s="571" t="s">
        <v>279</v>
      </c>
      <c r="B2" s="571"/>
      <c r="C2" s="571"/>
      <c r="D2" s="571"/>
      <c r="E2" s="571"/>
      <c r="F2" s="571"/>
      <c r="G2" s="571"/>
      <c r="H2" s="571"/>
      <c r="I2" s="571"/>
      <c r="J2" s="571"/>
      <c r="K2" s="571"/>
      <c r="L2" s="571"/>
      <c r="M2" s="571"/>
      <c r="N2" s="571"/>
      <c r="O2" s="571"/>
      <c r="P2" s="571"/>
      <c r="Q2" s="571"/>
      <c r="R2" s="571"/>
      <c r="S2" s="106"/>
    </row>
    <row r="3" spans="1:20" ht="12.75" customHeight="1" x14ac:dyDescent="0.2">
      <c r="A3" s="1"/>
      <c r="B3" s="1"/>
      <c r="C3" s="1"/>
      <c r="D3" s="1"/>
      <c r="E3" s="1"/>
      <c r="F3" s="1"/>
      <c r="G3" s="1"/>
      <c r="H3" s="1"/>
      <c r="I3" s="1"/>
      <c r="J3" s="1"/>
      <c r="K3" s="1"/>
      <c r="L3" s="1"/>
      <c r="M3" s="1"/>
      <c r="N3" s="1"/>
      <c r="O3" s="1"/>
      <c r="P3" s="1"/>
      <c r="Q3" s="1"/>
      <c r="R3" s="1"/>
      <c r="S3" s="106"/>
    </row>
    <row r="4" spans="1:20" ht="37.5" customHeight="1" x14ac:dyDescent="0.2">
      <c r="A4" s="415"/>
      <c r="B4" s="456" t="s">
        <v>79</v>
      </c>
      <c r="C4" s="455" t="s">
        <v>80</v>
      </c>
      <c r="D4" s="455" t="s">
        <v>81</v>
      </c>
      <c r="E4" s="455" t="s">
        <v>82</v>
      </c>
      <c r="F4" s="455" t="s">
        <v>58</v>
      </c>
      <c r="G4" s="455" t="s">
        <v>83</v>
      </c>
      <c r="H4" s="455" t="s">
        <v>84</v>
      </c>
      <c r="I4" s="455" t="s">
        <v>85</v>
      </c>
      <c r="J4" s="455" t="s">
        <v>86</v>
      </c>
      <c r="K4" s="455" t="s">
        <v>87</v>
      </c>
      <c r="L4" s="455" t="s">
        <v>88</v>
      </c>
      <c r="M4" s="455" t="s">
        <v>89</v>
      </c>
      <c r="N4" s="455" t="s">
        <v>90</v>
      </c>
      <c r="O4" s="455" t="s">
        <v>91</v>
      </c>
      <c r="P4" s="455" t="s">
        <v>92</v>
      </c>
      <c r="Q4" s="455" t="s">
        <v>93</v>
      </c>
      <c r="R4" s="455" t="s">
        <v>168</v>
      </c>
    </row>
    <row r="5" spans="1:20" x14ac:dyDescent="0.2">
      <c r="A5" s="428" t="s">
        <v>255</v>
      </c>
      <c r="B5" s="419">
        <v>63</v>
      </c>
      <c r="C5" s="419">
        <v>10</v>
      </c>
      <c r="D5" s="419">
        <v>15</v>
      </c>
      <c r="E5" s="419">
        <v>4</v>
      </c>
      <c r="F5" s="419">
        <v>2</v>
      </c>
      <c r="G5" s="419">
        <v>3</v>
      </c>
      <c r="H5" s="419">
        <v>2</v>
      </c>
      <c r="I5" s="419">
        <v>3</v>
      </c>
      <c r="J5" s="419">
        <v>36</v>
      </c>
      <c r="K5" s="419">
        <v>3</v>
      </c>
      <c r="L5" s="419">
        <v>5</v>
      </c>
      <c r="M5" s="419">
        <v>1</v>
      </c>
      <c r="N5" s="419">
        <v>1</v>
      </c>
      <c r="O5" s="419">
        <v>0</v>
      </c>
      <c r="P5" s="419">
        <v>4</v>
      </c>
      <c r="Q5" s="419">
        <v>1</v>
      </c>
      <c r="R5" s="420">
        <v>153</v>
      </c>
      <c r="T5" s="309"/>
    </row>
    <row r="6" spans="1:20" x14ac:dyDescent="0.2">
      <c r="A6" s="416" t="s">
        <v>256</v>
      </c>
      <c r="B6" s="419">
        <v>25</v>
      </c>
      <c r="C6" s="419">
        <v>3</v>
      </c>
      <c r="D6" s="419">
        <v>5</v>
      </c>
      <c r="E6" s="419">
        <v>2</v>
      </c>
      <c r="F6" s="419">
        <v>1</v>
      </c>
      <c r="G6" s="419">
        <v>2</v>
      </c>
      <c r="H6" s="419">
        <v>1</v>
      </c>
      <c r="I6" s="419">
        <v>2</v>
      </c>
      <c r="J6" s="419">
        <v>18</v>
      </c>
      <c r="K6" s="419">
        <v>0</v>
      </c>
      <c r="L6" s="419">
        <v>3</v>
      </c>
      <c r="M6" s="419">
        <v>0</v>
      </c>
      <c r="N6" s="419">
        <v>0</v>
      </c>
      <c r="O6" s="419">
        <v>0</v>
      </c>
      <c r="P6" s="419">
        <v>2</v>
      </c>
      <c r="Q6" s="419">
        <v>0</v>
      </c>
      <c r="R6" s="420">
        <v>64</v>
      </c>
      <c r="T6" s="309"/>
    </row>
    <row r="7" spans="1:20" x14ac:dyDescent="0.2">
      <c r="A7" s="416" t="s">
        <v>94</v>
      </c>
      <c r="B7" s="419">
        <v>30</v>
      </c>
      <c r="C7" s="419">
        <v>6</v>
      </c>
      <c r="D7" s="419">
        <v>1</v>
      </c>
      <c r="E7" s="419">
        <v>2</v>
      </c>
      <c r="F7" s="419">
        <v>1</v>
      </c>
      <c r="G7" s="419">
        <v>2</v>
      </c>
      <c r="H7" s="419">
        <v>2</v>
      </c>
      <c r="I7" s="419">
        <v>1</v>
      </c>
      <c r="J7" s="419">
        <v>14</v>
      </c>
      <c r="K7" s="419">
        <v>1</v>
      </c>
      <c r="L7" s="419">
        <v>2</v>
      </c>
      <c r="M7" s="419">
        <v>0</v>
      </c>
      <c r="N7" s="419">
        <v>0</v>
      </c>
      <c r="O7" s="419">
        <v>1</v>
      </c>
      <c r="P7" s="419">
        <v>2</v>
      </c>
      <c r="Q7" s="419">
        <v>0</v>
      </c>
      <c r="R7" s="420">
        <v>65</v>
      </c>
      <c r="T7" s="309"/>
    </row>
    <row r="8" spans="1:20" x14ac:dyDescent="0.2">
      <c r="A8" s="416" t="s">
        <v>243</v>
      </c>
      <c r="B8" s="419">
        <v>19</v>
      </c>
      <c r="C8" s="419">
        <v>2</v>
      </c>
      <c r="D8" s="419">
        <v>3</v>
      </c>
      <c r="E8" s="419">
        <v>1</v>
      </c>
      <c r="F8" s="419">
        <v>1</v>
      </c>
      <c r="G8" s="419">
        <v>1</v>
      </c>
      <c r="H8" s="419">
        <v>2</v>
      </c>
      <c r="I8" s="419">
        <v>2</v>
      </c>
      <c r="J8" s="419">
        <v>13</v>
      </c>
      <c r="K8" s="419">
        <v>1</v>
      </c>
      <c r="L8" s="419">
        <v>1</v>
      </c>
      <c r="M8" s="419">
        <v>1</v>
      </c>
      <c r="N8" s="419">
        <v>1</v>
      </c>
      <c r="O8" s="419">
        <v>0</v>
      </c>
      <c r="P8" s="419">
        <v>1</v>
      </c>
      <c r="Q8" s="419">
        <v>1</v>
      </c>
      <c r="R8" s="420">
        <v>50</v>
      </c>
      <c r="T8" s="309"/>
    </row>
    <row r="9" spans="1:20" x14ac:dyDescent="0.2">
      <c r="A9" s="416" t="s">
        <v>95</v>
      </c>
      <c r="B9" s="419">
        <v>2</v>
      </c>
      <c r="C9" s="419">
        <v>2</v>
      </c>
      <c r="D9" s="419">
        <v>2</v>
      </c>
      <c r="E9" s="419">
        <v>0</v>
      </c>
      <c r="F9" s="419">
        <v>0</v>
      </c>
      <c r="G9" s="419">
        <v>0</v>
      </c>
      <c r="H9" s="419">
        <v>0</v>
      </c>
      <c r="I9" s="419">
        <v>0</v>
      </c>
      <c r="J9" s="419">
        <v>2</v>
      </c>
      <c r="K9" s="419">
        <v>0</v>
      </c>
      <c r="L9" s="419">
        <v>0</v>
      </c>
      <c r="M9" s="419">
        <v>0</v>
      </c>
      <c r="N9" s="419">
        <v>0</v>
      </c>
      <c r="O9" s="419">
        <v>0</v>
      </c>
      <c r="P9" s="419">
        <v>0</v>
      </c>
      <c r="Q9" s="419">
        <v>0</v>
      </c>
      <c r="R9" s="420">
        <v>8</v>
      </c>
      <c r="T9" s="309"/>
    </row>
    <row r="10" spans="1:20" x14ac:dyDescent="0.2">
      <c r="A10" s="416" t="s">
        <v>232</v>
      </c>
      <c r="B10" s="419">
        <v>39</v>
      </c>
      <c r="C10" s="419">
        <v>7</v>
      </c>
      <c r="D10" s="419">
        <v>9</v>
      </c>
      <c r="E10" s="419">
        <v>3</v>
      </c>
      <c r="F10" s="419">
        <v>2</v>
      </c>
      <c r="G10" s="419">
        <v>3</v>
      </c>
      <c r="H10" s="419">
        <v>3</v>
      </c>
      <c r="I10" s="419">
        <v>4</v>
      </c>
      <c r="J10" s="419">
        <v>34</v>
      </c>
      <c r="K10" s="419">
        <v>2</v>
      </c>
      <c r="L10" s="419">
        <v>3</v>
      </c>
      <c r="M10" s="419">
        <v>1</v>
      </c>
      <c r="N10" s="419">
        <v>1</v>
      </c>
      <c r="O10" s="419">
        <v>0</v>
      </c>
      <c r="P10" s="419">
        <v>4</v>
      </c>
      <c r="Q10" s="419">
        <v>0</v>
      </c>
      <c r="R10" s="420">
        <v>115</v>
      </c>
      <c r="T10" s="309"/>
    </row>
    <row r="11" spans="1:20" x14ac:dyDescent="0.2">
      <c r="A11" s="416" t="s">
        <v>233</v>
      </c>
      <c r="B11" s="419">
        <v>41</v>
      </c>
      <c r="C11" s="419">
        <v>6</v>
      </c>
      <c r="D11" s="419">
        <v>8</v>
      </c>
      <c r="E11" s="419">
        <v>6</v>
      </c>
      <c r="F11" s="419">
        <v>3</v>
      </c>
      <c r="G11" s="419">
        <v>2</v>
      </c>
      <c r="H11" s="419">
        <v>2</v>
      </c>
      <c r="I11" s="419">
        <v>4</v>
      </c>
      <c r="J11" s="419">
        <v>34</v>
      </c>
      <c r="K11" s="419">
        <v>1</v>
      </c>
      <c r="L11" s="419">
        <v>4</v>
      </c>
      <c r="M11" s="419">
        <v>1</v>
      </c>
      <c r="N11" s="419">
        <v>1</v>
      </c>
      <c r="O11" s="419">
        <v>1</v>
      </c>
      <c r="P11" s="419">
        <v>3</v>
      </c>
      <c r="Q11" s="419">
        <v>1</v>
      </c>
      <c r="R11" s="420">
        <v>118</v>
      </c>
      <c r="T11" s="309"/>
    </row>
    <row r="12" spans="1:20" x14ac:dyDescent="0.2">
      <c r="A12" s="416" t="s">
        <v>96</v>
      </c>
      <c r="B12" s="419">
        <v>85</v>
      </c>
      <c r="C12" s="419">
        <v>5</v>
      </c>
      <c r="D12" s="419">
        <v>54</v>
      </c>
      <c r="E12" s="419">
        <v>5</v>
      </c>
      <c r="F12" s="419">
        <v>3</v>
      </c>
      <c r="G12" s="419">
        <v>3</v>
      </c>
      <c r="H12" s="419">
        <v>1</v>
      </c>
      <c r="I12" s="419">
        <v>5</v>
      </c>
      <c r="J12" s="419">
        <v>59</v>
      </c>
      <c r="K12" s="419">
        <v>3</v>
      </c>
      <c r="L12" s="419">
        <v>11</v>
      </c>
      <c r="M12" s="419">
        <v>1</v>
      </c>
      <c r="N12" s="419">
        <v>3</v>
      </c>
      <c r="O12" s="419">
        <v>5</v>
      </c>
      <c r="P12" s="419">
        <v>4</v>
      </c>
      <c r="Q12" s="419">
        <v>1</v>
      </c>
      <c r="R12" s="420">
        <v>248</v>
      </c>
      <c r="T12" s="309"/>
    </row>
    <row r="13" spans="1:20" x14ac:dyDescent="0.2">
      <c r="A13" s="416" t="s">
        <v>234</v>
      </c>
      <c r="B13" s="419">
        <v>30</v>
      </c>
      <c r="C13" s="419">
        <v>3</v>
      </c>
      <c r="D13" s="419">
        <v>5</v>
      </c>
      <c r="E13" s="419">
        <v>2</v>
      </c>
      <c r="F13" s="419">
        <v>3</v>
      </c>
      <c r="G13" s="419">
        <v>2</v>
      </c>
      <c r="H13" s="419">
        <v>2</v>
      </c>
      <c r="I13" s="419">
        <v>2</v>
      </c>
      <c r="J13" s="419">
        <v>17</v>
      </c>
      <c r="K13" s="419">
        <v>1</v>
      </c>
      <c r="L13" s="419">
        <v>3</v>
      </c>
      <c r="M13" s="419">
        <v>0</v>
      </c>
      <c r="N13" s="419">
        <v>2</v>
      </c>
      <c r="O13" s="419">
        <v>1</v>
      </c>
      <c r="P13" s="419">
        <v>2</v>
      </c>
      <c r="Q13" s="419">
        <v>0</v>
      </c>
      <c r="R13" s="420">
        <v>75</v>
      </c>
      <c r="T13" s="309"/>
    </row>
    <row r="14" spans="1:20" x14ac:dyDescent="0.2">
      <c r="A14" s="416" t="s">
        <v>242</v>
      </c>
      <c r="B14" s="419">
        <v>44</v>
      </c>
      <c r="C14" s="419">
        <v>6</v>
      </c>
      <c r="D14" s="419">
        <v>7</v>
      </c>
      <c r="E14" s="419">
        <v>4</v>
      </c>
      <c r="F14" s="419">
        <v>3</v>
      </c>
      <c r="G14" s="419">
        <v>3</v>
      </c>
      <c r="H14" s="419">
        <v>2</v>
      </c>
      <c r="I14" s="419">
        <v>1</v>
      </c>
      <c r="J14" s="419">
        <v>28</v>
      </c>
      <c r="K14" s="419">
        <v>2</v>
      </c>
      <c r="L14" s="419">
        <v>7</v>
      </c>
      <c r="M14" s="419">
        <v>1</v>
      </c>
      <c r="N14" s="419">
        <v>1</v>
      </c>
      <c r="O14" s="419">
        <v>1</v>
      </c>
      <c r="P14" s="419">
        <v>3</v>
      </c>
      <c r="Q14" s="419">
        <v>0</v>
      </c>
      <c r="R14" s="420">
        <v>113</v>
      </c>
      <c r="T14" s="309"/>
    </row>
    <row r="15" spans="1:20" x14ac:dyDescent="0.2">
      <c r="A15" s="416" t="s">
        <v>235</v>
      </c>
      <c r="B15" s="419">
        <v>33</v>
      </c>
      <c r="C15" s="419">
        <v>5</v>
      </c>
      <c r="D15" s="419">
        <v>6</v>
      </c>
      <c r="E15" s="419">
        <v>2</v>
      </c>
      <c r="F15" s="419">
        <v>2</v>
      </c>
      <c r="G15" s="419">
        <v>2</v>
      </c>
      <c r="H15" s="419">
        <v>2</v>
      </c>
      <c r="I15" s="419">
        <v>3</v>
      </c>
      <c r="J15" s="419">
        <v>24</v>
      </c>
      <c r="K15" s="419">
        <v>2</v>
      </c>
      <c r="L15" s="419">
        <v>2</v>
      </c>
      <c r="M15" s="419">
        <v>1</v>
      </c>
      <c r="N15" s="419">
        <v>1</v>
      </c>
      <c r="O15" s="419">
        <v>1</v>
      </c>
      <c r="P15" s="419">
        <v>3</v>
      </c>
      <c r="Q15" s="419">
        <v>0</v>
      </c>
      <c r="R15" s="420">
        <v>89</v>
      </c>
      <c r="T15" s="309"/>
    </row>
    <row r="16" spans="1:20" x14ac:dyDescent="0.2">
      <c r="A16" s="416" t="s">
        <v>19</v>
      </c>
      <c r="B16" s="419">
        <v>29</v>
      </c>
      <c r="C16" s="419">
        <v>4</v>
      </c>
      <c r="D16" s="419">
        <v>2</v>
      </c>
      <c r="E16" s="419">
        <v>2</v>
      </c>
      <c r="F16" s="419">
        <v>1</v>
      </c>
      <c r="G16" s="419">
        <v>1</v>
      </c>
      <c r="H16" s="419">
        <v>1</v>
      </c>
      <c r="I16" s="419">
        <v>2</v>
      </c>
      <c r="J16" s="419">
        <v>14</v>
      </c>
      <c r="K16" s="419">
        <v>1</v>
      </c>
      <c r="L16" s="419">
        <v>2</v>
      </c>
      <c r="M16" s="419">
        <v>0</v>
      </c>
      <c r="N16" s="419">
        <v>0</v>
      </c>
      <c r="O16" s="419">
        <v>1</v>
      </c>
      <c r="P16" s="419">
        <v>2</v>
      </c>
      <c r="Q16" s="419">
        <v>0</v>
      </c>
      <c r="R16" s="420">
        <v>62</v>
      </c>
      <c r="T16" s="309"/>
    </row>
    <row r="17" spans="1:104" ht="13.5" thickBot="1" x14ac:dyDescent="0.25">
      <c r="A17" s="423" t="s">
        <v>248</v>
      </c>
      <c r="B17" s="417">
        <v>39</v>
      </c>
      <c r="C17" s="417">
        <v>5</v>
      </c>
      <c r="D17" s="417">
        <v>10</v>
      </c>
      <c r="E17" s="417">
        <v>3</v>
      </c>
      <c r="F17" s="417">
        <v>2</v>
      </c>
      <c r="G17" s="417">
        <v>2</v>
      </c>
      <c r="H17" s="417">
        <v>1</v>
      </c>
      <c r="I17" s="417">
        <v>2</v>
      </c>
      <c r="J17" s="417">
        <v>25</v>
      </c>
      <c r="K17" s="417">
        <v>1</v>
      </c>
      <c r="L17" s="417">
        <v>2</v>
      </c>
      <c r="M17" s="417">
        <v>1</v>
      </c>
      <c r="N17" s="417">
        <v>2</v>
      </c>
      <c r="O17" s="417">
        <v>1</v>
      </c>
      <c r="P17" s="417">
        <v>2</v>
      </c>
      <c r="Q17" s="417">
        <v>0</v>
      </c>
      <c r="R17" s="418">
        <v>98</v>
      </c>
      <c r="T17" s="309"/>
    </row>
    <row r="18" spans="1:104" s="416" customFormat="1" x14ac:dyDescent="0.2">
      <c r="A18" s="424" t="s">
        <v>20</v>
      </c>
      <c r="B18" s="420">
        <v>479</v>
      </c>
      <c r="C18" s="420">
        <v>64</v>
      </c>
      <c r="D18" s="420">
        <v>127</v>
      </c>
      <c r="E18" s="420">
        <v>36</v>
      </c>
      <c r="F18" s="420">
        <v>24</v>
      </c>
      <c r="G18" s="420">
        <v>26</v>
      </c>
      <c r="H18" s="420">
        <v>21</v>
      </c>
      <c r="I18" s="420">
        <v>31</v>
      </c>
      <c r="J18" s="420">
        <v>318</v>
      </c>
      <c r="K18" s="420">
        <v>18</v>
      </c>
      <c r="L18" s="420">
        <v>45</v>
      </c>
      <c r="M18" s="420">
        <v>8</v>
      </c>
      <c r="N18" s="420">
        <v>13</v>
      </c>
      <c r="O18" s="420">
        <v>12</v>
      </c>
      <c r="P18" s="420">
        <v>32</v>
      </c>
      <c r="Q18" s="420">
        <v>4</v>
      </c>
      <c r="R18" s="420">
        <v>1258</v>
      </c>
      <c r="S18" s="20"/>
      <c r="T18" s="30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row>
    <row r="19" spans="1:104" x14ac:dyDescent="0.2">
      <c r="A19" s="416" t="s">
        <v>21</v>
      </c>
      <c r="B19" s="419">
        <v>4</v>
      </c>
      <c r="C19" s="419">
        <v>1</v>
      </c>
      <c r="D19" s="419">
        <v>5</v>
      </c>
      <c r="E19" s="419">
        <v>0</v>
      </c>
      <c r="F19" s="419">
        <v>0</v>
      </c>
      <c r="G19" s="419">
        <v>1</v>
      </c>
      <c r="H19" s="419">
        <v>1</v>
      </c>
      <c r="I19" s="419">
        <v>2</v>
      </c>
      <c r="J19" s="419">
        <v>4</v>
      </c>
      <c r="K19" s="419">
        <v>0</v>
      </c>
      <c r="L19" s="419">
        <v>1</v>
      </c>
      <c r="M19" s="419">
        <v>0</v>
      </c>
      <c r="N19" s="419">
        <v>0</v>
      </c>
      <c r="O19" s="419">
        <v>0</v>
      </c>
      <c r="P19" s="419">
        <v>1</v>
      </c>
      <c r="Q19" s="419">
        <v>0</v>
      </c>
      <c r="R19" s="420">
        <v>20</v>
      </c>
      <c r="T19" s="309"/>
    </row>
    <row r="20" spans="1:104" ht="13.5" thickBot="1" x14ac:dyDescent="0.25">
      <c r="A20" s="423" t="s">
        <v>16</v>
      </c>
      <c r="B20" s="417">
        <v>5</v>
      </c>
      <c r="C20" s="417">
        <v>1</v>
      </c>
      <c r="D20" s="417">
        <v>3</v>
      </c>
      <c r="E20" s="417">
        <v>0</v>
      </c>
      <c r="F20" s="417">
        <v>1</v>
      </c>
      <c r="G20" s="417">
        <v>1</v>
      </c>
      <c r="H20" s="417">
        <v>1</v>
      </c>
      <c r="I20" s="417">
        <v>2</v>
      </c>
      <c r="J20" s="417">
        <v>3</v>
      </c>
      <c r="K20" s="417">
        <v>0</v>
      </c>
      <c r="L20" s="417">
        <v>1</v>
      </c>
      <c r="M20" s="417">
        <v>0</v>
      </c>
      <c r="N20" s="417">
        <v>1</v>
      </c>
      <c r="O20" s="417">
        <v>0</v>
      </c>
      <c r="P20" s="417">
        <v>1</v>
      </c>
      <c r="Q20" s="417">
        <v>0</v>
      </c>
      <c r="R20" s="418">
        <v>20</v>
      </c>
      <c r="T20" s="309"/>
    </row>
    <row r="21" spans="1:104" x14ac:dyDescent="0.2">
      <c r="A21" s="426" t="s">
        <v>22</v>
      </c>
      <c r="B21" s="421">
        <v>488</v>
      </c>
      <c r="C21" s="421">
        <v>66</v>
      </c>
      <c r="D21" s="421">
        <v>135</v>
      </c>
      <c r="E21" s="421">
        <v>36</v>
      </c>
      <c r="F21" s="421">
        <v>25</v>
      </c>
      <c r="G21" s="421">
        <v>28</v>
      </c>
      <c r="H21" s="421">
        <v>23</v>
      </c>
      <c r="I21" s="421">
        <v>35</v>
      </c>
      <c r="J21" s="421">
        <v>325</v>
      </c>
      <c r="K21" s="421">
        <v>18</v>
      </c>
      <c r="L21" s="421">
        <v>47</v>
      </c>
      <c r="M21" s="421">
        <v>8</v>
      </c>
      <c r="N21" s="421">
        <v>14</v>
      </c>
      <c r="O21" s="421">
        <v>12</v>
      </c>
      <c r="P21" s="421">
        <v>34</v>
      </c>
      <c r="Q21" s="421">
        <v>4</v>
      </c>
      <c r="R21" s="421">
        <v>1298</v>
      </c>
      <c r="T21" s="309"/>
    </row>
    <row r="23" spans="1:104" x14ac:dyDescent="0.2">
      <c r="B23" s="309"/>
    </row>
    <row r="24" spans="1:104" x14ac:dyDescent="0.2">
      <c r="B24" s="309"/>
      <c r="C24" s="309"/>
      <c r="D24" s="309"/>
      <c r="E24" s="309"/>
      <c r="F24" s="309"/>
      <c r="G24" s="309"/>
      <c r="H24" s="309"/>
      <c r="I24" s="309"/>
      <c r="J24" s="309"/>
      <c r="K24" s="309"/>
      <c r="L24" s="309"/>
      <c r="M24" s="309"/>
      <c r="N24" s="309"/>
      <c r="O24" s="309"/>
      <c r="P24" s="309"/>
      <c r="Q24" s="309"/>
      <c r="R24" s="309"/>
    </row>
    <row r="25" spans="1:104" x14ac:dyDescent="0.2">
      <c r="B25" s="309"/>
      <c r="C25" s="309"/>
      <c r="D25" s="309"/>
      <c r="E25" s="309"/>
      <c r="F25" s="309"/>
      <c r="G25" s="309"/>
      <c r="H25" s="309"/>
      <c r="I25" s="309"/>
      <c r="J25" s="309"/>
      <c r="K25" s="309"/>
      <c r="L25" s="309"/>
      <c r="M25" s="309"/>
      <c r="N25" s="309"/>
      <c r="O25" s="309"/>
      <c r="P25" s="309"/>
      <c r="Q25" s="309"/>
      <c r="R25" s="309"/>
    </row>
  </sheetData>
  <customSheetViews>
    <customSheetView guid="{4BF6A69F-C29D-460A-9E84-5045F8F80EEB}" showGridLines="0" topLeftCell="A25">
      <selection activeCell="W41" sqref="W41"/>
      <pageMargins left="0.7" right="0.7" top="0.75" bottom="0.75" header="0.3" footer="0.3"/>
      <pageSetup paperSize="9" orientation="landscape" verticalDpi="0"/>
    </customSheetView>
  </customSheetViews>
  <mergeCells count="1">
    <mergeCell ref="A2:R2"/>
  </mergeCells>
  <phoneticPr fontId="11" type="noConversion"/>
  <pageMargins left="0.7" right="0.7" top="0.75" bottom="0.75" header="0.3" footer="0.3"/>
  <pageSetup paperSize="9" orientation="landscape"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5"/>
  <sheetViews>
    <sheetView showGridLines="0" zoomScaleNormal="100" workbookViewId="0">
      <selection activeCell="J21" activeCellId="2" sqref="B21:D21 F21 J21:Q21"/>
    </sheetView>
  </sheetViews>
  <sheetFormatPr baseColWidth="10" defaultRowHeight="12.75" x14ac:dyDescent="0.2"/>
  <cols>
    <col min="1" max="1" width="26.5703125" style="20" bestFit="1" customWidth="1"/>
    <col min="2" max="2" width="9.28515625" style="20" customWidth="1"/>
    <col min="3" max="3" width="11.140625" style="20" customWidth="1"/>
    <col min="4" max="18" width="9.28515625" style="20" customWidth="1"/>
    <col min="19" max="19" width="3.7109375" style="20" customWidth="1"/>
    <col min="20" max="16384" width="11.42578125" style="20"/>
  </cols>
  <sheetData>
    <row r="1" spans="1:20" ht="12.75" customHeight="1" x14ac:dyDescent="0.2">
      <c r="A1" s="1"/>
      <c r="B1" s="1"/>
      <c r="C1" s="1"/>
      <c r="D1" s="1"/>
      <c r="E1" s="1"/>
      <c r="F1" s="1"/>
      <c r="G1" s="1"/>
      <c r="H1" s="1"/>
      <c r="I1" s="1"/>
      <c r="J1" s="1"/>
      <c r="K1" s="1"/>
      <c r="L1" s="1"/>
      <c r="M1" s="1"/>
      <c r="N1" s="1"/>
      <c r="O1" s="1"/>
      <c r="P1" s="1"/>
      <c r="Q1" s="1"/>
      <c r="R1" s="106"/>
    </row>
    <row r="2" spans="1:20" ht="15.75" customHeight="1" x14ac:dyDescent="0.2">
      <c r="A2" s="571" t="s">
        <v>283</v>
      </c>
      <c r="B2" s="571"/>
      <c r="C2" s="571"/>
      <c r="D2" s="571"/>
      <c r="E2" s="571"/>
      <c r="F2" s="571"/>
      <c r="G2" s="571"/>
      <c r="H2" s="571"/>
      <c r="I2" s="571"/>
      <c r="J2" s="571"/>
      <c r="K2" s="571"/>
      <c r="L2" s="571"/>
      <c r="M2" s="571"/>
      <c r="N2" s="571"/>
      <c r="O2" s="571"/>
      <c r="P2" s="571"/>
      <c r="Q2" s="571"/>
      <c r="R2" s="571"/>
    </row>
    <row r="3" spans="1:20" ht="12.75" customHeight="1" x14ac:dyDescent="0.2">
      <c r="A3" s="1"/>
      <c r="B3" s="1"/>
      <c r="C3" s="1"/>
      <c r="D3" s="1"/>
      <c r="E3" s="1"/>
      <c r="F3" s="1"/>
      <c r="G3" s="1"/>
      <c r="H3" s="1"/>
      <c r="I3" s="1"/>
      <c r="J3" s="1"/>
      <c r="K3" s="1"/>
      <c r="L3" s="1"/>
      <c r="M3" s="1"/>
      <c r="N3" s="1"/>
      <c r="O3" s="1"/>
      <c r="P3" s="1"/>
      <c r="Q3" s="1"/>
      <c r="R3" s="106"/>
    </row>
    <row r="4" spans="1:20" ht="37.5" customHeight="1" x14ac:dyDescent="0.2">
      <c r="A4" s="415"/>
      <c r="B4" s="456" t="s">
        <v>79</v>
      </c>
      <c r="C4" s="455" t="s">
        <v>80</v>
      </c>
      <c r="D4" s="455" t="s">
        <v>81</v>
      </c>
      <c r="E4" s="455" t="s">
        <v>82</v>
      </c>
      <c r="F4" s="455" t="s">
        <v>276</v>
      </c>
      <c r="G4" s="455" t="s">
        <v>83</v>
      </c>
      <c r="H4" s="455" t="s">
        <v>84</v>
      </c>
      <c r="I4" s="455" t="s">
        <v>85</v>
      </c>
      <c r="J4" s="455" t="s">
        <v>86</v>
      </c>
      <c r="K4" s="455" t="s">
        <v>87</v>
      </c>
      <c r="L4" s="455" t="s">
        <v>88</v>
      </c>
      <c r="M4" s="455" t="s">
        <v>89</v>
      </c>
      <c r="N4" s="455" t="s">
        <v>277</v>
      </c>
      <c r="O4" s="455" t="s">
        <v>91</v>
      </c>
      <c r="P4" s="455" t="s">
        <v>92</v>
      </c>
      <c r="Q4" s="455" t="s">
        <v>93</v>
      </c>
      <c r="R4" s="455" t="s">
        <v>168</v>
      </c>
    </row>
    <row r="5" spans="1:20" x14ac:dyDescent="0.2">
      <c r="A5" s="416" t="s">
        <v>255</v>
      </c>
      <c r="B5" s="419">
        <v>3699</v>
      </c>
      <c r="C5" s="419">
        <v>464</v>
      </c>
      <c r="D5" s="419">
        <v>791</v>
      </c>
      <c r="E5" s="419">
        <v>177</v>
      </c>
      <c r="F5" s="419">
        <v>72</v>
      </c>
      <c r="G5" s="419">
        <v>73</v>
      </c>
      <c r="H5" s="419">
        <v>13</v>
      </c>
      <c r="I5" s="419">
        <v>144</v>
      </c>
      <c r="J5" s="419">
        <v>3755</v>
      </c>
      <c r="K5" s="419">
        <v>112</v>
      </c>
      <c r="L5" s="419">
        <v>325</v>
      </c>
      <c r="M5" s="419">
        <v>71</v>
      </c>
      <c r="N5" s="419">
        <v>66</v>
      </c>
      <c r="O5" s="419">
        <v>0</v>
      </c>
      <c r="P5" s="419">
        <v>135</v>
      </c>
      <c r="Q5" s="419">
        <v>44</v>
      </c>
      <c r="R5" s="420">
        <f>SUM(B5:Q5)</f>
        <v>9941</v>
      </c>
      <c r="T5" s="309"/>
    </row>
    <row r="6" spans="1:20" x14ac:dyDescent="0.2">
      <c r="A6" s="416" t="s">
        <v>256</v>
      </c>
      <c r="B6" s="419">
        <v>1157</v>
      </c>
      <c r="C6" s="419">
        <v>146</v>
      </c>
      <c r="D6" s="419">
        <v>138</v>
      </c>
      <c r="E6" s="419">
        <v>53</v>
      </c>
      <c r="F6" s="419">
        <v>30</v>
      </c>
      <c r="G6" s="419">
        <v>31</v>
      </c>
      <c r="H6" s="419">
        <v>24</v>
      </c>
      <c r="I6" s="419">
        <v>42</v>
      </c>
      <c r="J6" s="419">
        <v>1338</v>
      </c>
      <c r="K6" s="419">
        <v>0</v>
      </c>
      <c r="L6" s="419">
        <v>173</v>
      </c>
      <c r="M6" s="419">
        <v>0</v>
      </c>
      <c r="N6" s="419">
        <v>0</v>
      </c>
      <c r="O6" s="419">
        <v>0</v>
      </c>
      <c r="P6" s="419">
        <v>52</v>
      </c>
      <c r="Q6" s="419">
        <v>0</v>
      </c>
      <c r="R6" s="420">
        <f t="shared" ref="R6:R20" si="0">SUM(B6:Q6)</f>
        <v>3184</v>
      </c>
      <c r="T6" s="309"/>
    </row>
    <row r="7" spans="1:20" x14ac:dyDescent="0.2">
      <c r="A7" s="416" t="s">
        <v>94</v>
      </c>
      <c r="B7" s="419">
        <v>1559</v>
      </c>
      <c r="C7" s="419">
        <v>308</v>
      </c>
      <c r="D7" s="419">
        <v>144</v>
      </c>
      <c r="E7" s="419">
        <v>53</v>
      </c>
      <c r="F7" s="419">
        <v>78</v>
      </c>
      <c r="G7" s="419">
        <v>31</v>
      </c>
      <c r="H7" s="419">
        <v>30</v>
      </c>
      <c r="I7" s="419">
        <v>30</v>
      </c>
      <c r="J7" s="419">
        <v>1207</v>
      </c>
      <c r="K7" s="419">
        <v>32</v>
      </c>
      <c r="L7" s="419">
        <v>128</v>
      </c>
      <c r="M7" s="419">
        <v>0</v>
      </c>
      <c r="N7" s="419">
        <v>0</v>
      </c>
      <c r="O7" s="419">
        <v>43</v>
      </c>
      <c r="P7" s="419">
        <v>58</v>
      </c>
      <c r="Q7" s="419">
        <v>0</v>
      </c>
      <c r="R7" s="420">
        <f t="shared" si="0"/>
        <v>3701</v>
      </c>
      <c r="T7" s="309"/>
    </row>
    <row r="8" spans="1:20" x14ac:dyDescent="0.2">
      <c r="A8" s="416" t="s">
        <v>243</v>
      </c>
      <c r="B8" s="419">
        <v>1202</v>
      </c>
      <c r="C8" s="419">
        <v>81</v>
      </c>
      <c r="D8" s="419">
        <v>90</v>
      </c>
      <c r="E8" s="419">
        <v>34</v>
      </c>
      <c r="F8" s="419">
        <v>33</v>
      </c>
      <c r="G8" s="419">
        <v>21</v>
      </c>
      <c r="H8" s="419">
        <v>39</v>
      </c>
      <c r="I8" s="419">
        <v>72</v>
      </c>
      <c r="J8" s="419">
        <v>1119</v>
      </c>
      <c r="K8" s="419">
        <v>47</v>
      </c>
      <c r="L8" s="419">
        <v>94</v>
      </c>
      <c r="M8" s="419">
        <v>72</v>
      </c>
      <c r="N8" s="419">
        <v>26</v>
      </c>
      <c r="O8" s="419">
        <v>0</v>
      </c>
      <c r="P8" s="419">
        <v>32</v>
      </c>
      <c r="Q8" s="419">
        <v>34</v>
      </c>
      <c r="R8" s="420">
        <f t="shared" si="0"/>
        <v>2996</v>
      </c>
      <c r="T8" s="309"/>
    </row>
    <row r="9" spans="1:20" x14ac:dyDescent="0.2">
      <c r="A9" s="416" t="s">
        <v>95</v>
      </c>
      <c r="B9" s="419">
        <v>113</v>
      </c>
      <c r="C9" s="419">
        <v>56</v>
      </c>
      <c r="D9" s="419">
        <v>33</v>
      </c>
      <c r="E9" s="419">
        <v>0</v>
      </c>
      <c r="F9" s="419">
        <v>0</v>
      </c>
      <c r="G9" s="419">
        <v>0</v>
      </c>
      <c r="H9" s="419">
        <v>0</v>
      </c>
      <c r="I9" s="419">
        <v>0</v>
      </c>
      <c r="J9" s="419">
        <v>204</v>
      </c>
      <c r="K9" s="419">
        <v>0</v>
      </c>
      <c r="L9" s="419">
        <v>0</v>
      </c>
      <c r="M9" s="419">
        <v>0</v>
      </c>
      <c r="N9" s="419">
        <v>0</v>
      </c>
      <c r="O9" s="419">
        <v>0</v>
      </c>
      <c r="P9" s="419">
        <v>0</v>
      </c>
      <c r="Q9" s="419">
        <v>0</v>
      </c>
      <c r="R9" s="420">
        <f t="shared" si="0"/>
        <v>406</v>
      </c>
      <c r="T9" s="309"/>
    </row>
    <row r="10" spans="1:20" x14ac:dyDescent="0.2">
      <c r="A10" s="416" t="s">
        <v>232</v>
      </c>
      <c r="B10" s="419">
        <v>2347</v>
      </c>
      <c r="C10" s="419">
        <v>387</v>
      </c>
      <c r="D10" s="419">
        <v>454</v>
      </c>
      <c r="E10" s="419">
        <v>94</v>
      </c>
      <c r="F10" s="419">
        <v>75</v>
      </c>
      <c r="G10" s="419">
        <v>58</v>
      </c>
      <c r="H10" s="419">
        <v>63</v>
      </c>
      <c r="I10" s="419">
        <v>109</v>
      </c>
      <c r="J10" s="419">
        <v>2708</v>
      </c>
      <c r="K10" s="419">
        <v>81</v>
      </c>
      <c r="L10" s="419">
        <v>220</v>
      </c>
      <c r="M10" s="419">
        <v>58</v>
      </c>
      <c r="N10" s="419">
        <v>25</v>
      </c>
      <c r="O10" s="419">
        <v>0</v>
      </c>
      <c r="P10" s="419">
        <v>110</v>
      </c>
      <c r="Q10" s="419">
        <v>0</v>
      </c>
      <c r="R10" s="420">
        <f t="shared" si="0"/>
        <v>6789</v>
      </c>
      <c r="T10" s="309"/>
    </row>
    <row r="11" spans="1:20" x14ac:dyDescent="0.2">
      <c r="A11" s="416" t="s">
        <v>233</v>
      </c>
      <c r="B11" s="419">
        <v>2219</v>
      </c>
      <c r="C11" s="419">
        <v>314</v>
      </c>
      <c r="D11" s="419">
        <v>221</v>
      </c>
      <c r="E11" s="419">
        <v>146</v>
      </c>
      <c r="F11" s="419">
        <v>124</v>
      </c>
      <c r="G11" s="419">
        <v>46</v>
      </c>
      <c r="H11" s="419">
        <v>59</v>
      </c>
      <c r="I11" s="419">
        <v>125</v>
      </c>
      <c r="J11" s="419">
        <v>3648</v>
      </c>
      <c r="K11" s="419">
        <v>35</v>
      </c>
      <c r="L11" s="419">
        <v>310</v>
      </c>
      <c r="M11" s="419">
        <v>40</v>
      </c>
      <c r="N11" s="419">
        <v>75</v>
      </c>
      <c r="O11" s="419">
        <v>56</v>
      </c>
      <c r="P11" s="419">
        <v>112</v>
      </c>
      <c r="Q11" s="419">
        <v>29</v>
      </c>
      <c r="R11" s="420">
        <f t="shared" si="0"/>
        <v>7559</v>
      </c>
      <c r="T11" s="309"/>
    </row>
    <row r="12" spans="1:20" x14ac:dyDescent="0.2">
      <c r="A12" s="416" t="s">
        <v>96</v>
      </c>
      <c r="B12" s="419">
        <v>4481</v>
      </c>
      <c r="C12" s="419">
        <v>561</v>
      </c>
      <c r="D12" s="419">
        <v>2249</v>
      </c>
      <c r="E12" s="419">
        <v>332</v>
      </c>
      <c r="F12" s="419">
        <v>183</v>
      </c>
      <c r="G12" s="419">
        <v>135</v>
      </c>
      <c r="H12" s="419">
        <v>73</v>
      </c>
      <c r="I12" s="419">
        <v>284</v>
      </c>
      <c r="J12" s="419">
        <v>5569</v>
      </c>
      <c r="K12" s="419">
        <v>162</v>
      </c>
      <c r="L12" s="419">
        <v>768</v>
      </c>
      <c r="M12" s="419">
        <v>62</v>
      </c>
      <c r="N12" s="419">
        <v>398</v>
      </c>
      <c r="O12" s="419">
        <v>229</v>
      </c>
      <c r="P12" s="419">
        <v>165</v>
      </c>
      <c r="Q12" s="419">
        <v>0</v>
      </c>
      <c r="R12" s="420">
        <f t="shared" si="0"/>
        <v>15651</v>
      </c>
      <c r="T12" s="309"/>
    </row>
    <row r="13" spans="1:20" x14ac:dyDescent="0.2">
      <c r="A13" s="416" t="s">
        <v>234</v>
      </c>
      <c r="B13" s="419">
        <v>1509</v>
      </c>
      <c r="C13" s="419">
        <v>137</v>
      </c>
      <c r="D13" s="419">
        <v>130</v>
      </c>
      <c r="E13" s="419">
        <v>60</v>
      </c>
      <c r="F13" s="419">
        <v>100</v>
      </c>
      <c r="G13" s="419">
        <v>22</v>
      </c>
      <c r="H13" s="419">
        <v>31</v>
      </c>
      <c r="I13" s="419">
        <v>49</v>
      </c>
      <c r="J13" s="419">
        <v>1641</v>
      </c>
      <c r="K13" s="419">
        <v>31</v>
      </c>
      <c r="L13" s="419">
        <v>205</v>
      </c>
      <c r="M13" s="419">
        <v>0</v>
      </c>
      <c r="N13" s="419">
        <v>61</v>
      </c>
      <c r="O13" s="419">
        <v>20</v>
      </c>
      <c r="P13" s="419">
        <v>57</v>
      </c>
      <c r="Q13" s="419">
        <v>0</v>
      </c>
      <c r="R13" s="420">
        <f t="shared" si="0"/>
        <v>4053</v>
      </c>
      <c r="T13" s="309"/>
    </row>
    <row r="14" spans="1:20" x14ac:dyDescent="0.2">
      <c r="A14" s="416" t="s">
        <v>242</v>
      </c>
      <c r="B14" s="419">
        <v>2663</v>
      </c>
      <c r="C14" s="419">
        <v>373</v>
      </c>
      <c r="D14" s="419">
        <v>261</v>
      </c>
      <c r="E14" s="419">
        <v>111</v>
      </c>
      <c r="F14" s="419">
        <v>97</v>
      </c>
      <c r="G14" s="419">
        <v>65</v>
      </c>
      <c r="H14" s="419">
        <v>33</v>
      </c>
      <c r="I14" s="419">
        <v>39</v>
      </c>
      <c r="J14" s="419">
        <v>2654</v>
      </c>
      <c r="K14" s="419">
        <v>70</v>
      </c>
      <c r="L14" s="419">
        <v>273</v>
      </c>
      <c r="M14" s="419">
        <v>32</v>
      </c>
      <c r="N14" s="419">
        <v>55</v>
      </c>
      <c r="O14" s="419">
        <v>24</v>
      </c>
      <c r="P14" s="419">
        <v>70</v>
      </c>
      <c r="Q14" s="419">
        <v>0</v>
      </c>
      <c r="R14" s="420">
        <f t="shared" si="0"/>
        <v>6820</v>
      </c>
      <c r="T14" s="309"/>
    </row>
    <row r="15" spans="1:20" x14ac:dyDescent="0.2">
      <c r="A15" s="416" t="s">
        <v>235</v>
      </c>
      <c r="B15" s="419">
        <v>1979</v>
      </c>
      <c r="C15" s="419">
        <v>422</v>
      </c>
      <c r="D15" s="419">
        <v>289</v>
      </c>
      <c r="E15" s="419">
        <v>73</v>
      </c>
      <c r="F15" s="419">
        <v>116</v>
      </c>
      <c r="G15" s="419">
        <v>49</v>
      </c>
      <c r="H15" s="419">
        <v>55</v>
      </c>
      <c r="I15" s="419">
        <v>131</v>
      </c>
      <c r="J15" s="419">
        <v>2190</v>
      </c>
      <c r="K15" s="419">
        <v>80</v>
      </c>
      <c r="L15" s="419">
        <v>190</v>
      </c>
      <c r="M15" s="419">
        <v>50</v>
      </c>
      <c r="N15" s="419">
        <v>52</v>
      </c>
      <c r="O15" s="419">
        <v>27</v>
      </c>
      <c r="P15" s="419">
        <v>101</v>
      </c>
      <c r="Q15" s="419">
        <v>0</v>
      </c>
      <c r="R15" s="420">
        <f t="shared" si="0"/>
        <v>5804</v>
      </c>
      <c r="T15" s="309"/>
    </row>
    <row r="16" spans="1:20" x14ac:dyDescent="0.2">
      <c r="A16" s="416" t="s">
        <v>19</v>
      </c>
      <c r="B16" s="419">
        <v>1590</v>
      </c>
      <c r="C16" s="419">
        <v>149</v>
      </c>
      <c r="D16" s="419">
        <v>85</v>
      </c>
      <c r="E16" s="419">
        <v>61</v>
      </c>
      <c r="F16" s="419">
        <v>21</v>
      </c>
      <c r="G16" s="419">
        <v>20</v>
      </c>
      <c r="H16" s="419">
        <v>22</v>
      </c>
      <c r="I16" s="419">
        <v>61</v>
      </c>
      <c r="J16" s="419">
        <v>1332</v>
      </c>
      <c r="K16" s="419">
        <v>30</v>
      </c>
      <c r="L16" s="419">
        <v>140</v>
      </c>
      <c r="M16" s="419">
        <v>0</v>
      </c>
      <c r="N16" s="419">
        <v>0</v>
      </c>
      <c r="O16" s="419">
        <v>32</v>
      </c>
      <c r="P16" s="419">
        <v>56</v>
      </c>
      <c r="Q16" s="419">
        <v>0</v>
      </c>
      <c r="R16" s="420">
        <f t="shared" si="0"/>
        <v>3599</v>
      </c>
      <c r="T16" s="309"/>
    </row>
    <row r="17" spans="1:106" ht="13.5" thickBot="1" x14ac:dyDescent="0.25">
      <c r="A17" s="423" t="s">
        <v>248</v>
      </c>
      <c r="B17" s="417">
        <v>2686</v>
      </c>
      <c r="C17" s="417">
        <v>390</v>
      </c>
      <c r="D17" s="417">
        <v>802</v>
      </c>
      <c r="E17" s="417">
        <v>160</v>
      </c>
      <c r="F17" s="417">
        <v>59</v>
      </c>
      <c r="G17" s="417">
        <v>49</v>
      </c>
      <c r="H17" s="417">
        <v>40</v>
      </c>
      <c r="I17" s="417">
        <v>92</v>
      </c>
      <c r="J17" s="417">
        <v>2553</v>
      </c>
      <c r="K17" s="417">
        <v>50</v>
      </c>
      <c r="L17" s="417">
        <v>219</v>
      </c>
      <c r="M17" s="417">
        <v>46</v>
      </c>
      <c r="N17" s="417">
        <v>141</v>
      </c>
      <c r="O17" s="417">
        <v>31</v>
      </c>
      <c r="P17" s="417">
        <v>67</v>
      </c>
      <c r="Q17" s="417">
        <v>0</v>
      </c>
      <c r="R17" s="418">
        <f t="shared" si="0"/>
        <v>7385</v>
      </c>
      <c r="T17" s="309"/>
    </row>
    <row r="18" spans="1:106" s="416" customFormat="1" x14ac:dyDescent="0.2">
      <c r="A18" s="424" t="s">
        <v>20</v>
      </c>
      <c r="B18" s="420">
        <f>SUM(B5:B17)</f>
        <v>27204</v>
      </c>
      <c r="C18" s="420">
        <f t="shared" ref="C18:Q18" si="1">SUM(C5:C17)</f>
        <v>3788</v>
      </c>
      <c r="D18" s="420">
        <f t="shared" si="1"/>
        <v>5687</v>
      </c>
      <c r="E18" s="420">
        <f t="shared" si="1"/>
        <v>1354</v>
      </c>
      <c r="F18" s="420">
        <f t="shared" si="1"/>
        <v>988</v>
      </c>
      <c r="G18" s="420">
        <f t="shared" si="1"/>
        <v>600</v>
      </c>
      <c r="H18" s="420">
        <f t="shared" si="1"/>
        <v>482</v>
      </c>
      <c r="I18" s="420">
        <f t="shared" si="1"/>
        <v>1178</v>
      </c>
      <c r="J18" s="420">
        <f t="shared" si="1"/>
        <v>29918</v>
      </c>
      <c r="K18" s="420">
        <f t="shared" si="1"/>
        <v>730</v>
      </c>
      <c r="L18" s="420">
        <f t="shared" si="1"/>
        <v>3045</v>
      </c>
      <c r="M18" s="420">
        <f t="shared" si="1"/>
        <v>431</v>
      </c>
      <c r="N18" s="420">
        <f t="shared" si="1"/>
        <v>899</v>
      </c>
      <c r="O18" s="420">
        <f t="shared" si="1"/>
        <v>462</v>
      </c>
      <c r="P18" s="420">
        <f t="shared" si="1"/>
        <v>1015</v>
      </c>
      <c r="Q18" s="420">
        <f t="shared" si="1"/>
        <v>107</v>
      </c>
      <c r="R18" s="425">
        <f t="shared" si="0"/>
        <v>77888</v>
      </c>
      <c r="S18" s="20"/>
      <c r="T18" s="30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row>
    <row r="19" spans="1:106" x14ac:dyDescent="0.2">
      <c r="A19" s="416" t="s">
        <v>21</v>
      </c>
      <c r="B19" s="419">
        <v>186</v>
      </c>
      <c r="C19" s="419">
        <v>32</v>
      </c>
      <c r="D19" s="419">
        <v>91</v>
      </c>
      <c r="E19" s="419">
        <v>0</v>
      </c>
      <c r="F19" s="419">
        <v>0</v>
      </c>
      <c r="G19" s="419">
        <v>15</v>
      </c>
      <c r="H19" s="419">
        <v>10</v>
      </c>
      <c r="I19" s="419">
        <v>35</v>
      </c>
      <c r="J19" s="419">
        <v>319</v>
      </c>
      <c r="K19" s="419">
        <v>0</v>
      </c>
      <c r="L19" s="419">
        <v>24</v>
      </c>
      <c r="M19" s="419">
        <v>0</v>
      </c>
      <c r="N19" s="419">
        <v>0</v>
      </c>
      <c r="O19" s="419">
        <v>0</v>
      </c>
      <c r="P19" s="419">
        <v>24</v>
      </c>
      <c r="Q19" s="419">
        <v>0</v>
      </c>
      <c r="R19" s="420">
        <f t="shared" si="0"/>
        <v>736</v>
      </c>
      <c r="T19" s="309"/>
    </row>
    <row r="20" spans="1:106" ht="13.5" thickBot="1" x14ac:dyDescent="0.25">
      <c r="A20" s="423" t="s">
        <v>16</v>
      </c>
      <c r="B20" s="417">
        <v>116</v>
      </c>
      <c r="C20" s="417">
        <v>49</v>
      </c>
      <c r="D20" s="417">
        <v>78</v>
      </c>
      <c r="E20" s="417">
        <v>0</v>
      </c>
      <c r="F20" s="417">
        <v>20</v>
      </c>
      <c r="G20" s="417">
        <v>11</v>
      </c>
      <c r="H20" s="417">
        <v>0</v>
      </c>
      <c r="I20" s="417">
        <v>18</v>
      </c>
      <c r="J20" s="417">
        <v>256</v>
      </c>
      <c r="K20" s="417">
        <v>0</v>
      </c>
      <c r="L20" s="417">
        <v>23</v>
      </c>
      <c r="M20" s="417">
        <v>0</v>
      </c>
      <c r="N20" s="417">
        <v>27</v>
      </c>
      <c r="O20" s="417">
        <v>0</v>
      </c>
      <c r="P20" s="417">
        <v>33</v>
      </c>
      <c r="Q20" s="417">
        <v>0</v>
      </c>
      <c r="R20" s="418">
        <f t="shared" si="0"/>
        <v>631</v>
      </c>
      <c r="T20" s="309"/>
    </row>
    <row r="21" spans="1:106" x14ac:dyDescent="0.2">
      <c r="A21" s="426" t="s">
        <v>22</v>
      </c>
      <c r="B21" s="421">
        <f>SUM(B18:B20)</f>
        <v>27506</v>
      </c>
      <c r="C21" s="421">
        <f t="shared" ref="C21:R21" si="2">SUM(C18:C20)</f>
        <v>3869</v>
      </c>
      <c r="D21" s="421">
        <f t="shared" si="2"/>
        <v>5856</v>
      </c>
      <c r="E21" s="421">
        <f t="shared" si="2"/>
        <v>1354</v>
      </c>
      <c r="F21" s="421">
        <f t="shared" si="2"/>
        <v>1008</v>
      </c>
      <c r="G21" s="421">
        <f t="shared" si="2"/>
        <v>626</v>
      </c>
      <c r="H21" s="421">
        <f t="shared" si="2"/>
        <v>492</v>
      </c>
      <c r="I21" s="421">
        <f t="shared" si="2"/>
        <v>1231</v>
      </c>
      <c r="J21" s="421">
        <f t="shared" si="2"/>
        <v>30493</v>
      </c>
      <c r="K21" s="421">
        <f t="shared" si="2"/>
        <v>730</v>
      </c>
      <c r="L21" s="421">
        <f t="shared" si="2"/>
        <v>3092</v>
      </c>
      <c r="M21" s="421">
        <f t="shared" si="2"/>
        <v>431</v>
      </c>
      <c r="N21" s="421">
        <f t="shared" si="2"/>
        <v>926</v>
      </c>
      <c r="O21" s="421">
        <f t="shared" si="2"/>
        <v>462</v>
      </c>
      <c r="P21" s="421">
        <f t="shared" si="2"/>
        <v>1072</v>
      </c>
      <c r="Q21" s="421">
        <f t="shared" si="2"/>
        <v>107</v>
      </c>
      <c r="R21" s="421">
        <f t="shared" si="2"/>
        <v>79255</v>
      </c>
      <c r="T21" s="309"/>
    </row>
    <row r="23" spans="1:106" x14ac:dyDescent="0.2">
      <c r="F23" s="311"/>
      <c r="G23" s="311"/>
      <c r="H23" s="311"/>
    </row>
    <row r="24" spans="1:106" x14ac:dyDescent="0.2">
      <c r="B24" s="309"/>
      <c r="C24" s="309"/>
      <c r="D24" s="309"/>
      <c r="E24" s="309"/>
      <c r="F24" s="309"/>
      <c r="G24" s="309"/>
      <c r="H24" s="309"/>
      <c r="I24" s="309"/>
      <c r="J24" s="309"/>
      <c r="K24" s="309"/>
      <c r="L24" s="309"/>
      <c r="M24" s="309"/>
      <c r="N24" s="309"/>
      <c r="O24" s="309"/>
      <c r="P24" s="309"/>
      <c r="Q24" s="309"/>
      <c r="R24" s="309"/>
    </row>
    <row r="25" spans="1:106" x14ac:dyDescent="0.2">
      <c r="B25" s="309"/>
      <c r="C25" s="309"/>
      <c r="D25" s="309"/>
      <c r="E25" s="309"/>
      <c r="F25" s="309"/>
      <c r="G25" s="309"/>
      <c r="H25" s="309"/>
      <c r="I25" s="309"/>
      <c r="J25" s="309"/>
      <c r="K25" s="309"/>
      <c r="L25" s="309"/>
      <c r="M25" s="309"/>
      <c r="N25" s="309"/>
      <c r="O25" s="309"/>
      <c r="P25" s="309"/>
      <c r="Q25" s="309"/>
      <c r="R25" s="309"/>
    </row>
  </sheetData>
  <customSheetViews>
    <customSheetView guid="{4BF6A69F-C29D-460A-9E84-5045F8F80EEB}" showGridLines="0">
      <selection activeCell="T12" sqref="T12:V17"/>
      <pageMargins left="0.7" right="0.7" top="0.75" bottom="0.75" header="0.3" footer="0.3"/>
      <pageSetup paperSize="9" orientation="landscape" verticalDpi="0"/>
    </customSheetView>
  </customSheetViews>
  <mergeCells count="1">
    <mergeCell ref="A2:R2"/>
  </mergeCells>
  <phoneticPr fontId="11" type="noConversion"/>
  <pageMargins left="0.7" right="0.7" top="0.75" bottom="0.75"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6"/>
  <sheetViews>
    <sheetView showGridLines="0" zoomScaleNormal="100" workbookViewId="0">
      <selection activeCell="B5" sqref="B5:B17"/>
    </sheetView>
  </sheetViews>
  <sheetFormatPr baseColWidth="10" defaultRowHeight="12.75" x14ac:dyDescent="0.2"/>
  <cols>
    <col min="1" max="1" width="21.85546875" style="20" customWidth="1"/>
    <col min="2" max="2" width="9" style="20" customWidth="1"/>
    <col min="3" max="3" width="11.42578125" style="20" customWidth="1"/>
    <col min="4" max="4" width="7.140625" style="20" customWidth="1"/>
    <col min="5" max="5" width="6" style="20" customWidth="1"/>
    <col min="6" max="6" width="8.7109375" style="20" customWidth="1"/>
    <col min="7" max="17" width="8.85546875" style="20" customWidth="1"/>
    <col min="18" max="18" width="7.42578125" style="20" customWidth="1"/>
    <col min="19" max="19" width="3.42578125" style="20" customWidth="1"/>
    <col min="20" max="20" width="11.42578125" style="299"/>
    <col min="21" max="16384" width="11.42578125" style="20"/>
  </cols>
  <sheetData>
    <row r="1" spans="1:20" ht="12.75" customHeight="1" x14ac:dyDescent="0.2">
      <c r="A1" s="1"/>
      <c r="B1" s="1"/>
      <c r="C1" s="1"/>
      <c r="D1" s="1"/>
      <c r="E1" s="1"/>
      <c r="F1" s="1"/>
      <c r="G1" s="1"/>
      <c r="H1" s="1"/>
      <c r="I1" s="1"/>
      <c r="J1" s="1"/>
      <c r="K1" s="1"/>
      <c r="L1" s="1"/>
      <c r="M1" s="1"/>
      <c r="N1" s="1"/>
      <c r="O1" s="1"/>
      <c r="P1" s="1"/>
      <c r="Q1" s="1"/>
      <c r="R1" s="106"/>
    </row>
    <row r="2" spans="1:20" ht="12.75" customHeight="1" x14ac:dyDescent="0.2">
      <c r="A2" s="571" t="s">
        <v>282</v>
      </c>
      <c r="B2" s="571"/>
      <c r="C2" s="571"/>
      <c r="D2" s="571"/>
      <c r="E2" s="571"/>
      <c r="F2" s="571"/>
      <c r="G2" s="571"/>
      <c r="H2" s="571"/>
      <c r="I2" s="571"/>
      <c r="J2" s="571"/>
      <c r="K2" s="571"/>
      <c r="L2" s="571"/>
      <c r="M2" s="571"/>
      <c r="N2" s="571"/>
      <c r="O2" s="571"/>
      <c r="P2" s="571"/>
      <c r="Q2" s="571"/>
      <c r="R2" s="571"/>
    </row>
    <row r="3" spans="1:20" ht="12.75" customHeight="1" x14ac:dyDescent="0.2">
      <c r="A3" s="1"/>
      <c r="B3" s="1"/>
      <c r="C3" s="1"/>
      <c r="D3" s="1"/>
      <c r="E3" s="1"/>
      <c r="F3" s="1"/>
      <c r="G3" s="1"/>
      <c r="H3" s="1"/>
      <c r="I3" s="1"/>
      <c r="J3" s="1"/>
      <c r="K3" s="1"/>
      <c r="L3" s="1"/>
      <c r="M3" s="1"/>
      <c r="N3" s="1"/>
      <c r="O3" s="1"/>
      <c r="P3" s="1"/>
      <c r="Q3" s="1"/>
      <c r="R3" s="106"/>
    </row>
    <row r="4" spans="1:20" ht="37.5" customHeight="1" x14ac:dyDescent="0.2">
      <c r="A4" s="415"/>
      <c r="B4" s="456" t="s">
        <v>79</v>
      </c>
      <c r="C4" s="455" t="s">
        <v>80</v>
      </c>
      <c r="D4" s="455" t="s">
        <v>81</v>
      </c>
      <c r="E4" s="455" t="s">
        <v>82</v>
      </c>
      <c r="F4" s="455" t="s">
        <v>276</v>
      </c>
      <c r="G4" s="455" t="s">
        <v>83</v>
      </c>
      <c r="H4" s="455" t="s">
        <v>84</v>
      </c>
      <c r="I4" s="455" t="s">
        <v>85</v>
      </c>
      <c r="J4" s="455" t="s">
        <v>86</v>
      </c>
      <c r="K4" s="455" t="s">
        <v>87</v>
      </c>
      <c r="L4" s="455" t="s">
        <v>88</v>
      </c>
      <c r="M4" s="455" t="s">
        <v>89</v>
      </c>
      <c r="N4" s="455" t="s">
        <v>277</v>
      </c>
      <c r="O4" s="455" t="s">
        <v>91</v>
      </c>
      <c r="P4" s="455" t="s">
        <v>92</v>
      </c>
      <c r="Q4" s="455" t="s">
        <v>93</v>
      </c>
      <c r="R4" s="455" t="s">
        <v>168</v>
      </c>
    </row>
    <row r="5" spans="1:20" x14ac:dyDescent="0.2">
      <c r="A5" s="416" t="s">
        <v>255</v>
      </c>
      <c r="B5" s="419">
        <v>3699</v>
      </c>
      <c r="C5" s="419">
        <v>464</v>
      </c>
      <c r="D5" s="419">
        <v>791</v>
      </c>
      <c r="E5" s="419">
        <v>177</v>
      </c>
      <c r="F5" s="419">
        <v>219</v>
      </c>
      <c r="G5" s="419">
        <v>141</v>
      </c>
      <c r="H5" s="419">
        <v>25</v>
      </c>
      <c r="I5" s="419">
        <v>144</v>
      </c>
      <c r="J5" s="419">
        <v>11110</v>
      </c>
      <c r="K5" s="419">
        <v>296</v>
      </c>
      <c r="L5" s="419">
        <v>952</v>
      </c>
      <c r="M5" s="419">
        <v>71</v>
      </c>
      <c r="N5" s="419">
        <v>185</v>
      </c>
      <c r="O5" s="419">
        <v>0</v>
      </c>
      <c r="P5" s="419">
        <v>536</v>
      </c>
      <c r="Q5" s="419">
        <v>130</v>
      </c>
      <c r="R5" s="420">
        <f>SUM(B5:Q5)</f>
        <v>18940</v>
      </c>
      <c r="T5" s="551"/>
    </row>
    <row r="6" spans="1:20" x14ac:dyDescent="0.2">
      <c r="A6" s="416" t="s">
        <v>256</v>
      </c>
      <c r="B6" s="419">
        <v>1157</v>
      </c>
      <c r="C6" s="419">
        <v>146</v>
      </c>
      <c r="D6" s="419">
        <v>138</v>
      </c>
      <c r="E6" s="419">
        <v>53</v>
      </c>
      <c r="F6" s="419">
        <v>30</v>
      </c>
      <c r="G6" s="419">
        <v>58</v>
      </c>
      <c r="H6" s="419">
        <v>24</v>
      </c>
      <c r="I6" s="419">
        <v>42</v>
      </c>
      <c r="J6" s="419">
        <v>3982</v>
      </c>
      <c r="K6" s="419">
        <v>0</v>
      </c>
      <c r="L6" s="419">
        <v>471</v>
      </c>
      <c r="M6" s="419">
        <v>0</v>
      </c>
      <c r="N6" s="419">
        <v>0</v>
      </c>
      <c r="O6" s="419">
        <v>0</v>
      </c>
      <c r="P6" s="419">
        <v>211</v>
      </c>
      <c r="Q6" s="419">
        <v>0</v>
      </c>
      <c r="R6" s="420">
        <f t="shared" ref="R6:R21" si="0">SUM(B6:Q6)</f>
        <v>6312</v>
      </c>
      <c r="T6" s="551"/>
    </row>
    <row r="7" spans="1:20" x14ac:dyDescent="0.2">
      <c r="A7" s="416" t="s">
        <v>94</v>
      </c>
      <c r="B7" s="419">
        <v>1559</v>
      </c>
      <c r="C7" s="419">
        <v>308</v>
      </c>
      <c r="D7" s="419">
        <v>144</v>
      </c>
      <c r="E7" s="419">
        <v>53</v>
      </c>
      <c r="F7" s="419">
        <v>243</v>
      </c>
      <c r="G7" s="419">
        <v>61</v>
      </c>
      <c r="H7" s="419">
        <v>67</v>
      </c>
      <c r="I7" s="419">
        <v>30</v>
      </c>
      <c r="J7" s="419">
        <v>3595</v>
      </c>
      <c r="K7" s="419">
        <v>95</v>
      </c>
      <c r="L7" s="419">
        <v>382</v>
      </c>
      <c r="M7" s="419">
        <v>0</v>
      </c>
      <c r="N7" s="419">
        <v>0</v>
      </c>
      <c r="O7" s="419">
        <v>126</v>
      </c>
      <c r="P7" s="419">
        <v>213</v>
      </c>
      <c r="Q7" s="419">
        <v>0</v>
      </c>
      <c r="R7" s="420">
        <f t="shared" si="0"/>
        <v>6876</v>
      </c>
      <c r="T7" s="551"/>
    </row>
    <row r="8" spans="1:20" x14ac:dyDescent="0.2">
      <c r="A8" s="416" t="s">
        <v>243</v>
      </c>
      <c r="B8" s="419">
        <v>1202</v>
      </c>
      <c r="C8" s="419">
        <v>81</v>
      </c>
      <c r="D8" s="419">
        <v>90</v>
      </c>
      <c r="E8" s="419">
        <v>34</v>
      </c>
      <c r="F8" s="419">
        <v>101</v>
      </c>
      <c r="G8" s="419">
        <v>36</v>
      </c>
      <c r="H8" s="419">
        <v>39</v>
      </c>
      <c r="I8" s="419">
        <v>72</v>
      </c>
      <c r="J8" s="419">
        <v>3401</v>
      </c>
      <c r="K8" s="419">
        <v>110</v>
      </c>
      <c r="L8" s="419">
        <v>289</v>
      </c>
      <c r="M8" s="419">
        <v>72</v>
      </c>
      <c r="N8" s="419">
        <v>74</v>
      </c>
      <c r="O8" s="419">
        <v>0</v>
      </c>
      <c r="P8" s="419">
        <v>129</v>
      </c>
      <c r="Q8" s="419">
        <v>70</v>
      </c>
      <c r="R8" s="420">
        <f t="shared" si="0"/>
        <v>5800</v>
      </c>
      <c r="T8" s="551"/>
    </row>
    <row r="9" spans="1:20" x14ac:dyDescent="0.2">
      <c r="A9" s="416" t="s">
        <v>95</v>
      </c>
      <c r="B9" s="419">
        <v>113</v>
      </c>
      <c r="C9" s="419">
        <v>56</v>
      </c>
      <c r="D9" s="419">
        <v>33</v>
      </c>
      <c r="E9" s="419">
        <v>0</v>
      </c>
      <c r="F9" s="419">
        <v>0</v>
      </c>
      <c r="G9" s="419">
        <v>0</v>
      </c>
      <c r="H9" s="419">
        <v>0</v>
      </c>
      <c r="I9" s="419">
        <v>0</v>
      </c>
      <c r="J9" s="419">
        <v>655</v>
      </c>
      <c r="K9" s="419">
        <v>0</v>
      </c>
      <c r="L9" s="419">
        <v>0</v>
      </c>
      <c r="M9" s="419">
        <v>0</v>
      </c>
      <c r="N9" s="419">
        <v>0</v>
      </c>
      <c r="O9" s="419">
        <v>0</v>
      </c>
      <c r="P9" s="419">
        <v>0</v>
      </c>
      <c r="Q9" s="419">
        <v>0</v>
      </c>
      <c r="R9" s="420">
        <f t="shared" si="0"/>
        <v>857</v>
      </c>
      <c r="T9" s="551"/>
    </row>
    <row r="10" spans="1:20" x14ac:dyDescent="0.2">
      <c r="A10" s="416" t="s">
        <v>232</v>
      </c>
      <c r="B10" s="419">
        <v>2347</v>
      </c>
      <c r="C10" s="419">
        <v>387</v>
      </c>
      <c r="D10" s="419">
        <v>454</v>
      </c>
      <c r="E10" s="419">
        <v>94</v>
      </c>
      <c r="F10" s="419">
        <v>216</v>
      </c>
      <c r="G10" s="419">
        <v>114</v>
      </c>
      <c r="H10" s="419">
        <v>99</v>
      </c>
      <c r="I10" s="419">
        <v>109</v>
      </c>
      <c r="J10" s="419">
        <v>7927</v>
      </c>
      <c r="K10" s="419">
        <v>205</v>
      </c>
      <c r="L10" s="419">
        <v>644</v>
      </c>
      <c r="M10" s="419">
        <v>58</v>
      </c>
      <c r="N10" s="419">
        <v>76</v>
      </c>
      <c r="O10" s="419">
        <v>0</v>
      </c>
      <c r="P10" s="419">
        <v>455</v>
      </c>
      <c r="Q10" s="419">
        <v>0</v>
      </c>
      <c r="R10" s="420">
        <f t="shared" si="0"/>
        <v>13185</v>
      </c>
      <c r="T10" s="551"/>
    </row>
    <row r="11" spans="1:20" x14ac:dyDescent="0.2">
      <c r="A11" s="416" t="s">
        <v>233</v>
      </c>
      <c r="B11" s="419">
        <v>2219</v>
      </c>
      <c r="C11" s="419">
        <v>314</v>
      </c>
      <c r="D11" s="419">
        <v>221</v>
      </c>
      <c r="E11" s="419">
        <v>146</v>
      </c>
      <c r="F11" s="419">
        <v>345</v>
      </c>
      <c r="G11" s="419">
        <v>91</v>
      </c>
      <c r="H11" s="419">
        <v>104</v>
      </c>
      <c r="I11" s="419">
        <v>125</v>
      </c>
      <c r="J11" s="419">
        <v>11089</v>
      </c>
      <c r="K11" s="419">
        <v>94</v>
      </c>
      <c r="L11" s="419">
        <v>921</v>
      </c>
      <c r="M11" s="419">
        <v>40</v>
      </c>
      <c r="N11" s="419">
        <v>220</v>
      </c>
      <c r="O11" s="419">
        <v>168</v>
      </c>
      <c r="P11" s="419">
        <v>421</v>
      </c>
      <c r="Q11" s="419">
        <v>60</v>
      </c>
      <c r="R11" s="420">
        <f t="shared" si="0"/>
        <v>16578</v>
      </c>
      <c r="T11" s="551"/>
    </row>
    <row r="12" spans="1:20" x14ac:dyDescent="0.2">
      <c r="A12" s="416" t="s">
        <v>96</v>
      </c>
      <c r="B12" s="419">
        <v>4481</v>
      </c>
      <c r="C12" s="419">
        <v>561</v>
      </c>
      <c r="D12" s="419">
        <v>2249</v>
      </c>
      <c r="E12" s="419">
        <v>332</v>
      </c>
      <c r="F12" s="419">
        <v>511</v>
      </c>
      <c r="G12" s="419">
        <v>367</v>
      </c>
      <c r="H12" s="419">
        <v>128</v>
      </c>
      <c r="I12" s="419">
        <v>284</v>
      </c>
      <c r="J12" s="419">
        <v>16658</v>
      </c>
      <c r="K12" s="419">
        <v>342</v>
      </c>
      <c r="L12" s="419">
        <v>2209</v>
      </c>
      <c r="M12" s="419">
        <v>62</v>
      </c>
      <c r="N12" s="419">
        <v>1291</v>
      </c>
      <c r="O12" s="419">
        <v>1034</v>
      </c>
      <c r="P12" s="419">
        <v>619</v>
      </c>
      <c r="Q12" s="419">
        <v>25</v>
      </c>
      <c r="R12" s="420">
        <f t="shared" si="0"/>
        <v>31153</v>
      </c>
      <c r="T12" s="551"/>
    </row>
    <row r="13" spans="1:20" x14ac:dyDescent="0.2">
      <c r="A13" s="416" t="s">
        <v>234</v>
      </c>
      <c r="B13" s="419">
        <v>1509</v>
      </c>
      <c r="C13" s="419">
        <v>137</v>
      </c>
      <c r="D13" s="419">
        <v>130</v>
      </c>
      <c r="E13" s="419">
        <v>60</v>
      </c>
      <c r="F13" s="419">
        <v>286</v>
      </c>
      <c r="G13" s="419">
        <v>49</v>
      </c>
      <c r="H13" s="419">
        <v>31</v>
      </c>
      <c r="I13" s="419">
        <v>49</v>
      </c>
      <c r="J13" s="419">
        <v>5135</v>
      </c>
      <c r="K13" s="419">
        <v>75</v>
      </c>
      <c r="L13" s="419">
        <v>516</v>
      </c>
      <c r="M13" s="419">
        <v>0</v>
      </c>
      <c r="N13" s="419">
        <v>100</v>
      </c>
      <c r="O13" s="419">
        <v>20</v>
      </c>
      <c r="P13" s="419">
        <v>206</v>
      </c>
      <c r="Q13" s="419">
        <v>0</v>
      </c>
      <c r="R13" s="420">
        <f t="shared" si="0"/>
        <v>8303</v>
      </c>
      <c r="T13" s="551"/>
    </row>
    <row r="14" spans="1:20" x14ac:dyDescent="0.2">
      <c r="A14" s="416" t="s">
        <v>242</v>
      </c>
      <c r="B14" s="419">
        <v>2663</v>
      </c>
      <c r="C14" s="419">
        <v>373</v>
      </c>
      <c r="D14" s="419">
        <v>261</v>
      </c>
      <c r="E14" s="419">
        <v>111</v>
      </c>
      <c r="F14" s="419">
        <v>274</v>
      </c>
      <c r="G14" s="419">
        <v>121</v>
      </c>
      <c r="H14" s="419">
        <v>54</v>
      </c>
      <c r="I14" s="419">
        <v>39</v>
      </c>
      <c r="J14" s="419">
        <v>7902</v>
      </c>
      <c r="K14" s="419">
        <v>154</v>
      </c>
      <c r="L14" s="419">
        <v>811</v>
      </c>
      <c r="M14" s="419">
        <v>32</v>
      </c>
      <c r="N14" s="419">
        <v>180</v>
      </c>
      <c r="O14" s="419">
        <v>85</v>
      </c>
      <c r="P14" s="419">
        <v>289</v>
      </c>
      <c r="Q14" s="419">
        <v>0</v>
      </c>
      <c r="R14" s="420">
        <f t="shared" si="0"/>
        <v>13349</v>
      </c>
      <c r="T14" s="551"/>
    </row>
    <row r="15" spans="1:20" x14ac:dyDescent="0.2">
      <c r="A15" s="416" t="s">
        <v>235</v>
      </c>
      <c r="B15" s="419">
        <v>1979</v>
      </c>
      <c r="C15" s="419">
        <v>422</v>
      </c>
      <c r="D15" s="419">
        <v>289</v>
      </c>
      <c r="E15" s="419">
        <v>73</v>
      </c>
      <c r="F15" s="419">
        <v>304</v>
      </c>
      <c r="G15" s="419">
        <v>96</v>
      </c>
      <c r="H15" s="419">
        <v>104</v>
      </c>
      <c r="I15" s="419">
        <v>131</v>
      </c>
      <c r="J15" s="419">
        <v>6567</v>
      </c>
      <c r="K15" s="419">
        <v>210</v>
      </c>
      <c r="L15" s="419">
        <v>545</v>
      </c>
      <c r="M15" s="419">
        <v>50</v>
      </c>
      <c r="N15" s="419">
        <v>158</v>
      </c>
      <c r="O15" s="419">
        <v>83</v>
      </c>
      <c r="P15" s="419">
        <v>369</v>
      </c>
      <c r="Q15" s="419">
        <v>0</v>
      </c>
      <c r="R15" s="420">
        <f t="shared" si="0"/>
        <v>11380</v>
      </c>
      <c r="T15" s="551"/>
    </row>
    <row r="16" spans="1:20" x14ac:dyDescent="0.2">
      <c r="A16" s="416" t="s">
        <v>19</v>
      </c>
      <c r="B16" s="419">
        <v>1590</v>
      </c>
      <c r="C16" s="419">
        <v>149</v>
      </c>
      <c r="D16" s="419">
        <v>85</v>
      </c>
      <c r="E16" s="419">
        <v>61</v>
      </c>
      <c r="F16" s="419">
        <v>57</v>
      </c>
      <c r="G16" s="419">
        <v>39</v>
      </c>
      <c r="H16" s="419">
        <v>22</v>
      </c>
      <c r="I16" s="419">
        <v>61</v>
      </c>
      <c r="J16" s="419">
        <v>4001</v>
      </c>
      <c r="K16" s="419">
        <v>62</v>
      </c>
      <c r="L16" s="419">
        <v>410</v>
      </c>
      <c r="M16" s="419">
        <v>0</v>
      </c>
      <c r="N16" s="419">
        <v>0</v>
      </c>
      <c r="O16" s="419">
        <v>91</v>
      </c>
      <c r="P16" s="419">
        <v>221</v>
      </c>
      <c r="Q16" s="419">
        <v>0</v>
      </c>
      <c r="R16" s="420">
        <f t="shared" si="0"/>
        <v>6849</v>
      </c>
      <c r="T16" s="551"/>
    </row>
    <row r="17" spans="1:105" ht="13.5" thickBot="1" x14ac:dyDescent="0.25">
      <c r="A17" s="423" t="s">
        <v>248</v>
      </c>
      <c r="B17" s="417">
        <v>2686</v>
      </c>
      <c r="C17" s="417">
        <v>390</v>
      </c>
      <c r="D17" s="417">
        <v>802</v>
      </c>
      <c r="E17" s="417">
        <v>160</v>
      </c>
      <c r="F17" s="417">
        <v>185</v>
      </c>
      <c r="G17" s="417">
        <v>102</v>
      </c>
      <c r="H17" s="417">
        <v>67</v>
      </c>
      <c r="I17" s="417">
        <v>92</v>
      </c>
      <c r="J17" s="417">
        <v>7977</v>
      </c>
      <c r="K17" s="417">
        <v>96</v>
      </c>
      <c r="L17" s="417">
        <v>633</v>
      </c>
      <c r="M17" s="417">
        <v>46</v>
      </c>
      <c r="N17" s="417">
        <v>455</v>
      </c>
      <c r="O17" s="417">
        <v>97</v>
      </c>
      <c r="P17" s="417">
        <v>269</v>
      </c>
      <c r="Q17" s="417">
        <v>0</v>
      </c>
      <c r="R17" s="418">
        <f t="shared" si="0"/>
        <v>14057</v>
      </c>
      <c r="T17" s="551"/>
    </row>
    <row r="18" spans="1:105" s="416" customFormat="1" x14ac:dyDescent="0.2">
      <c r="A18" s="424" t="s">
        <v>20</v>
      </c>
      <c r="B18" s="420">
        <v>27204</v>
      </c>
      <c r="C18" s="420">
        <v>3788</v>
      </c>
      <c r="D18" s="420">
        <v>5687</v>
      </c>
      <c r="E18" s="420">
        <v>1354</v>
      </c>
      <c r="F18" s="420">
        <v>2771</v>
      </c>
      <c r="G18" s="420">
        <v>1275</v>
      </c>
      <c r="H18" s="420">
        <v>764</v>
      </c>
      <c r="I18" s="420">
        <v>1178</v>
      </c>
      <c r="J18" s="420">
        <v>89999</v>
      </c>
      <c r="K18" s="420">
        <v>1739</v>
      </c>
      <c r="L18" s="420">
        <v>8783</v>
      </c>
      <c r="M18" s="420">
        <v>431</v>
      </c>
      <c r="N18" s="420">
        <v>2739</v>
      </c>
      <c r="O18" s="420">
        <v>1704</v>
      </c>
      <c r="P18" s="420">
        <v>3938</v>
      </c>
      <c r="Q18" s="420">
        <v>285</v>
      </c>
      <c r="R18" s="425">
        <f t="shared" si="0"/>
        <v>153639</v>
      </c>
      <c r="S18" s="20"/>
      <c r="T18" s="551"/>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19" spans="1:105" x14ac:dyDescent="0.2">
      <c r="A19" s="416" t="s">
        <v>21</v>
      </c>
      <c r="B19" s="419">
        <v>186</v>
      </c>
      <c r="C19" s="419">
        <v>32</v>
      </c>
      <c r="D19" s="419">
        <v>91</v>
      </c>
      <c r="E19" s="419">
        <v>0</v>
      </c>
      <c r="F19" s="419">
        <v>0</v>
      </c>
      <c r="G19" s="419">
        <v>26</v>
      </c>
      <c r="H19" s="419">
        <v>10</v>
      </c>
      <c r="I19" s="419">
        <v>35</v>
      </c>
      <c r="J19" s="419">
        <v>989</v>
      </c>
      <c r="K19" s="419">
        <v>0</v>
      </c>
      <c r="L19" s="419">
        <v>65</v>
      </c>
      <c r="M19" s="419">
        <v>0</v>
      </c>
      <c r="N19" s="419">
        <v>0</v>
      </c>
      <c r="O19" s="419">
        <v>0</v>
      </c>
      <c r="P19" s="419">
        <v>92</v>
      </c>
      <c r="Q19" s="419">
        <v>0</v>
      </c>
      <c r="R19" s="420">
        <f t="shared" si="0"/>
        <v>1526</v>
      </c>
      <c r="T19" s="551"/>
    </row>
    <row r="20" spans="1:105" ht="13.5" thickBot="1" x14ac:dyDescent="0.25">
      <c r="A20" s="423" t="s">
        <v>16</v>
      </c>
      <c r="B20" s="417">
        <v>116</v>
      </c>
      <c r="C20" s="417">
        <v>49</v>
      </c>
      <c r="D20" s="417">
        <v>78</v>
      </c>
      <c r="E20" s="417">
        <v>0</v>
      </c>
      <c r="F20" s="417">
        <v>53</v>
      </c>
      <c r="G20" s="417">
        <v>11</v>
      </c>
      <c r="H20" s="417">
        <v>11</v>
      </c>
      <c r="I20" s="417">
        <v>18</v>
      </c>
      <c r="J20" s="417">
        <v>769</v>
      </c>
      <c r="K20" s="417">
        <v>0</v>
      </c>
      <c r="L20" s="417">
        <v>63</v>
      </c>
      <c r="M20" s="417">
        <v>0</v>
      </c>
      <c r="N20" s="417">
        <v>74</v>
      </c>
      <c r="O20" s="417">
        <v>0</v>
      </c>
      <c r="P20" s="417">
        <v>108</v>
      </c>
      <c r="Q20" s="417">
        <v>0</v>
      </c>
      <c r="R20" s="418">
        <f t="shared" si="0"/>
        <v>1350</v>
      </c>
      <c r="T20" s="551"/>
    </row>
    <row r="21" spans="1:105" x14ac:dyDescent="0.2">
      <c r="A21" s="426" t="s">
        <v>22</v>
      </c>
      <c r="B21" s="421">
        <v>27506</v>
      </c>
      <c r="C21" s="421">
        <v>3869</v>
      </c>
      <c r="D21" s="421">
        <v>5856</v>
      </c>
      <c r="E21" s="421">
        <v>1354</v>
      </c>
      <c r="F21" s="421">
        <v>2824</v>
      </c>
      <c r="G21" s="421">
        <v>1312</v>
      </c>
      <c r="H21" s="421">
        <v>785</v>
      </c>
      <c r="I21" s="421">
        <v>1231</v>
      </c>
      <c r="J21" s="421">
        <v>91757</v>
      </c>
      <c r="K21" s="421">
        <v>1739</v>
      </c>
      <c r="L21" s="421">
        <v>8911</v>
      </c>
      <c r="M21" s="421">
        <v>431</v>
      </c>
      <c r="N21" s="421">
        <v>2813</v>
      </c>
      <c r="O21" s="421">
        <v>1704</v>
      </c>
      <c r="P21" s="421">
        <v>4138</v>
      </c>
      <c r="Q21" s="421">
        <v>285</v>
      </c>
      <c r="R21" s="425">
        <f t="shared" si="0"/>
        <v>156515</v>
      </c>
      <c r="T21" s="551"/>
    </row>
    <row r="23" spans="1:105" x14ac:dyDescent="0.2">
      <c r="B23" s="309"/>
    </row>
    <row r="24" spans="1:105" x14ac:dyDescent="0.2">
      <c r="B24" s="309"/>
      <c r="C24" s="309"/>
      <c r="D24" s="309"/>
      <c r="E24" s="309"/>
      <c r="F24" s="309"/>
      <c r="G24" s="309"/>
      <c r="H24" s="309"/>
      <c r="I24" s="309"/>
      <c r="J24" s="309"/>
      <c r="K24" s="309"/>
      <c r="L24" s="309"/>
      <c r="M24" s="309"/>
      <c r="N24" s="309"/>
      <c r="O24" s="309"/>
      <c r="P24" s="309"/>
      <c r="Q24" s="309"/>
      <c r="R24" s="309"/>
    </row>
    <row r="25" spans="1:105" x14ac:dyDescent="0.2">
      <c r="B25" s="309"/>
      <c r="C25" s="309"/>
      <c r="D25" s="309"/>
      <c r="E25" s="309"/>
      <c r="F25" s="309"/>
      <c r="G25" s="309"/>
      <c r="H25" s="309"/>
      <c r="I25" s="309"/>
      <c r="J25" s="309"/>
      <c r="K25" s="309"/>
      <c r="L25" s="309"/>
      <c r="M25" s="309"/>
      <c r="N25" s="309"/>
      <c r="O25" s="309"/>
      <c r="P25" s="309"/>
      <c r="Q25" s="309"/>
      <c r="R25" s="309"/>
    </row>
    <row r="26" spans="1:105" x14ac:dyDescent="0.2">
      <c r="B26" s="309"/>
    </row>
  </sheetData>
  <customSheetViews>
    <customSheetView guid="{4BF6A69F-C29D-460A-9E84-5045F8F80EEB}" showGridLines="0">
      <selection activeCell="R16" sqref="A16:R16"/>
      <pageMargins left="0.7" right="0.7" top="0.75" bottom="0.75" header="0.3" footer="0.3"/>
      <pageSetup paperSize="9" orientation="landscape" verticalDpi="0"/>
    </customSheetView>
  </customSheetViews>
  <mergeCells count="1">
    <mergeCell ref="A2:R2"/>
  </mergeCells>
  <phoneticPr fontId="11" type="noConversion"/>
  <pageMargins left="0.7" right="0.7" top="0.75" bottom="0.75" header="0.3" footer="0.3"/>
  <pageSetup paperSize="9" orientation="landscape" verticalDpi="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4"/>
  <sheetViews>
    <sheetView showGridLines="0" workbookViewId="0">
      <selection activeCell="J28" sqref="J28"/>
    </sheetView>
  </sheetViews>
  <sheetFormatPr baseColWidth="10" defaultRowHeight="12.75" x14ac:dyDescent="0.2"/>
  <cols>
    <col min="1" max="1" width="22.7109375" style="20" bestFit="1" customWidth="1"/>
    <col min="2" max="2" width="8.5703125" style="20" customWidth="1"/>
    <col min="3" max="3" width="11.85546875" style="20" customWidth="1"/>
    <col min="4" max="16" width="8.5703125" style="20" customWidth="1"/>
    <col min="17" max="17" width="7" style="20" bestFit="1" customWidth="1"/>
    <col min="18" max="18" width="7.28515625" style="20" customWidth="1"/>
    <col min="19" max="19" width="3.28515625" style="20" customWidth="1"/>
    <col min="20" max="16384" width="11.42578125" style="20"/>
  </cols>
  <sheetData>
    <row r="1" spans="1:20" ht="18" customHeight="1" x14ac:dyDescent="0.2">
      <c r="A1" s="571" t="s">
        <v>281</v>
      </c>
      <c r="B1" s="571"/>
      <c r="C1" s="571"/>
      <c r="D1" s="571"/>
      <c r="E1" s="571"/>
      <c r="F1" s="571"/>
      <c r="G1" s="571"/>
      <c r="H1" s="571"/>
      <c r="I1" s="571"/>
      <c r="J1" s="571"/>
      <c r="K1" s="571"/>
      <c r="L1" s="571"/>
      <c r="M1" s="571"/>
      <c r="N1" s="571"/>
      <c r="O1" s="571"/>
      <c r="P1" s="571"/>
      <c r="Q1" s="571"/>
      <c r="R1" s="571"/>
      <c r="S1" s="106"/>
    </row>
    <row r="2" spans="1:20" ht="12.75" customHeight="1" x14ac:dyDescent="0.2">
      <c r="A2" s="1"/>
      <c r="B2" s="1"/>
      <c r="C2" s="1"/>
      <c r="D2" s="1"/>
      <c r="E2" s="1"/>
      <c r="F2" s="1"/>
      <c r="G2" s="1"/>
      <c r="H2" s="1"/>
      <c r="I2" s="1"/>
      <c r="J2" s="1"/>
      <c r="K2" s="1"/>
      <c r="L2" s="1"/>
      <c r="M2" s="1"/>
      <c r="N2" s="1"/>
      <c r="O2" s="1"/>
      <c r="P2" s="1"/>
      <c r="Q2" s="1"/>
      <c r="R2" s="1"/>
      <c r="S2" s="106"/>
    </row>
    <row r="3" spans="1:20" ht="37.5" customHeight="1" x14ac:dyDescent="0.2">
      <c r="A3" s="415"/>
      <c r="B3" s="456" t="s">
        <v>79</v>
      </c>
      <c r="C3" s="455" t="s">
        <v>80</v>
      </c>
      <c r="D3" s="455" t="s">
        <v>81</v>
      </c>
      <c r="E3" s="455" t="s">
        <v>82</v>
      </c>
      <c r="F3" s="455" t="s">
        <v>276</v>
      </c>
      <c r="G3" s="455" t="s">
        <v>83</v>
      </c>
      <c r="H3" s="455" t="s">
        <v>84</v>
      </c>
      <c r="I3" s="455" t="s">
        <v>85</v>
      </c>
      <c r="J3" s="455" t="s">
        <v>86</v>
      </c>
      <c r="K3" s="455" t="s">
        <v>87</v>
      </c>
      <c r="L3" s="455" t="s">
        <v>88</v>
      </c>
      <c r="M3" s="455" t="s">
        <v>89</v>
      </c>
      <c r="N3" s="455" t="s">
        <v>277</v>
      </c>
      <c r="O3" s="455" t="s">
        <v>91</v>
      </c>
      <c r="P3" s="455" t="s">
        <v>92</v>
      </c>
      <c r="Q3" s="455" t="s">
        <v>93</v>
      </c>
      <c r="R3" s="455" t="s">
        <v>168</v>
      </c>
    </row>
    <row r="4" spans="1:20" x14ac:dyDescent="0.2">
      <c r="A4" s="416" t="s">
        <v>255</v>
      </c>
      <c r="B4" s="419">
        <v>3227</v>
      </c>
      <c r="C4" s="419">
        <v>427</v>
      </c>
      <c r="D4" s="419">
        <v>724</v>
      </c>
      <c r="E4" s="419">
        <v>190</v>
      </c>
      <c r="F4" s="419">
        <v>49</v>
      </c>
      <c r="G4" s="419">
        <v>70</v>
      </c>
      <c r="H4" s="419">
        <v>9</v>
      </c>
      <c r="I4" s="419">
        <v>133</v>
      </c>
      <c r="J4" s="419">
        <v>3242</v>
      </c>
      <c r="K4" s="419">
        <v>93</v>
      </c>
      <c r="L4" s="419">
        <v>277</v>
      </c>
      <c r="M4" s="419">
        <v>67</v>
      </c>
      <c r="N4" s="419">
        <v>53</v>
      </c>
      <c r="O4" s="419">
        <v>0</v>
      </c>
      <c r="P4" s="419">
        <v>93</v>
      </c>
      <c r="Q4" s="419">
        <v>42</v>
      </c>
      <c r="R4" s="420">
        <f>SUM(B4:Q4)</f>
        <v>8696</v>
      </c>
      <c r="T4" s="552"/>
    </row>
    <row r="5" spans="1:20" x14ac:dyDescent="0.2">
      <c r="A5" s="416" t="s">
        <v>256</v>
      </c>
      <c r="B5" s="419">
        <v>1039</v>
      </c>
      <c r="C5" s="419">
        <v>131</v>
      </c>
      <c r="D5" s="419">
        <v>117</v>
      </c>
      <c r="E5" s="419">
        <v>55</v>
      </c>
      <c r="F5" s="419">
        <v>0</v>
      </c>
      <c r="G5" s="419">
        <v>31</v>
      </c>
      <c r="H5" s="419">
        <v>11</v>
      </c>
      <c r="I5" s="419">
        <v>40</v>
      </c>
      <c r="J5" s="419">
        <v>1129</v>
      </c>
      <c r="K5" s="419">
        <v>0</v>
      </c>
      <c r="L5" s="419">
        <v>136</v>
      </c>
      <c r="M5" s="419">
        <v>0</v>
      </c>
      <c r="N5" s="419">
        <v>0</v>
      </c>
      <c r="O5" s="419">
        <v>0</v>
      </c>
      <c r="P5" s="419">
        <v>43</v>
      </c>
      <c r="Q5" s="419">
        <v>0</v>
      </c>
      <c r="R5" s="420">
        <f t="shared" ref="R5:R20" si="0">SUM(B5:Q5)</f>
        <v>2732</v>
      </c>
      <c r="T5" s="552"/>
    </row>
    <row r="6" spans="1:20" x14ac:dyDescent="0.2">
      <c r="A6" s="416" t="s">
        <v>94</v>
      </c>
      <c r="B6" s="419">
        <v>1345</v>
      </c>
      <c r="C6" s="419">
        <v>280</v>
      </c>
      <c r="D6" s="419">
        <v>144</v>
      </c>
      <c r="E6" s="419">
        <v>49</v>
      </c>
      <c r="F6" s="419">
        <v>68</v>
      </c>
      <c r="G6" s="419">
        <v>42</v>
      </c>
      <c r="H6" s="419">
        <v>16</v>
      </c>
      <c r="I6" s="419">
        <v>30</v>
      </c>
      <c r="J6" s="419">
        <v>1040</v>
      </c>
      <c r="K6" s="419">
        <v>29</v>
      </c>
      <c r="L6" s="419">
        <v>117</v>
      </c>
      <c r="M6" s="419">
        <v>0</v>
      </c>
      <c r="N6" s="419">
        <v>0</v>
      </c>
      <c r="O6" s="419">
        <v>44</v>
      </c>
      <c r="P6" s="419">
        <v>45</v>
      </c>
      <c r="Q6" s="419">
        <v>0</v>
      </c>
      <c r="R6" s="420">
        <f t="shared" si="0"/>
        <v>3249</v>
      </c>
      <c r="T6" s="552"/>
    </row>
    <row r="7" spans="1:20" x14ac:dyDescent="0.2">
      <c r="A7" s="416" t="s">
        <v>243</v>
      </c>
      <c r="B7" s="419">
        <v>1070</v>
      </c>
      <c r="C7" s="419">
        <v>66</v>
      </c>
      <c r="D7" s="419">
        <v>87</v>
      </c>
      <c r="E7" s="419">
        <v>49</v>
      </c>
      <c r="F7" s="419">
        <v>26</v>
      </c>
      <c r="G7" s="419">
        <v>19</v>
      </c>
      <c r="H7" s="419">
        <v>27</v>
      </c>
      <c r="I7" s="419">
        <v>22</v>
      </c>
      <c r="J7" s="419">
        <v>970</v>
      </c>
      <c r="K7" s="419">
        <v>20</v>
      </c>
      <c r="L7" s="419">
        <v>93</v>
      </c>
      <c r="M7" s="419">
        <v>45</v>
      </c>
      <c r="N7" s="419">
        <v>23</v>
      </c>
      <c r="O7" s="419">
        <v>0</v>
      </c>
      <c r="P7" s="419">
        <v>26</v>
      </c>
      <c r="Q7" s="419">
        <v>16</v>
      </c>
      <c r="R7" s="420">
        <f t="shared" si="0"/>
        <v>2559</v>
      </c>
      <c r="T7" s="552"/>
    </row>
    <row r="8" spans="1:20" x14ac:dyDescent="0.2">
      <c r="A8" s="416" t="s">
        <v>95</v>
      </c>
      <c r="B8" s="419">
        <v>89</v>
      </c>
      <c r="C8" s="419">
        <v>35</v>
      </c>
      <c r="D8" s="419">
        <v>27</v>
      </c>
      <c r="E8" s="419">
        <v>0</v>
      </c>
      <c r="F8" s="419">
        <v>0</v>
      </c>
      <c r="G8" s="419">
        <v>0</v>
      </c>
      <c r="H8" s="419">
        <v>0</v>
      </c>
      <c r="I8" s="419">
        <v>0</v>
      </c>
      <c r="J8" s="419">
        <v>125</v>
      </c>
      <c r="K8" s="419">
        <v>0</v>
      </c>
      <c r="L8" s="419">
        <v>0</v>
      </c>
      <c r="M8" s="419">
        <v>0</v>
      </c>
      <c r="N8" s="419">
        <v>0</v>
      </c>
      <c r="O8" s="419">
        <v>0</v>
      </c>
      <c r="P8" s="419">
        <v>0</v>
      </c>
      <c r="Q8" s="419">
        <v>0</v>
      </c>
      <c r="R8" s="420">
        <f t="shared" si="0"/>
        <v>276</v>
      </c>
      <c r="T8" s="552"/>
    </row>
    <row r="9" spans="1:20" x14ac:dyDescent="0.2">
      <c r="A9" s="416" t="s">
        <v>232</v>
      </c>
      <c r="B9" s="419">
        <v>1998</v>
      </c>
      <c r="C9" s="419">
        <v>330</v>
      </c>
      <c r="D9" s="419">
        <v>389</v>
      </c>
      <c r="E9" s="419">
        <v>96</v>
      </c>
      <c r="F9" s="419">
        <v>72</v>
      </c>
      <c r="G9" s="419">
        <v>48</v>
      </c>
      <c r="H9" s="419">
        <v>27</v>
      </c>
      <c r="I9" s="419">
        <v>107</v>
      </c>
      <c r="J9" s="419">
        <v>2398</v>
      </c>
      <c r="K9" s="419">
        <v>76</v>
      </c>
      <c r="L9" s="419">
        <v>230</v>
      </c>
      <c r="M9" s="419">
        <v>55</v>
      </c>
      <c r="N9" s="419">
        <v>23</v>
      </c>
      <c r="O9" s="419">
        <v>0</v>
      </c>
      <c r="P9" s="419">
        <v>112</v>
      </c>
      <c r="Q9" s="419">
        <v>0</v>
      </c>
      <c r="R9" s="420">
        <f t="shared" si="0"/>
        <v>5961</v>
      </c>
      <c r="T9" s="552"/>
    </row>
    <row r="10" spans="1:20" x14ac:dyDescent="0.2">
      <c r="A10" s="416" t="s">
        <v>233</v>
      </c>
      <c r="B10" s="419">
        <v>1997</v>
      </c>
      <c r="C10" s="419">
        <v>278</v>
      </c>
      <c r="D10" s="419">
        <v>198</v>
      </c>
      <c r="E10" s="419">
        <v>161</v>
      </c>
      <c r="F10" s="419">
        <v>77</v>
      </c>
      <c r="G10" s="419">
        <v>45</v>
      </c>
      <c r="H10" s="419">
        <v>27</v>
      </c>
      <c r="I10" s="419">
        <v>112</v>
      </c>
      <c r="J10" s="419">
        <v>2779</v>
      </c>
      <c r="K10" s="419">
        <v>16</v>
      </c>
      <c r="L10" s="419">
        <v>319</v>
      </c>
      <c r="M10" s="419">
        <v>43</v>
      </c>
      <c r="N10" s="419">
        <v>74</v>
      </c>
      <c r="O10" s="419">
        <v>54</v>
      </c>
      <c r="P10" s="419">
        <v>85</v>
      </c>
      <c r="Q10" s="419">
        <v>17</v>
      </c>
      <c r="R10" s="420">
        <f t="shared" si="0"/>
        <v>6282</v>
      </c>
      <c r="T10" s="552"/>
    </row>
    <row r="11" spans="1:20" x14ac:dyDescent="0.2">
      <c r="A11" s="416" t="s">
        <v>96</v>
      </c>
      <c r="B11" s="419">
        <v>3473</v>
      </c>
      <c r="C11" s="419">
        <v>479</v>
      </c>
      <c r="D11" s="419">
        <v>1661</v>
      </c>
      <c r="E11" s="419">
        <v>312</v>
      </c>
      <c r="F11" s="419">
        <v>140</v>
      </c>
      <c r="G11" s="419">
        <v>136</v>
      </c>
      <c r="H11" s="419">
        <v>33</v>
      </c>
      <c r="I11" s="419">
        <v>220</v>
      </c>
      <c r="J11" s="419">
        <v>4600</v>
      </c>
      <c r="K11" s="419">
        <v>98</v>
      </c>
      <c r="L11" s="419">
        <v>675</v>
      </c>
      <c r="M11" s="419">
        <v>71</v>
      </c>
      <c r="N11" s="419">
        <v>432</v>
      </c>
      <c r="O11" s="419">
        <v>338</v>
      </c>
      <c r="P11" s="419">
        <v>104</v>
      </c>
      <c r="Q11" s="419">
        <v>23</v>
      </c>
      <c r="R11" s="420">
        <f t="shared" si="0"/>
        <v>12795</v>
      </c>
      <c r="T11" s="552"/>
    </row>
    <row r="12" spans="1:20" x14ac:dyDescent="0.2">
      <c r="A12" s="416" t="s">
        <v>234</v>
      </c>
      <c r="B12" s="419">
        <v>1194</v>
      </c>
      <c r="C12" s="419">
        <v>103</v>
      </c>
      <c r="D12" s="419">
        <v>118</v>
      </c>
      <c r="E12" s="419">
        <v>53</v>
      </c>
      <c r="F12" s="419">
        <v>70</v>
      </c>
      <c r="G12" s="419">
        <v>19</v>
      </c>
      <c r="H12" s="419">
        <v>19</v>
      </c>
      <c r="I12" s="419">
        <v>44</v>
      </c>
      <c r="J12" s="419">
        <v>1392</v>
      </c>
      <c r="K12" s="419">
        <v>23</v>
      </c>
      <c r="L12" s="419">
        <v>161</v>
      </c>
      <c r="M12" s="419">
        <v>0</v>
      </c>
      <c r="N12" s="419">
        <v>0</v>
      </c>
      <c r="O12" s="419">
        <v>0</v>
      </c>
      <c r="P12" s="419">
        <v>44</v>
      </c>
      <c r="Q12" s="419">
        <v>0</v>
      </c>
      <c r="R12" s="420">
        <f t="shared" si="0"/>
        <v>3240</v>
      </c>
      <c r="T12" s="552"/>
    </row>
    <row r="13" spans="1:20" x14ac:dyDescent="0.2">
      <c r="A13" s="416" t="s">
        <v>242</v>
      </c>
      <c r="B13" s="419">
        <v>2337</v>
      </c>
      <c r="C13" s="419">
        <v>325</v>
      </c>
      <c r="D13" s="419">
        <v>223</v>
      </c>
      <c r="E13" s="419">
        <v>114</v>
      </c>
      <c r="F13" s="419">
        <v>65</v>
      </c>
      <c r="G13" s="419">
        <v>60</v>
      </c>
      <c r="H13" s="419">
        <v>28</v>
      </c>
      <c r="I13" s="419">
        <v>40</v>
      </c>
      <c r="J13" s="419">
        <v>2353</v>
      </c>
      <c r="K13" s="419">
        <v>58</v>
      </c>
      <c r="L13" s="419">
        <v>253</v>
      </c>
      <c r="M13" s="419">
        <v>27</v>
      </c>
      <c r="N13" s="419">
        <v>64</v>
      </c>
      <c r="O13" s="419">
        <v>30</v>
      </c>
      <c r="P13" s="419">
        <v>56</v>
      </c>
      <c r="Q13" s="419">
        <v>0</v>
      </c>
      <c r="R13" s="420">
        <f t="shared" si="0"/>
        <v>6033</v>
      </c>
      <c r="T13" s="552"/>
    </row>
    <row r="14" spans="1:20" x14ac:dyDescent="0.2">
      <c r="A14" s="416" t="s">
        <v>235</v>
      </c>
      <c r="B14" s="419">
        <v>1663</v>
      </c>
      <c r="C14" s="419">
        <v>321</v>
      </c>
      <c r="D14" s="419">
        <v>234</v>
      </c>
      <c r="E14" s="419">
        <v>86</v>
      </c>
      <c r="F14" s="419">
        <v>82</v>
      </c>
      <c r="G14" s="419">
        <v>43</v>
      </c>
      <c r="H14" s="419">
        <v>31</v>
      </c>
      <c r="I14" s="419">
        <v>121</v>
      </c>
      <c r="J14" s="419">
        <v>2001</v>
      </c>
      <c r="K14" s="419">
        <v>62</v>
      </c>
      <c r="L14" s="419">
        <v>169</v>
      </c>
      <c r="M14" s="419">
        <v>36</v>
      </c>
      <c r="N14" s="419">
        <v>53</v>
      </c>
      <c r="O14" s="419">
        <v>23</v>
      </c>
      <c r="P14" s="419">
        <v>93</v>
      </c>
      <c r="Q14" s="419">
        <v>0</v>
      </c>
      <c r="R14" s="420">
        <f t="shared" si="0"/>
        <v>5018</v>
      </c>
      <c r="T14" s="552"/>
    </row>
    <row r="15" spans="1:20" x14ac:dyDescent="0.2">
      <c r="A15" s="416" t="s">
        <v>19</v>
      </c>
      <c r="B15" s="419">
        <v>1319</v>
      </c>
      <c r="C15" s="419">
        <v>136</v>
      </c>
      <c r="D15" s="419">
        <v>79</v>
      </c>
      <c r="E15" s="419">
        <v>74</v>
      </c>
      <c r="F15" s="419">
        <v>18</v>
      </c>
      <c r="G15" s="419">
        <v>19</v>
      </c>
      <c r="H15" s="419">
        <v>15</v>
      </c>
      <c r="I15" s="419">
        <v>59</v>
      </c>
      <c r="J15" s="419">
        <v>1120</v>
      </c>
      <c r="K15" s="419">
        <v>14</v>
      </c>
      <c r="L15" s="419">
        <v>136</v>
      </c>
      <c r="M15" s="419">
        <v>0</v>
      </c>
      <c r="N15" s="419">
        <v>0</v>
      </c>
      <c r="O15" s="419">
        <v>27</v>
      </c>
      <c r="P15" s="419">
        <v>46</v>
      </c>
      <c r="Q15" s="419">
        <v>0</v>
      </c>
      <c r="R15" s="420">
        <f t="shared" si="0"/>
        <v>3062</v>
      </c>
      <c r="T15" s="552"/>
    </row>
    <row r="16" spans="1:20" ht="13.5" thickBot="1" x14ac:dyDescent="0.25">
      <c r="A16" s="423" t="s">
        <v>248</v>
      </c>
      <c r="B16" s="417">
        <v>2328</v>
      </c>
      <c r="C16" s="417">
        <v>351</v>
      </c>
      <c r="D16" s="417">
        <v>652</v>
      </c>
      <c r="E16" s="417">
        <v>154</v>
      </c>
      <c r="F16" s="417">
        <v>54</v>
      </c>
      <c r="G16" s="417">
        <v>48</v>
      </c>
      <c r="H16" s="417">
        <v>25</v>
      </c>
      <c r="I16" s="417">
        <v>90</v>
      </c>
      <c r="J16" s="417">
        <v>2429</v>
      </c>
      <c r="K16" s="417">
        <v>27</v>
      </c>
      <c r="L16" s="417">
        <v>214</v>
      </c>
      <c r="M16" s="417">
        <v>49</v>
      </c>
      <c r="N16" s="417">
        <v>160</v>
      </c>
      <c r="O16" s="417">
        <v>38</v>
      </c>
      <c r="P16" s="417">
        <v>63</v>
      </c>
      <c r="Q16" s="417">
        <v>0</v>
      </c>
      <c r="R16" s="418">
        <f t="shared" si="0"/>
        <v>6682</v>
      </c>
      <c r="T16" s="552"/>
    </row>
    <row r="17" spans="1:106" s="416" customFormat="1" x14ac:dyDescent="0.2">
      <c r="A17" s="424" t="s">
        <v>20</v>
      </c>
      <c r="B17" s="420">
        <v>23079</v>
      </c>
      <c r="C17" s="420">
        <v>3262</v>
      </c>
      <c r="D17" s="420">
        <v>4653</v>
      </c>
      <c r="E17" s="420">
        <v>1393</v>
      </c>
      <c r="F17" s="420">
        <v>721</v>
      </c>
      <c r="G17" s="420">
        <v>580</v>
      </c>
      <c r="H17" s="420">
        <v>268</v>
      </c>
      <c r="I17" s="420">
        <v>1018</v>
      </c>
      <c r="J17" s="420">
        <v>25578</v>
      </c>
      <c r="K17" s="420">
        <v>516</v>
      </c>
      <c r="L17" s="420">
        <v>2780</v>
      </c>
      <c r="M17" s="420">
        <v>393</v>
      </c>
      <c r="N17" s="420">
        <v>882</v>
      </c>
      <c r="O17" s="420">
        <v>554</v>
      </c>
      <c r="P17" s="420">
        <v>810</v>
      </c>
      <c r="Q17" s="420">
        <v>98</v>
      </c>
      <c r="R17" s="425">
        <f t="shared" si="0"/>
        <v>66585</v>
      </c>
      <c r="S17" s="20"/>
      <c r="T17" s="552"/>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row>
    <row r="18" spans="1:106" x14ac:dyDescent="0.2">
      <c r="A18" s="416" t="s">
        <v>21</v>
      </c>
      <c r="B18" s="419">
        <v>161</v>
      </c>
      <c r="C18" s="419">
        <v>28</v>
      </c>
      <c r="D18" s="419">
        <v>55</v>
      </c>
      <c r="E18" s="419">
        <v>0</v>
      </c>
      <c r="F18" s="419">
        <v>0</v>
      </c>
      <c r="G18" s="419">
        <v>8</v>
      </c>
      <c r="H18" s="419">
        <v>13</v>
      </c>
      <c r="I18" s="419">
        <v>30</v>
      </c>
      <c r="J18" s="419">
        <v>302</v>
      </c>
      <c r="K18" s="419">
        <v>0</v>
      </c>
      <c r="L18" s="419">
        <v>23</v>
      </c>
      <c r="M18" s="419">
        <v>0</v>
      </c>
      <c r="N18" s="419">
        <v>0</v>
      </c>
      <c r="O18" s="419">
        <v>0</v>
      </c>
      <c r="P18" s="419">
        <v>7</v>
      </c>
      <c r="Q18" s="419">
        <v>0</v>
      </c>
      <c r="R18" s="420">
        <f>SUM(B18:Q18)</f>
        <v>627</v>
      </c>
      <c r="T18" s="552"/>
    </row>
    <row r="19" spans="1:106" ht="13.5" thickBot="1" x14ac:dyDescent="0.25">
      <c r="A19" s="423" t="s">
        <v>16</v>
      </c>
      <c r="B19" s="417">
        <v>90</v>
      </c>
      <c r="C19" s="417">
        <v>40</v>
      </c>
      <c r="D19" s="417">
        <v>42</v>
      </c>
      <c r="E19" s="417">
        <v>0</v>
      </c>
      <c r="F19" s="417">
        <v>21</v>
      </c>
      <c r="G19" s="417">
        <v>15</v>
      </c>
      <c r="H19" s="417">
        <v>0</v>
      </c>
      <c r="I19" s="417">
        <v>29</v>
      </c>
      <c r="J19" s="417">
        <v>185</v>
      </c>
      <c r="K19" s="417">
        <v>0</v>
      </c>
      <c r="L19" s="417">
        <v>21</v>
      </c>
      <c r="M19" s="417">
        <v>0</v>
      </c>
      <c r="N19" s="417">
        <v>26</v>
      </c>
      <c r="O19" s="417">
        <v>0</v>
      </c>
      <c r="P19" s="417">
        <v>17</v>
      </c>
      <c r="Q19" s="417">
        <v>0</v>
      </c>
      <c r="R19" s="418">
        <f>SUM(B19:Q19)</f>
        <v>486</v>
      </c>
      <c r="T19" s="552"/>
    </row>
    <row r="20" spans="1:106" x14ac:dyDescent="0.2">
      <c r="A20" s="426" t="s">
        <v>22</v>
      </c>
      <c r="B20" s="421">
        <v>23330</v>
      </c>
      <c r="C20" s="421">
        <v>3330</v>
      </c>
      <c r="D20" s="421">
        <v>4750</v>
      </c>
      <c r="E20" s="421">
        <v>1393</v>
      </c>
      <c r="F20" s="421">
        <v>742</v>
      </c>
      <c r="G20" s="421">
        <v>603</v>
      </c>
      <c r="H20" s="421">
        <v>281</v>
      </c>
      <c r="I20" s="421">
        <v>1077</v>
      </c>
      <c r="J20" s="421">
        <v>26065</v>
      </c>
      <c r="K20" s="421">
        <v>516</v>
      </c>
      <c r="L20" s="421">
        <v>2824</v>
      </c>
      <c r="M20" s="421">
        <v>393</v>
      </c>
      <c r="N20" s="421">
        <v>908</v>
      </c>
      <c r="O20" s="421">
        <v>554</v>
      </c>
      <c r="P20" s="421">
        <v>834</v>
      </c>
      <c r="Q20" s="421">
        <v>98</v>
      </c>
      <c r="R20" s="425">
        <f t="shared" si="0"/>
        <v>67698</v>
      </c>
      <c r="T20" s="552"/>
    </row>
    <row r="21" spans="1:106" x14ac:dyDescent="0.2">
      <c r="A21" s="427" t="s">
        <v>23</v>
      </c>
    </row>
    <row r="23" spans="1:106" x14ac:dyDescent="0.2">
      <c r="B23" s="309"/>
      <c r="C23" s="309"/>
      <c r="D23" s="309"/>
      <c r="E23" s="309"/>
      <c r="F23" s="309"/>
      <c r="G23" s="309"/>
      <c r="H23" s="309"/>
      <c r="I23" s="309"/>
      <c r="J23" s="309"/>
      <c r="K23" s="309"/>
      <c r="L23" s="309"/>
      <c r="M23" s="309"/>
      <c r="N23" s="309"/>
      <c r="O23" s="309"/>
      <c r="P23" s="309"/>
      <c r="Q23" s="309"/>
      <c r="R23" s="309"/>
    </row>
    <row r="24" spans="1:106" x14ac:dyDescent="0.2">
      <c r="B24" s="309"/>
      <c r="C24" s="309"/>
      <c r="D24" s="309"/>
      <c r="E24" s="309"/>
      <c r="F24" s="309"/>
      <c r="G24" s="309"/>
      <c r="H24" s="309"/>
      <c r="I24" s="309"/>
      <c r="J24" s="309"/>
      <c r="K24" s="309"/>
      <c r="L24" s="309"/>
      <c r="M24" s="309"/>
      <c r="N24" s="309"/>
      <c r="O24" s="309"/>
      <c r="P24" s="309"/>
      <c r="Q24" s="309"/>
      <c r="R24" s="309"/>
    </row>
  </sheetData>
  <customSheetViews>
    <customSheetView guid="{4BF6A69F-C29D-460A-9E84-5045F8F80EEB}" showGridLines="0" topLeftCell="A37">
      <selection activeCell="U47" sqref="U47"/>
      <pageMargins left="0.7" right="0.7" top="0.75" bottom="0.75" header="0.3" footer="0.3"/>
      <pageSetup paperSize="9" orientation="landscape" verticalDpi="0"/>
    </customSheetView>
  </customSheetViews>
  <mergeCells count="1">
    <mergeCell ref="A1:R1"/>
  </mergeCells>
  <phoneticPr fontId="11" type="noConversion"/>
  <pageMargins left="0.7" right="0.7" top="0.75" bottom="0.75" header="0.3" footer="0.3"/>
  <pageSetup paperSize="9" orientation="landscape"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1"/>
  <sheetViews>
    <sheetView showGridLines="0" workbookViewId="0">
      <selection activeCell="T11" sqref="T11"/>
    </sheetView>
  </sheetViews>
  <sheetFormatPr baseColWidth="10" defaultRowHeight="12.75" x14ac:dyDescent="0.2"/>
  <cols>
    <col min="1" max="1" width="21.28515625" style="20" customWidth="1"/>
    <col min="2" max="2" width="8.28515625" style="20" customWidth="1"/>
    <col min="3" max="3" width="11.85546875" style="20" customWidth="1"/>
    <col min="4" max="4" width="5.7109375" style="20" bestFit="1" customWidth="1"/>
    <col min="5" max="5" width="6" style="20" bestFit="1" customWidth="1"/>
    <col min="6" max="6" width="8.5703125" style="20" customWidth="1"/>
    <col min="7" max="9" width="6.28515625" style="20" customWidth="1"/>
    <col min="10" max="10" width="6.28515625" style="20" bestFit="1" customWidth="1"/>
    <col min="11" max="11" width="6.28515625" style="20" customWidth="1"/>
    <col min="12" max="12" width="8.28515625" style="20" customWidth="1"/>
    <col min="13" max="13" width="6.42578125" style="20" customWidth="1"/>
    <col min="14" max="14" width="9.28515625" style="20" customWidth="1"/>
    <col min="15" max="15" width="8.42578125" style="20" customWidth="1"/>
    <col min="16" max="16" width="7.42578125" style="20" customWidth="1"/>
    <col min="17" max="17" width="7" style="20" bestFit="1" customWidth="1"/>
    <col min="18" max="18" width="7.140625" style="20" customWidth="1"/>
    <col min="19" max="19" width="2.85546875" style="20" customWidth="1"/>
    <col min="20" max="16384" width="11.42578125" style="20"/>
  </cols>
  <sheetData>
    <row r="1" spans="1:19" ht="19.5" customHeight="1" x14ac:dyDescent="0.2">
      <c r="A1" s="571" t="s">
        <v>412</v>
      </c>
      <c r="B1" s="571"/>
      <c r="C1" s="571"/>
      <c r="D1" s="571"/>
      <c r="E1" s="571"/>
      <c r="F1" s="571"/>
      <c r="G1" s="571"/>
      <c r="H1" s="571"/>
      <c r="I1" s="571"/>
      <c r="J1" s="571"/>
      <c r="K1" s="571"/>
      <c r="L1" s="571"/>
      <c r="M1" s="571"/>
      <c r="N1" s="571"/>
      <c r="O1" s="571"/>
      <c r="P1" s="571"/>
      <c r="Q1" s="571"/>
      <c r="R1" s="571"/>
      <c r="S1" s="106"/>
    </row>
    <row r="2" spans="1:19" ht="12.75" customHeight="1" x14ac:dyDescent="0.2">
      <c r="A2" s="1"/>
      <c r="B2" s="1"/>
      <c r="C2" s="1"/>
      <c r="D2" s="1"/>
      <c r="E2" s="1"/>
      <c r="F2" s="1"/>
      <c r="G2" s="1"/>
      <c r="H2" s="1"/>
      <c r="I2" s="1"/>
      <c r="J2" s="1"/>
      <c r="K2" s="1"/>
      <c r="L2" s="1"/>
      <c r="M2" s="1"/>
      <c r="N2" s="1"/>
      <c r="O2" s="1"/>
      <c r="P2" s="1"/>
      <c r="Q2" s="1"/>
      <c r="R2" s="1"/>
      <c r="S2" s="106"/>
    </row>
    <row r="3" spans="1:19" ht="37.5" customHeight="1" x14ac:dyDescent="0.2">
      <c r="A3" s="415"/>
      <c r="B3" s="456" t="s">
        <v>79</v>
      </c>
      <c r="C3" s="455" t="s">
        <v>80</v>
      </c>
      <c r="D3" s="455" t="s">
        <v>81</v>
      </c>
      <c r="E3" s="455" t="s">
        <v>82</v>
      </c>
      <c r="F3" s="455" t="s">
        <v>276</v>
      </c>
      <c r="G3" s="455" t="s">
        <v>83</v>
      </c>
      <c r="H3" s="455" t="s">
        <v>84</v>
      </c>
      <c r="I3" s="455" t="s">
        <v>85</v>
      </c>
      <c r="J3" s="455" t="s">
        <v>86</v>
      </c>
      <c r="K3" s="455" t="s">
        <v>87</v>
      </c>
      <c r="L3" s="455" t="s">
        <v>88</v>
      </c>
      <c r="M3" s="455" t="s">
        <v>89</v>
      </c>
      <c r="N3" s="455" t="s">
        <v>277</v>
      </c>
      <c r="O3" s="455" t="s">
        <v>91</v>
      </c>
      <c r="P3" s="455" t="s">
        <v>92</v>
      </c>
      <c r="Q3" s="455" t="s">
        <v>93</v>
      </c>
      <c r="R3" s="455" t="s">
        <v>168</v>
      </c>
    </row>
    <row r="4" spans="1:19" x14ac:dyDescent="0.2">
      <c r="A4" s="416" t="s">
        <v>255</v>
      </c>
      <c r="B4" s="419">
        <v>90.331577316392938</v>
      </c>
      <c r="C4" s="419">
        <v>30.444964871194379</v>
      </c>
      <c r="D4" s="419">
        <v>98.756906077348063</v>
      </c>
      <c r="E4" s="419">
        <v>86.315789473684205</v>
      </c>
      <c r="F4" s="419">
        <v>83.673469387755105</v>
      </c>
      <c r="G4" s="419">
        <v>65.714285714285708</v>
      </c>
      <c r="H4" s="419">
        <v>88.888888888888886</v>
      </c>
      <c r="I4" s="419">
        <v>98.496240601503757</v>
      </c>
      <c r="J4" s="419">
        <v>86.088834053053674</v>
      </c>
      <c r="K4" s="419">
        <v>66.666666666666671</v>
      </c>
      <c r="L4" s="419">
        <v>55.234657039711195</v>
      </c>
      <c r="M4" s="419">
        <v>83.582089552238813</v>
      </c>
      <c r="N4" s="419">
        <v>98.113207547169807</v>
      </c>
      <c r="O4" s="419" t="s">
        <v>27</v>
      </c>
      <c r="P4" s="419">
        <v>98.924731182795696</v>
      </c>
      <c r="Q4" s="419">
        <v>85.714285714285708</v>
      </c>
      <c r="R4" s="420">
        <v>85.004599816007357</v>
      </c>
    </row>
    <row r="5" spans="1:19" x14ac:dyDescent="0.2">
      <c r="A5" s="416" t="s">
        <v>256</v>
      </c>
      <c r="B5" s="419">
        <v>91.33782483156881</v>
      </c>
      <c r="C5" s="419">
        <v>38.931297709923662</v>
      </c>
      <c r="D5" s="419">
        <v>99.145299145299148</v>
      </c>
      <c r="E5" s="419">
        <v>89.090909090909093</v>
      </c>
      <c r="F5" s="419" t="s">
        <v>27</v>
      </c>
      <c r="G5" s="419">
        <v>64.516129032258064</v>
      </c>
      <c r="H5" s="419">
        <v>100</v>
      </c>
      <c r="I5" s="419">
        <v>97.5</v>
      </c>
      <c r="J5" s="419">
        <v>85.916740478299374</v>
      </c>
      <c r="K5" s="419" t="s">
        <v>27</v>
      </c>
      <c r="L5" s="419">
        <v>58.088235294117645</v>
      </c>
      <c r="M5" s="419" t="s">
        <v>27</v>
      </c>
      <c r="N5" s="419" t="s">
        <v>27</v>
      </c>
      <c r="O5" s="419" t="s">
        <v>27</v>
      </c>
      <c r="P5" s="419">
        <v>97.674418604651166</v>
      </c>
      <c r="Q5" s="419" t="s">
        <v>27</v>
      </c>
      <c r="R5" s="420">
        <v>85.139092240117137</v>
      </c>
    </row>
    <row r="6" spans="1:19" x14ac:dyDescent="0.2">
      <c r="A6" s="416" t="s">
        <v>94</v>
      </c>
      <c r="B6" s="419">
        <v>90.706319702602229</v>
      </c>
      <c r="C6" s="419">
        <v>34.642857142857146</v>
      </c>
      <c r="D6" s="419">
        <v>98.611111111111114</v>
      </c>
      <c r="E6" s="419">
        <v>87.755102040816325</v>
      </c>
      <c r="F6" s="419">
        <v>92.647058823529406</v>
      </c>
      <c r="G6" s="419">
        <v>69.047619047619051</v>
      </c>
      <c r="H6" s="419">
        <v>93.75</v>
      </c>
      <c r="I6" s="419">
        <v>93.333333333333329</v>
      </c>
      <c r="J6" s="419">
        <v>83.942307692307693</v>
      </c>
      <c r="K6" s="419">
        <v>68.965517241379317</v>
      </c>
      <c r="L6" s="419">
        <v>50.427350427350426</v>
      </c>
      <c r="M6" s="419" t="s">
        <v>27</v>
      </c>
      <c r="N6" s="419" t="s">
        <v>27</v>
      </c>
      <c r="O6" s="419">
        <v>70.454545454545453</v>
      </c>
      <c r="P6" s="419">
        <v>97.777777777777771</v>
      </c>
      <c r="Q6" s="419" t="s">
        <v>27</v>
      </c>
      <c r="R6" s="420">
        <v>81.99445983379502</v>
      </c>
    </row>
    <row r="7" spans="1:19" x14ac:dyDescent="0.2">
      <c r="A7" s="416" t="s">
        <v>243</v>
      </c>
      <c r="B7" s="419">
        <v>92.149532710280369</v>
      </c>
      <c r="C7" s="419">
        <v>22.727272727272727</v>
      </c>
      <c r="D7" s="419">
        <v>100</v>
      </c>
      <c r="E7" s="419">
        <v>75.510204081632651</v>
      </c>
      <c r="F7" s="419">
        <v>92.307692307692307</v>
      </c>
      <c r="G7" s="419">
        <v>63.157894736842103</v>
      </c>
      <c r="H7" s="419">
        <v>96.296296296296291</v>
      </c>
      <c r="I7" s="419">
        <v>100</v>
      </c>
      <c r="J7" s="419">
        <v>87.010309278350519</v>
      </c>
      <c r="K7" s="419">
        <v>75</v>
      </c>
      <c r="L7" s="419">
        <v>65.591397849462368</v>
      </c>
      <c r="M7" s="419">
        <v>82.222222222222229</v>
      </c>
      <c r="N7" s="419">
        <v>73.913043478260875</v>
      </c>
      <c r="O7" s="419" t="s">
        <v>27</v>
      </c>
      <c r="P7" s="419">
        <v>88.461538461538467</v>
      </c>
      <c r="Q7" s="419">
        <v>68.75</v>
      </c>
      <c r="R7" s="420">
        <v>86.635404454865181</v>
      </c>
    </row>
    <row r="8" spans="1:19" x14ac:dyDescent="0.2">
      <c r="A8" s="416" t="s">
        <v>95</v>
      </c>
      <c r="B8" s="419">
        <v>87.640449438202253</v>
      </c>
      <c r="C8" s="419">
        <v>22.857142857142858</v>
      </c>
      <c r="D8" s="419">
        <v>100</v>
      </c>
      <c r="E8" s="419" t="s">
        <v>27</v>
      </c>
      <c r="F8" s="419" t="s">
        <v>27</v>
      </c>
      <c r="G8" s="419" t="s">
        <v>27</v>
      </c>
      <c r="H8" s="419" t="s">
        <v>27</v>
      </c>
      <c r="I8" s="419" t="s">
        <v>27</v>
      </c>
      <c r="J8" s="419">
        <v>84.8</v>
      </c>
      <c r="K8" s="419" t="s">
        <v>27</v>
      </c>
      <c r="L8" s="419" t="s">
        <v>27</v>
      </c>
      <c r="M8" s="419" t="s">
        <v>27</v>
      </c>
      <c r="N8" s="419" t="s">
        <v>27</v>
      </c>
      <c r="O8" s="419" t="s">
        <v>27</v>
      </c>
      <c r="P8" s="419" t="s">
        <v>27</v>
      </c>
      <c r="Q8" s="419" t="s">
        <v>27</v>
      </c>
      <c r="R8" s="420">
        <v>79.347826086956516</v>
      </c>
    </row>
    <row r="9" spans="1:19" x14ac:dyDescent="0.2">
      <c r="A9" s="416" t="s">
        <v>232</v>
      </c>
      <c r="B9" s="419">
        <v>92.042042042042041</v>
      </c>
      <c r="C9" s="419">
        <v>35.454545454545453</v>
      </c>
      <c r="D9" s="419">
        <v>98.714652956298195</v>
      </c>
      <c r="E9" s="419">
        <v>80.208333333333329</v>
      </c>
      <c r="F9" s="419">
        <v>72.222222222222229</v>
      </c>
      <c r="G9" s="419">
        <v>72.916666666666671</v>
      </c>
      <c r="H9" s="419">
        <v>92.592592592592595</v>
      </c>
      <c r="I9" s="419">
        <v>100</v>
      </c>
      <c r="J9" s="419">
        <v>85.362802335279397</v>
      </c>
      <c r="K9" s="419">
        <v>60.526315789473685</v>
      </c>
      <c r="L9" s="419">
        <v>58.695652173913047</v>
      </c>
      <c r="M9" s="419">
        <v>89.090909090909093</v>
      </c>
      <c r="N9" s="419">
        <v>82.608695652173907</v>
      </c>
      <c r="O9" s="419" t="s">
        <v>27</v>
      </c>
      <c r="P9" s="419">
        <v>96.428571428571431</v>
      </c>
      <c r="Q9" s="419" t="s">
        <v>27</v>
      </c>
      <c r="R9" s="420">
        <v>84.549572219426267</v>
      </c>
    </row>
    <row r="10" spans="1:19" x14ac:dyDescent="0.2">
      <c r="A10" s="416" t="s">
        <v>233</v>
      </c>
      <c r="B10" s="419">
        <v>88.282423635453185</v>
      </c>
      <c r="C10" s="419">
        <v>31.654676258992804</v>
      </c>
      <c r="D10" s="419">
        <v>98.98989898989899</v>
      </c>
      <c r="E10" s="419">
        <v>79.503105590062106</v>
      </c>
      <c r="F10" s="419">
        <v>80.519480519480524</v>
      </c>
      <c r="G10" s="419">
        <v>48.888888888888886</v>
      </c>
      <c r="H10" s="419">
        <v>85.18518518518519</v>
      </c>
      <c r="I10" s="419">
        <v>96.428571428571431</v>
      </c>
      <c r="J10" s="419">
        <v>82.403742353364521</v>
      </c>
      <c r="K10" s="419">
        <v>87.5</v>
      </c>
      <c r="L10" s="419">
        <v>52.037617554858933</v>
      </c>
      <c r="M10" s="419">
        <v>88.372093023255815</v>
      </c>
      <c r="N10" s="419">
        <v>94.594594594594597</v>
      </c>
      <c r="O10" s="419">
        <v>59.25925925925926</v>
      </c>
      <c r="P10" s="419">
        <v>98.82352941176471</v>
      </c>
      <c r="Q10" s="419">
        <v>82.352941176470594</v>
      </c>
      <c r="R10" s="420">
        <v>81.152499204075141</v>
      </c>
    </row>
    <row r="11" spans="1:19" x14ac:dyDescent="0.2">
      <c r="A11" s="416" t="s">
        <v>96</v>
      </c>
      <c r="B11" s="419">
        <v>90.446051838456896</v>
      </c>
      <c r="C11" s="419">
        <v>17.53653444676409</v>
      </c>
      <c r="D11" s="419">
        <v>96.212583995113008</v>
      </c>
      <c r="E11" s="419">
        <v>85.256410256410263</v>
      </c>
      <c r="F11" s="419">
        <v>84.285714285714292</v>
      </c>
      <c r="G11" s="419">
        <v>64.705882352941174</v>
      </c>
      <c r="H11" s="419">
        <v>93.939393939393938</v>
      </c>
      <c r="I11" s="419">
        <v>98.181818181818187</v>
      </c>
      <c r="J11" s="419">
        <v>87.173913043478265</v>
      </c>
      <c r="K11" s="419">
        <v>60.204081632653065</v>
      </c>
      <c r="L11" s="419">
        <v>54.666666666666664</v>
      </c>
      <c r="M11" s="419">
        <v>88.732394366197184</v>
      </c>
      <c r="N11" s="419">
        <v>90.046296296296291</v>
      </c>
      <c r="O11" s="419">
        <v>66.568047337278102</v>
      </c>
      <c r="P11" s="419">
        <v>100</v>
      </c>
      <c r="Q11" s="419">
        <v>82.608695652173907</v>
      </c>
      <c r="R11" s="420">
        <v>84.155041217501591</v>
      </c>
    </row>
    <row r="12" spans="1:19" x14ac:dyDescent="0.2">
      <c r="A12" s="416" t="s">
        <v>234</v>
      </c>
      <c r="B12" s="419">
        <v>93.132328308207704</v>
      </c>
      <c r="C12" s="419">
        <v>37.864077669902912</v>
      </c>
      <c r="D12" s="419">
        <v>98.305084745762713</v>
      </c>
      <c r="E12" s="419">
        <v>88.679245283018872</v>
      </c>
      <c r="F12" s="419">
        <v>91.428571428571431</v>
      </c>
      <c r="G12" s="419">
        <v>31.578947368421051</v>
      </c>
      <c r="H12" s="419">
        <v>94.736842105263165</v>
      </c>
      <c r="I12" s="419">
        <v>100</v>
      </c>
      <c r="J12" s="419">
        <v>85.272988505747122</v>
      </c>
      <c r="K12" s="419">
        <v>65.217391304347828</v>
      </c>
      <c r="L12" s="419">
        <v>55.900621118012424</v>
      </c>
      <c r="M12" s="419" t="s">
        <v>27</v>
      </c>
      <c r="N12" s="419" t="s">
        <v>27</v>
      </c>
      <c r="O12" s="419" t="s">
        <v>27</v>
      </c>
      <c r="P12" s="419">
        <v>100</v>
      </c>
      <c r="Q12" s="419" t="s">
        <v>27</v>
      </c>
      <c r="R12" s="420">
        <v>85.864197530864203</v>
      </c>
    </row>
    <row r="13" spans="1:19" x14ac:dyDescent="0.2">
      <c r="A13" s="416" t="s">
        <v>242</v>
      </c>
      <c r="B13" s="419">
        <v>90.457851946940522</v>
      </c>
      <c r="C13" s="419">
        <v>38.153846153846153</v>
      </c>
      <c r="D13" s="419">
        <v>99.551569506726452</v>
      </c>
      <c r="E13" s="419">
        <v>84.21052631578948</v>
      </c>
      <c r="F13" s="419">
        <v>83.07692307692308</v>
      </c>
      <c r="G13" s="419">
        <v>61.666666666666664</v>
      </c>
      <c r="H13" s="419">
        <v>92.857142857142861</v>
      </c>
      <c r="I13" s="419">
        <v>100</v>
      </c>
      <c r="J13" s="419">
        <v>83.127921801954955</v>
      </c>
      <c r="K13" s="419">
        <v>48.275862068965516</v>
      </c>
      <c r="L13" s="419">
        <v>50.988142292490117</v>
      </c>
      <c r="M13" s="419">
        <v>88.888888888888886</v>
      </c>
      <c r="N13" s="419">
        <v>95.3125</v>
      </c>
      <c r="O13" s="419">
        <v>70</v>
      </c>
      <c r="P13" s="419">
        <v>98.214285714285708</v>
      </c>
      <c r="Q13" s="419" t="s">
        <v>27</v>
      </c>
      <c r="R13" s="420">
        <v>82.662025526272174</v>
      </c>
    </row>
    <row r="14" spans="1:19" x14ac:dyDescent="0.2">
      <c r="A14" s="416" t="s">
        <v>235</v>
      </c>
      <c r="B14" s="419">
        <v>89.356584485868908</v>
      </c>
      <c r="C14" s="419">
        <v>33.956386292834893</v>
      </c>
      <c r="D14" s="419">
        <v>98.290598290598297</v>
      </c>
      <c r="E14" s="419">
        <v>87.20930232558139</v>
      </c>
      <c r="F14" s="419">
        <v>87.804878048780495</v>
      </c>
      <c r="G14" s="419">
        <v>60.465116279069768</v>
      </c>
      <c r="H14" s="419">
        <v>83.870967741935488</v>
      </c>
      <c r="I14" s="419">
        <v>97.52066115702479</v>
      </c>
      <c r="J14" s="419">
        <v>80.509745127436275</v>
      </c>
      <c r="K14" s="419">
        <v>61.29032258064516</v>
      </c>
      <c r="L14" s="419">
        <v>44.970414201183431</v>
      </c>
      <c r="M14" s="419">
        <v>94.444444444444443</v>
      </c>
      <c r="N14" s="419">
        <v>92.452830188679243</v>
      </c>
      <c r="O14" s="419">
        <v>82.608695652173907</v>
      </c>
      <c r="P14" s="419">
        <v>98.924731182795696</v>
      </c>
      <c r="Q14" s="419" t="s">
        <v>27</v>
      </c>
      <c r="R14" s="420">
        <v>80.928656835392587</v>
      </c>
    </row>
    <row r="15" spans="1:19" x14ac:dyDescent="0.2">
      <c r="A15" s="416" t="s">
        <v>19</v>
      </c>
      <c r="B15" s="419">
        <v>94.389689158453379</v>
      </c>
      <c r="C15" s="419">
        <v>47.058823529411768</v>
      </c>
      <c r="D15" s="419">
        <v>98.734177215189874</v>
      </c>
      <c r="E15" s="419">
        <v>77.027027027027032</v>
      </c>
      <c r="F15" s="419">
        <v>94.444444444444443</v>
      </c>
      <c r="G15" s="419">
        <v>57.89473684210526</v>
      </c>
      <c r="H15" s="419">
        <v>100</v>
      </c>
      <c r="I15" s="419">
        <v>100</v>
      </c>
      <c r="J15" s="419">
        <v>86.696428571428569</v>
      </c>
      <c r="K15" s="419">
        <v>64.285714285714292</v>
      </c>
      <c r="L15" s="419">
        <v>67.647058823529406</v>
      </c>
      <c r="M15" s="419" t="s">
        <v>27</v>
      </c>
      <c r="N15" s="419" t="s">
        <v>27</v>
      </c>
      <c r="O15" s="419">
        <v>77.777777777777771</v>
      </c>
      <c r="P15" s="419">
        <v>100</v>
      </c>
      <c r="Q15" s="419" t="s">
        <v>27</v>
      </c>
      <c r="R15" s="420">
        <v>87.687785760940557</v>
      </c>
    </row>
    <row r="16" spans="1:19" ht="13.5" thickBot="1" x14ac:dyDescent="0.25">
      <c r="A16" s="423" t="s">
        <v>248</v>
      </c>
      <c r="B16" s="417">
        <v>88.666956144159798</v>
      </c>
      <c r="C16" s="417">
        <v>31.33903133903134</v>
      </c>
      <c r="D16" s="417">
        <v>99.539877300613497</v>
      </c>
      <c r="E16" s="417">
        <v>85.064935064935071</v>
      </c>
      <c r="F16" s="417">
        <v>70.370370370370367</v>
      </c>
      <c r="G16" s="417">
        <v>68.75</v>
      </c>
      <c r="H16" s="417">
        <v>76</v>
      </c>
      <c r="I16" s="417">
        <v>100</v>
      </c>
      <c r="J16" s="417">
        <v>82.746781115879827</v>
      </c>
      <c r="K16" s="417">
        <v>66.666666666666671</v>
      </c>
      <c r="L16" s="417">
        <v>57.476635514018689</v>
      </c>
      <c r="M16" s="417">
        <v>87.755102040816325</v>
      </c>
      <c r="N16" s="417">
        <v>83.75</v>
      </c>
      <c r="O16" s="417">
        <v>60.526315789473685</v>
      </c>
      <c r="P16" s="417">
        <v>93.650793650793645</v>
      </c>
      <c r="Q16" s="417" t="s">
        <v>27</v>
      </c>
      <c r="R16" s="418">
        <v>82.952119548642884</v>
      </c>
    </row>
    <row r="17" spans="1:106" s="416" customFormat="1" x14ac:dyDescent="0.2">
      <c r="A17" s="424" t="s">
        <v>20</v>
      </c>
      <c r="B17" s="420">
        <v>90.615310712258179</v>
      </c>
      <c r="C17" s="420">
        <v>31.759656652360515</v>
      </c>
      <c r="D17" s="420">
        <v>98.01252970403975</v>
      </c>
      <c r="E17" s="420">
        <v>83.991385498923194</v>
      </c>
      <c r="F17" s="420">
        <v>83.91123439667129</v>
      </c>
      <c r="G17" s="420">
        <v>62.931034482758619</v>
      </c>
      <c r="H17" s="420">
        <v>90.671641791044777</v>
      </c>
      <c r="I17" s="420">
        <v>98.428290766208249</v>
      </c>
      <c r="J17" s="420">
        <v>84.712900820283366</v>
      </c>
      <c r="K17" s="420">
        <v>62.790697674418603</v>
      </c>
      <c r="L17" s="420">
        <v>55.10791366906475</v>
      </c>
      <c r="M17" s="420">
        <v>87.531806615776077</v>
      </c>
      <c r="N17" s="420">
        <v>89.682539682539684</v>
      </c>
      <c r="O17" s="420">
        <v>67.148014440433215</v>
      </c>
      <c r="P17" s="420">
        <v>97.901234567901241</v>
      </c>
      <c r="Q17" s="425">
        <v>81.632653061224488</v>
      </c>
      <c r="R17" s="421">
        <v>83.775383965480827</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row>
    <row r="18" spans="1:106" x14ac:dyDescent="0.2">
      <c r="A18" s="416" t="s">
        <v>21</v>
      </c>
      <c r="B18" s="419">
        <v>76.296296296296291</v>
      </c>
      <c r="C18" s="419">
        <v>32.142857142857146</v>
      </c>
      <c r="D18" s="419">
        <v>95.121951219512198</v>
      </c>
      <c r="E18" s="419" t="s">
        <v>27</v>
      </c>
      <c r="F18" s="419" t="s">
        <v>27</v>
      </c>
      <c r="G18" s="419">
        <v>75</v>
      </c>
      <c r="H18" s="419">
        <v>100</v>
      </c>
      <c r="I18" s="419">
        <v>100</v>
      </c>
      <c r="J18" s="419">
        <v>83.794466403162062</v>
      </c>
      <c r="K18" s="419" t="s">
        <v>27</v>
      </c>
      <c r="L18" s="419">
        <v>65.217391304347828</v>
      </c>
      <c r="M18" s="419" t="s">
        <v>27</v>
      </c>
      <c r="N18" s="419" t="s">
        <v>27</v>
      </c>
      <c r="O18" s="419" t="s">
        <v>27</v>
      </c>
      <c r="P18" s="419">
        <v>100</v>
      </c>
      <c r="Q18" s="419" t="s">
        <v>27</v>
      </c>
      <c r="R18" s="420">
        <v>80.669144981412643</v>
      </c>
    </row>
    <row r="19" spans="1:106" ht="13.5" thickBot="1" x14ac:dyDescent="0.25">
      <c r="A19" s="423" t="s">
        <v>16</v>
      </c>
      <c r="B19" s="417">
        <v>77.777777777777771</v>
      </c>
      <c r="C19" s="417">
        <v>27.5</v>
      </c>
      <c r="D19" s="417">
        <v>100</v>
      </c>
      <c r="E19" s="419" t="s">
        <v>27</v>
      </c>
      <c r="F19" s="417">
        <v>61.904761904761905</v>
      </c>
      <c r="G19" s="417">
        <v>60</v>
      </c>
      <c r="H19" s="419" t="s">
        <v>27</v>
      </c>
      <c r="I19" s="417">
        <v>96.551724137931032</v>
      </c>
      <c r="J19" s="417">
        <v>77.837837837837839</v>
      </c>
      <c r="K19" s="419" t="s">
        <v>27</v>
      </c>
      <c r="L19" s="417">
        <v>52.38095238095238</v>
      </c>
      <c r="M19" s="419" t="s">
        <v>27</v>
      </c>
      <c r="N19" s="417">
        <v>88.461538461538467</v>
      </c>
      <c r="O19" s="419" t="s">
        <v>27</v>
      </c>
      <c r="P19" s="417">
        <v>100</v>
      </c>
      <c r="Q19" s="419" t="s">
        <v>27</v>
      </c>
      <c r="R19" s="418">
        <v>75.720164609053498</v>
      </c>
    </row>
    <row r="20" spans="1:106" x14ac:dyDescent="0.2">
      <c r="A20" s="426" t="s">
        <v>22</v>
      </c>
      <c r="B20" s="421">
        <v>90.481750562186477</v>
      </c>
      <c r="C20" s="421">
        <v>31.711711711711711</v>
      </c>
      <c r="D20" s="421">
        <v>98.00509337860781</v>
      </c>
      <c r="E20" s="421">
        <v>83.991385498923194</v>
      </c>
      <c r="F20" s="421">
        <v>83.288409703504044</v>
      </c>
      <c r="G20" s="421">
        <v>63.018242122719734</v>
      </c>
      <c r="H20" s="421">
        <v>91.103202846975094</v>
      </c>
      <c r="I20" s="421">
        <v>98.421541318477253</v>
      </c>
      <c r="J20" s="421">
        <v>84.654859744569208</v>
      </c>
      <c r="K20" s="421">
        <v>62.790697674418603</v>
      </c>
      <c r="L20" s="421">
        <v>55.169971671388105</v>
      </c>
      <c r="M20" s="421">
        <v>87.531806615776077</v>
      </c>
      <c r="N20" s="421">
        <v>89.647577092511014</v>
      </c>
      <c r="O20" s="421">
        <v>67.148014440433215</v>
      </c>
      <c r="P20" s="421">
        <v>97.961630695443645</v>
      </c>
      <c r="Q20" s="421">
        <v>81.632653061224488</v>
      </c>
      <c r="R20" s="421">
        <v>83.692389980090923</v>
      </c>
    </row>
    <row r="21" spans="1:106" x14ac:dyDescent="0.2">
      <c r="A21" s="422" t="s">
        <v>280</v>
      </c>
      <c r="B21" s="310"/>
      <c r="C21" s="310"/>
      <c r="D21" s="310"/>
      <c r="E21" s="310"/>
      <c r="F21" s="310"/>
      <c r="G21" s="310"/>
      <c r="H21" s="310"/>
      <c r="I21" s="310"/>
      <c r="J21" s="310"/>
      <c r="K21" s="310"/>
      <c r="L21" s="310"/>
      <c r="M21" s="310"/>
      <c r="N21" s="310"/>
      <c r="O21" s="310"/>
      <c r="P21" s="310"/>
      <c r="Q21" s="310"/>
      <c r="R21" s="310"/>
    </row>
  </sheetData>
  <customSheetViews>
    <customSheetView guid="{4BF6A69F-C29D-460A-9E84-5045F8F80EEB}" showGridLines="0" topLeftCell="A7">
      <selection activeCell="W31" sqref="W31"/>
      <pageMargins left="0.7" right="0.7" top="0.75" bottom="0.75" header="0.3" footer="0.3"/>
      <pageSetup paperSize="9" orientation="landscape" verticalDpi="0"/>
    </customSheetView>
  </customSheetViews>
  <mergeCells count="1">
    <mergeCell ref="A1:R1"/>
  </mergeCells>
  <phoneticPr fontId="11" type="noConversion"/>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49"/>
  <sheetViews>
    <sheetView showGridLines="0" zoomScaleNormal="100" workbookViewId="0">
      <selection activeCell="A51" sqref="A51:XFD1048576"/>
    </sheetView>
  </sheetViews>
  <sheetFormatPr baseColWidth="10" defaultRowHeight="12.75" x14ac:dyDescent="0.2"/>
  <cols>
    <col min="1" max="1" width="2.140625" style="20" customWidth="1"/>
    <col min="2" max="2" width="35" style="20" customWidth="1"/>
    <col min="3" max="3" width="10.42578125" style="20" customWidth="1"/>
    <col min="4" max="4" width="10.28515625" style="20" customWidth="1"/>
    <col min="5" max="5" width="9.7109375" style="20" customWidth="1"/>
    <col min="6" max="6" width="13.85546875" style="20" customWidth="1"/>
    <col min="7" max="7" width="11.5703125" style="20" customWidth="1"/>
    <col min="8" max="8" width="9.42578125" style="20" customWidth="1"/>
    <col min="9" max="10" width="7.7109375" style="20" customWidth="1"/>
    <col min="11" max="16384" width="11.42578125" style="20"/>
  </cols>
  <sheetData>
    <row r="1" spans="1:11" x14ac:dyDescent="0.2">
      <c r="A1" s="571" t="s">
        <v>305</v>
      </c>
      <c r="B1" s="571"/>
      <c r="C1" s="571"/>
      <c r="D1" s="571"/>
      <c r="E1" s="571"/>
      <c r="F1" s="571"/>
      <c r="G1" s="571"/>
      <c r="H1" s="571"/>
      <c r="I1" s="571"/>
      <c r="J1" s="571"/>
      <c r="K1" s="571"/>
    </row>
    <row r="3" spans="1:11" ht="12.75" customHeight="1" x14ac:dyDescent="0.2">
      <c r="B3" s="572" t="s">
        <v>221</v>
      </c>
      <c r="C3" s="572"/>
      <c r="D3" s="572"/>
      <c r="E3" s="572"/>
      <c r="F3" s="572"/>
      <c r="G3" s="572"/>
      <c r="H3" s="572"/>
      <c r="I3" s="572"/>
    </row>
    <row r="4" spans="1:11" ht="8.25" customHeight="1" x14ac:dyDescent="0.2">
      <c r="B4" s="2"/>
      <c r="C4" s="2"/>
      <c r="D4" s="2"/>
      <c r="E4" s="2"/>
      <c r="F4" s="2"/>
      <c r="G4" s="2"/>
      <c r="H4" s="2"/>
      <c r="I4" s="2"/>
    </row>
    <row r="5" spans="1:11" ht="12.75" customHeight="1" x14ac:dyDescent="0.2">
      <c r="B5" s="3"/>
      <c r="C5" s="613" t="s">
        <v>142</v>
      </c>
      <c r="D5" s="613" t="s">
        <v>178</v>
      </c>
      <c r="E5" s="613" t="s">
        <v>98</v>
      </c>
      <c r="F5" s="613" t="s">
        <v>97</v>
      </c>
      <c r="G5" s="613" t="s">
        <v>259</v>
      </c>
      <c r="H5" s="613" t="s">
        <v>258</v>
      </c>
      <c r="I5" s="613" t="s">
        <v>257</v>
      </c>
      <c r="J5" s="613" t="s">
        <v>169</v>
      </c>
      <c r="K5" s="613" t="s">
        <v>168</v>
      </c>
    </row>
    <row r="6" spans="1:11" x14ac:dyDescent="0.2">
      <c r="B6" s="3"/>
      <c r="C6" s="614"/>
      <c r="D6" s="614"/>
      <c r="E6" s="614"/>
      <c r="F6" s="614"/>
      <c r="G6" s="614"/>
      <c r="H6" s="614"/>
      <c r="I6" s="614"/>
      <c r="J6" s="614"/>
      <c r="K6" s="614"/>
    </row>
    <row r="7" spans="1:11" x14ac:dyDescent="0.2">
      <c r="B7" s="3"/>
      <c r="C7" s="614"/>
      <c r="D7" s="614"/>
      <c r="E7" s="614"/>
      <c r="F7" s="614"/>
      <c r="G7" s="614"/>
      <c r="H7" s="614"/>
      <c r="I7" s="614"/>
      <c r="J7" s="614"/>
      <c r="K7" s="614"/>
    </row>
    <row r="8" spans="1:11" x14ac:dyDescent="0.2">
      <c r="B8" s="3"/>
      <c r="C8" s="614"/>
      <c r="D8" s="614"/>
      <c r="E8" s="614"/>
      <c r="F8" s="614"/>
      <c r="G8" s="614"/>
      <c r="H8" s="614"/>
      <c r="I8" s="614"/>
      <c r="J8" s="614"/>
      <c r="K8" s="614"/>
    </row>
    <row r="9" spans="1:11" x14ac:dyDescent="0.2">
      <c r="B9" s="3"/>
      <c r="C9" s="614"/>
      <c r="D9" s="614"/>
      <c r="E9" s="614"/>
      <c r="F9" s="614"/>
      <c r="G9" s="614"/>
      <c r="H9" s="614"/>
      <c r="I9" s="614"/>
      <c r="J9" s="614"/>
      <c r="K9" s="614"/>
    </row>
    <row r="10" spans="1:11" x14ac:dyDescent="0.2">
      <c r="B10" s="3"/>
      <c r="C10" s="614"/>
      <c r="D10" s="614"/>
      <c r="E10" s="614"/>
      <c r="F10" s="614"/>
      <c r="G10" s="614"/>
      <c r="H10" s="614"/>
      <c r="I10" s="614"/>
      <c r="J10" s="614"/>
      <c r="K10" s="614"/>
    </row>
    <row r="11" spans="1:11" x14ac:dyDescent="0.2">
      <c r="B11" s="3"/>
      <c r="C11" s="615"/>
      <c r="D11" s="615"/>
      <c r="E11" s="615"/>
      <c r="F11" s="615"/>
      <c r="G11" s="615"/>
      <c r="H11" s="615"/>
      <c r="I11" s="615"/>
      <c r="J11" s="615"/>
      <c r="K11" s="615"/>
    </row>
    <row r="12" spans="1:11" ht="15" customHeight="1" x14ac:dyDescent="0.2">
      <c r="B12" s="67" t="s">
        <v>229</v>
      </c>
      <c r="C12" s="262">
        <v>6.8</v>
      </c>
      <c r="D12" s="261">
        <v>5.7</v>
      </c>
      <c r="E12" s="8">
        <v>22</v>
      </c>
      <c r="F12" s="261">
        <v>5.9</v>
      </c>
      <c r="G12" s="277">
        <v>5.3</v>
      </c>
      <c r="H12" s="8">
        <v>54.4</v>
      </c>
      <c r="I12" s="8">
        <v>0</v>
      </c>
      <c r="J12" s="8">
        <v>0</v>
      </c>
      <c r="K12" s="265">
        <f>SUM(C12:J12)</f>
        <v>100.1</v>
      </c>
    </row>
    <row r="13" spans="1:11" x14ac:dyDescent="0.2">
      <c r="B13" s="68" t="s">
        <v>180</v>
      </c>
      <c r="C13" s="10"/>
      <c r="D13" s="9"/>
      <c r="E13" s="10"/>
      <c r="F13" s="9"/>
      <c r="G13" s="10"/>
      <c r="H13" s="11"/>
      <c r="I13" s="11"/>
      <c r="J13" s="11"/>
      <c r="K13" s="70">
        <v>3355</v>
      </c>
    </row>
    <row r="14" spans="1:11" x14ac:dyDescent="0.2">
      <c r="B14" s="69" t="s">
        <v>230</v>
      </c>
      <c r="C14" s="276">
        <v>6.5</v>
      </c>
      <c r="D14" s="12">
        <v>5.4</v>
      </c>
      <c r="E14" s="260">
        <v>22.8</v>
      </c>
      <c r="F14" s="12">
        <v>5.6</v>
      </c>
      <c r="G14" s="260">
        <v>5.2</v>
      </c>
      <c r="H14" s="4">
        <v>54.5</v>
      </c>
      <c r="I14" s="4">
        <v>0</v>
      </c>
      <c r="J14" s="4">
        <v>0</v>
      </c>
      <c r="K14" s="7">
        <f>SUM(C14:J14)</f>
        <v>100</v>
      </c>
    </row>
    <row r="15" spans="1:11" x14ac:dyDescent="0.2">
      <c r="B15" s="273" t="s">
        <v>180</v>
      </c>
      <c r="C15" s="263"/>
      <c r="D15" s="9"/>
      <c r="E15" s="10"/>
      <c r="F15" s="9"/>
      <c r="G15" s="10"/>
      <c r="H15" s="13"/>
      <c r="I15" s="13"/>
      <c r="J15" s="13"/>
      <c r="K15" s="71">
        <v>3748</v>
      </c>
    </row>
    <row r="16" spans="1:11" ht="16.5" customHeight="1" x14ac:dyDescent="0.2">
      <c r="B16" s="15"/>
      <c r="C16" s="260"/>
      <c r="D16" s="260"/>
      <c r="E16" s="260"/>
      <c r="F16" s="260"/>
      <c r="G16" s="260"/>
      <c r="H16" s="16"/>
      <c r="I16" s="17"/>
    </row>
    <row r="17" spans="2:11" ht="12.75" customHeight="1" x14ac:dyDescent="0.2">
      <c r="B17" s="572" t="s">
        <v>222</v>
      </c>
      <c r="C17" s="572"/>
      <c r="D17" s="572"/>
      <c r="E17" s="572"/>
      <c r="F17" s="572"/>
      <c r="G17" s="572"/>
      <c r="H17" s="572"/>
      <c r="I17" s="572"/>
    </row>
    <row r="18" spans="2:11" ht="8.25" customHeight="1" x14ac:dyDescent="0.2">
      <c r="B18" s="14"/>
      <c r="C18" s="14"/>
      <c r="D18" s="14"/>
      <c r="E18" s="14"/>
      <c r="F18" s="260"/>
      <c r="G18" s="260"/>
      <c r="H18" s="16"/>
      <c r="I18" s="17"/>
    </row>
    <row r="19" spans="2:11" ht="12.75" customHeight="1" x14ac:dyDescent="0.2">
      <c r="B19" s="576" t="s">
        <v>177</v>
      </c>
      <c r="C19" s="685" t="s">
        <v>264</v>
      </c>
      <c r="D19" s="686"/>
      <c r="E19" s="685" t="s">
        <v>230</v>
      </c>
      <c r="F19" s="686"/>
      <c r="G19" s="260"/>
      <c r="H19" s="16"/>
      <c r="I19" s="17"/>
    </row>
    <row r="20" spans="2:11" ht="21.75" customHeight="1" x14ac:dyDescent="0.2">
      <c r="B20" s="577"/>
      <c r="C20" s="687"/>
      <c r="D20" s="688"/>
      <c r="E20" s="687"/>
      <c r="F20" s="688"/>
      <c r="G20" s="260"/>
      <c r="H20" s="16"/>
      <c r="I20" s="17"/>
    </row>
    <row r="21" spans="2:11" x14ac:dyDescent="0.2">
      <c r="B21" s="255" t="s">
        <v>181</v>
      </c>
      <c r="C21" s="628">
        <v>0.5</v>
      </c>
      <c r="D21" s="625">
        <v>22.6</v>
      </c>
      <c r="E21" s="628">
        <v>0.5</v>
      </c>
      <c r="F21" s="625">
        <v>13.4</v>
      </c>
      <c r="G21" s="260"/>
      <c r="H21" s="16"/>
      <c r="I21" s="17"/>
    </row>
    <row r="22" spans="2:11" x14ac:dyDescent="0.2">
      <c r="B22" s="35" t="s">
        <v>182</v>
      </c>
      <c r="C22" s="629">
        <v>9</v>
      </c>
      <c r="D22" s="619">
        <v>23.6</v>
      </c>
      <c r="E22" s="629">
        <v>8.4</v>
      </c>
      <c r="F22" s="619">
        <v>14.4</v>
      </c>
      <c r="G22" s="260"/>
      <c r="H22" s="16"/>
      <c r="I22" s="17"/>
    </row>
    <row r="23" spans="2:11" x14ac:dyDescent="0.2">
      <c r="B23" s="35" t="s">
        <v>183</v>
      </c>
      <c r="C23" s="629">
        <v>20.2</v>
      </c>
      <c r="D23" s="619">
        <v>24.6</v>
      </c>
      <c r="E23" s="629">
        <v>19.899999999999999</v>
      </c>
      <c r="F23" s="619">
        <v>15.4</v>
      </c>
      <c r="G23" s="260"/>
      <c r="H23" s="16"/>
      <c r="I23" s="17"/>
    </row>
    <row r="24" spans="2:11" x14ac:dyDescent="0.2">
      <c r="B24" s="35" t="s">
        <v>184</v>
      </c>
      <c r="C24" s="629">
        <v>26.8</v>
      </c>
      <c r="D24" s="619">
        <v>25.6</v>
      </c>
      <c r="E24" s="629">
        <v>27.1</v>
      </c>
      <c r="F24" s="619">
        <v>16.399999999999999</v>
      </c>
      <c r="G24" s="260"/>
      <c r="H24" s="16"/>
      <c r="I24" s="17"/>
    </row>
    <row r="25" spans="2:11" x14ac:dyDescent="0.2">
      <c r="B25" s="35" t="s">
        <v>185</v>
      </c>
      <c r="C25" s="629">
        <v>16.600000000000001</v>
      </c>
      <c r="D25" s="619">
        <v>26.6</v>
      </c>
      <c r="E25" s="629">
        <v>16.7</v>
      </c>
      <c r="F25" s="619">
        <v>17.399999999999999</v>
      </c>
      <c r="G25" s="260"/>
      <c r="H25" s="16"/>
      <c r="I25" s="17"/>
    </row>
    <row r="26" spans="2:11" x14ac:dyDescent="0.2">
      <c r="B26" s="35" t="s">
        <v>186</v>
      </c>
      <c r="C26" s="629">
        <v>9.6</v>
      </c>
      <c r="D26" s="619">
        <v>27.6</v>
      </c>
      <c r="E26" s="629">
        <v>9.8000000000000007</v>
      </c>
      <c r="F26" s="619">
        <v>18.399999999999999</v>
      </c>
      <c r="G26" s="260"/>
      <c r="H26" s="16"/>
      <c r="I26" s="17"/>
    </row>
    <row r="27" spans="2:11" x14ac:dyDescent="0.2">
      <c r="B27" s="35" t="s">
        <v>187</v>
      </c>
      <c r="C27" s="629">
        <v>8.3000000000000007</v>
      </c>
      <c r="D27" s="619">
        <v>28.6</v>
      </c>
      <c r="E27" s="629">
        <v>8.5</v>
      </c>
      <c r="F27" s="619">
        <v>19.399999999999999</v>
      </c>
      <c r="G27" s="260"/>
      <c r="H27" s="16"/>
      <c r="I27" s="17"/>
    </row>
    <row r="28" spans="2:11" ht="12.75" customHeight="1" x14ac:dyDescent="0.2">
      <c r="B28" s="35" t="s">
        <v>188</v>
      </c>
      <c r="C28" s="629">
        <v>5</v>
      </c>
      <c r="D28" s="619">
        <v>29.6</v>
      </c>
      <c r="E28" s="629">
        <v>5.0999999999999996</v>
      </c>
      <c r="F28" s="619">
        <v>20.399999999999999</v>
      </c>
      <c r="G28" s="234"/>
      <c r="H28" s="235"/>
      <c r="I28" s="235"/>
      <c r="J28" s="235"/>
    </row>
    <row r="29" spans="2:11" x14ac:dyDescent="0.2">
      <c r="B29" s="35" t="s">
        <v>189</v>
      </c>
      <c r="C29" s="629">
        <v>4</v>
      </c>
      <c r="D29" s="619">
        <v>30.6</v>
      </c>
      <c r="E29" s="629">
        <v>4.0999999999999996</v>
      </c>
      <c r="F29" s="619">
        <v>21.4</v>
      </c>
      <c r="G29" s="234"/>
      <c r="H29" s="235"/>
      <c r="I29" s="235"/>
      <c r="J29" s="235"/>
    </row>
    <row r="30" spans="2:11" x14ac:dyDescent="0.2">
      <c r="B30" s="36" t="s">
        <v>169</v>
      </c>
      <c r="C30" s="675">
        <v>0</v>
      </c>
      <c r="D30" s="676"/>
      <c r="E30" s="675">
        <v>0</v>
      </c>
      <c r="F30" s="676">
        <v>22.4</v>
      </c>
      <c r="G30" s="234"/>
      <c r="H30" s="235"/>
      <c r="I30" s="235"/>
      <c r="J30" s="235"/>
      <c r="K30" s="317"/>
    </row>
    <row r="31" spans="2:11" x14ac:dyDescent="0.2">
      <c r="B31" s="272" t="s">
        <v>168</v>
      </c>
      <c r="C31" s="681">
        <f>SUM(C21:C30)</f>
        <v>99.999999999999986</v>
      </c>
      <c r="D31" s="682"/>
      <c r="E31" s="681">
        <f>SUM(E21:E30)</f>
        <v>100.09999999999998</v>
      </c>
      <c r="F31" s="682"/>
      <c r="G31" s="234"/>
      <c r="H31" s="235"/>
      <c r="I31" s="235"/>
      <c r="J31" s="235"/>
    </row>
    <row r="32" spans="2:11" x14ac:dyDescent="0.2">
      <c r="B32" s="273" t="s">
        <v>180</v>
      </c>
      <c r="C32" s="679">
        <v>3355</v>
      </c>
      <c r="D32" s="680"/>
      <c r="E32" s="679">
        <v>3748</v>
      </c>
      <c r="F32" s="680"/>
      <c r="G32" s="234"/>
      <c r="H32" s="235"/>
      <c r="I32" s="235"/>
      <c r="J32" s="235"/>
    </row>
    <row r="33" spans="2:11" ht="16.5" customHeight="1" x14ac:dyDescent="0.2">
      <c r="B33" s="15"/>
      <c r="C33" s="260"/>
      <c r="D33" s="260"/>
      <c r="E33" s="260"/>
      <c r="F33" s="260"/>
      <c r="G33" s="260"/>
      <c r="H33" s="16"/>
      <c r="I33" s="17"/>
    </row>
    <row r="34" spans="2:11" ht="12.75" customHeight="1" x14ac:dyDescent="0.2">
      <c r="B34" s="572" t="s">
        <v>139</v>
      </c>
      <c r="C34" s="572"/>
      <c r="D34" s="572"/>
      <c r="E34" s="572"/>
      <c r="F34" s="572"/>
      <c r="G34" s="572"/>
      <c r="H34" s="572"/>
      <c r="I34" s="572"/>
      <c r="J34" s="66"/>
      <c r="K34" s="66"/>
    </row>
    <row r="35" spans="2:11" ht="8.25" customHeight="1" x14ac:dyDescent="0.2"/>
    <row r="36" spans="2:11" ht="18" customHeight="1" x14ac:dyDescent="0.2">
      <c r="C36" s="573" t="s">
        <v>269</v>
      </c>
      <c r="D36" s="575"/>
    </row>
    <row r="37" spans="2:11" ht="18.75" customHeight="1" x14ac:dyDescent="0.2">
      <c r="B37" s="255" t="s">
        <v>99</v>
      </c>
      <c r="C37" s="677">
        <v>439</v>
      </c>
      <c r="D37" s="678"/>
    </row>
    <row r="38" spans="2:11" ht="25.5" customHeight="1" x14ac:dyDescent="0.2">
      <c r="B38" s="35" t="s">
        <v>100</v>
      </c>
      <c r="C38" s="673">
        <v>17</v>
      </c>
      <c r="D38" s="674">
        <v>23.6</v>
      </c>
    </row>
    <row r="39" spans="2:11" ht="26.25" customHeight="1" x14ac:dyDescent="0.2">
      <c r="B39" s="35" t="s">
        <v>101</v>
      </c>
      <c r="C39" s="673">
        <v>2</v>
      </c>
      <c r="D39" s="674"/>
    </row>
    <row r="40" spans="2:11" ht="18" customHeight="1" x14ac:dyDescent="0.2">
      <c r="B40" s="35" t="s">
        <v>102</v>
      </c>
      <c r="C40" s="673">
        <v>214</v>
      </c>
      <c r="D40" s="674"/>
    </row>
    <row r="41" spans="2:11" ht="29.25" customHeight="1" x14ac:dyDescent="0.2">
      <c r="B41" s="35" t="s">
        <v>134</v>
      </c>
      <c r="C41" s="673">
        <v>465</v>
      </c>
      <c r="D41" s="674"/>
    </row>
    <row r="42" spans="2:11" ht="16.5" customHeight="1" x14ac:dyDescent="0.2">
      <c r="B42" s="35" t="s">
        <v>190</v>
      </c>
      <c r="C42" s="673">
        <v>209</v>
      </c>
      <c r="D42" s="674"/>
    </row>
    <row r="43" spans="2:11" ht="29.25" customHeight="1" x14ac:dyDescent="0.2">
      <c r="B43" s="35" t="s">
        <v>105</v>
      </c>
      <c r="C43" s="673">
        <v>1579</v>
      </c>
      <c r="D43" s="674"/>
    </row>
    <row r="44" spans="2:11" ht="26.25" customHeight="1" x14ac:dyDescent="0.2">
      <c r="B44" s="35" t="s">
        <v>126</v>
      </c>
      <c r="C44" s="673">
        <v>221</v>
      </c>
      <c r="D44" s="674"/>
    </row>
    <row r="45" spans="2:11" ht="28.5" customHeight="1" x14ac:dyDescent="0.2">
      <c r="B45" s="35" t="s">
        <v>115</v>
      </c>
      <c r="C45" s="673">
        <v>16</v>
      </c>
      <c r="D45" s="674"/>
    </row>
    <row r="46" spans="2:11" ht="30.75" customHeight="1" x14ac:dyDescent="0.2">
      <c r="B46" s="35" t="s">
        <v>116</v>
      </c>
      <c r="C46" s="673">
        <v>65</v>
      </c>
      <c r="D46" s="674"/>
    </row>
    <row r="47" spans="2:11" ht="16.5" customHeight="1" x14ac:dyDescent="0.2">
      <c r="B47" s="35" t="s">
        <v>103</v>
      </c>
      <c r="C47" s="673">
        <v>331</v>
      </c>
      <c r="D47" s="674"/>
    </row>
    <row r="48" spans="2:11" x14ac:dyDescent="0.2">
      <c r="B48" s="35" t="s">
        <v>104</v>
      </c>
      <c r="C48" s="673">
        <v>43</v>
      </c>
      <c r="D48" s="674"/>
    </row>
    <row r="49" spans="2:4" x14ac:dyDescent="0.2">
      <c r="B49" s="36" t="s">
        <v>127</v>
      </c>
      <c r="C49" s="683">
        <v>293</v>
      </c>
      <c r="D49" s="684"/>
    </row>
  </sheetData>
  <customSheetViews>
    <customSheetView guid="{4BF6A69F-C29D-460A-9E84-5045F8F80EEB}" showGridLines="0">
      <selection activeCell="G22" sqref="G22"/>
      <pageMargins left="0.19685039370078741" right="0.15748031496062992" top="0.19685039370078741" bottom="0.19685039370078741" header="0.31496062992125984" footer="0.31496062992125984"/>
      <pageSetup paperSize="9" orientation="portrait"/>
    </customSheetView>
  </customSheetViews>
  <mergeCells count="54">
    <mergeCell ref="C49:D49"/>
    <mergeCell ref="E30:F30"/>
    <mergeCell ref="B3:I3"/>
    <mergeCell ref="C5:C11"/>
    <mergeCell ref="D5:D11"/>
    <mergeCell ref="E5:E11"/>
    <mergeCell ref="F5:F11"/>
    <mergeCell ref="G5:G11"/>
    <mergeCell ref="I5:I11"/>
    <mergeCell ref="B17:I17"/>
    <mergeCell ref="B19:B20"/>
    <mergeCell ref="C19:D20"/>
    <mergeCell ref="E19:F20"/>
    <mergeCell ref="C21:D21"/>
    <mergeCell ref="E21:F21"/>
    <mergeCell ref="C38:D38"/>
    <mergeCell ref="C48:D48"/>
    <mergeCell ref="E23:F23"/>
    <mergeCell ref="E22:F22"/>
    <mergeCell ref="E29:F29"/>
    <mergeCell ref="E28:F28"/>
    <mergeCell ref="E27:F27"/>
    <mergeCell ref="E26:F26"/>
    <mergeCell ref="C22:D22"/>
    <mergeCell ref="C23:D23"/>
    <mergeCell ref="C25:D25"/>
    <mergeCell ref="E25:F25"/>
    <mergeCell ref="E24:F24"/>
    <mergeCell ref="C27:D27"/>
    <mergeCell ref="C28:D28"/>
    <mergeCell ref="C29:D29"/>
    <mergeCell ref="E31:F31"/>
    <mergeCell ref="C45:D45"/>
    <mergeCell ref="C47:D47"/>
    <mergeCell ref="A1:K1"/>
    <mergeCell ref="K5:K11"/>
    <mergeCell ref="C46:D46"/>
    <mergeCell ref="H5:H11"/>
    <mergeCell ref="J5:J11"/>
    <mergeCell ref="C32:D32"/>
    <mergeCell ref="E32:F32"/>
    <mergeCell ref="B34:I34"/>
    <mergeCell ref="C36:D36"/>
    <mergeCell ref="C31:D31"/>
    <mergeCell ref="C40:D40"/>
    <mergeCell ref="C41:D41"/>
    <mergeCell ref="C42:D42"/>
    <mergeCell ref="C43:D43"/>
    <mergeCell ref="C44:D44"/>
    <mergeCell ref="C24:D24"/>
    <mergeCell ref="C26:D26"/>
    <mergeCell ref="C30:D30"/>
    <mergeCell ref="C37:D37"/>
    <mergeCell ref="C39:D39"/>
  </mergeCells>
  <phoneticPr fontId="11" type="noConversion"/>
  <pageMargins left="0.19685039370078741" right="0.15748031496062992" top="0.19685039370078741" bottom="0.19685039370078741" header="0.31496062992125984" footer="0.31496062992125984"/>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8"/>
  <sheetViews>
    <sheetView showGridLines="0" zoomScale="80" zoomScaleNormal="80" workbookViewId="0">
      <selection activeCell="AG16" sqref="AG16"/>
    </sheetView>
  </sheetViews>
  <sheetFormatPr baseColWidth="10" defaultColWidth="10.28515625" defaultRowHeight="12.75" x14ac:dyDescent="0.2"/>
  <cols>
    <col min="1" max="1" width="32.5703125" style="307" customWidth="1"/>
    <col min="2" max="2" width="4.85546875" style="307" bestFit="1" customWidth="1"/>
    <col min="3" max="5" width="4.85546875" style="307" customWidth="1"/>
    <col min="6" max="13" width="5.28515625" style="307" bestFit="1" customWidth="1"/>
    <col min="14" max="14" width="5.7109375" style="307" customWidth="1"/>
    <col min="15" max="15" width="5.5703125" style="307" bestFit="1" customWidth="1"/>
    <col min="16" max="27" width="5.28515625" style="307" bestFit="1" customWidth="1"/>
    <col min="28" max="31" width="5.85546875" style="307" customWidth="1"/>
    <col min="32" max="33" width="10.28515625" style="307"/>
    <col min="39" max="16384" width="10.28515625" style="307"/>
  </cols>
  <sheetData>
    <row r="1" spans="1:33" s="20" customFormat="1" ht="14.25" customHeight="1" x14ac:dyDescent="0.2">
      <c r="A1" s="571" t="s">
        <v>24</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row>
    <row r="2" spans="1:33" s="20" customFormat="1" ht="12.75" customHeight="1" x14ac:dyDescent="0.2">
      <c r="A2" s="1"/>
      <c r="B2" s="1"/>
      <c r="C2" s="1"/>
      <c r="D2" s="1"/>
      <c r="E2" s="1"/>
      <c r="F2" s="1"/>
      <c r="G2" s="1"/>
      <c r="H2" s="1"/>
      <c r="I2" s="1"/>
      <c r="J2" s="1"/>
      <c r="K2" s="1"/>
      <c r="L2" s="1"/>
      <c r="M2" s="1"/>
      <c r="N2" s="1"/>
      <c r="O2" s="1"/>
      <c r="P2" s="1"/>
      <c r="Q2" s="1"/>
      <c r="R2" s="106"/>
      <c r="AB2" s="498"/>
      <c r="AC2" s="498"/>
      <c r="AD2" s="498"/>
      <c r="AE2" s="498"/>
    </row>
    <row r="3" spans="1:33" s="370" customFormat="1" x14ac:dyDescent="0.2">
      <c r="A3" s="353"/>
      <c r="B3" s="457">
        <v>1988</v>
      </c>
      <c r="C3" s="457">
        <v>1989</v>
      </c>
      <c r="D3" s="457">
        <v>1990</v>
      </c>
      <c r="E3" s="457">
        <v>1991</v>
      </c>
      <c r="F3" s="457">
        <v>1992</v>
      </c>
      <c r="G3" s="457">
        <v>1993</v>
      </c>
      <c r="H3" s="457">
        <v>1994</v>
      </c>
      <c r="I3" s="457">
        <v>1995</v>
      </c>
      <c r="J3" s="457">
        <v>1996</v>
      </c>
      <c r="K3" s="457">
        <v>1997</v>
      </c>
      <c r="L3" s="457">
        <v>1998</v>
      </c>
      <c r="M3" s="457">
        <v>1999</v>
      </c>
      <c r="N3" s="457">
        <v>2000</v>
      </c>
      <c r="O3" s="457" t="s">
        <v>25</v>
      </c>
      <c r="P3" s="457">
        <v>2002</v>
      </c>
      <c r="Q3" s="457">
        <v>2003</v>
      </c>
      <c r="R3" s="457">
        <v>2004</v>
      </c>
      <c r="S3" s="457">
        <v>2005</v>
      </c>
      <c r="T3" s="457">
        <v>2006</v>
      </c>
      <c r="U3" s="457">
        <v>2007</v>
      </c>
      <c r="V3" s="457">
        <v>2008</v>
      </c>
      <c r="W3" s="457">
        <v>2009</v>
      </c>
      <c r="X3" s="457">
        <v>2010</v>
      </c>
      <c r="Y3" s="457">
        <v>2011</v>
      </c>
      <c r="Z3" s="457">
        <v>2012</v>
      </c>
      <c r="AA3" s="457">
        <v>2013</v>
      </c>
      <c r="AB3" s="457">
        <v>2014</v>
      </c>
      <c r="AC3" s="457">
        <v>2015</v>
      </c>
      <c r="AD3" s="457">
        <v>2016</v>
      </c>
      <c r="AE3" s="457">
        <v>2017</v>
      </c>
    </row>
    <row r="4" spans="1:33" s="369" customFormat="1" x14ac:dyDescent="0.2">
      <c r="A4" s="355" t="s">
        <v>26</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row>
    <row r="5" spans="1:33" x14ac:dyDescent="0.2">
      <c r="A5" s="357" t="s">
        <v>79</v>
      </c>
      <c r="B5" s="373" t="s">
        <v>27</v>
      </c>
      <c r="C5" s="373" t="s">
        <v>27</v>
      </c>
      <c r="D5" s="373" t="s">
        <v>27</v>
      </c>
      <c r="E5" s="373" t="s">
        <v>27</v>
      </c>
      <c r="F5" s="373">
        <v>530</v>
      </c>
      <c r="G5" s="373">
        <v>524</v>
      </c>
      <c r="H5" s="373">
        <v>505</v>
      </c>
      <c r="I5" s="373">
        <v>484</v>
      </c>
      <c r="J5" s="373">
        <v>473</v>
      </c>
      <c r="K5" s="373">
        <v>455</v>
      </c>
      <c r="L5" s="373">
        <v>445</v>
      </c>
      <c r="M5" s="373">
        <v>425</v>
      </c>
      <c r="N5" s="373">
        <v>407</v>
      </c>
      <c r="O5" s="373">
        <v>426</v>
      </c>
      <c r="P5" s="373">
        <v>426</v>
      </c>
      <c r="Q5" s="373">
        <v>441</v>
      </c>
      <c r="R5" s="373">
        <v>448</v>
      </c>
      <c r="S5" s="373">
        <v>456</v>
      </c>
      <c r="T5" s="396">
        <v>461</v>
      </c>
      <c r="U5" s="396">
        <v>454</v>
      </c>
      <c r="V5" s="396">
        <v>474</v>
      </c>
      <c r="W5" s="373">
        <v>477</v>
      </c>
      <c r="X5" s="373">
        <v>467</v>
      </c>
      <c r="Y5" s="373">
        <v>477</v>
      </c>
      <c r="Z5" s="373">
        <v>482</v>
      </c>
      <c r="AA5" s="373">
        <v>485</v>
      </c>
      <c r="AB5" s="373">
        <v>485</v>
      </c>
      <c r="AC5" s="373">
        <v>486</v>
      </c>
      <c r="AD5" s="373">
        <v>485</v>
      </c>
      <c r="AE5" s="373">
        <v>488</v>
      </c>
    </row>
    <row r="6" spans="1:33" x14ac:dyDescent="0.2">
      <c r="A6" s="357" t="s">
        <v>80</v>
      </c>
      <c r="B6" s="373" t="s">
        <v>27</v>
      </c>
      <c r="C6" s="373" t="s">
        <v>27</v>
      </c>
      <c r="D6" s="373" t="s">
        <v>27</v>
      </c>
      <c r="E6" s="373" t="s">
        <v>27</v>
      </c>
      <c r="F6" s="373" t="s">
        <v>27</v>
      </c>
      <c r="G6" s="373" t="s">
        <v>27</v>
      </c>
      <c r="H6" s="373" t="s">
        <v>27</v>
      </c>
      <c r="I6" s="373" t="s">
        <v>27</v>
      </c>
      <c r="J6" s="373" t="s">
        <v>27</v>
      </c>
      <c r="K6" s="373" t="s">
        <v>27</v>
      </c>
      <c r="L6" s="373" t="s">
        <v>27</v>
      </c>
      <c r="M6" s="373" t="s">
        <v>27</v>
      </c>
      <c r="N6" s="373" t="s">
        <v>27</v>
      </c>
      <c r="O6" s="373" t="s">
        <v>27</v>
      </c>
      <c r="P6" s="373" t="s">
        <v>27</v>
      </c>
      <c r="Q6" s="373" t="s">
        <v>27</v>
      </c>
      <c r="R6" s="373" t="s">
        <v>27</v>
      </c>
      <c r="S6" s="373" t="s">
        <v>27</v>
      </c>
      <c r="T6" s="373" t="s">
        <v>27</v>
      </c>
      <c r="U6" s="396">
        <v>35</v>
      </c>
      <c r="V6" s="396">
        <v>46</v>
      </c>
      <c r="W6" s="396">
        <v>54</v>
      </c>
      <c r="X6" s="396">
        <v>58</v>
      </c>
      <c r="Y6" s="396">
        <v>60</v>
      </c>
      <c r="Z6" s="396">
        <v>64</v>
      </c>
      <c r="AA6" s="396">
        <v>65</v>
      </c>
      <c r="AB6" s="396">
        <v>65</v>
      </c>
      <c r="AC6" s="396">
        <v>65</v>
      </c>
      <c r="AD6" s="396">
        <v>66</v>
      </c>
      <c r="AE6" s="396">
        <v>66</v>
      </c>
    </row>
    <row r="7" spans="1:33" x14ac:dyDescent="0.2">
      <c r="A7" s="357" t="s">
        <v>28</v>
      </c>
      <c r="B7" s="373">
        <v>72</v>
      </c>
      <c r="C7" s="373">
        <v>71</v>
      </c>
      <c r="D7" s="373">
        <v>71</v>
      </c>
      <c r="E7" s="373">
        <v>70</v>
      </c>
      <c r="F7" s="373">
        <v>78</v>
      </c>
      <c r="G7" s="373">
        <v>83</v>
      </c>
      <c r="H7" s="373">
        <v>84</v>
      </c>
      <c r="I7" s="373">
        <v>84</v>
      </c>
      <c r="J7" s="373">
        <v>82</v>
      </c>
      <c r="K7" s="373">
        <v>79</v>
      </c>
      <c r="L7" s="373">
        <v>78</v>
      </c>
      <c r="M7" s="373">
        <v>79</v>
      </c>
      <c r="N7" s="373">
        <v>76</v>
      </c>
      <c r="O7" s="373">
        <v>82</v>
      </c>
      <c r="P7" s="373">
        <v>85</v>
      </c>
      <c r="Q7" s="373">
        <v>83</v>
      </c>
      <c r="R7" s="373">
        <v>82</v>
      </c>
      <c r="S7" s="373">
        <v>90</v>
      </c>
      <c r="T7" s="396">
        <v>95</v>
      </c>
      <c r="U7" s="396">
        <v>98</v>
      </c>
      <c r="V7" s="396">
        <v>106</v>
      </c>
      <c r="W7" s="373">
        <v>114</v>
      </c>
      <c r="X7" s="373">
        <v>113</v>
      </c>
      <c r="Y7" s="373">
        <v>122</v>
      </c>
      <c r="Z7" s="373">
        <v>128</v>
      </c>
      <c r="AA7" s="373">
        <v>131</v>
      </c>
      <c r="AB7" s="373">
        <v>130</v>
      </c>
      <c r="AC7" s="373">
        <v>129</v>
      </c>
      <c r="AD7" s="373">
        <v>130</v>
      </c>
      <c r="AE7" s="373">
        <v>135</v>
      </c>
    </row>
    <row r="8" spans="1:33" s="369" customFormat="1" x14ac:dyDescent="0.2">
      <c r="A8" s="360" t="s">
        <v>31</v>
      </c>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G8" s="307"/>
    </row>
    <row r="9" spans="1:33" x14ac:dyDescent="0.2">
      <c r="A9" s="398" t="s">
        <v>32</v>
      </c>
      <c r="B9" s="373">
        <v>14</v>
      </c>
      <c r="C9" s="373">
        <v>13</v>
      </c>
      <c r="D9" s="373">
        <v>13</v>
      </c>
      <c r="E9" s="373">
        <v>12</v>
      </c>
      <c r="F9" s="373">
        <v>11</v>
      </c>
      <c r="G9" s="373">
        <v>11</v>
      </c>
      <c r="H9" s="373">
        <v>11</v>
      </c>
      <c r="I9" s="373">
        <v>10</v>
      </c>
      <c r="J9" s="373">
        <v>9</v>
      </c>
      <c r="K9" s="373">
        <v>5</v>
      </c>
      <c r="L9" s="373">
        <v>5</v>
      </c>
      <c r="M9" s="373">
        <v>5</v>
      </c>
      <c r="N9" s="373">
        <v>6</v>
      </c>
      <c r="O9" s="373">
        <v>6</v>
      </c>
      <c r="P9" s="373">
        <v>6</v>
      </c>
      <c r="Q9" s="373">
        <v>6</v>
      </c>
      <c r="R9" s="373">
        <v>5</v>
      </c>
      <c r="S9" s="373">
        <v>5</v>
      </c>
      <c r="T9" s="396">
        <v>4</v>
      </c>
      <c r="U9" s="396">
        <v>4</v>
      </c>
      <c r="V9" s="396">
        <v>4</v>
      </c>
      <c r="W9" s="373">
        <v>4</v>
      </c>
      <c r="X9" s="373">
        <v>4</v>
      </c>
      <c r="Y9" s="373">
        <v>5</v>
      </c>
      <c r="Z9" s="373">
        <v>4</v>
      </c>
      <c r="AA9" s="373">
        <v>4</v>
      </c>
      <c r="AB9" s="373">
        <v>4</v>
      </c>
      <c r="AC9" s="373">
        <v>4</v>
      </c>
      <c r="AD9" s="373">
        <v>4</v>
      </c>
      <c r="AE9" s="373">
        <v>4</v>
      </c>
    </row>
    <row r="10" spans="1:33" x14ac:dyDescent="0.2">
      <c r="A10" s="398" t="s">
        <v>29</v>
      </c>
      <c r="B10" s="373" t="s">
        <v>27</v>
      </c>
      <c r="C10" s="373" t="s">
        <v>27</v>
      </c>
      <c r="D10" s="373" t="s">
        <v>27</v>
      </c>
      <c r="E10" s="373" t="s">
        <v>27</v>
      </c>
      <c r="F10" s="373" t="s">
        <v>27</v>
      </c>
      <c r="G10" s="373" t="s">
        <v>27</v>
      </c>
      <c r="H10" s="373" t="s">
        <v>27</v>
      </c>
      <c r="I10" s="373" t="s">
        <v>27</v>
      </c>
      <c r="J10" s="373" t="s">
        <v>27</v>
      </c>
      <c r="K10" s="373" t="s">
        <v>27</v>
      </c>
      <c r="L10" s="373" t="s">
        <v>27</v>
      </c>
      <c r="M10" s="373" t="s">
        <v>27</v>
      </c>
      <c r="N10" s="373" t="s">
        <v>27</v>
      </c>
      <c r="O10" s="373" t="s">
        <v>27</v>
      </c>
      <c r="P10" s="373" t="s">
        <v>27</v>
      </c>
      <c r="Q10" s="373" t="s">
        <v>27</v>
      </c>
      <c r="R10" s="373" t="s">
        <v>27</v>
      </c>
      <c r="S10" s="373" t="s">
        <v>27</v>
      </c>
      <c r="T10" s="396" t="s">
        <v>27</v>
      </c>
      <c r="U10" s="396" t="s">
        <v>27</v>
      </c>
      <c r="V10" s="396" t="s">
        <v>27</v>
      </c>
      <c r="W10" s="373" t="s">
        <v>27</v>
      </c>
      <c r="X10" s="373" t="s">
        <v>30</v>
      </c>
      <c r="Y10" s="373" t="s">
        <v>30</v>
      </c>
      <c r="Z10" s="373">
        <v>8</v>
      </c>
      <c r="AA10" s="373">
        <v>7</v>
      </c>
      <c r="AB10" s="373">
        <v>8</v>
      </c>
      <c r="AC10" s="373">
        <v>8</v>
      </c>
      <c r="AD10" s="373">
        <v>8</v>
      </c>
      <c r="AE10" s="373">
        <v>8</v>
      </c>
    </row>
    <row r="11" spans="1:33" x14ac:dyDescent="0.2">
      <c r="A11" s="398" t="s">
        <v>90</v>
      </c>
      <c r="B11" s="373">
        <v>7</v>
      </c>
      <c r="C11" s="373">
        <v>6</v>
      </c>
      <c r="D11" s="373">
        <v>6</v>
      </c>
      <c r="E11" s="373">
        <v>6</v>
      </c>
      <c r="F11" s="373">
        <v>6</v>
      </c>
      <c r="G11" s="373">
        <v>6</v>
      </c>
      <c r="H11" s="373">
        <v>6</v>
      </c>
      <c r="I11" s="373">
        <v>6</v>
      </c>
      <c r="J11" s="373">
        <v>6</v>
      </c>
      <c r="K11" s="373">
        <v>6</v>
      </c>
      <c r="L11" s="373">
        <v>6</v>
      </c>
      <c r="M11" s="373">
        <v>6</v>
      </c>
      <c r="N11" s="373">
        <v>6</v>
      </c>
      <c r="O11" s="373">
        <v>6</v>
      </c>
      <c r="P11" s="373">
        <v>6</v>
      </c>
      <c r="Q11" s="373">
        <v>6</v>
      </c>
      <c r="R11" s="373">
        <v>6</v>
      </c>
      <c r="S11" s="373">
        <v>6</v>
      </c>
      <c r="T11" s="396">
        <v>6</v>
      </c>
      <c r="U11" s="396">
        <v>6</v>
      </c>
      <c r="V11" s="396">
        <v>6</v>
      </c>
      <c r="W11" s="373">
        <v>7</v>
      </c>
      <c r="X11" s="373">
        <v>5</v>
      </c>
      <c r="Y11" s="373">
        <v>7</v>
      </c>
      <c r="Z11" s="373">
        <v>9</v>
      </c>
      <c r="AA11" s="373">
        <v>11</v>
      </c>
      <c r="AB11" s="373">
        <v>12</v>
      </c>
      <c r="AC11" s="373">
        <v>13</v>
      </c>
      <c r="AD11" s="373">
        <v>13</v>
      </c>
      <c r="AE11" s="373">
        <v>14</v>
      </c>
    </row>
    <row r="12" spans="1:33" s="369" customFormat="1" x14ac:dyDescent="0.2">
      <c r="A12" s="360" t="s">
        <v>38</v>
      </c>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G12" s="307"/>
    </row>
    <row r="13" spans="1:33" x14ac:dyDescent="0.2">
      <c r="A13" s="398" t="s">
        <v>33</v>
      </c>
      <c r="B13" s="373">
        <v>18</v>
      </c>
      <c r="C13" s="373">
        <v>18</v>
      </c>
      <c r="D13" s="373">
        <v>18</v>
      </c>
      <c r="E13" s="373">
        <v>18</v>
      </c>
      <c r="F13" s="373">
        <v>18</v>
      </c>
      <c r="G13" s="373">
        <v>18</v>
      </c>
      <c r="H13" s="373">
        <v>18</v>
      </c>
      <c r="I13" s="373">
        <v>18</v>
      </c>
      <c r="J13" s="373">
        <v>18</v>
      </c>
      <c r="K13" s="373">
        <v>18</v>
      </c>
      <c r="L13" s="373">
        <v>18</v>
      </c>
      <c r="M13" s="373">
        <v>18</v>
      </c>
      <c r="N13" s="373">
        <v>19</v>
      </c>
      <c r="O13" s="373">
        <v>20</v>
      </c>
      <c r="P13" s="373">
        <v>20</v>
      </c>
      <c r="Q13" s="373">
        <v>20</v>
      </c>
      <c r="R13" s="373">
        <v>19</v>
      </c>
      <c r="S13" s="373">
        <v>18</v>
      </c>
      <c r="T13" s="396">
        <v>18</v>
      </c>
      <c r="U13" s="396">
        <v>18</v>
      </c>
      <c r="V13" s="396">
        <v>18</v>
      </c>
      <c r="W13" s="373">
        <v>18</v>
      </c>
      <c r="X13" s="373">
        <v>19</v>
      </c>
      <c r="Y13" s="373">
        <v>20</v>
      </c>
      <c r="Z13" s="373">
        <v>18</v>
      </c>
      <c r="AA13" s="373">
        <v>18</v>
      </c>
      <c r="AB13" s="373">
        <v>18</v>
      </c>
      <c r="AC13" s="373">
        <v>18</v>
      </c>
      <c r="AD13" s="373">
        <v>18</v>
      </c>
      <c r="AE13" s="373">
        <v>18</v>
      </c>
    </row>
    <row r="14" spans="1:33" x14ac:dyDescent="0.2">
      <c r="A14" s="398" t="s">
        <v>34</v>
      </c>
      <c r="B14" s="373">
        <v>10</v>
      </c>
      <c r="C14" s="373">
        <v>10</v>
      </c>
      <c r="D14" s="373">
        <v>10</v>
      </c>
      <c r="E14" s="373">
        <v>10</v>
      </c>
      <c r="F14" s="373">
        <v>10</v>
      </c>
      <c r="G14" s="373">
        <v>10</v>
      </c>
      <c r="H14" s="373">
        <v>10</v>
      </c>
      <c r="I14" s="373">
        <v>10</v>
      </c>
      <c r="J14" s="373">
        <v>10</v>
      </c>
      <c r="K14" s="373">
        <v>10</v>
      </c>
      <c r="L14" s="373">
        <v>10</v>
      </c>
      <c r="M14" s="373">
        <v>10</v>
      </c>
      <c r="N14" s="373">
        <v>10</v>
      </c>
      <c r="O14" s="373">
        <v>9</v>
      </c>
      <c r="P14" s="373">
        <v>10</v>
      </c>
      <c r="Q14" s="373">
        <v>11</v>
      </c>
      <c r="R14" s="373">
        <v>11</v>
      </c>
      <c r="S14" s="373">
        <v>10</v>
      </c>
      <c r="T14" s="396">
        <v>10</v>
      </c>
      <c r="U14" s="396">
        <v>10</v>
      </c>
      <c r="V14" s="396">
        <v>10</v>
      </c>
      <c r="W14" s="373">
        <v>10</v>
      </c>
      <c r="X14" s="373">
        <v>10</v>
      </c>
      <c r="Y14" s="373">
        <v>10</v>
      </c>
      <c r="Z14" s="373">
        <v>10</v>
      </c>
      <c r="AA14" s="373">
        <v>10</v>
      </c>
      <c r="AB14" s="373">
        <v>11</v>
      </c>
      <c r="AC14" s="373">
        <v>11</v>
      </c>
      <c r="AD14" s="373">
        <v>11</v>
      </c>
      <c r="AE14" s="373">
        <v>12</v>
      </c>
    </row>
    <row r="15" spans="1:33" x14ac:dyDescent="0.2">
      <c r="A15" s="398" t="s">
        <v>58</v>
      </c>
      <c r="B15" s="373">
        <v>8</v>
      </c>
      <c r="C15" s="373">
        <v>8</v>
      </c>
      <c r="D15" s="373">
        <v>8</v>
      </c>
      <c r="E15" s="373">
        <v>8</v>
      </c>
      <c r="F15" s="373">
        <v>8</v>
      </c>
      <c r="G15" s="373">
        <v>8</v>
      </c>
      <c r="H15" s="373">
        <v>8</v>
      </c>
      <c r="I15" s="373">
        <v>8</v>
      </c>
      <c r="J15" s="373">
        <v>8</v>
      </c>
      <c r="K15" s="373">
        <v>8</v>
      </c>
      <c r="L15" s="373">
        <v>8</v>
      </c>
      <c r="M15" s="373">
        <v>8</v>
      </c>
      <c r="N15" s="373">
        <v>8</v>
      </c>
      <c r="O15" s="373">
        <v>8</v>
      </c>
      <c r="P15" s="373">
        <v>8</v>
      </c>
      <c r="Q15" s="373">
        <v>8</v>
      </c>
      <c r="R15" s="373">
        <v>8</v>
      </c>
      <c r="S15" s="373">
        <v>8</v>
      </c>
      <c r="T15" s="396">
        <v>8</v>
      </c>
      <c r="U15" s="396">
        <v>8</v>
      </c>
      <c r="V15" s="396">
        <v>8</v>
      </c>
      <c r="W15" s="373">
        <v>10</v>
      </c>
      <c r="X15" s="373">
        <v>9</v>
      </c>
      <c r="Y15" s="373">
        <v>9</v>
      </c>
      <c r="Z15" s="373">
        <v>14</v>
      </c>
      <c r="AA15" s="373">
        <v>19</v>
      </c>
      <c r="AB15" s="373">
        <v>20</v>
      </c>
      <c r="AC15" s="373">
        <v>22</v>
      </c>
      <c r="AD15" s="373">
        <v>24</v>
      </c>
      <c r="AE15" s="373">
        <v>25</v>
      </c>
    </row>
    <row r="16" spans="1:33" x14ac:dyDescent="0.2">
      <c r="A16" s="398" t="s">
        <v>35</v>
      </c>
      <c r="B16" s="396">
        <v>326</v>
      </c>
      <c r="C16" s="396">
        <v>319</v>
      </c>
      <c r="D16" s="396">
        <v>318</v>
      </c>
      <c r="E16" s="396">
        <v>316</v>
      </c>
      <c r="F16" s="396">
        <v>354</v>
      </c>
      <c r="G16" s="396">
        <v>353</v>
      </c>
      <c r="H16" s="396">
        <v>351</v>
      </c>
      <c r="I16" s="396">
        <v>348</v>
      </c>
      <c r="J16" s="396">
        <v>346</v>
      </c>
      <c r="K16" s="396">
        <v>343</v>
      </c>
      <c r="L16" s="396">
        <v>338</v>
      </c>
      <c r="M16" s="396">
        <v>333</v>
      </c>
      <c r="N16" s="396">
        <v>328</v>
      </c>
      <c r="O16" s="396">
        <v>321</v>
      </c>
      <c r="P16" s="396">
        <v>325</v>
      </c>
      <c r="Q16" s="396">
        <v>329</v>
      </c>
      <c r="R16" s="396">
        <v>332</v>
      </c>
      <c r="S16" s="396">
        <v>333</v>
      </c>
      <c r="T16" s="396">
        <v>333</v>
      </c>
      <c r="U16" s="396">
        <v>325</v>
      </c>
      <c r="V16" s="396">
        <v>326</v>
      </c>
      <c r="W16" s="396">
        <v>326</v>
      </c>
      <c r="X16" s="396">
        <v>324</v>
      </c>
      <c r="Y16" s="396">
        <v>325</v>
      </c>
      <c r="Z16" s="396">
        <v>325</v>
      </c>
      <c r="AA16" s="396">
        <v>328</v>
      </c>
      <c r="AB16" s="396">
        <v>328</v>
      </c>
      <c r="AC16" s="396">
        <v>327</v>
      </c>
      <c r="AD16" s="396">
        <v>323</v>
      </c>
      <c r="AE16" s="396">
        <v>325</v>
      </c>
    </row>
    <row r="17" spans="1:33" x14ac:dyDescent="0.2">
      <c r="A17" s="398" t="s">
        <v>36</v>
      </c>
      <c r="B17" s="373">
        <v>79</v>
      </c>
      <c r="C17" s="373">
        <v>75</v>
      </c>
      <c r="D17" s="373">
        <v>73</v>
      </c>
      <c r="E17" s="373">
        <v>78</v>
      </c>
      <c r="F17" s="373">
        <v>73</v>
      </c>
      <c r="G17" s="373">
        <v>66</v>
      </c>
      <c r="H17" s="373">
        <v>0</v>
      </c>
      <c r="I17" s="373">
        <v>0</v>
      </c>
      <c r="J17" s="373">
        <v>0</v>
      </c>
      <c r="K17" s="373">
        <v>0</v>
      </c>
      <c r="L17" s="373">
        <v>0</v>
      </c>
      <c r="M17" s="373">
        <v>0</v>
      </c>
      <c r="N17" s="373">
        <v>0</v>
      </c>
      <c r="O17" s="373">
        <v>0</v>
      </c>
      <c r="P17" s="373">
        <v>0</v>
      </c>
      <c r="Q17" s="373">
        <v>0</v>
      </c>
      <c r="R17" s="373">
        <v>0</v>
      </c>
      <c r="S17" s="373">
        <v>0</v>
      </c>
      <c r="T17" s="373">
        <f>0</f>
        <v>0</v>
      </c>
      <c r="U17" s="373">
        <v>0</v>
      </c>
      <c r="V17" s="373">
        <v>0</v>
      </c>
      <c r="W17" s="373">
        <v>0</v>
      </c>
      <c r="X17" s="373">
        <v>0</v>
      </c>
      <c r="Y17" s="373">
        <v>0</v>
      </c>
      <c r="Z17" s="373">
        <v>0</v>
      </c>
      <c r="AA17" s="373">
        <v>0</v>
      </c>
      <c r="AB17" s="373">
        <v>0</v>
      </c>
      <c r="AC17" s="373">
        <v>0</v>
      </c>
      <c r="AD17" s="373">
        <v>0</v>
      </c>
      <c r="AE17" s="373">
        <v>0</v>
      </c>
    </row>
    <row r="18" spans="1:33" x14ac:dyDescent="0.2">
      <c r="A18" s="398" t="s">
        <v>37</v>
      </c>
      <c r="B18" s="396">
        <v>35</v>
      </c>
      <c r="C18" s="396">
        <v>35</v>
      </c>
      <c r="D18" s="396">
        <v>35</v>
      </c>
      <c r="E18" s="396">
        <v>35</v>
      </c>
      <c r="F18" s="396">
        <v>36</v>
      </c>
      <c r="G18" s="396">
        <v>35</v>
      </c>
      <c r="H18" s="396">
        <v>35</v>
      </c>
      <c r="I18" s="396">
        <v>35</v>
      </c>
      <c r="J18" s="396">
        <v>35</v>
      </c>
      <c r="K18" s="396">
        <v>35</v>
      </c>
      <c r="L18" s="396">
        <v>35</v>
      </c>
      <c r="M18" s="396">
        <v>35</v>
      </c>
      <c r="N18" s="396">
        <v>35</v>
      </c>
      <c r="O18" s="396">
        <v>35</v>
      </c>
      <c r="P18" s="396">
        <v>35</v>
      </c>
      <c r="Q18" s="396">
        <v>36</v>
      </c>
      <c r="R18" s="396">
        <v>36</v>
      </c>
      <c r="S18" s="396">
        <v>37</v>
      </c>
      <c r="T18" s="396">
        <v>37</v>
      </c>
      <c r="U18" s="396">
        <v>37</v>
      </c>
      <c r="V18" s="396">
        <v>39</v>
      </c>
      <c r="W18" s="396">
        <v>39</v>
      </c>
      <c r="X18" s="396">
        <v>38</v>
      </c>
      <c r="Y18" s="396">
        <v>39</v>
      </c>
      <c r="Z18" s="396">
        <v>41</v>
      </c>
      <c r="AA18" s="396">
        <v>43</v>
      </c>
      <c r="AB18" s="396">
        <v>44</v>
      </c>
      <c r="AC18" s="396">
        <v>45</v>
      </c>
      <c r="AD18" s="396">
        <v>45</v>
      </c>
      <c r="AE18" s="396">
        <v>47</v>
      </c>
    </row>
    <row r="19" spans="1:33" s="369" customFormat="1" x14ac:dyDescent="0.2">
      <c r="A19" s="360" t="s">
        <v>263</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G19" s="307"/>
    </row>
    <row r="20" spans="1:33" x14ac:dyDescent="0.2">
      <c r="A20" s="364" t="s">
        <v>92</v>
      </c>
      <c r="B20" s="365">
        <v>33</v>
      </c>
      <c r="C20" s="365">
        <v>33</v>
      </c>
      <c r="D20" s="365">
        <v>33</v>
      </c>
      <c r="E20" s="365">
        <v>33</v>
      </c>
      <c r="F20" s="365">
        <v>32</v>
      </c>
      <c r="G20" s="365">
        <v>32</v>
      </c>
      <c r="H20" s="365">
        <v>32</v>
      </c>
      <c r="I20" s="365">
        <v>32</v>
      </c>
      <c r="J20" s="365">
        <v>32</v>
      </c>
      <c r="K20" s="365">
        <v>32</v>
      </c>
      <c r="L20" s="365">
        <v>32</v>
      </c>
      <c r="M20" s="365">
        <v>32</v>
      </c>
      <c r="N20" s="365">
        <v>32</v>
      </c>
      <c r="O20" s="365">
        <v>32</v>
      </c>
      <c r="P20" s="365">
        <v>33</v>
      </c>
      <c r="Q20" s="365">
        <v>34</v>
      </c>
      <c r="R20" s="365">
        <v>34</v>
      </c>
      <c r="S20" s="365">
        <v>34</v>
      </c>
      <c r="T20" s="400">
        <v>34</v>
      </c>
      <c r="U20" s="400">
        <v>34</v>
      </c>
      <c r="V20" s="400">
        <v>34</v>
      </c>
      <c r="W20" s="365">
        <v>34</v>
      </c>
      <c r="X20" s="365">
        <v>34</v>
      </c>
      <c r="Y20" s="365">
        <v>34</v>
      </c>
      <c r="Z20" s="365">
        <v>34</v>
      </c>
      <c r="AA20" s="365">
        <v>34</v>
      </c>
      <c r="AB20" s="365">
        <v>34</v>
      </c>
      <c r="AC20" s="365">
        <v>34</v>
      </c>
      <c r="AD20" s="365">
        <v>34</v>
      </c>
      <c r="AE20" s="365">
        <v>34</v>
      </c>
    </row>
    <row r="21" spans="1:33" s="369" customFormat="1" ht="20.25" customHeight="1" x14ac:dyDescent="0.2">
      <c r="A21" s="397" t="s">
        <v>39</v>
      </c>
      <c r="B21" s="402"/>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G21" s="307"/>
    </row>
    <row r="22" spans="1:33" x14ac:dyDescent="0.2">
      <c r="A22" s="398" t="s">
        <v>40</v>
      </c>
      <c r="B22" s="373">
        <v>26</v>
      </c>
      <c r="C22" s="373">
        <v>26</v>
      </c>
      <c r="D22" s="373">
        <v>26</v>
      </c>
      <c r="E22" s="373">
        <v>25</v>
      </c>
      <c r="F22" s="373">
        <v>25</v>
      </c>
      <c r="G22" s="373">
        <v>25</v>
      </c>
      <c r="H22" s="373">
        <v>26</v>
      </c>
      <c r="I22" s="373">
        <v>26</v>
      </c>
      <c r="J22" s="373">
        <v>26</v>
      </c>
      <c r="K22" s="373">
        <v>26</v>
      </c>
      <c r="L22" s="373">
        <v>26</v>
      </c>
      <c r="M22" s="373">
        <v>25</v>
      </c>
      <c r="N22" s="373">
        <v>25</v>
      </c>
      <c r="O22" s="373">
        <v>25</v>
      </c>
      <c r="P22" s="373">
        <v>25</v>
      </c>
      <c r="Q22" s="373">
        <v>26</v>
      </c>
      <c r="R22" s="373">
        <v>26</v>
      </c>
      <c r="S22" s="373">
        <v>28</v>
      </c>
      <c r="T22" s="396">
        <v>29</v>
      </c>
      <c r="U22" s="396">
        <v>29</v>
      </c>
      <c r="V22" s="396">
        <v>29</v>
      </c>
      <c r="W22" s="373">
        <v>29</v>
      </c>
      <c r="X22" s="373">
        <v>29</v>
      </c>
      <c r="Y22" s="373">
        <v>29</v>
      </c>
      <c r="Z22" s="373">
        <v>29</v>
      </c>
      <c r="AA22" s="373">
        <v>29</v>
      </c>
      <c r="AB22" s="373">
        <v>28</v>
      </c>
      <c r="AC22" s="373">
        <v>28</v>
      </c>
      <c r="AD22" s="373">
        <v>28</v>
      </c>
      <c r="AE22" s="373">
        <v>28</v>
      </c>
    </row>
    <row r="23" spans="1:33" x14ac:dyDescent="0.2">
      <c r="A23" s="398" t="s">
        <v>41</v>
      </c>
      <c r="B23" s="373">
        <v>17</v>
      </c>
      <c r="C23" s="373">
        <v>16</v>
      </c>
      <c r="D23" s="373">
        <v>19</v>
      </c>
      <c r="E23" s="373">
        <v>20</v>
      </c>
      <c r="F23" s="373">
        <v>21</v>
      </c>
      <c r="G23" s="373">
        <v>21</v>
      </c>
      <c r="H23" s="373">
        <v>22</v>
      </c>
      <c r="I23" s="373">
        <v>22</v>
      </c>
      <c r="J23" s="373">
        <v>22</v>
      </c>
      <c r="K23" s="373">
        <v>21</v>
      </c>
      <c r="L23" s="373">
        <v>24</v>
      </c>
      <c r="M23" s="373">
        <v>25</v>
      </c>
      <c r="N23" s="373">
        <v>26</v>
      </c>
      <c r="O23" s="373">
        <v>27</v>
      </c>
      <c r="P23" s="373">
        <v>27</v>
      </c>
      <c r="Q23" s="373">
        <v>27</v>
      </c>
      <c r="R23" s="373">
        <v>29</v>
      </c>
      <c r="S23" s="373">
        <v>30</v>
      </c>
      <c r="T23" s="396">
        <v>29</v>
      </c>
      <c r="U23" s="396">
        <v>27</v>
      </c>
      <c r="V23" s="396">
        <v>26</v>
      </c>
      <c r="W23" s="373">
        <v>26</v>
      </c>
      <c r="X23" s="373">
        <v>25</v>
      </c>
      <c r="Y23" s="373">
        <v>24</v>
      </c>
      <c r="Z23" s="373">
        <v>24</v>
      </c>
      <c r="AA23" s="373">
        <v>23</v>
      </c>
      <c r="AB23" s="373">
        <v>23</v>
      </c>
      <c r="AC23" s="373">
        <v>23</v>
      </c>
      <c r="AD23" s="373">
        <v>23</v>
      </c>
      <c r="AE23" s="373">
        <v>23</v>
      </c>
    </row>
    <row r="24" spans="1:33" x14ac:dyDescent="0.2">
      <c r="A24" s="398" t="s">
        <v>42</v>
      </c>
      <c r="B24" s="373">
        <v>34</v>
      </c>
      <c r="C24" s="373">
        <v>34</v>
      </c>
      <c r="D24" s="373">
        <v>34</v>
      </c>
      <c r="E24" s="373">
        <v>32</v>
      </c>
      <c r="F24" s="373">
        <v>34</v>
      </c>
      <c r="G24" s="373">
        <v>34</v>
      </c>
      <c r="H24" s="373">
        <v>34</v>
      </c>
      <c r="I24" s="373">
        <v>29</v>
      </c>
      <c r="J24" s="373">
        <v>32</v>
      </c>
      <c r="K24" s="373">
        <v>32</v>
      </c>
      <c r="L24" s="373">
        <v>30</v>
      </c>
      <c r="M24" s="373">
        <v>30</v>
      </c>
      <c r="N24" s="373">
        <v>32</v>
      </c>
      <c r="O24" s="373">
        <v>32</v>
      </c>
      <c r="P24" s="373">
        <v>32</v>
      </c>
      <c r="Q24" s="373">
        <v>32</v>
      </c>
      <c r="R24" s="373">
        <v>34</v>
      </c>
      <c r="S24" s="373">
        <v>34</v>
      </c>
      <c r="T24" s="396">
        <v>34</v>
      </c>
      <c r="U24" s="396">
        <v>34</v>
      </c>
      <c r="V24" s="396">
        <v>33</v>
      </c>
      <c r="W24" s="373">
        <v>34</v>
      </c>
      <c r="X24" s="373">
        <v>33</v>
      </c>
      <c r="Y24" s="373">
        <v>33</v>
      </c>
      <c r="Z24" s="373">
        <v>34</v>
      </c>
      <c r="AA24" s="373">
        <v>34</v>
      </c>
      <c r="AB24" s="373">
        <v>33</v>
      </c>
      <c r="AC24" s="373">
        <v>34</v>
      </c>
      <c r="AD24" s="373">
        <v>34</v>
      </c>
      <c r="AE24" s="373">
        <v>35</v>
      </c>
    </row>
    <row r="25" spans="1:33" x14ac:dyDescent="0.2">
      <c r="A25" s="398" t="s">
        <v>43</v>
      </c>
      <c r="B25" s="373">
        <v>1</v>
      </c>
      <c r="C25" s="373">
        <v>1</v>
      </c>
      <c r="D25" s="373">
        <v>1</v>
      </c>
      <c r="E25" s="373">
        <v>1</v>
      </c>
      <c r="F25" s="373">
        <v>1</v>
      </c>
      <c r="G25" s="373">
        <v>1</v>
      </c>
      <c r="H25" s="373">
        <v>1</v>
      </c>
      <c r="I25" s="373">
        <v>1</v>
      </c>
      <c r="J25" s="373">
        <v>1</v>
      </c>
      <c r="K25" s="373">
        <v>1</v>
      </c>
      <c r="L25" s="373">
        <v>1</v>
      </c>
      <c r="M25" s="373">
        <v>1</v>
      </c>
      <c r="N25" s="373">
        <v>1</v>
      </c>
      <c r="O25" s="373">
        <v>1</v>
      </c>
      <c r="P25" s="373">
        <v>1</v>
      </c>
      <c r="Q25" s="373">
        <v>1</v>
      </c>
      <c r="R25" s="373">
        <v>1</v>
      </c>
      <c r="S25" s="373">
        <v>1</v>
      </c>
      <c r="T25" s="396">
        <v>1</v>
      </c>
      <c r="U25" s="396">
        <v>1</v>
      </c>
      <c r="V25" s="396">
        <v>1</v>
      </c>
      <c r="W25" s="373">
        <v>1</v>
      </c>
      <c r="X25" s="373">
        <v>1</v>
      </c>
      <c r="Y25" s="373">
        <v>0</v>
      </c>
      <c r="Z25" s="373">
        <v>0</v>
      </c>
      <c r="AA25" s="373">
        <v>0</v>
      </c>
      <c r="AB25" s="373">
        <v>0</v>
      </c>
      <c r="AC25" s="373">
        <v>0</v>
      </c>
      <c r="AD25" s="373">
        <v>0</v>
      </c>
      <c r="AE25" s="373">
        <v>0</v>
      </c>
    </row>
    <row r="26" spans="1:33" x14ac:dyDescent="0.2">
      <c r="A26" s="398" t="s">
        <v>44</v>
      </c>
      <c r="B26" s="373">
        <v>0</v>
      </c>
      <c r="C26" s="373">
        <v>0</v>
      </c>
      <c r="D26" s="373">
        <v>0</v>
      </c>
      <c r="E26" s="373">
        <v>0</v>
      </c>
      <c r="F26" s="373">
        <v>0</v>
      </c>
      <c r="G26" s="373">
        <v>0</v>
      </c>
      <c r="H26" s="373">
        <v>0</v>
      </c>
      <c r="I26" s="373">
        <v>22</v>
      </c>
      <c r="J26" s="373">
        <v>37</v>
      </c>
      <c r="K26" s="373">
        <v>37</v>
      </c>
      <c r="L26" s="373">
        <v>36</v>
      </c>
      <c r="M26" s="373">
        <v>36</v>
      </c>
      <c r="N26" s="373">
        <v>36</v>
      </c>
      <c r="O26" s="373">
        <v>35</v>
      </c>
      <c r="P26" s="373">
        <v>37</v>
      </c>
      <c r="Q26" s="373">
        <v>38</v>
      </c>
      <c r="R26" s="373">
        <v>40</v>
      </c>
      <c r="S26" s="373">
        <v>40</v>
      </c>
      <c r="T26" s="396">
        <v>39</v>
      </c>
      <c r="U26" s="396">
        <v>40</v>
      </c>
      <c r="V26" s="396">
        <v>41</v>
      </c>
      <c r="W26" s="373">
        <v>41</v>
      </c>
      <c r="X26" s="373">
        <v>43</v>
      </c>
      <c r="Y26" s="373">
        <v>39</v>
      </c>
      <c r="Z26" s="373">
        <v>39</v>
      </c>
      <c r="AA26" s="373">
        <v>40</v>
      </c>
      <c r="AB26" s="373">
        <v>40</v>
      </c>
      <c r="AC26" s="373">
        <v>41</v>
      </c>
      <c r="AD26" s="373">
        <v>37</v>
      </c>
      <c r="AE26" s="373">
        <v>36</v>
      </c>
    </row>
    <row r="27" spans="1:33" ht="12" customHeight="1" x14ac:dyDescent="0.2">
      <c r="A27" s="398" t="s">
        <v>45</v>
      </c>
      <c r="B27" s="373">
        <v>30</v>
      </c>
      <c r="C27" s="373">
        <v>29</v>
      </c>
      <c r="D27" s="373">
        <v>30</v>
      </c>
      <c r="E27" s="373">
        <v>29</v>
      </c>
      <c r="F27" s="373">
        <v>28</v>
      </c>
      <c r="G27" s="373">
        <v>29</v>
      </c>
      <c r="H27" s="373">
        <v>29</v>
      </c>
      <c r="I27" s="373">
        <v>18</v>
      </c>
      <c r="J27" s="373">
        <v>0</v>
      </c>
      <c r="K27" s="373">
        <v>0</v>
      </c>
      <c r="L27" s="373">
        <v>0</v>
      </c>
      <c r="M27" s="373">
        <v>0</v>
      </c>
      <c r="N27" s="373">
        <v>0</v>
      </c>
      <c r="O27" s="373">
        <v>0</v>
      </c>
      <c r="P27" s="373">
        <v>0</v>
      </c>
      <c r="Q27" s="373">
        <v>0</v>
      </c>
      <c r="R27" s="373">
        <v>0</v>
      </c>
      <c r="S27" s="373">
        <v>0</v>
      </c>
      <c r="T27" s="373">
        <f>0</f>
        <v>0</v>
      </c>
      <c r="U27" s="373">
        <v>0</v>
      </c>
      <c r="V27" s="373">
        <v>0</v>
      </c>
      <c r="W27" s="373">
        <v>0</v>
      </c>
      <c r="X27" s="373">
        <v>0</v>
      </c>
      <c r="Y27" s="373">
        <v>0</v>
      </c>
      <c r="Z27" s="373">
        <v>0</v>
      </c>
      <c r="AA27" s="373">
        <v>0</v>
      </c>
      <c r="AB27" s="373">
        <v>0</v>
      </c>
      <c r="AC27" s="373">
        <v>0</v>
      </c>
      <c r="AD27" s="373">
        <v>0</v>
      </c>
      <c r="AE27" s="373">
        <v>0</v>
      </c>
    </row>
    <row r="28" spans="1:33" x14ac:dyDescent="0.2">
      <c r="A28" s="364" t="s">
        <v>46</v>
      </c>
      <c r="B28" s="365">
        <v>20</v>
      </c>
      <c r="C28" s="365">
        <v>27</v>
      </c>
      <c r="D28" s="365">
        <v>31</v>
      </c>
      <c r="E28" s="365">
        <v>31</v>
      </c>
      <c r="F28" s="365">
        <v>29</v>
      </c>
      <c r="G28" s="365">
        <v>34</v>
      </c>
      <c r="H28" s="365">
        <v>34</v>
      </c>
      <c r="I28" s="365">
        <v>19</v>
      </c>
      <c r="J28" s="365">
        <v>0</v>
      </c>
      <c r="K28" s="365">
        <v>0</v>
      </c>
      <c r="L28" s="365">
        <v>0</v>
      </c>
      <c r="M28" s="365">
        <v>0</v>
      </c>
      <c r="N28" s="365">
        <v>0</v>
      </c>
      <c r="O28" s="365">
        <v>0</v>
      </c>
      <c r="P28" s="365">
        <v>0</v>
      </c>
      <c r="Q28" s="365">
        <v>0</v>
      </c>
      <c r="R28" s="365">
        <v>0</v>
      </c>
      <c r="S28" s="365">
        <v>0</v>
      </c>
      <c r="T28" s="365">
        <f>0</f>
        <v>0</v>
      </c>
      <c r="U28" s="365">
        <v>0</v>
      </c>
      <c r="V28" s="365">
        <v>0</v>
      </c>
      <c r="W28" s="365">
        <v>0</v>
      </c>
      <c r="X28" s="365">
        <v>0</v>
      </c>
      <c r="Y28" s="365">
        <v>0</v>
      </c>
      <c r="Z28" s="365">
        <v>0</v>
      </c>
      <c r="AA28" s="365">
        <v>0</v>
      </c>
      <c r="AB28" s="365">
        <v>0</v>
      </c>
      <c r="AC28" s="365">
        <v>0</v>
      </c>
      <c r="AD28" s="365">
        <v>0</v>
      </c>
      <c r="AE28" s="365">
        <v>0</v>
      </c>
    </row>
    <row r="29" spans="1:33" s="369" customFormat="1" ht="35.25" customHeight="1" x14ac:dyDescent="0.2">
      <c r="A29" s="349" t="s">
        <v>47</v>
      </c>
      <c r="B29" s="350">
        <v>730</v>
      </c>
      <c r="C29" s="350">
        <v>721</v>
      </c>
      <c r="D29" s="350">
        <v>726</v>
      </c>
      <c r="E29" s="350">
        <v>724</v>
      </c>
      <c r="F29" s="350">
        <v>764</v>
      </c>
      <c r="G29" s="350">
        <v>766</v>
      </c>
      <c r="H29" s="350">
        <v>701</v>
      </c>
      <c r="I29" s="350">
        <v>688</v>
      </c>
      <c r="J29" s="350">
        <v>664</v>
      </c>
      <c r="K29" s="350">
        <v>653</v>
      </c>
      <c r="L29" s="350">
        <v>647</v>
      </c>
      <c r="M29" s="350">
        <v>643</v>
      </c>
      <c r="N29" s="350">
        <v>640</v>
      </c>
      <c r="O29" s="350">
        <v>639</v>
      </c>
      <c r="P29" s="350">
        <v>650</v>
      </c>
      <c r="Q29" s="350">
        <v>657</v>
      </c>
      <c r="R29" s="350">
        <v>663</v>
      </c>
      <c r="S29" s="350">
        <v>674</v>
      </c>
      <c r="T29" s="350">
        <v>677</v>
      </c>
      <c r="U29" s="350">
        <v>706</v>
      </c>
      <c r="V29" s="350">
        <v>727</v>
      </c>
      <c r="W29" s="350">
        <f t="shared" ref="W29:AB29" si="0">SUM(W6:W28)</f>
        <v>747</v>
      </c>
      <c r="X29" s="350">
        <f t="shared" si="0"/>
        <v>745</v>
      </c>
      <c r="Y29" s="350">
        <f t="shared" si="0"/>
        <v>756</v>
      </c>
      <c r="Z29" s="350">
        <f t="shared" si="0"/>
        <v>781</v>
      </c>
      <c r="AA29" s="350">
        <f t="shared" si="0"/>
        <v>796</v>
      </c>
      <c r="AB29" s="350">
        <f t="shared" si="0"/>
        <v>798</v>
      </c>
      <c r="AC29" s="350">
        <v>802</v>
      </c>
      <c r="AD29" s="350">
        <v>798</v>
      </c>
      <c r="AE29" s="350">
        <v>810</v>
      </c>
      <c r="AF29" s="499"/>
    </row>
    <row r="30" spans="1:33" s="369" customFormat="1" ht="31.5" customHeight="1" x14ac:dyDescent="0.2">
      <c r="A30" s="349" t="s">
        <v>414</v>
      </c>
      <c r="B30" s="350" t="s">
        <v>27</v>
      </c>
      <c r="C30" s="350" t="s">
        <v>27</v>
      </c>
      <c r="D30" s="350" t="s">
        <v>27</v>
      </c>
      <c r="E30" s="350" t="s">
        <v>27</v>
      </c>
      <c r="F30" s="350">
        <v>1294</v>
      </c>
      <c r="G30" s="350">
        <v>1290</v>
      </c>
      <c r="H30" s="350">
        <v>1206</v>
      </c>
      <c r="I30" s="350">
        <v>1172</v>
      </c>
      <c r="J30" s="350">
        <v>1137</v>
      </c>
      <c r="K30" s="350">
        <v>1108</v>
      </c>
      <c r="L30" s="350">
        <v>1092</v>
      </c>
      <c r="M30" s="350">
        <v>1068</v>
      </c>
      <c r="N30" s="350">
        <v>1047</v>
      </c>
      <c r="O30" s="350">
        <v>1065</v>
      </c>
      <c r="P30" s="350">
        <v>1076</v>
      </c>
      <c r="Q30" s="350">
        <v>1098</v>
      </c>
      <c r="R30" s="350">
        <v>1111</v>
      </c>
      <c r="S30" s="350">
        <v>1130</v>
      </c>
      <c r="T30" s="350">
        <v>1138</v>
      </c>
      <c r="U30" s="350">
        <v>1160</v>
      </c>
      <c r="V30" s="350">
        <v>1201</v>
      </c>
      <c r="W30" s="350">
        <f t="shared" ref="W30:AB30" si="1">W29+W5</f>
        <v>1224</v>
      </c>
      <c r="X30" s="350">
        <f t="shared" si="1"/>
        <v>1212</v>
      </c>
      <c r="Y30" s="350">
        <f t="shared" si="1"/>
        <v>1233</v>
      </c>
      <c r="Z30" s="350">
        <f t="shared" si="1"/>
        <v>1263</v>
      </c>
      <c r="AA30" s="350">
        <f t="shared" si="1"/>
        <v>1281</v>
      </c>
      <c r="AB30" s="350">
        <f t="shared" si="1"/>
        <v>1283</v>
      </c>
      <c r="AC30" s="350">
        <v>1288</v>
      </c>
      <c r="AD30" s="350">
        <v>1283</v>
      </c>
      <c r="AE30" s="350">
        <v>1298</v>
      </c>
      <c r="AG30" s="499"/>
    </row>
    <row r="31" spans="1:33" x14ac:dyDescent="0.2">
      <c r="A31" s="393" t="s">
        <v>48</v>
      </c>
      <c r="U31" s="546"/>
    </row>
    <row r="32" spans="1:33" s="393" customFormat="1" x14ac:dyDescent="0.2">
      <c r="A32" s="393" t="s">
        <v>17</v>
      </c>
    </row>
    <row r="33" spans="1:25" s="393" customFormat="1" x14ac:dyDescent="0.2">
      <c r="A33" s="825" t="s">
        <v>49</v>
      </c>
      <c r="B33" s="825"/>
      <c r="C33" s="825"/>
      <c r="D33" s="825"/>
      <c r="E33" s="825"/>
      <c r="F33" s="825"/>
      <c r="G33" s="825"/>
      <c r="H33" s="825"/>
      <c r="I33" s="825"/>
      <c r="J33" s="825"/>
      <c r="K33" s="825"/>
      <c r="L33" s="825"/>
      <c r="M33" s="825"/>
      <c r="N33" s="825"/>
      <c r="O33" s="825"/>
      <c r="P33" s="825"/>
      <c r="Q33" s="825"/>
      <c r="R33" s="825"/>
      <c r="S33" s="825"/>
      <c r="T33" s="825"/>
      <c r="U33" s="825"/>
      <c r="V33" s="825"/>
      <c r="W33" s="825"/>
      <c r="X33" s="825"/>
    </row>
    <row r="34" spans="1:25" s="393" customFormat="1" x14ac:dyDescent="0.2">
      <c r="A34" s="393" t="s">
        <v>50</v>
      </c>
    </row>
    <row r="35" spans="1:25" x14ac:dyDescent="0.2">
      <c r="A35" s="825" t="s">
        <v>18</v>
      </c>
      <c r="B35" s="825"/>
      <c r="C35" s="825"/>
      <c r="D35" s="825"/>
      <c r="E35" s="825"/>
      <c r="F35" s="825"/>
      <c r="G35" s="825"/>
      <c r="H35" s="825"/>
      <c r="I35" s="825"/>
      <c r="J35" s="825"/>
      <c r="K35" s="825"/>
      <c r="L35" s="825"/>
      <c r="M35" s="825"/>
      <c r="N35" s="825"/>
      <c r="O35" s="825"/>
      <c r="P35" s="825"/>
      <c r="Q35" s="825"/>
      <c r="R35" s="825"/>
      <c r="S35" s="825"/>
      <c r="T35" s="825"/>
      <c r="U35" s="825"/>
      <c r="V35" s="825"/>
      <c r="W35" s="825"/>
      <c r="X35" s="825"/>
      <c r="Y35" s="825"/>
    </row>
    <row r="36" spans="1:25" x14ac:dyDescent="0.2">
      <c r="A36" s="393"/>
    </row>
    <row r="37" spans="1:25" x14ac:dyDescent="0.2">
      <c r="A37" s="393"/>
    </row>
    <row r="38" spans="1:25" x14ac:dyDescent="0.2">
      <c r="A38" s="393"/>
    </row>
    <row r="39" spans="1:25" x14ac:dyDescent="0.2">
      <c r="A39" s="394"/>
    </row>
    <row r="40" spans="1:25" x14ac:dyDescent="0.2">
      <c r="A40" s="394"/>
    </row>
    <row r="41" spans="1:25" x14ac:dyDescent="0.2">
      <c r="A41" s="394"/>
    </row>
    <row r="42" spans="1:25" x14ac:dyDescent="0.2">
      <c r="A42" s="394"/>
    </row>
    <row r="43" spans="1:25" x14ac:dyDescent="0.2">
      <c r="A43" s="394"/>
    </row>
    <row r="44" spans="1:25" x14ac:dyDescent="0.2">
      <c r="A44" s="394"/>
    </row>
    <row r="45" spans="1:25" x14ac:dyDescent="0.2">
      <c r="A45" s="394"/>
    </row>
    <row r="46" spans="1:25" x14ac:dyDescent="0.2">
      <c r="A46" s="394"/>
    </row>
    <row r="47" spans="1:25" x14ac:dyDescent="0.2">
      <c r="A47" s="394"/>
    </row>
    <row r="48" spans="1:25"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row r="68" spans="1:1" x14ac:dyDescent="0.2">
      <c r="A68" s="394"/>
    </row>
  </sheetData>
  <customSheetViews>
    <customSheetView guid="{4BF6A69F-C29D-460A-9E84-5045F8F80EEB}" showGridLines="0">
      <selection activeCell="V39" sqref="V39"/>
      <pageMargins left="0.7" right="0.7" top="0.75" bottom="0.75" header="0.3" footer="0.3"/>
      <pageSetup paperSize="9" scale="95" orientation="landscape" verticalDpi="0"/>
    </customSheetView>
  </customSheetViews>
  <mergeCells count="3">
    <mergeCell ref="A33:X33"/>
    <mergeCell ref="A35:Y35"/>
    <mergeCell ref="A1:AE1"/>
  </mergeCells>
  <phoneticPr fontId="11" type="noConversion"/>
  <pageMargins left="0.7" right="0.7" top="0.75" bottom="0.75" header="0.3" footer="0.3"/>
  <pageSetup paperSize="9" scale="95" orientation="landscape" r:id="rId1"/>
  <ignoredErrors>
    <ignoredError sqref="Z29:AB29" formulaRange="1"/>
  </ignoredError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showGridLines="0" workbookViewId="0">
      <selection activeCell="S20" sqref="S20"/>
    </sheetView>
  </sheetViews>
  <sheetFormatPr baseColWidth="10" defaultColWidth="10.28515625" defaultRowHeight="12.75" x14ac:dyDescent="0.2"/>
  <cols>
    <col min="1" max="1" width="26.28515625" style="307" customWidth="1"/>
    <col min="2" max="15" width="7.28515625" style="307" customWidth="1"/>
    <col min="16" max="16" width="2.7109375" style="307" customWidth="1"/>
    <col min="17" max="16384" width="10.28515625" style="307"/>
  </cols>
  <sheetData>
    <row r="1" spans="1:27" s="20" customFormat="1" ht="12.75" customHeight="1" x14ac:dyDescent="0.2">
      <c r="A1" s="1"/>
      <c r="B1" s="1"/>
      <c r="C1" s="1"/>
      <c r="D1" s="1"/>
      <c r="E1" s="1"/>
      <c r="F1" s="1"/>
      <c r="G1" s="1"/>
      <c r="H1" s="1"/>
      <c r="I1" s="1"/>
      <c r="J1" s="1"/>
      <c r="K1" s="1"/>
      <c r="L1" s="1"/>
      <c r="M1" s="1"/>
      <c r="N1" s="1"/>
      <c r="O1" s="1"/>
      <c r="P1" s="1"/>
      <c r="Q1" s="1"/>
      <c r="R1" s="106"/>
    </row>
    <row r="2" spans="1:27" s="20" customFormat="1" ht="12.75" customHeight="1" x14ac:dyDescent="0.2">
      <c r="A2" s="571" t="s">
        <v>51</v>
      </c>
      <c r="B2" s="571"/>
      <c r="C2" s="571"/>
      <c r="D2" s="571"/>
      <c r="E2" s="571"/>
      <c r="F2" s="571"/>
      <c r="G2" s="571"/>
      <c r="H2" s="571"/>
      <c r="I2" s="571"/>
      <c r="J2" s="571"/>
      <c r="K2" s="571"/>
      <c r="L2" s="571"/>
      <c r="M2" s="571"/>
      <c r="N2" s="571"/>
      <c r="O2" s="571"/>
      <c r="P2" s="826"/>
      <c r="Q2" s="352"/>
      <c r="R2" s="106"/>
    </row>
    <row r="3" spans="1:27" s="20" customFormat="1" ht="7.5" customHeight="1" x14ac:dyDescent="0.2">
      <c r="A3" s="1"/>
      <c r="B3" s="1"/>
      <c r="C3" s="1"/>
      <c r="D3" s="1"/>
      <c r="E3" s="1"/>
      <c r="F3" s="1"/>
      <c r="G3" s="1"/>
      <c r="H3" s="1"/>
      <c r="I3" s="1"/>
      <c r="J3" s="1"/>
      <c r="K3" s="1"/>
      <c r="L3" s="1"/>
      <c r="M3" s="1"/>
      <c r="N3" s="1"/>
      <c r="O3" s="1"/>
      <c r="P3" s="1"/>
      <c r="Q3" s="1"/>
      <c r="R3" s="106"/>
    </row>
    <row r="4" spans="1:27" s="369" customFormat="1" x14ac:dyDescent="0.2">
      <c r="A4" s="368"/>
      <c r="B4" s="369" t="s">
        <v>52</v>
      </c>
    </row>
    <row r="5" spans="1:27" s="370" customFormat="1" x14ac:dyDescent="0.2">
      <c r="A5" s="401"/>
      <c r="B5" s="457">
        <v>1987</v>
      </c>
      <c r="C5" s="457">
        <v>1988</v>
      </c>
      <c r="D5" s="457">
        <v>1989</v>
      </c>
      <c r="E5" s="457">
        <v>1990</v>
      </c>
      <c r="F5" s="457">
        <v>1991</v>
      </c>
      <c r="G5" s="457">
        <v>1992</v>
      </c>
      <c r="H5" s="457">
        <v>1993</v>
      </c>
      <c r="I5" s="457">
        <v>1994</v>
      </c>
      <c r="J5" s="457">
        <v>1995</v>
      </c>
      <c r="K5" s="457">
        <v>1996</v>
      </c>
      <c r="L5" s="457">
        <v>1997</v>
      </c>
      <c r="M5" s="457">
        <v>1998</v>
      </c>
      <c r="N5" s="457">
        <v>1999</v>
      </c>
      <c r="O5" s="457">
        <v>2000</v>
      </c>
    </row>
    <row r="6" spans="1:27" s="369" customFormat="1" x14ac:dyDescent="0.2">
      <c r="A6" s="355" t="s">
        <v>26</v>
      </c>
      <c r="B6" s="402"/>
      <c r="C6" s="402"/>
      <c r="D6" s="402"/>
      <c r="E6" s="402"/>
      <c r="F6" s="402"/>
      <c r="G6" s="402"/>
      <c r="H6" s="402"/>
      <c r="I6" s="402"/>
      <c r="J6" s="402"/>
      <c r="K6" s="402"/>
      <c r="L6" s="402"/>
      <c r="M6" s="402"/>
      <c r="N6" s="361"/>
      <c r="O6" s="402"/>
    </row>
    <row r="7" spans="1:27" x14ac:dyDescent="0.2">
      <c r="A7" s="357" t="s">
        <v>79</v>
      </c>
      <c r="B7" s="373" t="s">
        <v>27</v>
      </c>
      <c r="C7" s="373" t="s">
        <v>27</v>
      </c>
      <c r="D7" s="373" t="s">
        <v>27</v>
      </c>
      <c r="E7" s="373" t="s">
        <v>27</v>
      </c>
      <c r="F7" s="373" t="s">
        <v>27</v>
      </c>
      <c r="G7" s="373">
        <v>14853</v>
      </c>
      <c r="H7" s="373">
        <v>15398</v>
      </c>
      <c r="I7" s="373">
        <v>14820</v>
      </c>
      <c r="J7" s="373">
        <v>13805</v>
      </c>
      <c r="K7" s="373">
        <v>13353</v>
      </c>
      <c r="L7" s="373">
        <v>12962</v>
      </c>
      <c r="M7" s="373">
        <v>12662</v>
      </c>
      <c r="N7" s="373">
        <v>12343</v>
      </c>
      <c r="O7" s="373">
        <v>12268</v>
      </c>
    </row>
    <row r="8" spans="1:27" x14ac:dyDescent="0.2">
      <c r="A8" s="357" t="s">
        <v>80</v>
      </c>
      <c r="B8" s="373" t="s">
        <v>27</v>
      </c>
      <c r="C8" s="373" t="s">
        <v>27</v>
      </c>
      <c r="D8" s="373" t="s">
        <v>27</v>
      </c>
      <c r="E8" s="373" t="s">
        <v>27</v>
      </c>
      <c r="F8" s="373" t="s">
        <v>27</v>
      </c>
      <c r="G8" s="373" t="s">
        <v>27</v>
      </c>
      <c r="H8" s="373" t="s">
        <v>27</v>
      </c>
      <c r="I8" s="373" t="s">
        <v>27</v>
      </c>
      <c r="J8" s="373" t="s">
        <v>27</v>
      </c>
      <c r="K8" s="373" t="s">
        <v>27</v>
      </c>
      <c r="L8" s="373" t="s">
        <v>27</v>
      </c>
      <c r="M8" s="373" t="s">
        <v>27</v>
      </c>
      <c r="N8" s="373" t="s">
        <v>27</v>
      </c>
      <c r="O8" s="373" t="s">
        <v>27</v>
      </c>
    </row>
    <row r="9" spans="1:27" x14ac:dyDescent="0.2">
      <c r="A9" s="359" t="s">
        <v>28</v>
      </c>
      <c r="B9" s="373">
        <v>2418</v>
      </c>
      <c r="C9" s="373">
        <v>2282</v>
      </c>
      <c r="D9" s="373">
        <v>2310</v>
      </c>
      <c r="E9" s="373">
        <v>2481</v>
      </c>
      <c r="F9" s="373">
        <v>2538</v>
      </c>
      <c r="G9" s="373">
        <v>2742</v>
      </c>
      <c r="H9" s="373">
        <v>2841</v>
      </c>
      <c r="I9" s="373">
        <v>2776</v>
      </c>
      <c r="J9" s="373">
        <v>2587</v>
      </c>
      <c r="K9" s="373">
        <v>2405</v>
      </c>
      <c r="L9" s="373">
        <v>2350</v>
      </c>
      <c r="M9" s="373">
        <v>2268</v>
      </c>
      <c r="N9" s="365">
        <v>2405</v>
      </c>
      <c r="O9" s="373">
        <v>2377</v>
      </c>
      <c r="P9" s="356"/>
      <c r="Q9" s="356"/>
      <c r="R9" s="356"/>
      <c r="S9" s="356"/>
      <c r="T9" s="356"/>
      <c r="U9" s="356"/>
      <c r="V9" s="356"/>
      <c r="W9" s="356"/>
      <c r="X9" s="356"/>
      <c r="Y9" s="356"/>
      <c r="Z9" s="356"/>
      <c r="AA9" s="356"/>
    </row>
    <row r="10" spans="1:27" s="369" customFormat="1" x14ac:dyDescent="0.2">
      <c r="A10" s="360" t="s">
        <v>31</v>
      </c>
      <c r="B10" s="361"/>
      <c r="C10" s="361"/>
      <c r="D10" s="361"/>
      <c r="E10" s="361"/>
      <c r="F10" s="361"/>
      <c r="G10" s="361"/>
      <c r="H10" s="361"/>
      <c r="I10" s="361"/>
      <c r="J10" s="361"/>
      <c r="K10" s="361"/>
      <c r="L10" s="361"/>
      <c r="M10" s="361"/>
      <c r="N10" s="361"/>
      <c r="O10" s="361"/>
      <c r="P10" s="412"/>
      <c r="Q10" s="412"/>
      <c r="R10" s="412"/>
      <c r="S10" s="412"/>
      <c r="T10" s="412"/>
      <c r="U10" s="412"/>
      <c r="V10" s="412"/>
      <c r="W10" s="412"/>
      <c r="X10" s="412"/>
      <c r="Y10" s="412"/>
      <c r="Z10" s="412"/>
      <c r="AA10" s="413"/>
    </row>
    <row r="11" spans="1:27" x14ac:dyDescent="0.2">
      <c r="A11" s="357" t="s">
        <v>32</v>
      </c>
      <c r="B11" s="373">
        <v>775</v>
      </c>
      <c r="C11" s="373">
        <v>758</v>
      </c>
      <c r="D11" s="373">
        <v>763</v>
      </c>
      <c r="E11" s="373">
        <v>691</v>
      </c>
      <c r="F11" s="373">
        <v>622</v>
      </c>
      <c r="G11" s="373">
        <v>628</v>
      </c>
      <c r="H11" s="373">
        <v>643</v>
      </c>
      <c r="I11" s="373">
        <v>580</v>
      </c>
      <c r="J11" s="373">
        <v>464</v>
      </c>
      <c r="K11" s="373">
        <v>347</v>
      </c>
      <c r="L11" s="373">
        <v>276</v>
      </c>
      <c r="M11" s="373">
        <v>381</v>
      </c>
      <c r="N11" s="373">
        <v>358</v>
      </c>
      <c r="O11" s="373">
        <v>404</v>
      </c>
    </row>
    <row r="12" spans="1:27" x14ac:dyDescent="0.2">
      <c r="A12" s="398" t="s">
        <v>29</v>
      </c>
      <c r="B12" s="373" t="s">
        <v>27</v>
      </c>
      <c r="C12" s="373" t="s">
        <v>27</v>
      </c>
      <c r="D12" s="373" t="s">
        <v>27</v>
      </c>
      <c r="E12" s="373" t="s">
        <v>27</v>
      </c>
      <c r="F12" s="373" t="s">
        <v>27</v>
      </c>
      <c r="G12" s="373" t="s">
        <v>27</v>
      </c>
      <c r="H12" s="373" t="s">
        <v>27</v>
      </c>
      <c r="I12" s="373" t="s">
        <v>27</v>
      </c>
      <c r="J12" s="373" t="s">
        <v>27</v>
      </c>
      <c r="K12" s="373" t="s">
        <v>27</v>
      </c>
      <c r="L12" s="373" t="s">
        <v>27</v>
      </c>
      <c r="M12" s="373" t="s">
        <v>27</v>
      </c>
      <c r="N12" s="373" t="s">
        <v>27</v>
      </c>
      <c r="O12" s="373" t="s">
        <v>27</v>
      </c>
      <c r="P12" s="354"/>
      <c r="Q12" s="354"/>
      <c r="R12" s="354"/>
      <c r="S12" s="354"/>
      <c r="T12" s="414"/>
      <c r="U12" s="414"/>
      <c r="V12" s="414"/>
      <c r="W12" s="354"/>
      <c r="X12" s="354"/>
      <c r="Y12" s="354"/>
      <c r="Z12" s="354"/>
      <c r="AA12" s="356"/>
    </row>
    <row r="13" spans="1:27" x14ac:dyDescent="0.2">
      <c r="A13" s="357" t="s">
        <v>90</v>
      </c>
      <c r="B13" s="373">
        <v>922</v>
      </c>
      <c r="C13" s="373">
        <v>845</v>
      </c>
      <c r="D13" s="373">
        <v>842</v>
      </c>
      <c r="E13" s="373">
        <v>828</v>
      </c>
      <c r="F13" s="373">
        <v>852</v>
      </c>
      <c r="G13" s="373">
        <v>861</v>
      </c>
      <c r="H13" s="373">
        <v>862</v>
      </c>
      <c r="I13" s="373">
        <v>902</v>
      </c>
      <c r="J13" s="373">
        <v>951</v>
      </c>
      <c r="K13" s="373">
        <v>933</v>
      </c>
      <c r="L13" s="373">
        <v>929</v>
      </c>
      <c r="M13" s="373">
        <v>932</v>
      </c>
      <c r="N13" s="373">
        <v>937</v>
      </c>
      <c r="O13" s="373">
        <v>946</v>
      </c>
    </row>
    <row r="14" spans="1:27" s="369" customFormat="1" x14ac:dyDescent="0.2">
      <c r="A14" s="355" t="s">
        <v>38</v>
      </c>
      <c r="B14" s="361"/>
      <c r="C14" s="361"/>
      <c r="D14" s="361"/>
      <c r="E14" s="361"/>
      <c r="F14" s="361"/>
      <c r="G14" s="361"/>
      <c r="H14" s="361"/>
      <c r="I14" s="361"/>
      <c r="J14" s="361"/>
      <c r="K14" s="361"/>
      <c r="L14" s="361"/>
      <c r="M14" s="361"/>
      <c r="N14" s="361"/>
      <c r="O14" s="361"/>
      <c r="P14" s="413"/>
      <c r="Q14" s="413"/>
      <c r="R14" s="413"/>
      <c r="S14" s="413"/>
      <c r="T14" s="413"/>
      <c r="U14" s="413"/>
      <c r="V14" s="413"/>
      <c r="W14" s="413"/>
      <c r="X14" s="413"/>
      <c r="Y14" s="413"/>
      <c r="Z14" s="413"/>
      <c r="AA14" s="413"/>
    </row>
    <row r="15" spans="1:27" x14ac:dyDescent="0.2">
      <c r="A15" s="357" t="s">
        <v>33</v>
      </c>
      <c r="B15" s="373">
        <v>922</v>
      </c>
      <c r="C15" s="373">
        <v>955</v>
      </c>
      <c r="D15" s="373">
        <v>987</v>
      </c>
      <c r="E15" s="373">
        <v>1104</v>
      </c>
      <c r="F15" s="373">
        <v>1071</v>
      </c>
      <c r="G15" s="373">
        <v>1563</v>
      </c>
      <c r="H15" s="373">
        <v>1540</v>
      </c>
      <c r="I15" s="373">
        <v>1515</v>
      </c>
      <c r="J15" s="373">
        <v>1475</v>
      </c>
      <c r="K15" s="373">
        <v>1457</v>
      </c>
      <c r="L15" s="373">
        <v>1424</v>
      </c>
      <c r="M15" s="373">
        <v>1410</v>
      </c>
      <c r="N15" s="373">
        <v>1393</v>
      </c>
      <c r="O15" s="373">
        <v>1513</v>
      </c>
    </row>
    <row r="16" spans="1:27" x14ac:dyDescent="0.2">
      <c r="A16" s="357" t="s">
        <v>34</v>
      </c>
      <c r="B16" s="373">
        <v>843</v>
      </c>
      <c r="C16" s="373">
        <v>922</v>
      </c>
      <c r="D16" s="373">
        <v>964</v>
      </c>
      <c r="E16" s="373">
        <v>960</v>
      </c>
      <c r="F16" s="373">
        <v>922</v>
      </c>
      <c r="G16" s="373">
        <v>751</v>
      </c>
      <c r="H16" s="373">
        <v>1066</v>
      </c>
      <c r="I16" s="373">
        <v>1161</v>
      </c>
      <c r="J16" s="373">
        <v>1256</v>
      </c>
      <c r="K16" s="373">
        <v>1402</v>
      </c>
      <c r="L16" s="373">
        <v>1401</v>
      </c>
      <c r="M16" s="373">
        <v>1476</v>
      </c>
      <c r="N16" s="373">
        <v>1459</v>
      </c>
      <c r="O16" s="373">
        <v>1463</v>
      </c>
    </row>
    <row r="17" spans="1:15" x14ac:dyDescent="0.2">
      <c r="A17" s="357" t="s">
        <v>58</v>
      </c>
      <c r="B17" s="373">
        <v>682</v>
      </c>
      <c r="C17" s="373">
        <v>692</v>
      </c>
      <c r="D17" s="373">
        <v>703</v>
      </c>
      <c r="E17" s="373">
        <v>711</v>
      </c>
      <c r="F17" s="373">
        <v>731</v>
      </c>
      <c r="G17" s="373">
        <v>722</v>
      </c>
      <c r="H17" s="373">
        <v>772</v>
      </c>
      <c r="I17" s="373">
        <v>821</v>
      </c>
      <c r="J17" s="373">
        <v>864</v>
      </c>
      <c r="K17" s="373">
        <v>879</v>
      </c>
      <c r="L17" s="373">
        <v>893</v>
      </c>
      <c r="M17" s="373">
        <v>880</v>
      </c>
      <c r="N17" s="373">
        <v>879</v>
      </c>
      <c r="O17" s="373">
        <v>999</v>
      </c>
    </row>
    <row r="18" spans="1:15" x14ac:dyDescent="0.2">
      <c r="A18" s="357" t="s">
        <v>35</v>
      </c>
      <c r="B18" s="396">
        <v>38818</v>
      </c>
      <c r="C18" s="396">
        <v>38858</v>
      </c>
      <c r="D18" s="396">
        <v>37550</v>
      </c>
      <c r="E18" s="396">
        <v>37802</v>
      </c>
      <c r="F18" s="396">
        <v>40029</v>
      </c>
      <c r="G18" s="396">
        <v>45411</v>
      </c>
      <c r="H18" s="396">
        <v>49612</v>
      </c>
      <c r="I18" s="396">
        <v>52103</v>
      </c>
      <c r="J18" s="396">
        <v>53362</v>
      </c>
      <c r="K18" s="396">
        <v>52429</v>
      </c>
      <c r="L18" s="396">
        <v>50190</v>
      </c>
      <c r="M18" s="396">
        <v>49179</v>
      </c>
      <c r="N18" s="396">
        <v>50990</v>
      </c>
      <c r="O18" s="396">
        <v>55639</v>
      </c>
    </row>
    <row r="19" spans="1:15" x14ac:dyDescent="0.2">
      <c r="A19" s="357" t="s">
        <v>36</v>
      </c>
      <c r="B19" s="373">
        <v>3519</v>
      </c>
      <c r="C19" s="373">
        <v>2989</v>
      </c>
      <c r="D19" s="373">
        <v>2798</v>
      </c>
      <c r="E19" s="373">
        <v>3197</v>
      </c>
      <c r="F19" s="373">
        <v>3887</v>
      </c>
      <c r="G19" s="373">
        <v>2754</v>
      </c>
      <c r="H19" s="373">
        <v>1435</v>
      </c>
      <c r="I19" s="373">
        <v>0</v>
      </c>
      <c r="J19" s="373">
        <v>0</v>
      </c>
      <c r="K19" s="373">
        <v>0</v>
      </c>
      <c r="L19" s="373">
        <v>0</v>
      </c>
      <c r="M19" s="373">
        <v>0</v>
      </c>
      <c r="N19" s="373">
        <v>0</v>
      </c>
      <c r="O19" s="373" t="s">
        <v>27</v>
      </c>
    </row>
    <row r="20" spans="1:15" x14ac:dyDescent="0.2">
      <c r="A20" s="357" t="s">
        <v>37</v>
      </c>
      <c r="B20" s="396">
        <v>5397</v>
      </c>
      <c r="C20" s="396">
        <v>5409</v>
      </c>
      <c r="D20" s="396">
        <v>5331</v>
      </c>
      <c r="E20" s="396">
        <v>5265</v>
      </c>
      <c r="F20" s="396">
        <v>5088</v>
      </c>
      <c r="G20" s="396">
        <v>5131</v>
      </c>
      <c r="H20" s="396">
        <v>5112</v>
      </c>
      <c r="I20" s="396">
        <v>5027</v>
      </c>
      <c r="J20" s="396">
        <v>5077</v>
      </c>
      <c r="K20" s="396">
        <v>5089</v>
      </c>
      <c r="L20" s="396">
        <v>5048</v>
      </c>
      <c r="M20" s="396">
        <v>4981</v>
      </c>
      <c r="N20" s="396">
        <v>4925</v>
      </c>
      <c r="O20" s="396">
        <v>4695</v>
      </c>
    </row>
    <row r="21" spans="1:15" s="369" customFormat="1" x14ac:dyDescent="0.2">
      <c r="A21" s="360" t="s">
        <v>263</v>
      </c>
      <c r="B21" s="361"/>
      <c r="C21" s="361"/>
      <c r="D21" s="361"/>
      <c r="E21" s="361"/>
      <c r="F21" s="361"/>
      <c r="G21" s="361"/>
      <c r="H21" s="361"/>
      <c r="I21" s="361"/>
      <c r="J21" s="361"/>
      <c r="K21" s="361"/>
      <c r="L21" s="361"/>
      <c r="M21" s="361"/>
      <c r="N21" s="361"/>
      <c r="O21" s="361"/>
    </row>
    <row r="22" spans="1:15" x14ac:dyDescent="0.2">
      <c r="A22" s="359" t="s">
        <v>92</v>
      </c>
      <c r="B22" s="365">
        <v>2031</v>
      </c>
      <c r="C22" s="365">
        <v>2629</v>
      </c>
      <c r="D22" s="365">
        <v>2561</v>
      </c>
      <c r="E22" s="365">
        <v>2522</v>
      </c>
      <c r="F22" s="365">
        <v>2515</v>
      </c>
      <c r="G22" s="365">
        <v>2503</v>
      </c>
      <c r="H22" s="365">
        <v>2516</v>
      </c>
      <c r="I22" s="365">
        <v>2555</v>
      </c>
      <c r="J22" s="365">
        <v>2565</v>
      </c>
      <c r="K22" s="365">
        <v>2573</v>
      </c>
      <c r="L22" s="365">
        <v>2629</v>
      </c>
      <c r="M22" s="365">
        <v>2635</v>
      </c>
      <c r="N22" s="365">
        <v>2674</v>
      </c>
      <c r="O22" s="365">
        <v>2768</v>
      </c>
    </row>
    <row r="23" spans="1:15" s="369" customFormat="1" x14ac:dyDescent="0.2">
      <c r="A23" s="397" t="s">
        <v>39</v>
      </c>
      <c r="B23" s="402"/>
      <c r="C23" s="402"/>
      <c r="D23" s="402"/>
      <c r="E23" s="402"/>
      <c r="F23" s="402"/>
      <c r="G23" s="402"/>
      <c r="H23" s="402"/>
      <c r="I23" s="402"/>
      <c r="J23" s="402"/>
      <c r="K23" s="402"/>
      <c r="L23" s="402"/>
      <c r="M23" s="402"/>
      <c r="N23" s="402"/>
      <c r="O23" s="402"/>
    </row>
    <row r="24" spans="1:15" x14ac:dyDescent="0.2">
      <c r="A24" s="398" t="s">
        <v>40</v>
      </c>
      <c r="B24" s="373">
        <v>733</v>
      </c>
      <c r="C24" s="373">
        <v>752</v>
      </c>
      <c r="D24" s="373">
        <v>787</v>
      </c>
      <c r="E24" s="373">
        <v>866</v>
      </c>
      <c r="F24" s="373">
        <v>976</v>
      </c>
      <c r="G24" s="373">
        <v>1089</v>
      </c>
      <c r="H24" s="373">
        <v>1005</v>
      </c>
      <c r="I24" s="373">
        <v>977</v>
      </c>
      <c r="J24" s="373">
        <v>957</v>
      </c>
      <c r="K24" s="373">
        <v>950</v>
      </c>
      <c r="L24" s="373">
        <v>935</v>
      </c>
      <c r="M24" s="373">
        <v>954</v>
      </c>
      <c r="N24" s="373">
        <v>930</v>
      </c>
      <c r="O24" s="373">
        <v>962</v>
      </c>
    </row>
    <row r="25" spans="1:15" x14ac:dyDescent="0.2">
      <c r="A25" s="398" t="s">
        <v>41</v>
      </c>
      <c r="B25" s="373">
        <v>248</v>
      </c>
      <c r="C25" s="373">
        <v>254</v>
      </c>
      <c r="D25" s="373">
        <v>274</v>
      </c>
      <c r="E25" s="373">
        <v>348</v>
      </c>
      <c r="F25" s="373">
        <v>344</v>
      </c>
      <c r="G25" s="373">
        <v>417</v>
      </c>
      <c r="H25" s="373">
        <v>416</v>
      </c>
      <c r="I25" s="373">
        <v>428</v>
      </c>
      <c r="J25" s="373">
        <v>498</v>
      </c>
      <c r="K25" s="373">
        <v>468</v>
      </c>
      <c r="L25" s="373">
        <v>474</v>
      </c>
      <c r="M25" s="373">
        <v>522</v>
      </c>
      <c r="N25" s="373">
        <v>660</v>
      </c>
      <c r="O25" s="373">
        <v>732</v>
      </c>
    </row>
    <row r="26" spans="1:15" x14ac:dyDescent="0.2">
      <c r="A26" s="398" t="s">
        <v>42</v>
      </c>
      <c r="B26" s="373">
        <v>830</v>
      </c>
      <c r="C26" s="373">
        <v>812</v>
      </c>
      <c r="D26" s="373">
        <v>831</v>
      </c>
      <c r="E26" s="373">
        <v>842</v>
      </c>
      <c r="F26" s="373">
        <v>738</v>
      </c>
      <c r="G26" s="373">
        <v>804</v>
      </c>
      <c r="H26" s="373">
        <v>811</v>
      </c>
      <c r="I26" s="373">
        <v>806</v>
      </c>
      <c r="J26" s="373">
        <v>722</v>
      </c>
      <c r="K26" s="373">
        <v>821</v>
      </c>
      <c r="L26" s="373">
        <v>799</v>
      </c>
      <c r="M26" s="373">
        <v>847</v>
      </c>
      <c r="N26" s="373">
        <v>811</v>
      </c>
      <c r="O26" s="373">
        <v>912</v>
      </c>
    </row>
    <row r="27" spans="1:15" x14ac:dyDescent="0.2">
      <c r="A27" s="398" t="s">
        <v>43</v>
      </c>
      <c r="B27" s="373">
        <v>19</v>
      </c>
      <c r="C27" s="373">
        <v>19</v>
      </c>
      <c r="D27" s="373">
        <v>19</v>
      </c>
      <c r="E27" s="373">
        <v>20</v>
      </c>
      <c r="F27" s="373">
        <v>19</v>
      </c>
      <c r="G27" s="373">
        <v>21</v>
      </c>
      <c r="H27" s="373">
        <v>20</v>
      </c>
      <c r="I27" s="373">
        <v>21</v>
      </c>
      <c r="J27" s="373">
        <v>21</v>
      </c>
      <c r="K27" s="373">
        <v>20</v>
      </c>
      <c r="L27" s="373">
        <v>20</v>
      </c>
      <c r="M27" s="373">
        <v>23</v>
      </c>
      <c r="N27" s="373">
        <v>21</v>
      </c>
      <c r="O27" s="373">
        <v>21</v>
      </c>
    </row>
    <row r="28" spans="1:15" x14ac:dyDescent="0.2">
      <c r="A28" s="398" t="s">
        <v>82</v>
      </c>
      <c r="B28" s="373">
        <v>0</v>
      </c>
      <c r="C28" s="373">
        <v>0</v>
      </c>
      <c r="D28" s="373">
        <v>0</v>
      </c>
      <c r="E28" s="373">
        <v>0</v>
      </c>
      <c r="F28" s="373">
        <v>0</v>
      </c>
      <c r="G28" s="373">
        <v>0</v>
      </c>
      <c r="H28" s="373">
        <v>0</v>
      </c>
      <c r="I28" s="373">
        <v>0</v>
      </c>
      <c r="J28" s="373">
        <v>716</v>
      </c>
      <c r="K28" s="373">
        <v>1349</v>
      </c>
      <c r="L28" s="373">
        <v>1236</v>
      </c>
      <c r="M28" s="373">
        <v>1261</v>
      </c>
      <c r="N28" s="373">
        <v>1260</v>
      </c>
      <c r="O28" s="373">
        <v>1348</v>
      </c>
    </row>
    <row r="29" spans="1:15" x14ac:dyDescent="0.2">
      <c r="A29" s="398" t="s">
        <v>45</v>
      </c>
      <c r="B29" s="373">
        <v>791</v>
      </c>
      <c r="C29" s="373">
        <v>764</v>
      </c>
      <c r="D29" s="373">
        <v>795</v>
      </c>
      <c r="E29" s="373">
        <v>869</v>
      </c>
      <c r="F29" s="373">
        <v>910</v>
      </c>
      <c r="G29" s="373">
        <v>878</v>
      </c>
      <c r="H29" s="373">
        <v>989</v>
      </c>
      <c r="I29" s="373">
        <v>886</v>
      </c>
      <c r="J29" s="373">
        <v>420</v>
      </c>
      <c r="K29" s="373">
        <v>0</v>
      </c>
      <c r="L29" s="373">
        <v>0</v>
      </c>
      <c r="M29" s="373">
        <v>0</v>
      </c>
      <c r="N29" s="373">
        <v>0</v>
      </c>
      <c r="O29" s="373" t="s">
        <v>27</v>
      </c>
    </row>
    <row r="30" spans="1:15" x14ac:dyDescent="0.2">
      <c r="A30" s="364" t="s">
        <v>46</v>
      </c>
      <c r="B30" s="365">
        <v>225</v>
      </c>
      <c r="C30" s="365">
        <v>229</v>
      </c>
      <c r="D30" s="365">
        <v>264</v>
      </c>
      <c r="E30" s="365">
        <v>303</v>
      </c>
      <c r="F30" s="365">
        <v>400</v>
      </c>
      <c r="G30" s="365">
        <v>387</v>
      </c>
      <c r="H30" s="365">
        <v>402</v>
      </c>
      <c r="I30" s="365">
        <v>353</v>
      </c>
      <c r="J30" s="365">
        <v>170</v>
      </c>
      <c r="K30" s="365">
        <v>0</v>
      </c>
      <c r="L30" s="365">
        <v>0</v>
      </c>
      <c r="M30" s="365">
        <v>0</v>
      </c>
      <c r="N30" s="365">
        <v>0</v>
      </c>
      <c r="O30" s="373" t="s">
        <v>27</v>
      </c>
    </row>
    <row r="31" spans="1:15" s="369" customFormat="1" ht="36" customHeight="1" x14ac:dyDescent="0.2">
      <c r="A31" s="349" t="s">
        <v>47</v>
      </c>
      <c r="B31" s="350">
        <v>59173</v>
      </c>
      <c r="C31" s="350">
        <v>59169</v>
      </c>
      <c r="D31" s="350">
        <v>57779</v>
      </c>
      <c r="E31" s="350">
        <v>58809</v>
      </c>
      <c r="F31" s="350">
        <v>61642</v>
      </c>
      <c r="G31" s="350">
        <v>66662</v>
      </c>
      <c r="H31" s="350">
        <v>70042</v>
      </c>
      <c r="I31" s="350">
        <v>70911</v>
      </c>
      <c r="J31" s="350">
        <v>72105</v>
      </c>
      <c r="K31" s="350">
        <v>71122</v>
      </c>
      <c r="L31" s="350">
        <v>68604</v>
      </c>
      <c r="M31" s="350">
        <v>67749</v>
      </c>
      <c r="N31" s="350">
        <v>69702</v>
      </c>
      <c r="O31" s="407">
        <v>74779</v>
      </c>
    </row>
    <row r="32" spans="1:15" s="369" customFormat="1" ht="36.75" customHeight="1" x14ac:dyDescent="0.2">
      <c r="A32" s="349" t="s">
        <v>414</v>
      </c>
      <c r="B32" s="391" t="s">
        <v>27</v>
      </c>
      <c r="C32" s="391" t="s">
        <v>27</v>
      </c>
      <c r="D32" s="391" t="s">
        <v>27</v>
      </c>
      <c r="E32" s="391" t="s">
        <v>27</v>
      </c>
      <c r="F32" s="391" t="s">
        <v>27</v>
      </c>
      <c r="G32" s="350">
        <v>81515</v>
      </c>
      <c r="H32" s="350">
        <v>85440</v>
      </c>
      <c r="I32" s="350">
        <v>85731</v>
      </c>
      <c r="J32" s="350">
        <v>85910</v>
      </c>
      <c r="K32" s="350">
        <v>84475</v>
      </c>
      <c r="L32" s="350">
        <v>81566</v>
      </c>
      <c r="M32" s="350">
        <v>80411</v>
      </c>
      <c r="N32" s="350">
        <v>82045</v>
      </c>
      <c r="O32" s="350">
        <v>87047</v>
      </c>
    </row>
    <row r="33" spans="1:1" x14ac:dyDescent="0.2">
      <c r="A33" s="393" t="s">
        <v>48</v>
      </c>
    </row>
    <row r="34" spans="1:1" x14ac:dyDescent="0.2">
      <c r="A34" s="393" t="s">
        <v>53</v>
      </c>
    </row>
    <row r="35" spans="1:1" x14ac:dyDescent="0.2">
      <c r="A35" s="393" t="s">
        <v>49</v>
      </c>
    </row>
    <row r="36" spans="1:1" x14ac:dyDescent="0.2">
      <c r="A36" s="393" t="s">
        <v>50</v>
      </c>
    </row>
    <row r="37" spans="1:1" x14ac:dyDescent="0.2">
      <c r="A37" s="393"/>
    </row>
    <row r="38" spans="1:1" x14ac:dyDescent="0.2">
      <c r="A38" s="393"/>
    </row>
    <row r="39" spans="1:1" x14ac:dyDescent="0.2">
      <c r="A39" s="394"/>
    </row>
    <row r="40" spans="1:1" x14ac:dyDescent="0.2">
      <c r="A40" s="394"/>
    </row>
    <row r="41" spans="1:1" x14ac:dyDescent="0.2">
      <c r="A41" s="394"/>
    </row>
    <row r="42" spans="1:1" x14ac:dyDescent="0.2">
      <c r="A42" s="394"/>
    </row>
    <row r="43" spans="1:1" x14ac:dyDescent="0.2">
      <c r="A43" s="394"/>
    </row>
    <row r="44" spans="1:1" x14ac:dyDescent="0.2">
      <c r="A44" s="394"/>
    </row>
    <row r="45" spans="1:1" x14ac:dyDescent="0.2">
      <c r="A45" s="394"/>
    </row>
    <row r="46" spans="1:1" x14ac:dyDescent="0.2">
      <c r="A46" s="394"/>
    </row>
    <row r="47" spans="1:1" x14ac:dyDescent="0.2">
      <c r="A47" s="394"/>
    </row>
    <row r="48" spans="1:1"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row r="68" spans="1:1" x14ac:dyDescent="0.2">
      <c r="A68" s="394"/>
    </row>
  </sheetData>
  <customSheetViews>
    <customSheetView guid="{4BF6A69F-C29D-460A-9E84-5045F8F80EEB}" showGridLines="0">
      <selection activeCell="N40" sqref="N40"/>
      <pageMargins left="0.7" right="0.7" top="0.75" bottom="0.75" header="0.3" footer="0.3"/>
      <pageSetup paperSize="9" orientation="landscape" verticalDpi="0"/>
    </customSheetView>
  </customSheetViews>
  <mergeCells count="1">
    <mergeCell ref="A2:O2"/>
  </mergeCells>
  <phoneticPr fontId="11" type="noConversion"/>
  <pageMargins left="0.7" right="0.7" top="0.75" bottom="0.75" header="0.3" footer="0.3"/>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selection activeCell="T11" sqref="T11"/>
    </sheetView>
  </sheetViews>
  <sheetFormatPr baseColWidth="10" defaultColWidth="10.28515625" defaultRowHeight="12.75" x14ac:dyDescent="0.2"/>
  <cols>
    <col min="1" max="1" width="25.85546875" style="307" customWidth="1"/>
    <col min="2" max="15" width="7.42578125" style="307" customWidth="1"/>
    <col min="16" max="18" width="7.28515625" style="307" customWidth="1"/>
    <col min="19" max="19" width="10.28515625" style="545"/>
    <col min="20" max="16384" width="10.28515625" style="307"/>
  </cols>
  <sheetData>
    <row r="1" spans="1:19" s="20" customFormat="1" ht="12.75" customHeight="1" x14ac:dyDescent="0.2">
      <c r="A1" s="1"/>
      <c r="B1" s="1"/>
      <c r="C1" s="1"/>
      <c r="D1" s="1"/>
      <c r="E1" s="1"/>
      <c r="F1" s="1"/>
      <c r="G1" s="1"/>
      <c r="H1" s="1"/>
      <c r="I1" s="1"/>
      <c r="J1" s="1"/>
      <c r="K1" s="1"/>
      <c r="L1" s="1"/>
      <c r="M1" s="1"/>
      <c r="N1" s="1"/>
      <c r="O1" s="1"/>
      <c r="P1" s="1"/>
      <c r="Q1" s="1"/>
      <c r="R1" s="1"/>
      <c r="S1" s="542"/>
    </row>
    <row r="2" spans="1:19" s="20" customFormat="1" ht="12.75" customHeight="1" x14ac:dyDescent="0.2">
      <c r="A2" s="571" t="s">
        <v>54</v>
      </c>
      <c r="B2" s="571"/>
      <c r="C2" s="571"/>
      <c r="D2" s="571"/>
      <c r="E2" s="571"/>
      <c r="F2" s="571"/>
      <c r="G2" s="571"/>
      <c r="H2" s="571"/>
      <c r="I2" s="571"/>
      <c r="J2" s="571"/>
      <c r="K2" s="571"/>
      <c r="L2" s="571"/>
      <c r="M2" s="571"/>
      <c r="N2" s="571"/>
      <c r="O2" s="571"/>
      <c r="P2" s="571"/>
      <c r="Q2" s="571"/>
      <c r="R2" s="571"/>
      <c r="S2" s="542"/>
    </row>
    <row r="3" spans="1:19" s="20" customFormat="1" ht="12.75" customHeight="1" x14ac:dyDescent="0.2">
      <c r="A3" s="1"/>
      <c r="B3" s="1"/>
      <c r="C3" s="1"/>
      <c r="D3" s="1"/>
      <c r="E3" s="1"/>
      <c r="F3" s="1"/>
      <c r="G3" s="1"/>
      <c r="H3" s="1"/>
      <c r="I3" s="1"/>
      <c r="J3" s="1"/>
      <c r="K3" s="1"/>
      <c r="L3" s="1"/>
      <c r="M3" s="1"/>
      <c r="N3" s="1"/>
      <c r="O3" s="1"/>
      <c r="P3" s="1"/>
      <c r="Q3" s="1"/>
      <c r="R3" s="1"/>
      <c r="S3" s="542"/>
    </row>
    <row r="4" spans="1:19" s="369" customFormat="1" x14ac:dyDescent="0.2">
      <c r="B4" s="369" t="s">
        <v>52</v>
      </c>
      <c r="S4" s="543"/>
    </row>
    <row r="5" spans="1:19" s="370" customFormat="1" ht="15" x14ac:dyDescent="0.2">
      <c r="A5" s="401"/>
      <c r="B5" s="457" t="s">
        <v>25</v>
      </c>
      <c r="C5" s="457">
        <v>2002</v>
      </c>
      <c r="D5" s="457">
        <v>2003</v>
      </c>
      <c r="E5" s="457">
        <v>2004</v>
      </c>
      <c r="F5" s="457">
        <v>2005</v>
      </c>
      <c r="G5" s="457">
        <v>2006</v>
      </c>
      <c r="H5" s="457" t="s">
        <v>273</v>
      </c>
      <c r="I5" s="457" t="s">
        <v>274</v>
      </c>
      <c r="J5" s="457" t="s">
        <v>55</v>
      </c>
      <c r="K5" s="457" t="s">
        <v>56</v>
      </c>
      <c r="L5" s="457" t="s">
        <v>275</v>
      </c>
      <c r="M5" s="457">
        <v>2012</v>
      </c>
      <c r="N5" s="457">
        <v>2013</v>
      </c>
      <c r="O5" s="457">
        <v>2014</v>
      </c>
      <c r="P5" s="457">
        <v>2015</v>
      </c>
      <c r="Q5" s="457">
        <v>2016</v>
      </c>
      <c r="R5" s="457">
        <v>2017</v>
      </c>
      <c r="S5" s="544"/>
    </row>
    <row r="6" spans="1:19" s="369" customFormat="1" x14ac:dyDescent="0.2">
      <c r="A6" s="355" t="s">
        <v>26</v>
      </c>
      <c r="B6" s="402"/>
      <c r="C6" s="402"/>
      <c r="D6" s="402"/>
      <c r="E6" s="402"/>
      <c r="F6" s="402"/>
      <c r="G6" s="403"/>
      <c r="H6" s="403"/>
      <c r="I6" s="403"/>
      <c r="J6" s="402"/>
      <c r="K6" s="402"/>
      <c r="L6" s="402"/>
      <c r="M6" s="402"/>
      <c r="N6" s="402"/>
      <c r="O6" s="402"/>
      <c r="P6" s="402"/>
      <c r="Q6" s="402"/>
      <c r="R6" s="402"/>
      <c r="S6" s="543"/>
    </row>
    <row r="7" spans="1:19" x14ac:dyDescent="0.2">
      <c r="A7" s="357" t="s">
        <v>79</v>
      </c>
      <c r="B7" s="396">
        <v>12976</v>
      </c>
      <c r="C7" s="396">
        <v>15684</v>
      </c>
      <c r="D7" s="396">
        <v>17276</v>
      </c>
      <c r="E7" s="396">
        <v>18013</v>
      </c>
      <c r="F7" s="396">
        <v>19028</v>
      </c>
      <c r="G7" s="396">
        <v>20321</v>
      </c>
      <c r="H7" s="396">
        <v>21738</v>
      </c>
      <c r="I7" s="396">
        <v>23512</v>
      </c>
      <c r="J7" s="396">
        <v>24511</v>
      </c>
      <c r="K7" s="396">
        <v>24686</v>
      </c>
      <c r="L7" s="396">
        <v>25172</v>
      </c>
      <c r="M7" s="396">
        <v>25359</v>
      </c>
      <c r="N7" s="396">
        <v>26181</v>
      </c>
      <c r="O7" s="396">
        <v>26911</v>
      </c>
      <c r="P7" s="396">
        <v>27297</v>
      </c>
      <c r="Q7" s="396">
        <v>27966</v>
      </c>
      <c r="R7" s="396">
        <v>27506</v>
      </c>
    </row>
    <row r="8" spans="1:19" x14ac:dyDescent="0.2">
      <c r="A8" s="357" t="s">
        <v>80</v>
      </c>
      <c r="B8" s="373" t="s">
        <v>27</v>
      </c>
      <c r="C8" s="373" t="s">
        <v>27</v>
      </c>
      <c r="D8" s="373" t="s">
        <v>27</v>
      </c>
      <c r="E8" s="373" t="s">
        <v>27</v>
      </c>
      <c r="F8" s="396" t="s">
        <v>27</v>
      </c>
      <c r="G8" s="404" t="s">
        <v>27</v>
      </c>
      <c r="H8" s="404">
        <v>1434</v>
      </c>
      <c r="I8" s="396">
        <v>2763</v>
      </c>
      <c r="J8" s="396">
        <v>3004</v>
      </c>
      <c r="K8" s="396">
        <v>3281</v>
      </c>
      <c r="L8" s="396">
        <v>3485</v>
      </c>
      <c r="M8" s="396">
        <v>3416</v>
      </c>
      <c r="N8" s="396">
        <v>3533</v>
      </c>
      <c r="O8" s="396">
        <v>3596</v>
      </c>
      <c r="P8" s="396">
        <v>3623</v>
      </c>
      <c r="Q8" s="396">
        <v>3836</v>
      </c>
      <c r="R8" s="396">
        <v>3869</v>
      </c>
    </row>
    <row r="9" spans="1:19" x14ac:dyDescent="0.2">
      <c r="A9" s="359" t="s">
        <v>28</v>
      </c>
      <c r="B9" s="396">
        <v>2487</v>
      </c>
      <c r="C9" s="396">
        <v>2588</v>
      </c>
      <c r="D9" s="396">
        <v>2589</v>
      </c>
      <c r="E9" s="396">
        <v>2688</v>
      </c>
      <c r="F9" s="396">
        <v>3003</v>
      </c>
      <c r="G9" s="396">
        <v>3282</v>
      </c>
      <c r="H9" s="396">
        <v>3280</v>
      </c>
      <c r="I9" s="396">
        <v>4162</v>
      </c>
      <c r="J9" s="396">
        <v>4482</v>
      </c>
      <c r="K9" s="396">
        <v>4599</v>
      </c>
      <c r="L9" s="396">
        <v>4912</v>
      </c>
      <c r="M9" s="396">
        <v>5163</v>
      </c>
      <c r="N9" s="396">
        <v>5419</v>
      </c>
      <c r="O9" s="396">
        <v>5448</v>
      </c>
      <c r="P9" s="396">
        <v>5541</v>
      </c>
      <c r="Q9" s="396">
        <v>5828</v>
      </c>
      <c r="R9" s="396">
        <v>5856</v>
      </c>
    </row>
    <row r="10" spans="1:19" x14ac:dyDescent="0.2">
      <c r="A10" s="360" t="s">
        <v>31</v>
      </c>
      <c r="B10" s="361"/>
      <c r="C10" s="361"/>
      <c r="D10" s="361"/>
      <c r="E10" s="361"/>
      <c r="F10" s="361"/>
      <c r="G10" s="361"/>
      <c r="H10" s="361"/>
      <c r="I10" s="361"/>
      <c r="J10" s="361"/>
      <c r="K10" s="361"/>
      <c r="L10" s="361"/>
      <c r="M10" s="361"/>
      <c r="N10" s="361"/>
      <c r="O10" s="361"/>
      <c r="P10" s="361"/>
      <c r="Q10" s="361"/>
      <c r="R10" s="361"/>
    </row>
    <row r="11" spans="1:19" x14ac:dyDescent="0.2">
      <c r="A11" s="357" t="s">
        <v>32</v>
      </c>
      <c r="B11" s="396">
        <v>387</v>
      </c>
      <c r="C11" s="396">
        <v>381</v>
      </c>
      <c r="D11" s="396">
        <v>395</v>
      </c>
      <c r="E11" s="396">
        <v>398</v>
      </c>
      <c r="F11" s="396">
        <v>420</v>
      </c>
      <c r="G11" s="396">
        <v>392</v>
      </c>
      <c r="H11" s="396">
        <v>242</v>
      </c>
      <c r="I11" s="396">
        <v>365</v>
      </c>
      <c r="J11" s="396">
        <v>357</v>
      </c>
      <c r="K11" s="396">
        <v>370</v>
      </c>
      <c r="L11" s="396">
        <v>445</v>
      </c>
      <c r="M11" s="396">
        <v>354</v>
      </c>
      <c r="N11" s="396">
        <v>343</v>
      </c>
      <c r="O11" s="396">
        <v>344</v>
      </c>
      <c r="P11" s="396">
        <v>349</v>
      </c>
      <c r="Q11" s="396">
        <v>307</v>
      </c>
      <c r="R11" s="396">
        <v>285</v>
      </c>
    </row>
    <row r="12" spans="1:19" x14ac:dyDescent="0.2">
      <c r="A12" s="398" t="s">
        <v>29</v>
      </c>
      <c r="B12" s="373" t="s">
        <v>27</v>
      </c>
      <c r="C12" s="373" t="s">
        <v>27</v>
      </c>
      <c r="D12" s="373" t="s">
        <v>27</v>
      </c>
      <c r="E12" s="373" t="s">
        <v>27</v>
      </c>
      <c r="F12" s="373" t="s">
        <v>27</v>
      </c>
      <c r="G12" s="373" t="s">
        <v>27</v>
      </c>
      <c r="H12" s="373" t="s">
        <v>27</v>
      </c>
      <c r="I12" s="373" t="s">
        <v>27</v>
      </c>
      <c r="J12" s="373" t="s">
        <v>27</v>
      </c>
      <c r="K12" s="373" t="s">
        <v>30</v>
      </c>
      <c r="L12" s="373" t="s">
        <v>30</v>
      </c>
      <c r="M12" s="373">
        <v>461</v>
      </c>
      <c r="N12" s="373">
        <v>371</v>
      </c>
      <c r="O12" s="373">
        <v>430</v>
      </c>
      <c r="P12" s="373">
        <v>414</v>
      </c>
      <c r="Q12" s="373">
        <v>413</v>
      </c>
      <c r="R12" s="373">
        <v>431</v>
      </c>
    </row>
    <row r="13" spans="1:19" x14ac:dyDescent="0.2">
      <c r="A13" s="357" t="s">
        <v>90</v>
      </c>
      <c r="B13" s="396">
        <v>968</v>
      </c>
      <c r="C13" s="396">
        <v>991</v>
      </c>
      <c r="D13" s="396">
        <v>947</v>
      </c>
      <c r="E13" s="396">
        <v>1077</v>
      </c>
      <c r="F13" s="396">
        <v>1207</v>
      </c>
      <c r="G13" s="396">
        <v>1255</v>
      </c>
      <c r="H13" s="396">
        <v>841</v>
      </c>
      <c r="I13" s="396">
        <v>1359</v>
      </c>
      <c r="J13" s="396">
        <v>1620</v>
      </c>
      <c r="K13" s="396">
        <v>1190</v>
      </c>
      <c r="L13" s="396">
        <v>1904</v>
      </c>
      <c r="M13" s="396">
        <v>2323</v>
      </c>
      <c r="N13" s="396">
        <v>2575</v>
      </c>
      <c r="O13" s="396">
        <v>2613</v>
      </c>
      <c r="P13" s="396">
        <v>2709</v>
      </c>
      <c r="Q13" s="396">
        <v>2753</v>
      </c>
      <c r="R13" s="396">
        <v>2813</v>
      </c>
    </row>
    <row r="14" spans="1:19" s="369" customFormat="1" x14ac:dyDescent="0.2">
      <c r="A14" s="355" t="s">
        <v>38</v>
      </c>
      <c r="B14" s="361"/>
      <c r="C14" s="361"/>
      <c r="D14" s="361"/>
      <c r="E14" s="361"/>
      <c r="F14" s="361"/>
      <c r="G14" s="405"/>
      <c r="H14" s="405"/>
      <c r="I14" s="405"/>
      <c r="J14" s="361"/>
      <c r="K14" s="361"/>
      <c r="L14" s="361"/>
      <c r="M14" s="361"/>
      <c r="N14" s="361"/>
      <c r="O14" s="361"/>
      <c r="P14" s="361"/>
      <c r="Q14" s="361"/>
      <c r="R14" s="361"/>
      <c r="S14" s="543"/>
    </row>
    <row r="15" spans="1:19" x14ac:dyDescent="0.2">
      <c r="A15" s="357" t="s">
        <v>33</v>
      </c>
      <c r="B15" s="396">
        <v>1466</v>
      </c>
      <c r="C15" s="396">
        <v>1705</v>
      </c>
      <c r="D15" s="396">
        <v>1684</v>
      </c>
      <c r="E15" s="396">
        <v>1654</v>
      </c>
      <c r="F15" s="396">
        <v>1796</v>
      </c>
      <c r="G15" s="396">
        <v>1860</v>
      </c>
      <c r="H15" s="396">
        <v>2020</v>
      </c>
      <c r="I15" s="396">
        <v>1977</v>
      </c>
      <c r="J15" s="396">
        <v>2023</v>
      </c>
      <c r="K15" s="396">
        <v>2128</v>
      </c>
      <c r="L15" s="396">
        <v>2174</v>
      </c>
      <c r="M15" s="396">
        <v>2025</v>
      </c>
      <c r="N15" s="396">
        <v>1981</v>
      </c>
      <c r="O15" s="396">
        <v>1849</v>
      </c>
      <c r="P15" s="396">
        <v>1742</v>
      </c>
      <c r="Q15" s="396">
        <v>1668</v>
      </c>
      <c r="R15" s="396">
        <v>1739</v>
      </c>
    </row>
    <row r="16" spans="1:19" x14ac:dyDescent="0.2">
      <c r="A16" s="357" t="s">
        <v>34</v>
      </c>
      <c r="B16" s="396">
        <v>1374</v>
      </c>
      <c r="C16" s="396">
        <v>1395</v>
      </c>
      <c r="D16" s="396">
        <v>1410</v>
      </c>
      <c r="E16" s="396">
        <v>1284</v>
      </c>
      <c r="F16" s="396">
        <v>1192</v>
      </c>
      <c r="G16" s="396">
        <v>1323</v>
      </c>
      <c r="H16" s="396">
        <v>1441</v>
      </c>
      <c r="I16" s="396">
        <v>1516</v>
      </c>
      <c r="J16" s="396">
        <v>1512</v>
      </c>
      <c r="K16" s="396">
        <v>1652</v>
      </c>
      <c r="L16" s="396">
        <v>1659</v>
      </c>
      <c r="M16" s="396">
        <v>1691</v>
      </c>
      <c r="N16" s="396">
        <v>1695</v>
      </c>
      <c r="O16" s="396">
        <v>1817</v>
      </c>
      <c r="P16" s="396">
        <v>1828</v>
      </c>
      <c r="Q16" s="396">
        <v>1859</v>
      </c>
      <c r="R16" s="396">
        <v>1704</v>
      </c>
    </row>
    <row r="17" spans="1:19" x14ac:dyDescent="0.2">
      <c r="A17" s="357" t="s">
        <v>58</v>
      </c>
      <c r="B17" s="396">
        <v>920</v>
      </c>
      <c r="C17" s="396">
        <v>947</v>
      </c>
      <c r="D17" s="396">
        <v>1007</v>
      </c>
      <c r="E17" s="396">
        <v>1032</v>
      </c>
      <c r="F17" s="396">
        <v>1087</v>
      </c>
      <c r="G17" s="396">
        <v>1140</v>
      </c>
      <c r="H17" s="396">
        <v>1171</v>
      </c>
      <c r="I17" s="396">
        <v>1248</v>
      </c>
      <c r="J17" s="396">
        <v>1286</v>
      </c>
      <c r="K17" s="396">
        <v>1437</v>
      </c>
      <c r="L17" s="396">
        <v>1600</v>
      </c>
      <c r="M17" s="396">
        <v>1726</v>
      </c>
      <c r="N17" s="396">
        <v>2112</v>
      </c>
      <c r="O17" s="396">
        <v>2353</v>
      </c>
      <c r="P17" s="396">
        <v>2550</v>
      </c>
      <c r="Q17" s="396">
        <v>2659</v>
      </c>
      <c r="R17" s="396">
        <v>2824</v>
      </c>
    </row>
    <row r="18" spans="1:19" x14ac:dyDescent="0.2">
      <c r="A18" s="357" t="s">
        <v>35</v>
      </c>
      <c r="B18" s="396">
        <v>62216</v>
      </c>
      <c r="C18" s="396">
        <v>68876</v>
      </c>
      <c r="D18" s="396">
        <v>74461</v>
      </c>
      <c r="E18" s="396">
        <v>77259</v>
      </c>
      <c r="F18" s="396">
        <v>83838</v>
      </c>
      <c r="G18" s="404">
        <v>85326</v>
      </c>
      <c r="H18" s="404">
        <v>80289</v>
      </c>
      <c r="I18" s="404">
        <v>80904</v>
      </c>
      <c r="J18" s="396">
        <v>84575</v>
      </c>
      <c r="K18" s="396">
        <v>85767</v>
      </c>
      <c r="L18" s="396">
        <v>87745</v>
      </c>
      <c r="M18" s="396">
        <v>88115</v>
      </c>
      <c r="N18" s="396">
        <v>90531</v>
      </c>
      <c r="O18" s="396">
        <v>90976</v>
      </c>
      <c r="P18" s="396">
        <v>91377</v>
      </c>
      <c r="Q18" s="396">
        <v>92286</v>
      </c>
      <c r="R18" s="396">
        <v>91757</v>
      </c>
    </row>
    <row r="19" spans="1:19" x14ac:dyDescent="0.2">
      <c r="A19" s="357" t="s">
        <v>36</v>
      </c>
      <c r="B19" s="373" t="s">
        <v>27</v>
      </c>
      <c r="C19" s="373" t="s">
        <v>27</v>
      </c>
      <c r="D19" s="373" t="s">
        <v>27</v>
      </c>
      <c r="E19" s="373" t="s">
        <v>27</v>
      </c>
      <c r="F19" s="373" t="s">
        <v>27</v>
      </c>
      <c r="G19" s="406" t="s">
        <v>27</v>
      </c>
      <c r="H19" s="406" t="s">
        <v>27</v>
      </c>
      <c r="I19" s="406" t="s">
        <v>27</v>
      </c>
      <c r="J19" s="373" t="s">
        <v>27</v>
      </c>
      <c r="K19" s="373" t="s">
        <v>27</v>
      </c>
      <c r="L19" s="373" t="s">
        <v>27</v>
      </c>
      <c r="M19" s="373" t="s">
        <v>57</v>
      </c>
      <c r="N19" s="373" t="s">
        <v>57</v>
      </c>
      <c r="O19" s="373" t="s">
        <v>57</v>
      </c>
      <c r="P19" s="373" t="s">
        <v>57</v>
      </c>
      <c r="Q19" s="373" t="s">
        <v>57</v>
      </c>
      <c r="R19" s="373" t="s">
        <v>57</v>
      </c>
    </row>
    <row r="20" spans="1:19" x14ac:dyDescent="0.2">
      <c r="A20" s="357" t="s">
        <v>37</v>
      </c>
      <c r="B20" s="396">
        <v>4721</v>
      </c>
      <c r="C20" s="396">
        <v>4709</v>
      </c>
      <c r="D20" s="396">
        <v>4896</v>
      </c>
      <c r="E20" s="396">
        <v>5196</v>
      </c>
      <c r="F20" s="396">
        <v>5588</v>
      </c>
      <c r="G20" s="404">
        <v>6132</v>
      </c>
      <c r="H20" s="404">
        <v>6152</v>
      </c>
      <c r="I20" s="404">
        <v>6345</v>
      </c>
      <c r="J20" s="396">
        <v>6642</v>
      </c>
      <c r="K20" s="396">
        <v>6458</v>
      </c>
      <c r="L20" s="396">
        <v>6754</v>
      </c>
      <c r="M20" s="396">
        <v>7307</v>
      </c>
      <c r="N20" s="396">
        <v>7676</v>
      </c>
      <c r="O20" s="396">
        <v>8017</v>
      </c>
      <c r="P20" s="396">
        <v>8315</v>
      </c>
      <c r="Q20" s="396">
        <v>8451</v>
      </c>
      <c r="R20" s="396">
        <v>8911</v>
      </c>
    </row>
    <row r="21" spans="1:19" s="369" customFormat="1" x14ac:dyDescent="0.2">
      <c r="A21" s="360" t="s">
        <v>263</v>
      </c>
      <c r="B21" s="361"/>
      <c r="C21" s="361"/>
      <c r="D21" s="361"/>
      <c r="E21" s="361"/>
      <c r="F21" s="361"/>
      <c r="G21" s="405"/>
      <c r="H21" s="405"/>
      <c r="I21" s="405"/>
      <c r="J21" s="361"/>
      <c r="K21" s="361"/>
      <c r="L21" s="361"/>
      <c r="M21" s="361"/>
      <c r="N21" s="361"/>
      <c r="O21" s="361"/>
      <c r="P21" s="361"/>
      <c r="Q21" s="361"/>
      <c r="R21" s="361"/>
      <c r="S21" s="543"/>
    </row>
    <row r="22" spans="1:19" x14ac:dyDescent="0.2">
      <c r="A22" s="359" t="s">
        <v>92</v>
      </c>
      <c r="B22" s="400">
        <v>2833</v>
      </c>
      <c r="C22" s="400">
        <v>3026</v>
      </c>
      <c r="D22" s="400">
        <v>3180</v>
      </c>
      <c r="E22" s="400">
        <v>3430</v>
      </c>
      <c r="F22" s="400">
        <v>3709</v>
      </c>
      <c r="G22" s="400">
        <v>3855</v>
      </c>
      <c r="H22" s="400">
        <v>3882</v>
      </c>
      <c r="I22" s="400">
        <v>3816</v>
      </c>
      <c r="J22" s="400">
        <v>3904</v>
      </c>
      <c r="K22" s="400">
        <v>3945</v>
      </c>
      <c r="L22" s="400">
        <v>3974</v>
      </c>
      <c r="M22" s="400">
        <v>3995</v>
      </c>
      <c r="N22" s="400">
        <v>4009</v>
      </c>
      <c r="O22" s="400">
        <v>4011</v>
      </c>
      <c r="P22" s="400">
        <v>4055</v>
      </c>
      <c r="Q22" s="400">
        <v>4048</v>
      </c>
      <c r="R22" s="400">
        <v>4138</v>
      </c>
    </row>
    <row r="23" spans="1:19" s="369" customFormat="1" x14ac:dyDescent="0.2">
      <c r="A23" s="397" t="s">
        <v>39</v>
      </c>
      <c r="B23" s="402"/>
      <c r="C23" s="402"/>
      <c r="D23" s="402"/>
      <c r="E23" s="402"/>
      <c r="F23" s="402"/>
      <c r="G23" s="403"/>
      <c r="H23" s="403"/>
      <c r="I23" s="403"/>
      <c r="J23" s="402"/>
      <c r="K23" s="402"/>
      <c r="L23" s="402"/>
      <c r="M23" s="402"/>
      <c r="N23" s="402"/>
      <c r="O23" s="402"/>
      <c r="P23" s="402"/>
      <c r="Q23" s="402"/>
      <c r="R23" s="402"/>
      <c r="S23" s="543"/>
    </row>
    <row r="24" spans="1:19" x14ac:dyDescent="0.2">
      <c r="A24" s="398" t="s">
        <v>40</v>
      </c>
      <c r="B24" s="396">
        <v>1124</v>
      </c>
      <c r="C24" s="396">
        <v>1099</v>
      </c>
      <c r="D24" s="396">
        <v>1134</v>
      </c>
      <c r="E24" s="396">
        <v>1091</v>
      </c>
      <c r="F24" s="396">
        <v>1185</v>
      </c>
      <c r="G24" s="396">
        <v>1152</v>
      </c>
      <c r="H24" s="396">
        <v>1113</v>
      </c>
      <c r="I24" s="396">
        <v>1149</v>
      </c>
      <c r="J24" s="396">
        <v>1131</v>
      </c>
      <c r="K24" s="396">
        <v>1032</v>
      </c>
      <c r="L24" s="396">
        <v>994</v>
      </c>
      <c r="M24" s="396">
        <v>1018</v>
      </c>
      <c r="N24" s="396">
        <v>1088</v>
      </c>
      <c r="O24" s="396">
        <v>1100</v>
      </c>
      <c r="P24" s="396">
        <v>1289</v>
      </c>
      <c r="Q24" s="396">
        <v>1305</v>
      </c>
      <c r="R24" s="396">
        <v>1312</v>
      </c>
    </row>
    <row r="25" spans="1:19" x14ac:dyDescent="0.2">
      <c r="A25" s="398" t="s">
        <v>41</v>
      </c>
      <c r="B25" s="396">
        <v>829</v>
      </c>
      <c r="C25" s="396">
        <v>570</v>
      </c>
      <c r="D25" s="396">
        <v>729</v>
      </c>
      <c r="E25" s="396">
        <v>895</v>
      </c>
      <c r="F25" s="396">
        <v>819</v>
      </c>
      <c r="G25" s="396">
        <v>699</v>
      </c>
      <c r="H25" s="396">
        <v>703</v>
      </c>
      <c r="I25" s="396">
        <v>604</v>
      </c>
      <c r="J25" s="396">
        <v>625</v>
      </c>
      <c r="K25" s="396">
        <v>575</v>
      </c>
      <c r="L25" s="396">
        <v>493</v>
      </c>
      <c r="M25" s="396">
        <v>502</v>
      </c>
      <c r="N25" s="396">
        <v>487</v>
      </c>
      <c r="O25" s="396">
        <v>468</v>
      </c>
      <c r="P25" s="396">
        <v>547</v>
      </c>
      <c r="Q25" s="396">
        <v>646</v>
      </c>
      <c r="R25" s="396">
        <v>785</v>
      </c>
    </row>
    <row r="26" spans="1:19" x14ac:dyDescent="0.2">
      <c r="A26" s="398" t="s">
        <v>42</v>
      </c>
      <c r="B26" s="396">
        <v>877</v>
      </c>
      <c r="C26" s="396">
        <v>1003</v>
      </c>
      <c r="D26" s="396">
        <v>971</v>
      </c>
      <c r="E26" s="396">
        <v>1046</v>
      </c>
      <c r="F26" s="396">
        <v>1124</v>
      </c>
      <c r="G26" s="396">
        <v>791</v>
      </c>
      <c r="H26" s="396">
        <v>1058</v>
      </c>
      <c r="I26" s="396">
        <v>1087</v>
      </c>
      <c r="J26" s="396">
        <v>1110</v>
      </c>
      <c r="K26" s="396">
        <v>1104</v>
      </c>
      <c r="L26" s="396">
        <v>1087</v>
      </c>
      <c r="M26" s="396">
        <v>1126</v>
      </c>
      <c r="N26" s="396">
        <v>1119</v>
      </c>
      <c r="O26" s="396">
        <v>1421</v>
      </c>
      <c r="P26" s="396">
        <v>1595</v>
      </c>
      <c r="Q26" s="396">
        <v>1327</v>
      </c>
      <c r="R26" s="396">
        <v>1231</v>
      </c>
    </row>
    <row r="27" spans="1:19" x14ac:dyDescent="0.2">
      <c r="A27" s="398" t="s">
        <v>43</v>
      </c>
      <c r="B27" s="373">
        <v>26</v>
      </c>
      <c r="C27" s="373">
        <v>26</v>
      </c>
      <c r="D27" s="373">
        <v>29</v>
      </c>
      <c r="E27" s="373">
        <v>26</v>
      </c>
      <c r="F27" s="373">
        <v>31</v>
      </c>
      <c r="G27" s="404">
        <v>30</v>
      </c>
      <c r="H27" s="404">
        <v>31</v>
      </c>
      <c r="I27" s="404">
        <v>29</v>
      </c>
      <c r="J27" s="373">
        <v>32</v>
      </c>
      <c r="K27" s="373">
        <v>28</v>
      </c>
      <c r="L27" s="373" t="s">
        <v>27</v>
      </c>
      <c r="M27" s="373" t="s">
        <v>57</v>
      </c>
      <c r="N27" s="373" t="s">
        <v>57</v>
      </c>
      <c r="O27" s="373" t="s">
        <v>57</v>
      </c>
      <c r="P27" s="373" t="s">
        <v>57</v>
      </c>
      <c r="Q27" s="373" t="s">
        <v>57</v>
      </c>
      <c r="R27" s="373" t="s">
        <v>57</v>
      </c>
    </row>
    <row r="28" spans="1:19" x14ac:dyDescent="0.2">
      <c r="A28" s="398" t="s">
        <v>82</v>
      </c>
      <c r="B28" s="396">
        <v>1428</v>
      </c>
      <c r="C28" s="396">
        <v>1693</v>
      </c>
      <c r="D28" s="396">
        <v>1780</v>
      </c>
      <c r="E28" s="396">
        <v>1851</v>
      </c>
      <c r="F28" s="396">
        <v>1861</v>
      </c>
      <c r="G28" s="396">
        <v>1666</v>
      </c>
      <c r="H28" s="396">
        <v>1747</v>
      </c>
      <c r="I28" s="396">
        <v>2068</v>
      </c>
      <c r="J28" s="396">
        <v>1939</v>
      </c>
      <c r="K28" s="396">
        <v>1762</v>
      </c>
      <c r="L28" s="396">
        <v>1574</v>
      </c>
      <c r="M28" s="396">
        <v>1613</v>
      </c>
      <c r="N28" s="396">
        <v>1612</v>
      </c>
      <c r="O28" s="396">
        <v>1564</v>
      </c>
      <c r="P28" s="396">
        <v>1489</v>
      </c>
      <c r="Q28" s="396">
        <v>1432</v>
      </c>
      <c r="R28" s="396">
        <v>1354</v>
      </c>
    </row>
    <row r="29" spans="1:19" x14ac:dyDescent="0.2">
      <c r="A29" s="398" t="s">
        <v>45</v>
      </c>
      <c r="B29" s="373" t="s">
        <v>27</v>
      </c>
      <c r="C29" s="373" t="s">
        <v>27</v>
      </c>
      <c r="D29" s="373" t="s">
        <v>27</v>
      </c>
      <c r="E29" s="373" t="s">
        <v>27</v>
      </c>
      <c r="F29" s="373" t="s">
        <v>27</v>
      </c>
      <c r="G29" s="406" t="s">
        <v>27</v>
      </c>
      <c r="H29" s="406" t="s">
        <v>27</v>
      </c>
      <c r="I29" s="406" t="s">
        <v>27</v>
      </c>
      <c r="J29" s="373" t="s">
        <v>27</v>
      </c>
      <c r="K29" s="373" t="s">
        <v>27</v>
      </c>
      <c r="L29" s="373" t="s">
        <v>27</v>
      </c>
      <c r="M29" s="373" t="s">
        <v>57</v>
      </c>
      <c r="N29" s="373" t="s">
        <v>57</v>
      </c>
      <c r="O29" s="373" t="s">
        <v>57</v>
      </c>
      <c r="P29" s="373" t="s">
        <v>57</v>
      </c>
      <c r="Q29" s="373" t="s">
        <v>57</v>
      </c>
      <c r="R29" s="373" t="s">
        <v>57</v>
      </c>
    </row>
    <row r="30" spans="1:19" x14ac:dyDescent="0.2">
      <c r="A30" s="364" t="s">
        <v>46</v>
      </c>
      <c r="B30" s="373" t="s">
        <v>27</v>
      </c>
      <c r="C30" s="373" t="s">
        <v>27</v>
      </c>
      <c r="D30" s="373" t="s">
        <v>27</v>
      </c>
      <c r="E30" s="373" t="s">
        <v>27</v>
      </c>
      <c r="F30" s="373" t="s">
        <v>27</v>
      </c>
      <c r="G30" s="406" t="s">
        <v>27</v>
      </c>
      <c r="H30" s="406" t="s">
        <v>27</v>
      </c>
      <c r="I30" s="406" t="s">
        <v>27</v>
      </c>
      <c r="J30" s="373" t="s">
        <v>27</v>
      </c>
      <c r="K30" s="373" t="s">
        <v>27</v>
      </c>
      <c r="L30" s="373" t="s">
        <v>27</v>
      </c>
      <c r="M30" s="373" t="s">
        <v>57</v>
      </c>
      <c r="N30" s="373" t="s">
        <v>57</v>
      </c>
      <c r="O30" s="373" t="s">
        <v>57</v>
      </c>
      <c r="P30" s="373" t="s">
        <v>57</v>
      </c>
      <c r="Q30" s="373" t="s">
        <v>57</v>
      </c>
      <c r="R30" s="373" t="s">
        <v>57</v>
      </c>
    </row>
    <row r="31" spans="1:19" s="369" customFormat="1" ht="36" customHeight="1" x14ac:dyDescent="0.2">
      <c r="A31" s="349" t="s">
        <v>47</v>
      </c>
      <c r="B31" s="407">
        <v>81656</v>
      </c>
      <c r="C31" s="407">
        <v>89009</v>
      </c>
      <c r="D31" s="407">
        <v>95212</v>
      </c>
      <c r="E31" s="407">
        <v>98927</v>
      </c>
      <c r="F31" s="407">
        <v>106860</v>
      </c>
      <c r="G31" s="408">
        <v>108903</v>
      </c>
      <c r="H31" s="408">
        <v>105404</v>
      </c>
      <c r="I31" s="408">
        <v>109392</v>
      </c>
      <c r="J31" s="407">
        <v>114242</v>
      </c>
      <c r="K31" s="407">
        <v>115328</v>
      </c>
      <c r="L31" s="407">
        <v>118800</v>
      </c>
      <c r="M31" s="407">
        <v>120835</v>
      </c>
      <c r="N31" s="407">
        <v>124551</v>
      </c>
      <c r="O31" s="407">
        <v>126007</v>
      </c>
      <c r="P31" s="407">
        <v>127423</v>
      </c>
      <c r="Q31" s="407">
        <v>128818</v>
      </c>
      <c r="R31" s="407">
        <v>129009</v>
      </c>
      <c r="S31" s="543"/>
    </row>
    <row r="32" spans="1:19" s="369" customFormat="1" ht="36.75" customHeight="1" x14ac:dyDescent="0.2">
      <c r="A32" s="349" t="s">
        <v>414</v>
      </c>
      <c r="B32" s="350">
        <v>94632</v>
      </c>
      <c r="C32" s="350">
        <v>104693</v>
      </c>
      <c r="D32" s="350">
        <v>112488</v>
      </c>
      <c r="E32" s="350">
        <v>116940</v>
      </c>
      <c r="F32" s="350">
        <v>125888</v>
      </c>
      <c r="G32" s="409">
        <v>129224</v>
      </c>
      <c r="H32" s="350">
        <v>127142</v>
      </c>
      <c r="I32" s="410">
        <v>132904</v>
      </c>
      <c r="J32" s="350">
        <v>138753</v>
      </c>
      <c r="K32" s="350">
        <v>140014</v>
      </c>
      <c r="L32" s="350">
        <v>143972</v>
      </c>
      <c r="M32" s="350">
        <v>146194</v>
      </c>
      <c r="N32" s="350">
        <v>150732</v>
      </c>
      <c r="O32" s="350">
        <v>152918</v>
      </c>
      <c r="P32" s="350">
        <v>154720</v>
      </c>
      <c r="Q32" s="350">
        <v>156784</v>
      </c>
      <c r="R32" s="350">
        <v>156515</v>
      </c>
      <c r="S32" s="543"/>
    </row>
    <row r="33" spans="1:18" x14ac:dyDescent="0.2">
      <c r="A33" s="393" t="s">
        <v>48</v>
      </c>
    </row>
    <row r="34" spans="1:18" x14ac:dyDescent="0.2">
      <c r="A34" s="411" t="s">
        <v>2</v>
      </c>
    </row>
    <row r="35" spans="1:18" x14ac:dyDescent="0.2">
      <c r="A35" s="411" t="s">
        <v>3</v>
      </c>
    </row>
    <row r="36" spans="1:18" x14ac:dyDescent="0.2">
      <c r="A36" s="393"/>
    </row>
    <row r="37" spans="1:18" x14ac:dyDescent="0.2">
      <c r="A37" s="393"/>
      <c r="B37" s="546"/>
      <c r="C37" s="546"/>
      <c r="D37" s="546"/>
      <c r="E37" s="546"/>
      <c r="F37" s="546"/>
      <c r="G37" s="546"/>
      <c r="H37" s="546"/>
      <c r="I37" s="546"/>
      <c r="J37" s="546"/>
      <c r="K37" s="546"/>
      <c r="L37" s="546"/>
      <c r="M37" s="546"/>
      <c r="N37" s="546"/>
      <c r="O37" s="546"/>
      <c r="P37" s="546"/>
      <c r="Q37" s="546"/>
      <c r="R37" s="546"/>
    </row>
    <row r="38" spans="1:18" x14ac:dyDescent="0.2">
      <c r="A38" s="394"/>
      <c r="B38" s="546"/>
      <c r="C38" s="546"/>
      <c r="D38" s="546"/>
      <c r="E38" s="546"/>
      <c r="F38" s="546"/>
      <c r="G38" s="546"/>
      <c r="H38" s="546"/>
      <c r="I38" s="546"/>
      <c r="J38" s="546"/>
      <c r="K38" s="546"/>
      <c r="L38" s="546"/>
      <c r="M38" s="546"/>
      <c r="N38" s="546"/>
      <c r="O38" s="546"/>
      <c r="P38" s="546"/>
      <c r="Q38" s="546"/>
      <c r="R38" s="546"/>
    </row>
    <row r="39" spans="1:18" x14ac:dyDescent="0.2">
      <c r="A39" s="394"/>
    </row>
    <row r="40" spans="1:18" x14ac:dyDescent="0.2">
      <c r="A40" s="394"/>
    </row>
    <row r="41" spans="1:18" x14ac:dyDescent="0.2">
      <c r="A41" s="394"/>
    </row>
    <row r="42" spans="1:18" x14ac:dyDescent="0.2">
      <c r="A42" s="394"/>
    </row>
    <row r="43" spans="1:18" x14ac:dyDescent="0.2">
      <c r="A43" s="394"/>
    </row>
    <row r="44" spans="1:18" x14ac:dyDescent="0.2">
      <c r="A44" s="394"/>
    </row>
    <row r="45" spans="1:18" x14ac:dyDescent="0.2">
      <c r="A45" s="394"/>
    </row>
    <row r="46" spans="1:18" x14ac:dyDescent="0.2">
      <c r="A46" s="394"/>
    </row>
    <row r="47" spans="1:18" x14ac:dyDescent="0.2">
      <c r="A47" s="394"/>
    </row>
    <row r="48" spans="1:18"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sheetData>
  <customSheetViews>
    <customSheetView guid="{4BF6A69F-C29D-460A-9E84-5045F8F80EEB}" showGridLines="0">
      <selection activeCell="M40" sqref="M40"/>
      <pageMargins left="0.7" right="0.7" top="0.75" bottom="0.75" header="0.3" footer="0.3"/>
      <pageSetup paperSize="9" orientation="landscape" verticalDpi="0"/>
    </customSheetView>
  </customSheetViews>
  <mergeCells count="1">
    <mergeCell ref="A2:R2"/>
  </mergeCells>
  <phoneticPr fontId="11" type="noConversion"/>
  <pageMargins left="0.70866141732283472" right="0" top="0.74803149606299213" bottom="0.74803149606299213" header="0.31496062992125984" footer="0.31496062992125984"/>
  <pageSetup paperSize="9" scale="91"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election activeCell="AA13" sqref="AA13"/>
    </sheetView>
  </sheetViews>
  <sheetFormatPr baseColWidth="10" defaultColWidth="10.28515625" defaultRowHeight="12.75" x14ac:dyDescent="0.2"/>
  <cols>
    <col min="1" max="1" width="25.140625" style="307" customWidth="1"/>
    <col min="2" max="2" width="5.42578125" style="307" customWidth="1"/>
    <col min="3" max="17" width="5.7109375" style="307" bestFit="1" customWidth="1"/>
    <col min="18" max="18" width="5.85546875" style="307" customWidth="1"/>
    <col min="19" max="24" width="5.7109375" style="307" bestFit="1" customWidth="1"/>
    <col min="25" max="25" width="5.7109375" style="307" customWidth="1"/>
    <col min="26" max="16384" width="10.28515625" style="307"/>
  </cols>
  <sheetData>
    <row r="1" spans="1:25" s="20" customFormat="1" ht="12.75" customHeight="1" x14ac:dyDescent="0.2">
      <c r="A1" s="1"/>
      <c r="B1" s="1"/>
      <c r="C1" s="1"/>
      <c r="D1" s="1"/>
      <c r="E1" s="1"/>
      <c r="F1" s="1"/>
      <c r="G1" s="1"/>
      <c r="H1" s="1"/>
      <c r="I1" s="1"/>
      <c r="J1" s="1"/>
      <c r="K1" s="1"/>
      <c r="L1" s="1"/>
      <c r="M1" s="1"/>
      <c r="N1" s="1"/>
      <c r="O1" s="1"/>
      <c r="P1" s="1"/>
      <c r="Q1" s="1"/>
      <c r="R1" s="106"/>
    </row>
    <row r="2" spans="1:25" s="20" customFormat="1" ht="15" customHeight="1" x14ac:dyDescent="0.2">
      <c r="A2" s="571" t="s">
        <v>4</v>
      </c>
      <c r="B2" s="571"/>
      <c r="C2" s="571"/>
      <c r="D2" s="571"/>
      <c r="E2" s="571"/>
      <c r="F2" s="571"/>
      <c r="G2" s="571"/>
      <c r="H2" s="571"/>
      <c r="I2" s="571"/>
      <c r="J2" s="571"/>
      <c r="K2" s="571"/>
      <c r="L2" s="571"/>
      <c r="M2" s="571"/>
      <c r="N2" s="571"/>
      <c r="O2" s="571"/>
      <c r="P2" s="571"/>
      <c r="Q2" s="571"/>
      <c r="R2" s="571"/>
      <c r="S2" s="571"/>
      <c r="T2" s="571"/>
      <c r="U2" s="571"/>
      <c r="V2" s="571"/>
      <c r="W2" s="571"/>
      <c r="X2" s="571"/>
      <c r="Y2" s="571"/>
    </row>
    <row r="3" spans="1:25" s="20" customFormat="1" ht="12.75" customHeight="1" x14ac:dyDescent="0.2">
      <c r="A3" s="1"/>
      <c r="B3" s="1"/>
      <c r="C3" s="1"/>
      <c r="D3" s="1"/>
      <c r="E3" s="1"/>
      <c r="F3" s="1"/>
      <c r="G3" s="1"/>
      <c r="H3" s="1"/>
      <c r="I3" s="1"/>
      <c r="J3" s="1"/>
      <c r="K3" s="1"/>
      <c r="L3" s="1"/>
      <c r="M3" s="1"/>
      <c r="N3" s="1"/>
      <c r="O3" s="1"/>
      <c r="P3" s="1"/>
      <c r="Q3" s="1"/>
      <c r="R3" s="106"/>
    </row>
    <row r="4" spans="1:25" s="369" customFormat="1" x14ac:dyDescent="0.2">
      <c r="A4" s="368"/>
      <c r="B4" s="369" t="s">
        <v>5</v>
      </c>
    </row>
    <row r="5" spans="1:25" s="370" customFormat="1" x14ac:dyDescent="0.2">
      <c r="A5" s="353"/>
      <c r="B5" s="457">
        <v>1966</v>
      </c>
      <c r="C5" s="457">
        <v>1967</v>
      </c>
      <c r="D5" s="457">
        <v>1968</v>
      </c>
      <c r="E5" s="457">
        <v>1969</v>
      </c>
      <c r="F5" s="457">
        <v>1970</v>
      </c>
      <c r="G5" s="457">
        <v>1971</v>
      </c>
      <c r="H5" s="457">
        <v>1972</v>
      </c>
      <c r="I5" s="457">
        <v>1973</v>
      </c>
      <c r="J5" s="457">
        <v>1974</v>
      </c>
      <c r="K5" s="457">
        <v>1975</v>
      </c>
      <c r="L5" s="457">
        <v>1976</v>
      </c>
      <c r="M5" s="457">
        <v>1977</v>
      </c>
      <c r="N5" s="457">
        <v>1978</v>
      </c>
      <c r="O5" s="457">
        <v>1979</v>
      </c>
      <c r="P5" s="457">
        <v>1980</v>
      </c>
      <c r="Q5" s="457">
        <v>1981</v>
      </c>
      <c r="R5" s="457">
        <v>1982</v>
      </c>
      <c r="S5" s="457">
        <v>1983</v>
      </c>
      <c r="T5" s="457">
        <v>1984</v>
      </c>
      <c r="U5" s="457">
        <v>1985</v>
      </c>
      <c r="V5" s="457">
        <v>1986</v>
      </c>
      <c r="W5" s="457">
        <v>1987</v>
      </c>
      <c r="X5" s="457">
        <v>1988</v>
      </c>
      <c r="Y5" s="457">
        <v>1989</v>
      </c>
    </row>
    <row r="6" spans="1:25" s="369" customFormat="1" x14ac:dyDescent="0.2">
      <c r="A6" s="355" t="s">
        <v>26</v>
      </c>
      <c r="B6" s="395"/>
      <c r="C6" s="395"/>
      <c r="D6" s="395"/>
      <c r="E6" s="395"/>
      <c r="F6" s="395"/>
      <c r="G6" s="395"/>
      <c r="H6" s="395"/>
      <c r="I6" s="395"/>
      <c r="J6" s="395"/>
      <c r="K6" s="395"/>
      <c r="L6" s="395"/>
      <c r="M6" s="395"/>
      <c r="N6" s="395"/>
      <c r="O6" s="395"/>
      <c r="P6" s="395"/>
      <c r="Q6" s="395"/>
      <c r="R6" s="395"/>
      <c r="S6" s="395"/>
      <c r="T6" s="395"/>
      <c r="U6" s="395"/>
      <c r="V6" s="395"/>
      <c r="W6" s="395"/>
      <c r="X6" s="395"/>
      <c r="Y6" s="371"/>
    </row>
    <row r="7" spans="1:25" x14ac:dyDescent="0.2">
      <c r="A7" s="357" t="s">
        <v>79</v>
      </c>
      <c r="B7" s="396" t="s">
        <v>27</v>
      </c>
      <c r="C7" s="396" t="s">
        <v>27</v>
      </c>
      <c r="D7" s="396" t="s">
        <v>27</v>
      </c>
      <c r="E7" s="396" t="s">
        <v>27</v>
      </c>
      <c r="F7" s="396" t="s">
        <v>27</v>
      </c>
      <c r="G7" s="396" t="s">
        <v>27</v>
      </c>
      <c r="H7" s="396" t="s">
        <v>27</v>
      </c>
      <c r="I7" s="396" t="s">
        <v>27</v>
      </c>
      <c r="J7" s="396" t="s">
        <v>27</v>
      </c>
      <c r="K7" s="396" t="s">
        <v>27</v>
      </c>
      <c r="L7" s="396" t="s">
        <v>27</v>
      </c>
      <c r="M7" s="396" t="s">
        <v>27</v>
      </c>
      <c r="N7" s="396" t="s">
        <v>27</v>
      </c>
      <c r="O7" s="396" t="s">
        <v>27</v>
      </c>
      <c r="P7" s="396" t="s">
        <v>27</v>
      </c>
      <c r="Q7" s="396" t="s">
        <v>27</v>
      </c>
      <c r="R7" s="396" t="s">
        <v>27</v>
      </c>
      <c r="S7" s="396" t="s">
        <v>27</v>
      </c>
      <c r="T7" s="396" t="s">
        <v>27</v>
      </c>
      <c r="U7" s="396" t="s">
        <v>27</v>
      </c>
      <c r="V7" s="396" t="s">
        <v>27</v>
      </c>
      <c r="W7" s="396" t="s">
        <v>27</v>
      </c>
      <c r="X7" s="396" t="s">
        <v>27</v>
      </c>
      <c r="Y7" s="373" t="s">
        <v>27</v>
      </c>
    </row>
    <row r="8" spans="1:25" x14ac:dyDescent="0.2">
      <c r="A8" s="357" t="s">
        <v>80</v>
      </c>
      <c r="B8" s="396" t="s">
        <v>27</v>
      </c>
      <c r="C8" s="396" t="s">
        <v>27</v>
      </c>
      <c r="D8" s="396" t="s">
        <v>27</v>
      </c>
      <c r="E8" s="396" t="s">
        <v>27</v>
      </c>
      <c r="F8" s="396" t="s">
        <v>27</v>
      </c>
      <c r="G8" s="396" t="s">
        <v>27</v>
      </c>
      <c r="H8" s="396" t="s">
        <v>27</v>
      </c>
      <c r="I8" s="396" t="s">
        <v>27</v>
      </c>
      <c r="J8" s="396" t="s">
        <v>27</v>
      </c>
      <c r="K8" s="396" t="s">
        <v>27</v>
      </c>
      <c r="L8" s="396" t="s">
        <v>27</v>
      </c>
      <c r="M8" s="396" t="s">
        <v>27</v>
      </c>
      <c r="N8" s="396" t="s">
        <v>27</v>
      </c>
      <c r="O8" s="396" t="s">
        <v>27</v>
      </c>
      <c r="P8" s="396" t="s">
        <v>27</v>
      </c>
      <c r="Q8" s="396" t="s">
        <v>27</v>
      </c>
      <c r="R8" s="396" t="s">
        <v>27</v>
      </c>
      <c r="S8" s="396" t="s">
        <v>27</v>
      </c>
      <c r="T8" s="396" t="s">
        <v>27</v>
      </c>
      <c r="U8" s="396" t="s">
        <v>27</v>
      </c>
      <c r="V8" s="396" t="s">
        <v>27</v>
      </c>
      <c r="W8" s="396" t="s">
        <v>27</v>
      </c>
      <c r="X8" s="396" t="s">
        <v>27</v>
      </c>
      <c r="Y8" s="396" t="s">
        <v>27</v>
      </c>
    </row>
    <row r="9" spans="1:25" x14ac:dyDescent="0.2">
      <c r="A9" s="359" t="s">
        <v>28</v>
      </c>
      <c r="B9" s="396">
        <v>0</v>
      </c>
      <c r="C9" s="396">
        <v>0</v>
      </c>
      <c r="D9" s="396">
        <v>0</v>
      </c>
      <c r="E9" s="396">
        <v>0</v>
      </c>
      <c r="F9" s="396">
        <v>3219</v>
      </c>
      <c r="G9" s="396">
        <v>2930</v>
      </c>
      <c r="H9" s="396">
        <v>3144</v>
      </c>
      <c r="I9" s="396">
        <v>2979</v>
      </c>
      <c r="J9" s="396">
        <v>3278</v>
      </c>
      <c r="K9" s="396">
        <v>3322</v>
      </c>
      <c r="L9" s="396">
        <v>3398</v>
      </c>
      <c r="M9" s="396">
        <v>3244</v>
      </c>
      <c r="N9" s="396">
        <v>3084</v>
      </c>
      <c r="O9" s="396">
        <v>3114</v>
      </c>
      <c r="P9" s="396">
        <v>3043</v>
      </c>
      <c r="Q9" s="396">
        <v>2461</v>
      </c>
      <c r="R9" s="396">
        <v>2475</v>
      </c>
      <c r="S9" s="396">
        <v>2475</v>
      </c>
      <c r="T9" s="396">
        <v>2367</v>
      </c>
      <c r="U9" s="396">
        <v>2409</v>
      </c>
      <c r="V9" s="396">
        <v>2239</v>
      </c>
      <c r="W9" s="396">
        <v>2181</v>
      </c>
      <c r="X9" s="396">
        <v>2204</v>
      </c>
      <c r="Y9" s="374">
        <v>2096</v>
      </c>
    </row>
    <row r="10" spans="1:25" x14ac:dyDescent="0.2">
      <c r="A10" s="360" t="s">
        <v>31</v>
      </c>
      <c r="B10" s="361"/>
      <c r="C10" s="361"/>
      <c r="D10" s="361"/>
      <c r="E10" s="361"/>
      <c r="F10" s="361"/>
      <c r="G10" s="361"/>
      <c r="H10" s="361"/>
      <c r="I10" s="361"/>
      <c r="J10" s="361"/>
      <c r="K10" s="361"/>
      <c r="L10" s="361"/>
      <c r="M10" s="361"/>
      <c r="N10" s="361"/>
      <c r="O10" s="362"/>
      <c r="P10" s="363"/>
      <c r="Q10" s="362"/>
      <c r="R10" s="363"/>
      <c r="S10" s="362"/>
      <c r="T10" s="363"/>
      <c r="U10" s="362"/>
      <c r="V10" s="363"/>
      <c r="W10" s="362"/>
      <c r="X10" s="363"/>
      <c r="Y10" s="361"/>
    </row>
    <row r="11" spans="1:25" ht="12.75" customHeight="1" x14ac:dyDescent="0.2">
      <c r="A11" s="398" t="s">
        <v>32</v>
      </c>
      <c r="B11" s="396">
        <v>0</v>
      </c>
      <c r="C11" s="396">
        <v>0</v>
      </c>
      <c r="D11" s="396">
        <v>0</v>
      </c>
      <c r="E11" s="396">
        <v>300</v>
      </c>
      <c r="F11" s="396">
        <v>359</v>
      </c>
      <c r="G11" s="396">
        <v>341</v>
      </c>
      <c r="H11" s="396">
        <v>396</v>
      </c>
      <c r="I11" s="396">
        <v>403</v>
      </c>
      <c r="J11" s="396">
        <v>425</v>
      </c>
      <c r="K11" s="396">
        <v>435</v>
      </c>
      <c r="L11" s="396">
        <v>483</v>
      </c>
      <c r="M11" s="396">
        <v>426</v>
      </c>
      <c r="N11" s="396">
        <v>461</v>
      </c>
      <c r="O11" s="396">
        <v>512</v>
      </c>
      <c r="P11" s="396">
        <v>505</v>
      </c>
      <c r="Q11" s="396">
        <v>533</v>
      </c>
      <c r="R11" s="396">
        <v>506</v>
      </c>
      <c r="S11" s="396">
        <v>545</v>
      </c>
      <c r="T11" s="396">
        <v>536</v>
      </c>
      <c r="U11" s="396">
        <v>541</v>
      </c>
      <c r="V11" s="373">
        <v>392</v>
      </c>
      <c r="W11" s="373">
        <v>399</v>
      </c>
      <c r="X11" s="373">
        <v>381</v>
      </c>
      <c r="Y11" s="378">
        <v>360</v>
      </c>
    </row>
    <row r="12" spans="1:25" x14ac:dyDescent="0.2">
      <c r="A12" s="398" t="s">
        <v>29</v>
      </c>
      <c r="B12" s="373" t="s">
        <v>27</v>
      </c>
      <c r="C12" s="373" t="s">
        <v>27</v>
      </c>
      <c r="D12" s="373" t="s">
        <v>27</v>
      </c>
      <c r="E12" s="373" t="s">
        <v>27</v>
      </c>
      <c r="F12" s="373" t="s">
        <v>27</v>
      </c>
      <c r="G12" s="373" t="s">
        <v>27</v>
      </c>
      <c r="H12" s="373" t="s">
        <v>27</v>
      </c>
      <c r="I12" s="373" t="s">
        <v>27</v>
      </c>
      <c r="J12" s="373" t="s">
        <v>27</v>
      </c>
      <c r="K12" s="373" t="s">
        <v>27</v>
      </c>
      <c r="L12" s="373" t="s">
        <v>27</v>
      </c>
      <c r="M12" s="373" t="s">
        <v>27</v>
      </c>
      <c r="N12" s="373" t="s">
        <v>27</v>
      </c>
      <c r="O12" s="406" t="s">
        <v>27</v>
      </c>
      <c r="P12" s="373" t="s">
        <v>27</v>
      </c>
      <c r="Q12" s="354" t="s">
        <v>27</v>
      </c>
      <c r="R12" s="373" t="s">
        <v>27</v>
      </c>
      <c r="S12" s="354" t="s">
        <v>27</v>
      </c>
      <c r="T12" s="373" t="s">
        <v>27</v>
      </c>
      <c r="U12" s="354" t="s">
        <v>27</v>
      </c>
      <c r="V12" s="373" t="s">
        <v>27</v>
      </c>
      <c r="W12" s="354" t="s">
        <v>27</v>
      </c>
      <c r="X12" s="373" t="s">
        <v>27</v>
      </c>
      <c r="Y12" s="373" t="s">
        <v>27</v>
      </c>
    </row>
    <row r="13" spans="1:25" x14ac:dyDescent="0.2">
      <c r="A13" s="398" t="s">
        <v>90</v>
      </c>
      <c r="B13" s="396">
        <v>0</v>
      </c>
      <c r="C13" s="396">
        <v>0</v>
      </c>
      <c r="D13" s="396">
        <v>0</v>
      </c>
      <c r="E13" s="396">
        <v>0</v>
      </c>
      <c r="F13" s="396">
        <v>0</v>
      </c>
      <c r="G13" s="396">
        <v>0</v>
      </c>
      <c r="H13" s="396">
        <v>0</v>
      </c>
      <c r="I13" s="396">
        <v>0</v>
      </c>
      <c r="J13" s="396">
        <v>0</v>
      </c>
      <c r="K13" s="396">
        <v>0</v>
      </c>
      <c r="L13" s="396">
        <v>0</v>
      </c>
      <c r="M13" s="396">
        <v>347</v>
      </c>
      <c r="N13" s="396">
        <v>407</v>
      </c>
      <c r="O13" s="396">
        <v>425</v>
      </c>
      <c r="P13" s="396">
        <v>389</v>
      </c>
      <c r="Q13" s="396">
        <v>421</v>
      </c>
      <c r="R13" s="396">
        <v>369</v>
      </c>
      <c r="S13" s="396">
        <v>399</v>
      </c>
      <c r="T13" s="396">
        <v>357</v>
      </c>
      <c r="U13" s="396">
        <v>279</v>
      </c>
      <c r="V13" s="373">
        <v>245</v>
      </c>
      <c r="W13" s="373">
        <v>308</v>
      </c>
      <c r="X13" s="373">
        <v>286</v>
      </c>
      <c r="Y13" s="378">
        <v>275</v>
      </c>
    </row>
    <row r="14" spans="1:25" s="369" customFormat="1" x14ac:dyDescent="0.2">
      <c r="A14" s="360" t="s">
        <v>38</v>
      </c>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80"/>
    </row>
    <row r="15" spans="1:25" x14ac:dyDescent="0.2">
      <c r="A15" s="398" t="s">
        <v>33</v>
      </c>
      <c r="B15" s="396">
        <v>0</v>
      </c>
      <c r="C15" s="396">
        <v>0</v>
      </c>
      <c r="D15" s="396">
        <v>0</v>
      </c>
      <c r="E15" s="396">
        <v>97</v>
      </c>
      <c r="F15" s="396">
        <v>163</v>
      </c>
      <c r="G15" s="396">
        <v>214</v>
      </c>
      <c r="H15" s="396">
        <v>288</v>
      </c>
      <c r="I15" s="396">
        <v>376</v>
      </c>
      <c r="J15" s="396">
        <v>476</v>
      </c>
      <c r="K15" s="396">
        <v>568</v>
      </c>
      <c r="L15" s="396">
        <v>617</v>
      </c>
      <c r="M15" s="396">
        <v>501</v>
      </c>
      <c r="N15" s="396">
        <v>604</v>
      </c>
      <c r="O15" s="396">
        <v>638</v>
      </c>
      <c r="P15" s="396">
        <v>641</v>
      </c>
      <c r="Q15" s="396">
        <v>645</v>
      </c>
      <c r="R15" s="396">
        <v>625</v>
      </c>
      <c r="S15" s="396">
        <v>521</v>
      </c>
      <c r="T15" s="396">
        <v>553</v>
      </c>
      <c r="U15" s="396">
        <v>548</v>
      </c>
      <c r="V15" s="373">
        <v>439</v>
      </c>
      <c r="W15" s="373">
        <v>396</v>
      </c>
      <c r="X15" s="373">
        <v>434</v>
      </c>
      <c r="Y15" s="378">
        <v>431</v>
      </c>
    </row>
    <row r="16" spans="1:25" x14ac:dyDescent="0.2">
      <c r="A16" s="398" t="s">
        <v>34</v>
      </c>
      <c r="B16" s="396">
        <v>245</v>
      </c>
      <c r="C16" s="396">
        <v>325</v>
      </c>
      <c r="D16" s="396">
        <v>435</v>
      </c>
      <c r="E16" s="396">
        <v>447</v>
      </c>
      <c r="F16" s="396">
        <v>508</v>
      </c>
      <c r="G16" s="396">
        <v>564</v>
      </c>
      <c r="H16" s="396">
        <v>424</v>
      </c>
      <c r="I16" s="396">
        <v>366</v>
      </c>
      <c r="J16" s="396">
        <v>388</v>
      </c>
      <c r="K16" s="396">
        <v>318</v>
      </c>
      <c r="L16" s="396">
        <v>324</v>
      </c>
      <c r="M16" s="396">
        <v>317</v>
      </c>
      <c r="N16" s="396">
        <v>299</v>
      </c>
      <c r="O16" s="396">
        <v>342</v>
      </c>
      <c r="P16" s="396">
        <v>313</v>
      </c>
      <c r="Q16" s="396">
        <v>331</v>
      </c>
      <c r="R16" s="396">
        <v>342</v>
      </c>
      <c r="S16" s="396">
        <v>376</v>
      </c>
      <c r="T16" s="396">
        <v>365</v>
      </c>
      <c r="U16" s="396">
        <v>289</v>
      </c>
      <c r="V16" s="373">
        <v>283</v>
      </c>
      <c r="W16" s="373">
        <v>280</v>
      </c>
      <c r="X16" s="373">
        <v>289</v>
      </c>
      <c r="Y16" s="378">
        <v>346</v>
      </c>
    </row>
    <row r="17" spans="1:25" x14ac:dyDescent="0.2">
      <c r="A17" s="398" t="s">
        <v>58</v>
      </c>
      <c r="B17" s="396">
        <v>0</v>
      </c>
      <c r="C17" s="396">
        <v>0</v>
      </c>
      <c r="D17" s="396">
        <v>0</v>
      </c>
      <c r="E17" s="396">
        <v>0</v>
      </c>
      <c r="F17" s="396">
        <v>0</v>
      </c>
      <c r="G17" s="396">
        <v>0</v>
      </c>
      <c r="H17" s="396">
        <v>0</v>
      </c>
      <c r="I17" s="396">
        <v>0</v>
      </c>
      <c r="J17" s="396">
        <v>62</v>
      </c>
      <c r="K17" s="396">
        <v>98</v>
      </c>
      <c r="L17" s="396">
        <v>132</v>
      </c>
      <c r="M17" s="396">
        <v>154</v>
      </c>
      <c r="N17" s="396">
        <v>198</v>
      </c>
      <c r="O17" s="396">
        <v>174</v>
      </c>
      <c r="P17" s="396">
        <v>179</v>
      </c>
      <c r="Q17" s="396">
        <v>186</v>
      </c>
      <c r="R17" s="396">
        <v>198</v>
      </c>
      <c r="S17" s="396">
        <v>194</v>
      </c>
      <c r="T17" s="396">
        <v>173</v>
      </c>
      <c r="U17" s="396">
        <v>199</v>
      </c>
      <c r="V17" s="373">
        <v>195</v>
      </c>
      <c r="W17" s="373">
        <v>199</v>
      </c>
      <c r="X17" s="373">
        <v>200</v>
      </c>
      <c r="Y17" s="378">
        <v>201</v>
      </c>
    </row>
    <row r="18" spans="1:25" x14ac:dyDescent="0.2">
      <c r="A18" s="398" t="s">
        <v>35</v>
      </c>
      <c r="B18" s="396">
        <v>7841</v>
      </c>
      <c r="C18" s="396">
        <v>9715</v>
      </c>
      <c r="D18" s="396">
        <v>11119</v>
      </c>
      <c r="E18" s="396">
        <v>11273</v>
      </c>
      <c r="F18" s="396">
        <v>11953</v>
      </c>
      <c r="G18" s="396">
        <v>11447</v>
      </c>
      <c r="H18" s="396">
        <v>10400</v>
      </c>
      <c r="I18" s="396">
        <v>11400</v>
      </c>
      <c r="J18" s="396">
        <v>312</v>
      </c>
      <c r="K18" s="396">
        <v>11578</v>
      </c>
      <c r="L18" s="396">
        <v>14171</v>
      </c>
      <c r="M18" s="396">
        <v>15983</v>
      </c>
      <c r="N18" s="396">
        <v>18216</v>
      </c>
      <c r="O18" s="396">
        <v>16905</v>
      </c>
      <c r="P18" s="396">
        <v>16555</v>
      </c>
      <c r="Q18" s="396">
        <v>16160</v>
      </c>
      <c r="R18" s="396">
        <v>14320</v>
      </c>
      <c r="S18" s="396">
        <v>13240</v>
      </c>
      <c r="T18" s="396">
        <v>13374</v>
      </c>
      <c r="U18" s="396">
        <v>13651</v>
      </c>
      <c r="V18" s="396">
        <v>13678</v>
      </c>
      <c r="W18" s="396">
        <v>11935</v>
      </c>
      <c r="X18" s="396">
        <v>11553</v>
      </c>
      <c r="Y18" s="374">
        <v>11460</v>
      </c>
    </row>
    <row r="19" spans="1:25" x14ac:dyDescent="0.2">
      <c r="A19" s="398" t="s">
        <v>36</v>
      </c>
      <c r="B19" s="396" t="s">
        <v>27</v>
      </c>
      <c r="C19" s="396" t="s">
        <v>27</v>
      </c>
      <c r="D19" s="396" t="s">
        <v>27</v>
      </c>
      <c r="E19" s="396" t="s">
        <v>27</v>
      </c>
      <c r="F19" s="396" t="s">
        <v>27</v>
      </c>
      <c r="G19" s="396" t="s">
        <v>27</v>
      </c>
      <c r="H19" s="396" t="s">
        <v>27</v>
      </c>
      <c r="I19" s="396">
        <v>3402</v>
      </c>
      <c r="J19" s="396">
        <v>3200</v>
      </c>
      <c r="K19" s="396">
        <v>3000</v>
      </c>
      <c r="L19" s="396">
        <v>2995</v>
      </c>
      <c r="M19" s="396">
        <v>3240</v>
      </c>
      <c r="N19" s="396">
        <v>4345</v>
      </c>
      <c r="O19" s="396">
        <v>4004</v>
      </c>
      <c r="P19" s="396">
        <v>3308</v>
      </c>
      <c r="Q19" s="396">
        <v>3033</v>
      </c>
      <c r="R19" s="396">
        <v>2134</v>
      </c>
      <c r="S19" s="396">
        <v>1754</v>
      </c>
      <c r="T19" s="396">
        <v>1831</v>
      </c>
      <c r="U19" s="396">
        <v>2533</v>
      </c>
      <c r="V19" s="396">
        <v>2405</v>
      </c>
      <c r="W19" s="396">
        <v>1661</v>
      </c>
      <c r="X19" s="396">
        <v>1182</v>
      </c>
      <c r="Y19" s="374">
        <v>991</v>
      </c>
    </row>
    <row r="20" spans="1:25" x14ac:dyDescent="0.2">
      <c r="A20" s="398" t="s">
        <v>37</v>
      </c>
      <c r="B20" s="396">
        <v>1551</v>
      </c>
      <c r="C20" s="396">
        <v>1778</v>
      </c>
      <c r="D20" s="396">
        <v>1927</v>
      </c>
      <c r="E20" s="396">
        <v>2374</v>
      </c>
      <c r="F20" s="396">
        <v>2515</v>
      </c>
      <c r="G20" s="396">
        <v>405</v>
      </c>
      <c r="H20" s="396">
        <v>1458</v>
      </c>
      <c r="I20" s="396">
        <v>1794</v>
      </c>
      <c r="J20" s="396">
        <v>1659</v>
      </c>
      <c r="K20" s="396">
        <v>1598</v>
      </c>
      <c r="L20" s="396">
        <v>1791</v>
      </c>
      <c r="M20" s="396">
        <v>1829</v>
      </c>
      <c r="N20" s="396">
        <v>1806</v>
      </c>
      <c r="O20" s="396">
        <v>1646</v>
      </c>
      <c r="P20" s="396">
        <v>1863</v>
      </c>
      <c r="Q20" s="396">
        <v>1962</v>
      </c>
      <c r="R20" s="396">
        <v>1758</v>
      </c>
      <c r="S20" s="396">
        <v>1803</v>
      </c>
      <c r="T20" s="396">
        <v>1563</v>
      </c>
      <c r="U20" s="396">
        <v>1780</v>
      </c>
      <c r="V20" s="396">
        <v>1702</v>
      </c>
      <c r="W20" s="396">
        <v>1487</v>
      </c>
      <c r="X20" s="396">
        <v>1434</v>
      </c>
      <c r="Y20" s="374">
        <v>1563</v>
      </c>
    </row>
    <row r="21" spans="1:25" s="369" customFormat="1" x14ac:dyDescent="0.2">
      <c r="A21" s="360" t="s">
        <v>263</v>
      </c>
      <c r="B21" s="399"/>
      <c r="C21" s="399"/>
      <c r="D21" s="399"/>
      <c r="E21" s="399"/>
      <c r="F21" s="399"/>
      <c r="G21" s="399"/>
      <c r="H21" s="399"/>
      <c r="I21" s="399"/>
      <c r="J21" s="399"/>
      <c r="K21" s="399"/>
      <c r="L21" s="399"/>
      <c r="M21" s="399"/>
      <c r="N21" s="399"/>
      <c r="O21" s="399"/>
      <c r="P21" s="399"/>
      <c r="Q21" s="399"/>
      <c r="R21" s="399"/>
      <c r="S21" s="399"/>
      <c r="T21" s="399"/>
      <c r="U21" s="399"/>
      <c r="V21" s="361"/>
      <c r="W21" s="361"/>
      <c r="X21" s="361"/>
      <c r="Y21" s="380"/>
    </row>
    <row r="22" spans="1:25" x14ac:dyDescent="0.2">
      <c r="A22" s="364" t="s">
        <v>92</v>
      </c>
      <c r="B22" s="400">
        <v>310</v>
      </c>
      <c r="C22" s="400">
        <v>316</v>
      </c>
      <c r="D22" s="400">
        <v>413</v>
      </c>
      <c r="E22" s="400">
        <v>429</v>
      </c>
      <c r="F22" s="400">
        <v>450</v>
      </c>
      <c r="G22" s="400">
        <v>473</v>
      </c>
      <c r="H22" s="400">
        <v>444</v>
      </c>
      <c r="I22" s="400">
        <v>509</v>
      </c>
      <c r="J22" s="400">
        <v>493</v>
      </c>
      <c r="K22" s="400">
        <v>523</v>
      </c>
      <c r="L22" s="400">
        <v>515</v>
      </c>
      <c r="M22" s="400">
        <v>562</v>
      </c>
      <c r="N22" s="400">
        <v>576</v>
      </c>
      <c r="O22" s="400">
        <v>610</v>
      </c>
      <c r="P22" s="400">
        <v>644</v>
      </c>
      <c r="Q22" s="400">
        <v>600</v>
      </c>
      <c r="R22" s="400">
        <v>673</v>
      </c>
      <c r="S22" s="400">
        <v>668</v>
      </c>
      <c r="T22" s="400">
        <v>688</v>
      </c>
      <c r="U22" s="400">
        <v>644</v>
      </c>
      <c r="V22" s="365">
        <v>688</v>
      </c>
      <c r="W22" s="365">
        <v>667</v>
      </c>
      <c r="X22" s="365">
        <v>0</v>
      </c>
      <c r="Y22" s="382">
        <v>605</v>
      </c>
    </row>
    <row r="23" spans="1:25" s="369" customFormat="1" x14ac:dyDescent="0.2">
      <c r="A23" s="397" t="s">
        <v>39</v>
      </c>
      <c r="B23" s="395"/>
      <c r="C23" s="395"/>
      <c r="D23" s="395"/>
      <c r="E23" s="395"/>
      <c r="F23" s="395"/>
      <c r="G23" s="395"/>
      <c r="H23" s="395"/>
      <c r="I23" s="395"/>
      <c r="J23" s="395"/>
      <c r="K23" s="395"/>
      <c r="L23" s="395"/>
      <c r="M23" s="395"/>
      <c r="N23" s="395"/>
      <c r="O23" s="395"/>
      <c r="P23" s="395"/>
      <c r="Q23" s="395"/>
      <c r="R23" s="395"/>
      <c r="S23" s="395"/>
      <c r="T23" s="395"/>
      <c r="U23" s="395"/>
      <c r="V23" s="395"/>
      <c r="W23" s="395"/>
      <c r="X23" s="395"/>
      <c r="Y23" s="371"/>
    </row>
    <row r="24" spans="1:25" x14ac:dyDescent="0.2">
      <c r="A24" s="398" t="s">
        <v>40</v>
      </c>
      <c r="B24" s="396" t="s">
        <v>27</v>
      </c>
      <c r="C24" s="396">
        <v>65</v>
      </c>
      <c r="D24" s="396">
        <v>63</v>
      </c>
      <c r="E24" s="396">
        <v>108</v>
      </c>
      <c r="F24" s="396">
        <v>140</v>
      </c>
      <c r="G24" s="396">
        <v>170</v>
      </c>
      <c r="H24" s="396">
        <v>204</v>
      </c>
      <c r="I24" s="396">
        <v>273</v>
      </c>
      <c r="J24" s="396">
        <v>260</v>
      </c>
      <c r="K24" s="396">
        <v>251</v>
      </c>
      <c r="L24" s="396">
        <v>258</v>
      </c>
      <c r="M24" s="396">
        <v>313</v>
      </c>
      <c r="N24" s="396">
        <v>331</v>
      </c>
      <c r="O24" s="396">
        <v>293</v>
      </c>
      <c r="P24" s="396">
        <v>340</v>
      </c>
      <c r="Q24" s="396">
        <v>338</v>
      </c>
      <c r="R24" s="396">
        <v>337</v>
      </c>
      <c r="S24" s="396">
        <v>373</v>
      </c>
      <c r="T24" s="396">
        <v>427</v>
      </c>
      <c r="U24" s="396">
        <v>413</v>
      </c>
      <c r="V24" s="373">
        <v>372</v>
      </c>
      <c r="W24" s="373">
        <v>383</v>
      </c>
      <c r="X24" s="373">
        <v>359</v>
      </c>
      <c r="Y24" s="378">
        <v>345</v>
      </c>
    </row>
    <row r="25" spans="1:25" x14ac:dyDescent="0.2">
      <c r="A25" s="398" t="s">
        <v>41</v>
      </c>
      <c r="B25" s="396">
        <v>0</v>
      </c>
      <c r="C25" s="396">
        <v>0</v>
      </c>
      <c r="D25" s="396">
        <v>0</v>
      </c>
      <c r="E25" s="396">
        <v>0</v>
      </c>
      <c r="F25" s="396">
        <v>0</v>
      </c>
      <c r="G25" s="396">
        <v>0</v>
      </c>
      <c r="H25" s="396">
        <v>0</v>
      </c>
      <c r="I25" s="396">
        <v>41</v>
      </c>
      <c r="J25" s="396">
        <v>98</v>
      </c>
      <c r="K25" s="396">
        <v>139</v>
      </c>
      <c r="L25" s="396">
        <v>129</v>
      </c>
      <c r="M25" s="396">
        <v>220</v>
      </c>
      <c r="N25" s="396">
        <v>142</v>
      </c>
      <c r="O25" s="396">
        <v>152</v>
      </c>
      <c r="P25" s="396">
        <v>176</v>
      </c>
      <c r="Q25" s="396">
        <v>203</v>
      </c>
      <c r="R25" s="396">
        <v>221</v>
      </c>
      <c r="S25" s="396">
        <v>254</v>
      </c>
      <c r="T25" s="396">
        <v>262</v>
      </c>
      <c r="U25" s="396">
        <v>240</v>
      </c>
      <c r="V25" s="373">
        <v>226</v>
      </c>
      <c r="W25" s="373">
        <v>238</v>
      </c>
      <c r="X25" s="373">
        <v>248</v>
      </c>
      <c r="Y25" s="378">
        <v>248</v>
      </c>
    </row>
    <row r="26" spans="1:25" x14ac:dyDescent="0.2">
      <c r="A26" s="398" t="s">
        <v>42</v>
      </c>
      <c r="B26" s="396" t="s">
        <v>27</v>
      </c>
      <c r="C26" s="396">
        <v>368</v>
      </c>
      <c r="D26" s="396">
        <v>528</v>
      </c>
      <c r="E26" s="396">
        <v>505</v>
      </c>
      <c r="F26" s="396">
        <v>589</v>
      </c>
      <c r="G26" s="396">
        <v>603</v>
      </c>
      <c r="H26" s="396">
        <v>593</v>
      </c>
      <c r="I26" s="396">
        <v>699</v>
      </c>
      <c r="J26" s="396">
        <v>761</v>
      </c>
      <c r="K26" s="396">
        <v>729</v>
      </c>
      <c r="L26" s="396">
        <v>790</v>
      </c>
      <c r="M26" s="396">
        <v>801</v>
      </c>
      <c r="N26" s="396">
        <v>944</v>
      </c>
      <c r="O26" s="396">
        <v>878</v>
      </c>
      <c r="P26" s="396">
        <v>815</v>
      </c>
      <c r="Q26" s="396">
        <v>815</v>
      </c>
      <c r="R26" s="396">
        <v>752</v>
      </c>
      <c r="S26" s="396">
        <v>748</v>
      </c>
      <c r="T26" s="396">
        <v>792</v>
      </c>
      <c r="U26" s="396">
        <v>762</v>
      </c>
      <c r="V26" s="373">
        <v>743</v>
      </c>
      <c r="W26" s="373">
        <v>679</v>
      </c>
      <c r="X26" s="373">
        <v>743</v>
      </c>
      <c r="Y26" s="378">
        <v>753</v>
      </c>
    </row>
    <row r="27" spans="1:25" x14ac:dyDescent="0.2">
      <c r="A27" s="398" t="s">
        <v>43</v>
      </c>
      <c r="B27" s="396">
        <v>0</v>
      </c>
      <c r="C27" s="396">
        <v>0</v>
      </c>
      <c r="D27" s="396">
        <v>0</v>
      </c>
      <c r="E27" s="396">
        <v>0</v>
      </c>
      <c r="F27" s="396">
        <v>0</v>
      </c>
      <c r="G27" s="396">
        <v>0</v>
      </c>
      <c r="H27" s="396">
        <v>0</v>
      </c>
      <c r="I27" s="396">
        <v>0</v>
      </c>
      <c r="J27" s="396">
        <v>0</v>
      </c>
      <c r="K27" s="396">
        <v>19</v>
      </c>
      <c r="L27" s="396">
        <v>17</v>
      </c>
      <c r="M27" s="396">
        <v>19</v>
      </c>
      <c r="N27" s="396">
        <v>19</v>
      </c>
      <c r="O27" s="396">
        <v>39</v>
      </c>
      <c r="P27" s="396">
        <v>19</v>
      </c>
      <c r="Q27" s="396">
        <v>18</v>
      </c>
      <c r="R27" s="396">
        <v>34</v>
      </c>
      <c r="S27" s="396">
        <v>19</v>
      </c>
      <c r="T27" s="396">
        <v>37</v>
      </c>
      <c r="U27" s="396">
        <v>19</v>
      </c>
      <c r="V27" s="373">
        <v>20</v>
      </c>
      <c r="W27" s="373">
        <v>20</v>
      </c>
      <c r="X27" s="373">
        <v>19</v>
      </c>
      <c r="Y27" s="378">
        <v>19</v>
      </c>
    </row>
    <row r="28" spans="1:25" x14ac:dyDescent="0.2">
      <c r="A28" s="398" t="s">
        <v>82</v>
      </c>
      <c r="B28" s="396">
        <v>0</v>
      </c>
      <c r="C28" s="396">
        <v>0</v>
      </c>
      <c r="D28" s="396">
        <v>0</v>
      </c>
      <c r="E28" s="396">
        <v>0</v>
      </c>
      <c r="F28" s="396">
        <v>0</v>
      </c>
      <c r="G28" s="396">
        <v>0</v>
      </c>
      <c r="H28" s="396">
        <v>0</v>
      </c>
      <c r="I28" s="396">
        <v>0</v>
      </c>
      <c r="J28" s="396">
        <v>0</v>
      </c>
      <c r="K28" s="396">
        <v>0</v>
      </c>
      <c r="L28" s="396">
        <v>0</v>
      </c>
      <c r="M28" s="396">
        <v>0</v>
      </c>
      <c r="N28" s="396">
        <v>0</v>
      </c>
      <c r="O28" s="396">
        <v>0</v>
      </c>
      <c r="P28" s="396">
        <v>0</v>
      </c>
      <c r="Q28" s="396">
        <v>0</v>
      </c>
      <c r="R28" s="396">
        <v>0</v>
      </c>
      <c r="S28" s="396">
        <v>0</v>
      </c>
      <c r="T28" s="396">
        <v>0</v>
      </c>
      <c r="U28" s="396">
        <v>0</v>
      </c>
      <c r="V28" s="373">
        <v>0</v>
      </c>
      <c r="W28" s="373">
        <v>0</v>
      </c>
      <c r="X28" s="373">
        <v>0</v>
      </c>
      <c r="Y28" s="378">
        <v>0</v>
      </c>
    </row>
    <row r="29" spans="1:25" x14ac:dyDescent="0.2">
      <c r="A29" s="398" t="s">
        <v>45</v>
      </c>
      <c r="B29" s="396">
        <v>250</v>
      </c>
      <c r="C29" s="396">
        <v>236</v>
      </c>
      <c r="D29" s="396">
        <v>242</v>
      </c>
      <c r="E29" s="396">
        <v>240</v>
      </c>
      <c r="F29" s="396">
        <v>340</v>
      </c>
      <c r="G29" s="396">
        <v>396</v>
      </c>
      <c r="H29" s="396">
        <v>420</v>
      </c>
      <c r="I29" s="396">
        <v>517</v>
      </c>
      <c r="J29" s="396">
        <v>506</v>
      </c>
      <c r="K29" s="396">
        <v>663</v>
      </c>
      <c r="L29" s="396">
        <v>668</v>
      </c>
      <c r="M29" s="396">
        <v>775</v>
      </c>
      <c r="N29" s="396">
        <v>955</v>
      </c>
      <c r="O29" s="396">
        <v>912</v>
      </c>
      <c r="P29" s="396">
        <v>869</v>
      </c>
      <c r="Q29" s="396">
        <v>821</v>
      </c>
      <c r="R29" s="396">
        <v>811</v>
      </c>
      <c r="S29" s="396">
        <v>876</v>
      </c>
      <c r="T29" s="396">
        <v>845</v>
      </c>
      <c r="U29" s="396">
        <v>872</v>
      </c>
      <c r="V29" s="373">
        <v>771</v>
      </c>
      <c r="W29" s="373">
        <v>755</v>
      </c>
      <c r="X29" s="373">
        <v>717</v>
      </c>
      <c r="Y29" s="378">
        <v>666</v>
      </c>
    </row>
    <row r="30" spans="1:25" x14ac:dyDescent="0.2">
      <c r="A30" s="364" t="s">
        <v>46</v>
      </c>
      <c r="B30" s="400">
        <v>0</v>
      </c>
      <c r="C30" s="400">
        <v>0</v>
      </c>
      <c r="D30" s="400">
        <v>0</v>
      </c>
      <c r="E30" s="400">
        <v>0</v>
      </c>
      <c r="F30" s="400">
        <v>0</v>
      </c>
      <c r="G30" s="400" t="s">
        <v>27</v>
      </c>
      <c r="H30" s="400" t="s">
        <v>27</v>
      </c>
      <c r="I30" s="400" t="s">
        <v>27</v>
      </c>
      <c r="J30" s="400" t="s">
        <v>27</v>
      </c>
      <c r="K30" s="400" t="s">
        <v>27</v>
      </c>
      <c r="L30" s="400" t="s">
        <v>27</v>
      </c>
      <c r="M30" s="400">
        <v>153</v>
      </c>
      <c r="N30" s="400">
        <v>188</v>
      </c>
      <c r="O30" s="400">
        <v>213</v>
      </c>
      <c r="P30" s="400">
        <v>231</v>
      </c>
      <c r="Q30" s="400">
        <v>225</v>
      </c>
      <c r="R30" s="400">
        <v>214</v>
      </c>
      <c r="S30" s="400">
        <v>221</v>
      </c>
      <c r="T30" s="400">
        <v>251</v>
      </c>
      <c r="U30" s="400">
        <v>254</v>
      </c>
      <c r="V30" s="365">
        <v>235</v>
      </c>
      <c r="W30" s="365">
        <v>205</v>
      </c>
      <c r="X30" s="365">
        <v>228</v>
      </c>
      <c r="Y30" s="378">
        <v>217</v>
      </c>
    </row>
    <row r="31" spans="1:25" s="369" customFormat="1" ht="36" customHeight="1" x14ac:dyDescent="0.2">
      <c r="A31" s="349" t="s">
        <v>47</v>
      </c>
      <c r="B31" s="350">
        <v>10197</v>
      </c>
      <c r="C31" s="350">
        <v>12803</v>
      </c>
      <c r="D31" s="350">
        <v>14727</v>
      </c>
      <c r="E31" s="350">
        <v>15773</v>
      </c>
      <c r="F31" s="350">
        <v>20236</v>
      </c>
      <c r="G31" s="350">
        <v>17543</v>
      </c>
      <c r="H31" s="350">
        <v>17771</v>
      </c>
      <c r="I31" s="350">
        <v>22759</v>
      </c>
      <c r="J31" s="350">
        <v>11918</v>
      </c>
      <c r="K31" s="350">
        <v>23241</v>
      </c>
      <c r="L31" s="350">
        <v>26288</v>
      </c>
      <c r="M31" s="350">
        <v>28884</v>
      </c>
      <c r="N31" s="350">
        <v>32575</v>
      </c>
      <c r="O31" s="350">
        <v>30857</v>
      </c>
      <c r="P31" s="350">
        <v>29890</v>
      </c>
      <c r="Q31" s="350">
        <v>28752</v>
      </c>
      <c r="R31" s="350">
        <v>25769</v>
      </c>
      <c r="S31" s="350">
        <v>24466</v>
      </c>
      <c r="T31" s="350">
        <v>24421</v>
      </c>
      <c r="U31" s="350">
        <v>25433</v>
      </c>
      <c r="V31" s="350">
        <v>24633</v>
      </c>
      <c r="W31" s="350">
        <v>21793</v>
      </c>
      <c r="X31" s="350">
        <v>20277</v>
      </c>
      <c r="Y31" s="387">
        <v>20576</v>
      </c>
    </row>
    <row r="32" spans="1:25" s="369" customFormat="1" ht="36.75" customHeight="1" x14ac:dyDescent="0.2">
      <c r="A32" s="349" t="s">
        <v>414</v>
      </c>
      <c r="B32" s="350" t="s">
        <v>27</v>
      </c>
      <c r="C32" s="350" t="s">
        <v>27</v>
      </c>
      <c r="D32" s="350" t="s">
        <v>27</v>
      </c>
      <c r="E32" s="350" t="s">
        <v>27</v>
      </c>
      <c r="F32" s="350" t="s">
        <v>27</v>
      </c>
      <c r="G32" s="350" t="s">
        <v>27</v>
      </c>
      <c r="H32" s="350" t="s">
        <v>27</v>
      </c>
      <c r="I32" s="350" t="s">
        <v>27</v>
      </c>
      <c r="J32" s="350" t="s">
        <v>27</v>
      </c>
      <c r="K32" s="350" t="s">
        <v>27</v>
      </c>
      <c r="L32" s="350" t="s">
        <v>27</v>
      </c>
      <c r="M32" s="350" t="s">
        <v>27</v>
      </c>
      <c r="N32" s="350" t="s">
        <v>27</v>
      </c>
      <c r="O32" s="350" t="s">
        <v>27</v>
      </c>
      <c r="P32" s="350" t="s">
        <v>27</v>
      </c>
      <c r="Q32" s="350" t="s">
        <v>27</v>
      </c>
      <c r="R32" s="350" t="s">
        <v>27</v>
      </c>
      <c r="S32" s="350" t="s">
        <v>27</v>
      </c>
      <c r="T32" s="350" t="s">
        <v>27</v>
      </c>
      <c r="U32" s="350" t="s">
        <v>27</v>
      </c>
      <c r="V32" s="350" t="s">
        <v>27</v>
      </c>
      <c r="W32" s="350" t="s">
        <v>27</v>
      </c>
      <c r="X32" s="350" t="s">
        <v>27</v>
      </c>
      <c r="Y32" s="350" t="s">
        <v>27</v>
      </c>
    </row>
    <row r="33" spans="1:1" x14ac:dyDescent="0.2">
      <c r="A33" s="393" t="s">
        <v>48</v>
      </c>
    </row>
    <row r="34" spans="1:1" x14ac:dyDescent="0.2">
      <c r="A34" s="393"/>
    </row>
    <row r="35" spans="1:1" x14ac:dyDescent="0.2">
      <c r="A35" s="393"/>
    </row>
    <row r="36" spans="1:1" x14ac:dyDescent="0.2">
      <c r="A36" s="393"/>
    </row>
    <row r="37" spans="1:1" x14ac:dyDescent="0.2">
      <c r="A37" s="393"/>
    </row>
    <row r="38" spans="1:1" x14ac:dyDescent="0.2">
      <c r="A38" s="393"/>
    </row>
    <row r="39" spans="1:1" x14ac:dyDescent="0.2">
      <c r="A39" s="393"/>
    </row>
    <row r="40" spans="1:1" x14ac:dyDescent="0.2">
      <c r="A40" s="393"/>
    </row>
    <row r="41" spans="1:1" x14ac:dyDescent="0.2">
      <c r="A41" s="394"/>
    </row>
    <row r="42" spans="1:1" x14ac:dyDescent="0.2">
      <c r="A42" s="394"/>
    </row>
    <row r="43" spans="1:1" x14ac:dyDescent="0.2">
      <c r="A43" s="394"/>
    </row>
    <row r="44" spans="1:1" x14ac:dyDescent="0.2">
      <c r="A44" s="394"/>
    </row>
    <row r="45" spans="1:1" x14ac:dyDescent="0.2">
      <c r="A45" s="394"/>
    </row>
    <row r="46" spans="1:1" x14ac:dyDescent="0.2">
      <c r="A46" s="394"/>
    </row>
    <row r="47" spans="1:1" x14ac:dyDescent="0.2">
      <c r="A47" s="394"/>
    </row>
    <row r="48" spans="1:1"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row r="68" spans="1:1" x14ac:dyDescent="0.2">
      <c r="A68" s="394"/>
    </row>
    <row r="69" spans="1:1" x14ac:dyDescent="0.2">
      <c r="A69" s="394"/>
    </row>
    <row r="70" spans="1:1" x14ac:dyDescent="0.2">
      <c r="A70" s="394"/>
    </row>
  </sheetData>
  <customSheetViews>
    <customSheetView guid="{4BF6A69F-C29D-460A-9E84-5045F8F80EEB}" showGridLines="0">
      <selection activeCell="S42" sqref="S42"/>
      <pageMargins left="0.7" right="0.7" top="0.75" bottom="0.75" header="0.3" footer="0.3"/>
      <pageSetup paperSize="9" scale="95" orientation="landscape" verticalDpi="0"/>
    </customSheetView>
  </customSheetViews>
  <mergeCells count="1">
    <mergeCell ref="A2:Y2"/>
  </mergeCells>
  <phoneticPr fontId="11" type="noConversion"/>
  <pageMargins left="0.7" right="0.7" top="0.75" bottom="0.75" header="0.3" footer="0.3"/>
  <pageSetup paperSize="9" scale="95" orientation="landscape"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1"/>
  <sheetViews>
    <sheetView showGridLines="0" workbookViewId="0">
      <selection activeCell="K49" sqref="K49"/>
    </sheetView>
  </sheetViews>
  <sheetFormatPr baseColWidth="10" defaultColWidth="10.28515625" defaultRowHeight="12.75" x14ac:dyDescent="0.2"/>
  <cols>
    <col min="1" max="1" width="24.85546875" style="307" customWidth="1"/>
    <col min="2" max="2" width="5.85546875" style="307" customWidth="1"/>
    <col min="3" max="12" width="5.7109375" style="307" customWidth="1"/>
    <col min="13" max="13" width="6.28515625" style="307" customWidth="1"/>
    <col min="14" max="14" width="6.140625" style="307" customWidth="1"/>
    <col min="15" max="24" width="5.7109375" style="307" customWidth="1"/>
    <col min="25" max="25" width="7" style="307" customWidth="1"/>
    <col min="26" max="28" width="5.7109375" style="307" customWidth="1"/>
    <col min="29" max="29" width="5.7109375" style="307" bestFit="1" customWidth="1"/>
    <col min="30" max="30" width="10.28515625" style="307"/>
    <col min="35" max="16384" width="10.28515625" style="307"/>
  </cols>
  <sheetData>
    <row r="1" spans="1:45" s="20" customFormat="1" ht="12.75" customHeight="1" x14ac:dyDescent="0.2">
      <c r="A1" s="1"/>
      <c r="B1" s="1"/>
      <c r="C1" s="1"/>
      <c r="D1" s="1"/>
      <c r="E1" s="1"/>
      <c r="F1" s="1"/>
      <c r="G1" s="1"/>
      <c r="H1" s="1"/>
      <c r="I1" s="1"/>
      <c r="J1" s="1"/>
      <c r="K1" s="1"/>
      <c r="L1" s="1"/>
      <c r="M1" s="1"/>
      <c r="N1" s="1"/>
      <c r="O1" s="1"/>
      <c r="P1" s="1"/>
      <c r="Q1" s="1"/>
      <c r="R1" s="106"/>
    </row>
    <row r="2" spans="1:45" s="20" customFormat="1" ht="15.75" customHeight="1" x14ac:dyDescent="0.2">
      <c r="A2" s="571" t="s">
        <v>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row>
    <row r="3" spans="1:45" s="20" customFormat="1" ht="12.75" customHeight="1" x14ac:dyDescent="0.2">
      <c r="A3" s="1"/>
      <c r="B3" s="1"/>
      <c r="C3" s="1"/>
      <c r="D3" s="1"/>
      <c r="E3" s="1"/>
      <c r="F3" s="1"/>
      <c r="G3" s="1"/>
      <c r="H3" s="1"/>
      <c r="I3" s="1"/>
      <c r="J3" s="1"/>
      <c r="K3" s="1"/>
      <c r="L3" s="1"/>
      <c r="M3" s="1"/>
      <c r="N3" s="1"/>
      <c r="O3" s="1"/>
      <c r="P3" s="1"/>
      <c r="Q3" s="1"/>
      <c r="R3" s="106"/>
    </row>
    <row r="4" spans="1:45" s="369" customFormat="1" x14ac:dyDescent="0.2">
      <c r="A4" s="368"/>
      <c r="B4" s="369" t="s">
        <v>5</v>
      </c>
    </row>
    <row r="5" spans="1:45" s="370" customFormat="1" x14ac:dyDescent="0.2">
      <c r="A5" s="353"/>
      <c r="B5" s="457">
        <v>1990</v>
      </c>
      <c r="C5" s="457">
        <v>1991</v>
      </c>
      <c r="D5" s="457">
        <v>1992</v>
      </c>
      <c r="E5" s="457">
        <v>1993</v>
      </c>
      <c r="F5" s="457">
        <v>1994</v>
      </c>
      <c r="G5" s="457">
        <v>1995</v>
      </c>
      <c r="H5" s="457">
        <v>1996</v>
      </c>
      <c r="I5" s="457">
        <v>1997</v>
      </c>
      <c r="J5" s="457">
        <v>1998</v>
      </c>
      <c r="K5" s="457">
        <v>1999</v>
      </c>
      <c r="L5" s="457">
        <v>2000</v>
      </c>
      <c r="M5" s="457" t="s">
        <v>321</v>
      </c>
      <c r="N5" s="457">
        <v>2002</v>
      </c>
      <c r="O5" s="457">
        <v>2003</v>
      </c>
      <c r="P5" s="457">
        <v>2004</v>
      </c>
      <c r="Q5" s="457">
        <v>2005</v>
      </c>
      <c r="R5" s="457">
        <v>2006</v>
      </c>
      <c r="S5" s="457">
        <v>2007</v>
      </c>
      <c r="T5" s="457">
        <v>2008</v>
      </c>
      <c r="U5" s="457">
        <v>2009</v>
      </c>
      <c r="V5" s="457">
        <v>2010</v>
      </c>
      <c r="W5" s="457">
        <v>2011</v>
      </c>
      <c r="X5" s="457">
        <v>2012</v>
      </c>
      <c r="Y5" s="457">
        <v>2013</v>
      </c>
      <c r="Z5" s="457">
        <v>2014</v>
      </c>
      <c r="AA5" s="457">
        <v>2015</v>
      </c>
      <c r="AB5" s="457">
        <v>2016</v>
      </c>
      <c r="AC5" s="457">
        <v>2017</v>
      </c>
    </row>
    <row r="6" spans="1:45" s="369" customFormat="1" x14ac:dyDescent="0.2">
      <c r="A6" s="355" t="s">
        <v>26</v>
      </c>
      <c r="B6" s="371"/>
      <c r="C6" s="371"/>
      <c r="D6" s="371"/>
      <c r="E6" s="371"/>
      <c r="F6" s="371"/>
      <c r="G6" s="371"/>
      <c r="H6" s="371"/>
      <c r="I6" s="371"/>
      <c r="J6" s="371"/>
      <c r="K6" s="371"/>
      <c r="L6" s="371"/>
      <c r="M6" s="372"/>
      <c r="N6" s="371"/>
      <c r="O6" s="371"/>
      <c r="P6" s="371"/>
      <c r="Q6" s="371"/>
      <c r="R6" s="371"/>
      <c r="S6" s="371"/>
      <c r="T6" s="371"/>
      <c r="U6" s="371"/>
      <c r="V6" s="371"/>
      <c r="W6" s="371"/>
      <c r="X6" s="371"/>
      <c r="Y6" s="371"/>
      <c r="Z6" s="371"/>
      <c r="AA6" s="371"/>
      <c r="AB6" s="371"/>
      <c r="AC6" s="371"/>
      <c r="AE6" s="307"/>
      <c r="AF6" s="307"/>
      <c r="AG6" s="307"/>
      <c r="AH6" s="307"/>
      <c r="AI6" s="307"/>
      <c r="AJ6" s="307"/>
      <c r="AK6" s="307"/>
      <c r="AL6" s="307"/>
      <c r="AM6" s="307"/>
      <c r="AN6" s="307"/>
      <c r="AO6" s="307"/>
      <c r="AP6" s="307"/>
      <c r="AQ6" s="307"/>
      <c r="AR6" s="307"/>
      <c r="AS6" s="307"/>
    </row>
    <row r="7" spans="1:45" x14ac:dyDescent="0.2">
      <c r="A7" s="357" t="s">
        <v>325</v>
      </c>
      <c r="B7" s="373" t="s">
        <v>27</v>
      </c>
      <c r="C7" s="373" t="s">
        <v>27</v>
      </c>
      <c r="D7" s="374">
        <v>14200</v>
      </c>
      <c r="E7" s="374">
        <v>14773</v>
      </c>
      <c r="F7" s="374">
        <v>15019</v>
      </c>
      <c r="G7" s="374">
        <v>13705</v>
      </c>
      <c r="H7" s="374">
        <v>13712</v>
      </c>
      <c r="I7" s="374">
        <v>13668</v>
      </c>
      <c r="J7" s="374">
        <v>13541</v>
      </c>
      <c r="K7" s="374">
        <v>13051</v>
      </c>
      <c r="L7" s="374">
        <v>12636</v>
      </c>
      <c r="M7" s="375" t="s">
        <v>322</v>
      </c>
      <c r="N7" s="374">
        <v>13321</v>
      </c>
      <c r="O7" s="374">
        <v>16687</v>
      </c>
      <c r="P7" s="374">
        <v>18795</v>
      </c>
      <c r="Q7" s="374">
        <v>19995</v>
      </c>
      <c r="R7" s="374">
        <v>24903</v>
      </c>
      <c r="S7" s="374">
        <v>18908</v>
      </c>
      <c r="T7" s="374">
        <v>19502</v>
      </c>
      <c r="U7" s="374">
        <v>21392</v>
      </c>
      <c r="V7" s="374">
        <v>20452</v>
      </c>
      <c r="W7" s="374">
        <v>21469</v>
      </c>
      <c r="X7" s="374">
        <v>21953</v>
      </c>
      <c r="Y7" s="374">
        <v>22403</v>
      </c>
      <c r="Z7" s="374">
        <v>22842</v>
      </c>
      <c r="AA7" s="374">
        <v>22939</v>
      </c>
      <c r="AB7" s="374">
        <v>22755</v>
      </c>
      <c r="AC7" s="374">
        <v>23330</v>
      </c>
    </row>
    <row r="8" spans="1:45" x14ac:dyDescent="0.2">
      <c r="A8" s="357" t="s">
        <v>80</v>
      </c>
      <c r="B8" s="373" t="s">
        <v>27</v>
      </c>
      <c r="C8" s="373" t="s">
        <v>27</v>
      </c>
      <c r="D8" s="373" t="s">
        <v>27</v>
      </c>
      <c r="E8" s="373" t="s">
        <v>27</v>
      </c>
      <c r="F8" s="373" t="s">
        <v>27</v>
      </c>
      <c r="G8" s="373" t="s">
        <v>27</v>
      </c>
      <c r="H8" s="373" t="s">
        <v>27</v>
      </c>
      <c r="I8" s="373" t="s">
        <v>27</v>
      </c>
      <c r="J8" s="373" t="s">
        <v>27</v>
      </c>
      <c r="K8" s="373" t="s">
        <v>27</v>
      </c>
      <c r="L8" s="373" t="s">
        <v>27</v>
      </c>
      <c r="M8" s="373" t="s">
        <v>27</v>
      </c>
      <c r="N8" s="373" t="s">
        <v>27</v>
      </c>
      <c r="O8" s="373" t="s">
        <v>27</v>
      </c>
      <c r="P8" s="373" t="s">
        <v>27</v>
      </c>
      <c r="Q8" s="373" t="s">
        <v>27</v>
      </c>
      <c r="R8" s="373" t="s">
        <v>27</v>
      </c>
      <c r="S8" s="374">
        <v>747</v>
      </c>
      <c r="T8" s="374">
        <v>2011</v>
      </c>
      <c r="U8" s="374">
        <v>2585</v>
      </c>
      <c r="V8" s="374">
        <v>2686</v>
      </c>
      <c r="W8" s="374">
        <v>3118</v>
      </c>
      <c r="X8" s="374">
        <v>2985</v>
      </c>
      <c r="Y8" s="374">
        <v>3125</v>
      </c>
      <c r="Z8" s="374">
        <v>3162</v>
      </c>
      <c r="AA8" s="374">
        <v>3314</v>
      </c>
      <c r="AB8" s="374">
        <v>3299</v>
      </c>
      <c r="AC8" s="374">
        <v>3330</v>
      </c>
    </row>
    <row r="9" spans="1:45" x14ac:dyDescent="0.2">
      <c r="A9" s="359" t="s">
        <v>28</v>
      </c>
      <c r="B9" s="374">
        <v>2084</v>
      </c>
      <c r="C9" s="374">
        <v>2308</v>
      </c>
      <c r="D9" s="374">
        <v>2339</v>
      </c>
      <c r="E9" s="374">
        <v>2533</v>
      </c>
      <c r="F9" s="374">
        <v>2676</v>
      </c>
      <c r="G9" s="374">
        <v>2417</v>
      </c>
      <c r="H9" s="374">
        <v>2403</v>
      </c>
      <c r="I9" s="374">
        <v>2287</v>
      </c>
      <c r="J9" s="374">
        <v>2305</v>
      </c>
      <c r="K9" s="374">
        <v>2315</v>
      </c>
      <c r="L9" s="374">
        <v>2294</v>
      </c>
      <c r="M9" s="376">
        <v>2289</v>
      </c>
      <c r="N9" s="374">
        <v>2246</v>
      </c>
      <c r="O9" s="374">
        <v>2440</v>
      </c>
      <c r="P9" s="374">
        <v>2478</v>
      </c>
      <c r="Q9" s="374">
        <v>2697</v>
      </c>
      <c r="R9" s="374">
        <v>3177</v>
      </c>
      <c r="S9" s="374">
        <v>2866</v>
      </c>
      <c r="T9" s="374">
        <v>3192</v>
      </c>
      <c r="U9" s="374">
        <v>3661</v>
      </c>
      <c r="V9" s="374">
        <v>3664</v>
      </c>
      <c r="W9" s="374">
        <v>4226</v>
      </c>
      <c r="X9" s="374">
        <v>4521</v>
      </c>
      <c r="Y9" s="374">
        <v>4759</v>
      </c>
      <c r="Z9" s="374">
        <v>4690</v>
      </c>
      <c r="AA9" s="374">
        <v>4897</v>
      </c>
      <c r="AB9" s="374">
        <v>4783</v>
      </c>
      <c r="AC9" s="374">
        <v>4750</v>
      </c>
    </row>
    <row r="10" spans="1:45" x14ac:dyDescent="0.2">
      <c r="A10" s="360" t="s">
        <v>31</v>
      </c>
      <c r="B10" s="361"/>
      <c r="C10" s="361"/>
      <c r="D10" s="361"/>
      <c r="E10" s="361"/>
      <c r="F10" s="361"/>
      <c r="G10" s="361"/>
      <c r="H10" s="361"/>
      <c r="I10" s="361"/>
      <c r="J10" s="361"/>
      <c r="K10" s="361"/>
      <c r="L10" s="361"/>
      <c r="M10" s="361"/>
      <c r="N10" s="362"/>
      <c r="O10" s="363"/>
      <c r="P10" s="362"/>
      <c r="Q10" s="363"/>
      <c r="R10" s="362"/>
      <c r="S10" s="363"/>
      <c r="T10" s="362"/>
      <c r="U10" s="363"/>
      <c r="V10" s="362"/>
      <c r="W10" s="363"/>
      <c r="X10" s="363"/>
      <c r="Y10" s="363"/>
      <c r="Z10" s="363"/>
      <c r="AA10" s="363"/>
      <c r="AB10" s="363"/>
      <c r="AC10" s="363"/>
    </row>
    <row r="11" spans="1:45" ht="12.75" customHeight="1" x14ac:dyDescent="0.2">
      <c r="A11" s="357" t="s">
        <v>32</v>
      </c>
      <c r="B11" s="378">
        <v>344</v>
      </c>
      <c r="C11" s="378">
        <v>331</v>
      </c>
      <c r="D11" s="378">
        <v>288</v>
      </c>
      <c r="E11" s="378">
        <v>257</v>
      </c>
      <c r="F11" s="378">
        <v>285</v>
      </c>
      <c r="G11" s="378">
        <v>235</v>
      </c>
      <c r="H11" s="378">
        <v>200</v>
      </c>
      <c r="I11" s="378">
        <v>184</v>
      </c>
      <c r="J11" s="378">
        <v>3</v>
      </c>
      <c r="K11" s="378">
        <v>122</v>
      </c>
      <c r="L11" s="378">
        <v>143</v>
      </c>
      <c r="M11" s="379">
        <v>150</v>
      </c>
      <c r="N11" s="378">
        <v>127</v>
      </c>
      <c r="O11" s="378">
        <v>114</v>
      </c>
      <c r="P11" s="378">
        <v>126</v>
      </c>
      <c r="Q11" s="378">
        <v>124</v>
      </c>
      <c r="R11" s="374">
        <v>97</v>
      </c>
      <c r="S11" s="374">
        <v>73</v>
      </c>
      <c r="T11" s="374">
        <v>90</v>
      </c>
      <c r="U11" s="374">
        <v>119</v>
      </c>
      <c r="V11" s="374">
        <v>97</v>
      </c>
      <c r="W11" s="374">
        <v>118</v>
      </c>
      <c r="X11" s="374">
        <v>116</v>
      </c>
      <c r="Y11" s="374">
        <v>111</v>
      </c>
      <c r="Z11" s="374">
        <v>99</v>
      </c>
      <c r="AA11" s="374">
        <v>92</v>
      </c>
      <c r="AB11" s="374">
        <v>107</v>
      </c>
      <c r="AC11" s="374">
        <v>98</v>
      </c>
    </row>
    <row r="12" spans="1:45" x14ac:dyDescent="0.2">
      <c r="A12" s="398" t="s">
        <v>29</v>
      </c>
      <c r="B12" s="373" t="s">
        <v>27</v>
      </c>
      <c r="C12" s="373" t="s">
        <v>27</v>
      </c>
      <c r="D12" s="373" t="s">
        <v>27</v>
      </c>
      <c r="E12" s="373" t="s">
        <v>27</v>
      </c>
      <c r="F12" s="373" t="s">
        <v>27</v>
      </c>
      <c r="G12" s="373" t="s">
        <v>27</v>
      </c>
      <c r="H12" s="373" t="s">
        <v>27</v>
      </c>
      <c r="I12" s="373" t="s">
        <v>27</v>
      </c>
      <c r="J12" s="373" t="s">
        <v>27</v>
      </c>
      <c r="K12" s="373" t="s">
        <v>27</v>
      </c>
      <c r="L12" s="373" t="s">
        <v>27</v>
      </c>
      <c r="M12" s="373" t="s">
        <v>27</v>
      </c>
      <c r="N12" s="406" t="s">
        <v>27</v>
      </c>
      <c r="O12" s="373" t="s">
        <v>27</v>
      </c>
      <c r="P12" s="354" t="s">
        <v>27</v>
      </c>
      <c r="Q12" s="373" t="s">
        <v>27</v>
      </c>
      <c r="R12" s="354" t="s">
        <v>27</v>
      </c>
      <c r="S12" s="373" t="s">
        <v>27</v>
      </c>
      <c r="T12" s="354" t="s">
        <v>27</v>
      </c>
      <c r="U12" s="373" t="s">
        <v>27</v>
      </c>
      <c r="V12" s="354" t="s">
        <v>30</v>
      </c>
      <c r="W12" s="373" t="s">
        <v>30</v>
      </c>
      <c r="X12" s="385">
        <v>420</v>
      </c>
      <c r="Y12" s="385">
        <v>345</v>
      </c>
      <c r="Z12" s="385">
        <v>402</v>
      </c>
      <c r="AA12" s="385">
        <v>400</v>
      </c>
      <c r="AB12" s="385">
        <v>402</v>
      </c>
      <c r="AC12" s="385">
        <v>393</v>
      </c>
    </row>
    <row r="13" spans="1:45" x14ac:dyDescent="0.2">
      <c r="A13" s="357" t="s">
        <v>90</v>
      </c>
      <c r="B13" s="378">
        <v>259</v>
      </c>
      <c r="C13" s="378">
        <v>222</v>
      </c>
      <c r="D13" s="378">
        <v>244</v>
      </c>
      <c r="E13" s="378">
        <v>299</v>
      </c>
      <c r="F13" s="378">
        <v>249</v>
      </c>
      <c r="G13" s="378">
        <v>272</v>
      </c>
      <c r="H13" s="378">
        <v>259</v>
      </c>
      <c r="I13" s="378">
        <v>283</v>
      </c>
      <c r="J13" s="378">
        <v>293</v>
      </c>
      <c r="K13" s="378">
        <v>290</v>
      </c>
      <c r="L13" s="378">
        <v>294</v>
      </c>
      <c r="M13" s="379">
        <v>246</v>
      </c>
      <c r="N13" s="378">
        <v>231</v>
      </c>
      <c r="O13" s="378">
        <v>312</v>
      </c>
      <c r="P13" s="378">
        <v>333</v>
      </c>
      <c r="Q13" s="378">
        <v>320</v>
      </c>
      <c r="R13" s="374">
        <v>239</v>
      </c>
      <c r="S13" s="374">
        <v>339</v>
      </c>
      <c r="T13" s="374">
        <v>441</v>
      </c>
      <c r="U13" s="374">
        <v>520</v>
      </c>
      <c r="V13" s="374">
        <v>228</v>
      </c>
      <c r="W13" s="374">
        <v>457</v>
      </c>
      <c r="X13" s="374">
        <v>584</v>
      </c>
      <c r="Y13" s="374">
        <v>695</v>
      </c>
      <c r="Z13" s="374">
        <v>854</v>
      </c>
      <c r="AA13" s="374">
        <v>825</v>
      </c>
      <c r="AB13" s="374">
        <v>876</v>
      </c>
      <c r="AC13" s="374">
        <v>908</v>
      </c>
    </row>
    <row r="14" spans="1:45" s="369" customFormat="1" x14ac:dyDescent="0.2">
      <c r="A14" s="355" t="s">
        <v>38</v>
      </c>
      <c r="B14" s="380"/>
      <c r="C14" s="380"/>
      <c r="D14" s="380"/>
      <c r="E14" s="380"/>
      <c r="F14" s="380"/>
      <c r="G14" s="380"/>
      <c r="H14" s="380"/>
      <c r="I14" s="380"/>
      <c r="J14" s="380"/>
      <c r="K14" s="380"/>
      <c r="L14" s="380"/>
      <c r="M14" s="381"/>
      <c r="N14" s="380"/>
      <c r="O14" s="380"/>
      <c r="P14" s="380"/>
      <c r="Q14" s="380"/>
      <c r="R14" s="380"/>
      <c r="S14" s="380"/>
      <c r="T14" s="380"/>
      <c r="U14" s="380"/>
      <c r="V14" s="380"/>
      <c r="W14" s="380"/>
      <c r="X14" s="380"/>
      <c r="Y14" s="380"/>
      <c r="Z14" s="380"/>
      <c r="AA14" s="380"/>
      <c r="AB14" s="380"/>
      <c r="AC14" s="380"/>
    </row>
    <row r="15" spans="1:45" x14ac:dyDescent="0.2">
      <c r="A15" s="357" t="s">
        <v>33</v>
      </c>
      <c r="B15" s="378">
        <v>460</v>
      </c>
      <c r="C15" s="378">
        <v>475</v>
      </c>
      <c r="D15" s="378">
        <v>2</v>
      </c>
      <c r="E15" s="378">
        <v>486</v>
      </c>
      <c r="F15" s="378">
        <v>487</v>
      </c>
      <c r="G15" s="378">
        <v>507</v>
      </c>
      <c r="H15" s="378">
        <v>476</v>
      </c>
      <c r="I15" s="378">
        <v>458</v>
      </c>
      <c r="J15" s="378">
        <v>466</v>
      </c>
      <c r="K15" s="378">
        <v>471</v>
      </c>
      <c r="L15" s="378">
        <v>445</v>
      </c>
      <c r="M15" s="379">
        <v>426</v>
      </c>
      <c r="N15" s="378">
        <v>487</v>
      </c>
      <c r="O15" s="378">
        <v>506</v>
      </c>
      <c r="P15" s="378">
        <v>485</v>
      </c>
      <c r="Q15" s="378">
        <v>473</v>
      </c>
      <c r="R15" s="374">
        <v>499</v>
      </c>
      <c r="S15" s="374">
        <v>524</v>
      </c>
      <c r="T15" s="374">
        <v>609</v>
      </c>
      <c r="U15" s="374">
        <v>592</v>
      </c>
      <c r="V15" s="374">
        <v>624</v>
      </c>
      <c r="W15" s="374">
        <v>676</v>
      </c>
      <c r="X15" s="374">
        <v>612</v>
      </c>
      <c r="Y15" s="374">
        <v>640</v>
      </c>
      <c r="Z15" s="374">
        <v>629</v>
      </c>
      <c r="AA15" s="374">
        <v>545</v>
      </c>
      <c r="AB15" s="374">
        <v>533</v>
      </c>
      <c r="AC15" s="374">
        <v>516</v>
      </c>
    </row>
    <row r="16" spans="1:45" x14ac:dyDescent="0.2">
      <c r="A16" s="357" t="s">
        <v>34</v>
      </c>
      <c r="B16" s="378">
        <v>383</v>
      </c>
      <c r="C16" s="378">
        <v>377</v>
      </c>
      <c r="D16" s="378">
        <v>441</v>
      </c>
      <c r="E16" s="378">
        <v>23</v>
      </c>
      <c r="F16" s="378">
        <v>332</v>
      </c>
      <c r="G16" s="378">
        <v>310</v>
      </c>
      <c r="H16" s="378">
        <v>276</v>
      </c>
      <c r="I16" s="378">
        <v>361</v>
      </c>
      <c r="J16" s="378">
        <v>358</v>
      </c>
      <c r="K16" s="378">
        <v>430</v>
      </c>
      <c r="L16" s="378">
        <v>426</v>
      </c>
      <c r="M16" s="379">
        <v>401</v>
      </c>
      <c r="N16" s="378">
        <v>348</v>
      </c>
      <c r="O16" s="378">
        <v>438</v>
      </c>
      <c r="P16" s="378">
        <v>421</v>
      </c>
      <c r="Q16" s="378">
        <v>415</v>
      </c>
      <c r="R16" s="374">
        <v>352</v>
      </c>
      <c r="S16" s="374">
        <v>326</v>
      </c>
      <c r="T16" s="374">
        <v>361</v>
      </c>
      <c r="U16" s="374">
        <v>449</v>
      </c>
      <c r="V16" s="374">
        <v>360</v>
      </c>
      <c r="W16" s="374">
        <v>493</v>
      </c>
      <c r="X16" s="374">
        <v>477</v>
      </c>
      <c r="Y16" s="374">
        <v>534</v>
      </c>
      <c r="Z16" s="374">
        <v>558</v>
      </c>
      <c r="AA16" s="374">
        <v>599</v>
      </c>
      <c r="AB16" s="374">
        <v>589</v>
      </c>
      <c r="AC16" s="374">
        <v>554</v>
      </c>
    </row>
    <row r="17" spans="1:29" x14ac:dyDescent="0.2">
      <c r="A17" s="357" t="s">
        <v>58</v>
      </c>
      <c r="B17" s="378">
        <v>201</v>
      </c>
      <c r="C17" s="378">
        <v>203</v>
      </c>
      <c r="D17" s="378">
        <v>225</v>
      </c>
      <c r="E17" s="378">
        <v>214</v>
      </c>
      <c r="F17" s="378">
        <v>232</v>
      </c>
      <c r="G17" s="378">
        <v>231</v>
      </c>
      <c r="H17" s="378">
        <v>272</v>
      </c>
      <c r="I17" s="378">
        <v>263</v>
      </c>
      <c r="J17" s="378">
        <v>289</v>
      </c>
      <c r="K17" s="378">
        <v>282</v>
      </c>
      <c r="L17" s="378">
        <v>330</v>
      </c>
      <c r="M17" s="379">
        <v>278</v>
      </c>
      <c r="N17" s="378">
        <v>283</v>
      </c>
      <c r="O17" s="378">
        <v>269</v>
      </c>
      <c r="P17" s="378">
        <v>311</v>
      </c>
      <c r="Q17" s="378">
        <v>315</v>
      </c>
      <c r="R17" s="374">
        <v>305</v>
      </c>
      <c r="S17" s="374">
        <v>320</v>
      </c>
      <c r="T17" s="374">
        <v>353</v>
      </c>
      <c r="U17" s="374">
        <v>376</v>
      </c>
      <c r="V17" s="374">
        <v>349</v>
      </c>
      <c r="W17" s="374">
        <v>368</v>
      </c>
      <c r="X17" s="374">
        <v>451</v>
      </c>
      <c r="Y17" s="374">
        <v>496</v>
      </c>
      <c r="Z17" s="374">
        <v>542</v>
      </c>
      <c r="AA17" s="374">
        <v>684</v>
      </c>
      <c r="AB17" s="374">
        <v>806</v>
      </c>
      <c r="AC17" s="374">
        <v>742</v>
      </c>
    </row>
    <row r="18" spans="1:29" x14ac:dyDescent="0.2">
      <c r="A18" s="357" t="s">
        <v>35</v>
      </c>
      <c r="B18" s="374">
        <v>11819</v>
      </c>
      <c r="C18" s="374">
        <v>10651</v>
      </c>
      <c r="D18" s="374">
        <v>11553</v>
      </c>
      <c r="E18" s="374">
        <v>12074</v>
      </c>
      <c r="F18" s="374">
        <v>13368</v>
      </c>
      <c r="G18" s="374">
        <v>13457</v>
      </c>
      <c r="H18" s="374">
        <v>15173</v>
      </c>
      <c r="I18" s="374">
        <v>15742</v>
      </c>
      <c r="J18" s="374">
        <v>14596</v>
      </c>
      <c r="K18" s="374">
        <v>14787</v>
      </c>
      <c r="L18" s="374">
        <v>13815</v>
      </c>
      <c r="M18" s="376">
        <v>13935</v>
      </c>
      <c r="N18" s="374">
        <v>15262</v>
      </c>
      <c r="O18" s="374">
        <v>17243</v>
      </c>
      <c r="P18" s="374">
        <v>19571</v>
      </c>
      <c r="Q18" s="374">
        <v>20982</v>
      </c>
      <c r="R18" s="374">
        <v>20982</v>
      </c>
      <c r="S18" s="374">
        <v>21648</v>
      </c>
      <c r="T18" s="374">
        <v>21566</v>
      </c>
      <c r="U18" s="374">
        <v>22122</v>
      </c>
      <c r="V18" s="374">
        <v>22311</v>
      </c>
      <c r="W18" s="374">
        <v>23113</v>
      </c>
      <c r="X18" s="374">
        <v>26447</v>
      </c>
      <c r="Y18" s="374">
        <v>25619</v>
      </c>
      <c r="Z18" s="374">
        <v>25539</v>
      </c>
      <c r="AA18" s="374">
        <v>25888</v>
      </c>
      <c r="AB18" s="374">
        <v>26111</v>
      </c>
      <c r="AC18" s="374">
        <v>26065</v>
      </c>
    </row>
    <row r="19" spans="1:29" x14ac:dyDescent="0.2">
      <c r="A19" s="357" t="s">
        <v>36</v>
      </c>
      <c r="B19" s="374">
        <v>789</v>
      </c>
      <c r="C19" s="374">
        <v>814</v>
      </c>
      <c r="D19" s="374">
        <v>815</v>
      </c>
      <c r="E19" s="374">
        <v>1106</v>
      </c>
      <c r="F19" s="374">
        <v>1269</v>
      </c>
      <c r="G19" s="373" t="s">
        <v>27</v>
      </c>
      <c r="H19" s="373" t="s">
        <v>27</v>
      </c>
      <c r="I19" s="373" t="s">
        <v>27</v>
      </c>
      <c r="J19" s="373" t="s">
        <v>27</v>
      </c>
      <c r="K19" s="373" t="s">
        <v>27</v>
      </c>
      <c r="L19" s="373" t="s">
        <v>27</v>
      </c>
      <c r="M19" s="373" t="s">
        <v>27</v>
      </c>
      <c r="N19" s="373" t="s">
        <v>27</v>
      </c>
      <c r="O19" s="373" t="s">
        <v>27</v>
      </c>
      <c r="P19" s="373" t="s">
        <v>27</v>
      </c>
      <c r="Q19" s="373" t="s">
        <v>27</v>
      </c>
      <c r="R19" s="373" t="s">
        <v>27</v>
      </c>
      <c r="S19" s="373" t="s">
        <v>27</v>
      </c>
      <c r="T19" s="373" t="s">
        <v>27</v>
      </c>
      <c r="U19" s="373" t="s">
        <v>27</v>
      </c>
      <c r="V19" s="373" t="s">
        <v>27</v>
      </c>
      <c r="W19" s="373" t="s">
        <v>27</v>
      </c>
      <c r="X19" s="373" t="s">
        <v>57</v>
      </c>
      <c r="Y19" s="373" t="s">
        <v>57</v>
      </c>
      <c r="Z19" s="373" t="s">
        <v>57</v>
      </c>
      <c r="AA19" s="373" t="s">
        <v>57</v>
      </c>
      <c r="AB19" s="373" t="s">
        <v>57</v>
      </c>
      <c r="AC19" s="373" t="s">
        <v>57</v>
      </c>
    </row>
    <row r="20" spans="1:29" x14ac:dyDescent="0.2">
      <c r="A20" s="357" t="s">
        <v>37</v>
      </c>
      <c r="B20" s="374">
        <v>1626</v>
      </c>
      <c r="C20" s="374">
        <v>1578</v>
      </c>
      <c r="D20" s="374">
        <v>1528</v>
      </c>
      <c r="E20" s="374">
        <v>1560</v>
      </c>
      <c r="F20" s="374">
        <v>1581</v>
      </c>
      <c r="G20" s="374">
        <v>1537</v>
      </c>
      <c r="H20" s="374">
        <v>1496</v>
      </c>
      <c r="I20" s="374">
        <v>1559</v>
      </c>
      <c r="J20" s="374">
        <v>1479</v>
      </c>
      <c r="K20" s="374">
        <v>1504</v>
      </c>
      <c r="L20" s="374">
        <v>1604</v>
      </c>
      <c r="M20" s="376">
        <v>1439</v>
      </c>
      <c r="N20" s="374">
        <v>1509</v>
      </c>
      <c r="O20" s="374">
        <v>1372</v>
      </c>
      <c r="P20" s="374">
        <v>1482</v>
      </c>
      <c r="Q20" s="374">
        <v>1535</v>
      </c>
      <c r="R20" s="374">
        <v>1566</v>
      </c>
      <c r="S20" s="374">
        <v>1722</v>
      </c>
      <c r="T20" s="374">
        <v>1948</v>
      </c>
      <c r="U20" s="374">
        <v>2034</v>
      </c>
      <c r="V20" s="374">
        <v>1946</v>
      </c>
      <c r="W20" s="374">
        <v>1869</v>
      </c>
      <c r="X20" s="374">
        <v>2129</v>
      </c>
      <c r="Y20" s="374">
        <v>2220</v>
      </c>
      <c r="Z20" s="374">
        <v>2274</v>
      </c>
      <c r="AA20" s="374">
        <v>2405</v>
      </c>
      <c r="AB20" s="374">
        <v>2590</v>
      </c>
      <c r="AC20" s="374">
        <v>2824</v>
      </c>
    </row>
    <row r="21" spans="1:29" s="369" customFormat="1" x14ac:dyDescent="0.2">
      <c r="A21" s="360" t="s">
        <v>263</v>
      </c>
      <c r="B21" s="380"/>
      <c r="C21" s="380"/>
      <c r="D21" s="380"/>
      <c r="E21" s="380"/>
      <c r="F21" s="380"/>
      <c r="G21" s="380"/>
      <c r="H21" s="380"/>
      <c r="I21" s="380"/>
      <c r="J21" s="380"/>
      <c r="K21" s="380"/>
      <c r="L21" s="380"/>
      <c r="M21" s="381"/>
      <c r="N21" s="380"/>
      <c r="O21" s="380"/>
      <c r="P21" s="380"/>
      <c r="Q21" s="380"/>
      <c r="R21" s="380"/>
      <c r="S21" s="380"/>
      <c r="T21" s="380"/>
      <c r="U21" s="380"/>
      <c r="V21" s="380"/>
      <c r="W21" s="380"/>
      <c r="X21" s="380"/>
      <c r="Y21" s="380"/>
      <c r="Z21" s="380"/>
      <c r="AA21" s="380"/>
      <c r="AB21" s="380"/>
      <c r="AC21" s="380"/>
    </row>
    <row r="22" spans="1:29" x14ac:dyDescent="0.2">
      <c r="A22" s="359" t="s">
        <v>92</v>
      </c>
      <c r="B22" s="382">
        <v>609</v>
      </c>
      <c r="C22" s="382">
        <v>578</v>
      </c>
      <c r="D22" s="382">
        <v>601</v>
      </c>
      <c r="E22" s="382">
        <v>558</v>
      </c>
      <c r="F22" s="382">
        <v>550</v>
      </c>
      <c r="G22" s="382">
        <v>585</v>
      </c>
      <c r="H22" s="382">
        <v>579</v>
      </c>
      <c r="I22" s="382">
        <v>544</v>
      </c>
      <c r="J22" s="382">
        <v>560</v>
      </c>
      <c r="K22" s="382">
        <v>618</v>
      </c>
      <c r="L22" s="382">
        <v>589</v>
      </c>
      <c r="M22" s="383">
        <v>607</v>
      </c>
      <c r="N22" s="382">
        <v>580</v>
      </c>
      <c r="O22" s="382">
        <v>692</v>
      </c>
      <c r="P22" s="382">
        <v>651</v>
      </c>
      <c r="Q22" s="382">
        <v>734</v>
      </c>
      <c r="R22" s="384">
        <v>798</v>
      </c>
      <c r="S22" s="384">
        <v>803</v>
      </c>
      <c r="T22" s="384">
        <v>867</v>
      </c>
      <c r="U22" s="384">
        <v>942</v>
      </c>
      <c r="V22" s="384">
        <v>877</v>
      </c>
      <c r="W22" s="384">
        <v>919</v>
      </c>
      <c r="X22" s="384">
        <v>899</v>
      </c>
      <c r="Y22" s="384">
        <v>914</v>
      </c>
      <c r="Z22" s="384">
        <v>921</v>
      </c>
      <c r="AA22" s="384">
        <v>867</v>
      </c>
      <c r="AB22" s="384">
        <v>880</v>
      </c>
      <c r="AC22" s="384">
        <v>834</v>
      </c>
    </row>
    <row r="23" spans="1:29" s="369" customFormat="1" x14ac:dyDescent="0.2">
      <c r="A23" s="377" t="s">
        <v>39</v>
      </c>
      <c r="B23" s="371"/>
      <c r="C23" s="371"/>
      <c r="D23" s="371"/>
      <c r="E23" s="371"/>
      <c r="F23" s="371"/>
      <c r="G23" s="371"/>
      <c r="H23" s="371"/>
      <c r="I23" s="371"/>
      <c r="J23" s="371"/>
      <c r="K23" s="371"/>
      <c r="L23" s="371"/>
      <c r="M23" s="372"/>
      <c r="N23" s="371"/>
      <c r="O23" s="371"/>
      <c r="P23" s="371"/>
      <c r="Q23" s="371"/>
      <c r="R23" s="371"/>
      <c r="S23" s="371"/>
      <c r="T23" s="371"/>
      <c r="U23" s="371"/>
      <c r="V23" s="371"/>
      <c r="W23" s="371"/>
      <c r="X23" s="371"/>
      <c r="Y23" s="371"/>
      <c r="Z23" s="371"/>
      <c r="AA23" s="371"/>
      <c r="AB23" s="371"/>
      <c r="AC23" s="371"/>
    </row>
    <row r="24" spans="1:29" x14ac:dyDescent="0.2">
      <c r="A24" s="357" t="s">
        <v>40</v>
      </c>
      <c r="B24" s="378">
        <v>384</v>
      </c>
      <c r="C24" s="378">
        <v>384</v>
      </c>
      <c r="D24" s="378">
        <v>453</v>
      </c>
      <c r="E24" s="378">
        <v>557</v>
      </c>
      <c r="F24" s="378">
        <v>496</v>
      </c>
      <c r="G24" s="378">
        <v>476</v>
      </c>
      <c r="H24" s="378">
        <v>477</v>
      </c>
      <c r="I24" s="378">
        <v>466</v>
      </c>
      <c r="J24" s="378">
        <v>470</v>
      </c>
      <c r="K24" s="378">
        <v>425</v>
      </c>
      <c r="L24" s="378">
        <v>458</v>
      </c>
      <c r="M24" s="379">
        <v>442</v>
      </c>
      <c r="N24" s="378">
        <v>500</v>
      </c>
      <c r="O24" s="378">
        <v>571</v>
      </c>
      <c r="P24" s="378">
        <v>520</v>
      </c>
      <c r="Q24" s="378">
        <v>568</v>
      </c>
      <c r="R24" s="374">
        <v>593</v>
      </c>
      <c r="S24" s="374">
        <v>579</v>
      </c>
      <c r="T24" s="374">
        <v>532</v>
      </c>
      <c r="U24" s="374">
        <v>545</v>
      </c>
      <c r="V24" s="374">
        <v>533</v>
      </c>
      <c r="W24" s="374">
        <v>518</v>
      </c>
      <c r="X24" s="374">
        <v>473</v>
      </c>
      <c r="Y24" s="374">
        <v>474</v>
      </c>
      <c r="Z24" s="374">
        <v>498</v>
      </c>
      <c r="AA24" s="374">
        <v>511</v>
      </c>
      <c r="AB24" s="374">
        <v>542</v>
      </c>
      <c r="AC24" s="374">
        <v>603</v>
      </c>
    </row>
    <row r="25" spans="1:29" x14ac:dyDescent="0.2">
      <c r="A25" s="357" t="s">
        <v>41</v>
      </c>
      <c r="B25" s="378">
        <v>278</v>
      </c>
      <c r="C25" s="378">
        <v>305</v>
      </c>
      <c r="D25" s="378">
        <v>326</v>
      </c>
      <c r="E25" s="378">
        <v>371</v>
      </c>
      <c r="F25" s="378">
        <v>361</v>
      </c>
      <c r="G25" s="378">
        <v>502</v>
      </c>
      <c r="H25" s="378">
        <v>483</v>
      </c>
      <c r="I25" s="378">
        <v>433</v>
      </c>
      <c r="J25" s="378">
        <v>480</v>
      </c>
      <c r="K25" s="378">
        <v>562</v>
      </c>
      <c r="L25" s="378">
        <v>669</v>
      </c>
      <c r="M25" s="379">
        <v>675</v>
      </c>
      <c r="N25" s="378">
        <v>745</v>
      </c>
      <c r="O25" s="378">
        <v>0</v>
      </c>
      <c r="P25" s="378">
        <v>452</v>
      </c>
      <c r="Q25" s="378">
        <v>470</v>
      </c>
      <c r="R25" s="374">
        <v>426</v>
      </c>
      <c r="S25" s="374">
        <v>390</v>
      </c>
      <c r="T25" s="374">
        <v>275</v>
      </c>
      <c r="U25" s="374">
        <v>346</v>
      </c>
      <c r="V25" s="374">
        <v>290</v>
      </c>
      <c r="W25" s="374">
        <v>281</v>
      </c>
      <c r="X25" s="374">
        <v>254</v>
      </c>
      <c r="Y25" s="374">
        <v>268</v>
      </c>
      <c r="Z25" s="374">
        <v>238</v>
      </c>
      <c r="AA25" s="374">
        <v>274</v>
      </c>
      <c r="AB25" s="374">
        <v>227</v>
      </c>
      <c r="AC25" s="374">
        <v>281</v>
      </c>
    </row>
    <row r="26" spans="1:29" x14ac:dyDescent="0.2">
      <c r="A26" s="357" t="s">
        <v>42</v>
      </c>
      <c r="B26" s="378">
        <v>755</v>
      </c>
      <c r="C26" s="378">
        <v>783</v>
      </c>
      <c r="D26" s="378">
        <v>683</v>
      </c>
      <c r="E26" s="378">
        <v>741</v>
      </c>
      <c r="F26" s="378">
        <v>760</v>
      </c>
      <c r="G26" s="378">
        <v>770</v>
      </c>
      <c r="H26" s="378">
        <v>635</v>
      </c>
      <c r="I26" s="378">
        <v>726</v>
      </c>
      <c r="J26" s="378">
        <v>786</v>
      </c>
      <c r="K26" s="378">
        <v>738</v>
      </c>
      <c r="L26" s="378">
        <v>828</v>
      </c>
      <c r="M26" s="379">
        <v>805</v>
      </c>
      <c r="N26" s="378">
        <v>953</v>
      </c>
      <c r="O26" s="378">
        <v>999</v>
      </c>
      <c r="P26" s="378">
        <v>999</v>
      </c>
      <c r="Q26" s="374">
        <v>1016</v>
      </c>
      <c r="R26" s="374">
        <v>991</v>
      </c>
      <c r="S26" s="374">
        <v>1020</v>
      </c>
      <c r="T26" s="374">
        <v>985</v>
      </c>
      <c r="U26" s="374">
        <v>1042</v>
      </c>
      <c r="V26" s="374">
        <v>980</v>
      </c>
      <c r="W26" s="374">
        <v>1033</v>
      </c>
      <c r="X26" s="374">
        <v>1071</v>
      </c>
      <c r="Y26" s="374">
        <v>1050</v>
      </c>
      <c r="Z26" s="374">
        <v>1069</v>
      </c>
      <c r="AA26" s="374">
        <v>1089</v>
      </c>
      <c r="AB26" s="374">
        <v>1097</v>
      </c>
      <c r="AC26" s="374">
        <v>1077</v>
      </c>
    </row>
    <row r="27" spans="1:29" x14ac:dyDescent="0.2">
      <c r="A27" s="357" t="s">
        <v>43</v>
      </c>
      <c r="B27" s="378">
        <v>19</v>
      </c>
      <c r="C27" s="378">
        <v>20</v>
      </c>
      <c r="D27" s="378">
        <v>19</v>
      </c>
      <c r="E27" s="378">
        <v>21</v>
      </c>
      <c r="F27" s="378">
        <v>20</v>
      </c>
      <c r="G27" s="378">
        <v>19</v>
      </c>
      <c r="H27" s="378">
        <v>20</v>
      </c>
      <c r="I27" s="378">
        <v>20</v>
      </c>
      <c r="J27" s="378">
        <v>19</v>
      </c>
      <c r="K27" s="378">
        <v>25</v>
      </c>
      <c r="L27" s="378">
        <v>19</v>
      </c>
      <c r="M27" s="379">
        <v>22</v>
      </c>
      <c r="N27" s="378">
        <v>25</v>
      </c>
      <c r="O27" s="378">
        <v>25</v>
      </c>
      <c r="P27" s="378">
        <v>26</v>
      </c>
      <c r="Q27" s="378">
        <v>25</v>
      </c>
      <c r="R27" s="374">
        <v>30</v>
      </c>
      <c r="S27" s="374">
        <v>30</v>
      </c>
      <c r="T27" s="374">
        <v>30</v>
      </c>
      <c r="U27" s="374">
        <v>29</v>
      </c>
      <c r="V27" s="374">
        <v>31</v>
      </c>
      <c r="W27" s="373" t="s">
        <v>27</v>
      </c>
      <c r="X27" s="373" t="s">
        <v>27</v>
      </c>
      <c r="Y27" s="373" t="s">
        <v>27</v>
      </c>
      <c r="Z27" s="373" t="s">
        <v>27</v>
      </c>
      <c r="AA27" s="373" t="s">
        <v>27</v>
      </c>
      <c r="AB27" s="373" t="s">
        <v>27</v>
      </c>
      <c r="AC27" s="373" t="s">
        <v>27</v>
      </c>
    </row>
    <row r="28" spans="1:29" x14ac:dyDescent="0.2">
      <c r="A28" s="357" t="s">
        <v>82</v>
      </c>
      <c r="B28" s="378">
        <v>0</v>
      </c>
      <c r="C28" s="378">
        <v>0</v>
      </c>
      <c r="D28" s="378">
        <v>0</v>
      </c>
      <c r="E28" s="378">
        <v>0</v>
      </c>
      <c r="F28" s="378">
        <v>0</v>
      </c>
      <c r="G28" s="378">
        <v>0</v>
      </c>
      <c r="H28" s="374">
        <v>1127</v>
      </c>
      <c r="I28" s="374">
        <v>1169</v>
      </c>
      <c r="J28" s="374">
        <v>1103</v>
      </c>
      <c r="K28" s="374">
        <v>1138</v>
      </c>
      <c r="L28" s="374">
        <v>1195</v>
      </c>
      <c r="M28" s="376">
        <v>1194</v>
      </c>
      <c r="N28" s="374">
        <v>1406</v>
      </c>
      <c r="O28" s="374">
        <v>1694</v>
      </c>
      <c r="P28" s="374">
        <v>1876</v>
      </c>
      <c r="Q28" s="374">
        <v>1887</v>
      </c>
      <c r="R28" s="374">
        <v>1674</v>
      </c>
      <c r="S28" s="374">
        <v>1649</v>
      </c>
      <c r="T28" s="374">
        <v>1733</v>
      </c>
      <c r="U28" s="374">
        <v>1793</v>
      </c>
      <c r="V28" s="374">
        <v>1575</v>
      </c>
      <c r="W28" s="374">
        <v>1624</v>
      </c>
      <c r="X28" s="374">
        <v>1506</v>
      </c>
      <c r="Y28" s="374">
        <v>1579</v>
      </c>
      <c r="Z28" s="374">
        <v>1584</v>
      </c>
      <c r="AA28" s="374">
        <v>1490</v>
      </c>
      <c r="AB28" s="374">
        <v>1415</v>
      </c>
      <c r="AC28" s="374">
        <v>1393</v>
      </c>
    </row>
    <row r="29" spans="1:29" x14ac:dyDescent="0.2">
      <c r="A29" s="357" t="s">
        <v>45</v>
      </c>
      <c r="B29" s="385">
        <v>750</v>
      </c>
      <c r="C29" s="385">
        <v>779</v>
      </c>
      <c r="D29" s="385">
        <v>876</v>
      </c>
      <c r="E29" s="385">
        <v>825</v>
      </c>
      <c r="F29" s="385">
        <v>793</v>
      </c>
      <c r="G29" s="385">
        <v>828</v>
      </c>
      <c r="H29" s="385">
        <v>75</v>
      </c>
      <c r="I29" s="373" t="s">
        <v>27</v>
      </c>
      <c r="J29" s="373" t="s">
        <v>27</v>
      </c>
      <c r="K29" s="373" t="s">
        <v>27</v>
      </c>
      <c r="L29" s="373" t="s">
        <v>27</v>
      </c>
      <c r="M29" s="373" t="s">
        <v>27</v>
      </c>
      <c r="N29" s="373" t="s">
        <v>27</v>
      </c>
      <c r="O29" s="373" t="s">
        <v>27</v>
      </c>
      <c r="P29" s="373" t="s">
        <v>27</v>
      </c>
      <c r="Q29" s="373" t="s">
        <v>27</v>
      </c>
      <c r="R29" s="373" t="s">
        <v>27</v>
      </c>
      <c r="S29" s="373" t="s">
        <v>27</v>
      </c>
      <c r="T29" s="373" t="s">
        <v>27</v>
      </c>
      <c r="U29" s="373" t="s">
        <v>27</v>
      </c>
      <c r="V29" s="373" t="s">
        <v>27</v>
      </c>
      <c r="W29" s="373" t="s">
        <v>27</v>
      </c>
      <c r="X29" s="373" t="s">
        <v>27</v>
      </c>
      <c r="Y29" s="373" t="s">
        <v>27</v>
      </c>
      <c r="Z29" s="373" t="s">
        <v>27</v>
      </c>
      <c r="AA29" s="373" t="s">
        <v>27</v>
      </c>
      <c r="AB29" s="373" t="s">
        <v>27</v>
      </c>
      <c r="AC29" s="373" t="s">
        <v>27</v>
      </c>
    </row>
    <row r="30" spans="1:29" x14ac:dyDescent="0.2">
      <c r="A30" s="359" t="s">
        <v>46</v>
      </c>
      <c r="B30" s="385">
        <v>258</v>
      </c>
      <c r="C30" s="385">
        <v>298</v>
      </c>
      <c r="D30" s="385">
        <v>292</v>
      </c>
      <c r="E30" s="385">
        <v>373</v>
      </c>
      <c r="F30" s="385">
        <v>358</v>
      </c>
      <c r="G30" s="385">
        <v>313</v>
      </c>
      <c r="H30" s="385">
        <v>7</v>
      </c>
      <c r="I30" s="373" t="s">
        <v>27</v>
      </c>
      <c r="J30" s="373" t="s">
        <v>27</v>
      </c>
      <c r="K30" s="373" t="s">
        <v>27</v>
      </c>
      <c r="L30" s="373" t="s">
        <v>27</v>
      </c>
      <c r="M30" s="373" t="s">
        <v>27</v>
      </c>
      <c r="N30" s="373" t="s">
        <v>27</v>
      </c>
      <c r="O30" s="373" t="s">
        <v>27</v>
      </c>
      <c r="P30" s="373" t="s">
        <v>27</v>
      </c>
      <c r="Q30" s="373" t="s">
        <v>27</v>
      </c>
      <c r="R30" s="373" t="s">
        <v>27</v>
      </c>
      <c r="S30" s="373" t="s">
        <v>27</v>
      </c>
      <c r="T30" s="373" t="s">
        <v>27</v>
      </c>
      <c r="U30" s="373" t="s">
        <v>27</v>
      </c>
      <c r="V30" s="373" t="s">
        <v>27</v>
      </c>
      <c r="W30" s="373" t="s">
        <v>27</v>
      </c>
      <c r="X30" s="373" t="s">
        <v>27</v>
      </c>
      <c r="Y30" s="373" t="s">
        <v>27</v>
      </c>
      <c r="Z30" s="373" t="s">
        <v>27</v>
      </c>
      <c r="AA30" s="373" t="s">
        <v>27</v>
      </c>
      <c r="AB30" s="373" t="s">
        <v>27</v>
      </c>
      <c r="AC30" s="373" t="s">
        <v>27</v>
      </c>
    </row>
    <row r="31" spans="1:29" s="369" customFormat="1" ht="36" customHeight="1" x14ac:dyDescent="0.2">
      <c r="A31" s="386" t="s">
        <v>47</v>
      </c>
      <c r="B31" s="387">
        <v>21018</v>
      </c>
      <c r="C31" s="387">
        <v>20106</v>
      </c>
      <c r="D31" s="387">
        <v>20685</v>
      </c>
      <c r="E31" s="387">
        <v>21998</v>
      </c>
      <c r="F31" s="387">
        <v>23817</v>
      </c>
      <c r="G31" s="387">
        <v>22459</v>
      </c>
      <c r="H31" s="387">
        <v>23958</v>
      </c>
      <c r="I31" s="387">
        <v>24495</v>
      </c>
      <c r="J31" s="387">
        <v>23207</v>
      </c>
      <c r="K31" s="387">
        <v>23707</v>
      </c>
      <c r="L31" s="387">
        <v>23109</v>
      </c>
      <c r="M31" s="388">
        <v>22909</v>
      </c>
      <c r="N31" s="387">
        <v>24702</v>
      </c>
      <c r="O31" s="387">
        <v>26675</v>
      </c>
      <c r="P31" s="387">
        <v>29731</v>
      </c>
      <c r="Q31" s="387">
        <v>31561</v>
      </c>
      <c r="R31" s="387">
        <v>31729</v>
      </c>
      <c r="S31" s="387">
        <v>33036</v>
      </c>
      <c r="T31" s="387">
        <v>34993</v>
      </c>
      <c r="U31" s="387">
        <v>37155</v>
      </c>
      <c r="V31" s="387">
        <v>36551</v>
      </c>
      <c r="W31" s="387">
        <v>38813</v>
      </c>
      <c r="X31" s="387">
        <v>42945</v>
      </c>
      <c r="Y31" s="387">
        <v>42829</v>
      </c>
      <c r="Z31" s="387">
        <v>43059</v>
      </c>
      <c r="AA31" s="387">
        <v>43880</v>
      </c>
      <c r="AB31" s="387">
        <v>44257</v>
      </c>
      <c r="AC31" s="387">
        <v>44368</v>
      </c>
    </row>
    <row r="32" spans="1:29" ht="6.75" customHeight="1" x14ac:dyDescent="0.2">
      <c r="A32" s="389"/>
      <c r="B32" s="363"/>
      <c r="C32" s="363"/>
      <c r="D32" s="363"/>
      <c r="E32" s="363"/>
      <c r="F32" s="363"/>
      <c r="G32" s="363"/>
      <c r="H32" s="363"/>
      <c r="I32" s="363"/>
      <c r="J32" s="363"/>
      <c r="K32" s="363"/>
      <c r="L32" s="363"/>
      <c r="M32" s="390"/>
      <c r="N32" s="363"/>
      <c r="O32" s="363"/>
      <c r="P32" s="363"/>
      <c r="Q32" s="363"/>
      <c r="R32" s="363"/>
      <c r="S32" s="363"/>
      <c r="T32" s="363"/>
      <c r="U32" s="363"/>
      <c r="V32" s="363"/>
      <c r="W32" s="363"/>
      <c r="X32" s="363"/>
      <c r="Y32" s="363"/>
      <c r="Z32" s="363"/>
      <c r="AA32" s="363"/>
      <c r="AB32" s="363"/>
      <c r="AC32" s="363"/>
    </row>
    <row r="33" spans="1:31" s="369" customFormat="1" ht="38.25" x14ac:dyDescent="0.2">
      <c r="A33" s="386" t="s">
        <v>414</v>
      </c>
      <c r="B33" s="391" t="s">
        <v>27</v>
      </c>
      <c r="C33" s="391" t="s">
        <v>27</v>
      </c>
      <c r="D33" s="350">
        <v>34885</v>
      </c>
      <c r="E33" s="350">
        <v>36771</v>
      </c>
      <c r="F33" s="350">
        <v>38836</v>
      </c>
      <c r="G33" s="350">
        <v>36164</v>
      </c>
      <c r="H33" s="350">
        <v>37670</v>
      </c>
      <c r="I33" s="350">
        <v>38163</v>
      </c>
      <c r="J33" s="350">
        <v>36748</v>
      </c>
      <c r="K33" s="350">
        <v>36758</v>
      </c>
      <c r="L33" s="350">
        <v>35745</v>
      </c>
      <c r="M33" s="392">
        <v>34619</v>
      </c>
      <c r="N33" s="350">
        <v>38023</v>
      </c>
      <c r="O33" s="350">
        <v>43362</v>
      </c>
      <c r="P33" s="350">
        <v>48526</v>
      </c>
      <c r="Q33" s="350">
        <v>51556</v>
      </c>
      <c r="R33" s="350">
        <v>56632</v>
      </c>
      <c r="S33" s="350">
        <v>51944</v>
      </c>
      <c r="T33" s="350">
        <v>54495</v>
      </c>
      <c r="U33" s="350">
        <v>58547</v>
      </c>
      <c r="V33" s="350">
        <v>57003</v>
      </c>
      <c r="W33" s="350">
        <v>60282</v>
      </c>
      <c r="X33" s="350">
        <v>64898</v>
      </c>
      <c r="Y33" s="350">
        <v>65232</v>
      </c>
      <c r="Z33" s="350">
        <v>65901</v>
      </c>
      <c r="AA33" s="350">
        <v>66819</v>
      </c>
      <c r="AB33" s="350">
        <v>67012</v>
      </c>
      <c r="AC33" s="350">
        <v>67698</v>
      </c>
      <c r="AE33" s="499"/>
    </row>
    <row r="34" spans="1:31" x14ac:dyDescent="0.2">
      <c r="A34" s="393" t="s">
        <v>48</v>
      </c>
    </row>
    <row r="35" spans="1:31" x14ac:dyDescent="0.2">
      <c r="A35" s="307" t="s">
        <v>422</v>
      </c>
      <c r="S35" s="546"/>
      <c r="T35" s="546"/>
    </row>
    <row r="36" spans="1:31" x14ac:dyDescent="0.2">
      <c r="A36" s="307" t="s">
        <v>324</v>
      </c>
      <c r="T36" s="546"/>
    </row>
    <row r="37" spans="1:31" s="393" customFormat="1" x14ac:dyDescent="0.2">
      <c r="A37" s="393" t="s">
        <v>326</v>
      </c>
    </row>
    <row r="38" spans="1:31" s="393" customFormat="1" x14ac:dyDescent="0.2">
      <c r="A38" s="393" t="s">
        <v>49</v>
      </c>
    </row>
    <row r="39" spans="1:31" s="393" customFormat="1" x14ac:dyDescent="0.2">
      <c r="A39" s="393" t="s">
        <v>50</v>
      </c>
    </row>
    <row r="40" spans="1:31" s="393" customFormat="1" x14ac:dyDescent="0.2">
      <c r="A40" s="393" t="s">
        <v>323</v>
      </c>
    </row>
    <row r="41" spans="1:31" x14ac:dyDescent="0.2">
      <c r="A41" s="394"/>
    </row>
    <row r="42" spans="1:31" x14ac:dyDescent="0.2">
      <c r="A42" s="394"/>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row>
    <row r="43" spans="1:31" x14ac:dyDescent="0.2">
      <c r="A43" s="394"/>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row>
    <row r="44" spans="1:31" x14ac:dyDescent="0.2">
      <c r="A44" s="394"/>
    </row>
    <row r="45" spans="1:31" x14ac:dyDescent="0.2">
      <c r="A45" s="394"/>
    </row>
    <row r="46" spans="1:31" x14ac:dyDescent="0.2">
      <c r="A46" s="394"/>
    </row>
    <row r="47" spans="1:31" x14ac:dyDescent="0.2">
      <c r="A47" s="394"/>
    </row>
    <row r="48" spans="1:31" x14ac:dyDescent="0.2">
      <c r="A48" s="394"/>
    </row>
    <row r="49" spans="1:1" x14ac:dyDescent="0.2">
      <c r="A49" s="394"/>
    </row>
    <row r="50" spans="1:1" x14ac:dyDescent="0.2">
      <c r="A50" s="394"/>
    </row>
    <row r="51" spans="1:1" x14ac:dyDescent="0.2">
      <c r="A51" s="394"/>
    </row>
    <row r="52" spans="1:1" x14ac:dyDescent="0.2">
      <c r="A52" s="394"/>
    </row>
    <row r="53" spans="1:1" x14ac:dyDescent="0.2">
      <c r="A53" s="394"/>
    </row>
    <row r="54" spans="1:1" x14ac:dyDescent="0.2">
      <c r="A54" s="394"/>
    </row>
    <row r="55" spans="1:1" x14ac:dyDescent="0.2">
      <c r="A55" s="394"/>
    </row>
    <row r="56" spans="1:1" x14ac:dyDescent="0.2">
      <c r="A56" s="394"/>
    </row>
    <row r="57" spans="1:1" x14ac:dyDescent="0.2">
      <c r="A57" s="394"/>
    </row>
    <row r="58" spans="1:1" x14ac:dyDescent="0.2">
      <c r="A58" s="394"/>
    </row>
    <row r="59" spans="1:1" x14ac:dyDescent="0.2">
      <c r="A59" s="394"/>
    </row>
    <row r="60" spans="1:1" x14ac:dyDescent="0.2">
      <c r="A60" s="394"/>
    </row>
    <row r="61" spans="1:1" x14ac:dyDescent="0.2">
      <c r="A61" s="394"/>
    </row>
    <row r="62" spans="1:1" x14ac:dyDescent="0.2">
      <c r="A62" s="394"/>
    </row>
    <row r="63" spans="1:1" x14ac:dyDescent="0.2">
      <c r="A63" s="394"/>
    </row>
    <row r="64" spans="1:1" x14ac:dyDescent="0.2">
      <c r="A64" s="394"/>
    </row>
    <row r="65" spans="1:1" x14ac:dyDescent="0.2">
      <c r="A65" s="394"/>
    </row>
    <row r="66" spans="1:1" x14ac:dyDescent="0.2">
      <c r="A66" s="394"/>
    </row>
    <row r="67" spans="1:1" x14ac:dyDescent="0.2">
      <c r="A67" s="394"/>
    </row>
    <row r="68" spans="1:1" x14ac:dyDescent="0.2">
      <c r="A68" s="394"/>
    </row>
    <row r="69" spans="1:1" x14ac:dyDescent="0.2">
      <c r="A69" s="394"/>
    </row>
    <row r="70" spans="1:1" x14ac:dyDescent="0.2">
      <c r="A70" s="394"/>
    </row>
    <row r="71" spans="1:1" x14ac:dyDescent="0.2">
      <c r="A71" s="394"/>
    </row>
  </sheetData>
  <customSheetViews>
    <customSheetView guid="{4BF6A69F-C29D-460A-9E84-5045F8F80EEB}" showGridLines="0">
      <selection activeCell="AD33" sqref="AD33"/>
      <pageMargins left="0.7" right="0.7" top="0.75" bottom="0.75" header="0.3" footer="0.3"/>
      <pageSetup paperSize="9" scale="90" orientation="landscape" verticalDpi="0"/>
    </customSheetView>
  </customSheetViews>
  <mergeCells count="1">
    <mergeCell ref="A2:AC2"/>
  </mergeCells>
  <phoneticPr fontId="11" type="noConversion"/>
  <pageMargins left="0.7" right="0.7" top="0.75" bottom="0.75" header="0.3" footer="0.3"/>
  <pageSetup paperSize="9" scale="78"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showGridLines="0" workbookViewId="0"/>
  </sheetViews>
  <sheetFormatPr baseColWidth="10" defaultColWidth="10.28515625" defaultRowHeight="12.75" x14ac:dyDescent="0.2"/>
  <cols>
    <col min="1" max="1" width="23.7109375" style="108" customWidth="1"/>
    <col min="2" max="23" width="5.42578125" style="108" customWidth="1"/>
    <col min="24" max="16384" width="10.28515625" style="108"/>
  </cols>
  <sheetData>
    <row r="1" spans="1:29" s="20" customFormat="1" ht="12.75" customHeight="1" x14ac:dyDescent="0.2">
      <c r="A1" s="1"/>
      <c r="B1" s="1"/>
      <c r="C1" s="1"/>
      <c r="D1" s="1"/>
      <c r="E1" s="1"/>
      <c r="F1" s="1"/>
      <c r="G1" s="1"/>
      <c r="H1" s="1"/>
      <c r="I1" s="1"/>
      <c r="J1" s="1"/>
      <c r="K1" s="1"/>
      <c r="L1" s="1"/>
      <c r="M1" s="1"/>
      <c r="N1" s="1"/>
      <c r="O1" s="1"/>
      <c r="P1" s="1"/>
      <c r="Q1" s="1"/>
      <c r="R1" s="106"/>
    </row>
    <row r="2" spans="1:29" s="20" customFormat="1" ht="15.75" customHeight="1" x14ac:dyDescent="0.2">
      <c r="A2" s="571" t="s">
        <v>413</v>
      </c>
      <c r="B2" s="571"/>
      <c r="C2" s="571"/>
      <c r="D2" s="571"/>
      <c r="E2" s="571"/>
      <c r="F2" s="571"/>
      <c r="G2" s="571"/>
      <c r="H2" s="571"/>
      <c r="I2" s="571"/>
      <c r="J2" s="571"/>
      <c r="K2" s="571"/>
      <c r="L2" s="571"/>
      <c r="M2" s="571"/>
      <c r="N2" s="571"/>
      <c r="O2" s="571"/>
      <c r="P2" s="571"/>
      <c r="Q2" s="571"/>
      <c r="R2" s="571"/>
      <c r="S2" s="571"/>
      <c r="T2" s="571"/>
      <c r="U2" s="571"/>
      <c r="V2" s="571"/>
      <c r="W2" s="571"/>
      <c r="X2" s="352"/>
      <c r="Y2" s="302"/>
      <c r="Z2" s="302"/>
      <c r="AA2" s="302"/>
      <c r="AB2" s="302"/>
      <c r="AC2" s="302"/>
    </row>
    <row r="3" spans="1:29" s="20" customFormat="1" ht="12.75" customHeight="1" x14ac:dyDescent="0.2">
      <c r="A3" s="1"/>
      <c r="B3" s="1"/>
      <c r="C3" s="1"/>
      <c r="D3" s="1"/>
      <c r="E3" s="1"/>
      <c r="F3" s="1"/>
      <c r="G3" s="1"/>
      <c r="H3" s="1"/>
      <c r="I3" s="1"/>
      <c r="J3" s="1"/>
      <c r="K3" s="1"/>
      <c r="L3" s="1"/>
      <c r="M3" s="1"/>
      <c r="N3" s="1"/>
      <c r="O3" s="1"/>
      <c r="P3" s="1"/>
      <c r="Q3" s="1"/>
      <c r="R3" s="106"/>
      <c r="U3" s="498"/>
      <c r="V3" s="498"/>
      <c r="W3" s="498"/>
    </row>
    <row r="4" spans="1:29" s="354" customFormat="1" x14ac:dyDescent="0.2">
      <c r="A4" s="353"/>
      <c r="B4" s="457">
        <v>1987</v>
      </c>
      <c r="C4" s="457">
        <v>1992</v>
      </c>
      <c r="D4" s="457">
        <v>1995</v>
      </c>
      <c r="E4" s="457">
        <v>1998</v>
      </c>
      <c r="F4" s="457">
        <v>1999</v>
      </c>
      <c r="G4" s="457">
        <v>2000</v>
      </c>
      <c r="H4" s="457">
        <v>2002</v>
      </c>
      <c r="I4" s="457">
        <v>2003</v>
      </c>
      <c r="J4" s="457">
        <v>2004</v>
      </c>
      <c r="K4" s="457">
        <v>2005</v>
      </c>
      <c r="L4" s="457">
        <v>2006</v>
      </c>
      <c r="M4" s="457">
        <v>2007</v>
      </c>
      <c r="N4" s="457">
        <v>2008</v>
      </c>
      <c r="O4" s="457">
        <v>2009</v>
      </c>
      <c r="P4" s="457">
        <v>2010</v>
      </c>
      <c r="Q4" s="457">
        <v>2011</v>
      </c>
      <c r="R4" s="457">
        <v>2012</v>
      </c>
      <c r="S4" s="457">
        <v>2013</v>
      </c>
      <c r="T4" s="457">
        <v>2014</v>
      </c>
      <c r="U4" s="457">
        <v>2015</v>
      </c>
      <c r="V4" s="457">
        <v>2016</v>
      </c>
      <c r="W4" s="457">
        <v>2017</v>
      </c>
    </row>
    <row r="5" spans="1:29" s="356" customFormat="1" x14ac:dyDescent="0.2">
      <c r="A5" s="355" t="s">
        <v>26</v>
      </c>
      <c r="B5" s="103"/>
      <c r="C5" s="103"/>
      <c r="D5" s="103"/>
      <c r="E5" s="103"/>
      <c r="F5" s="103"/>
      <c r="G5" s="103"/>
      <c r="H5" s="103"/>
      <c r="I5" s="103"/>
      <c r="J5" s="103"/>
      <c r="K5" s="103"/>
      <c r="L5" s="103"/>
      <c r="M5" s="103"/>
      <c r="N5" s="103"/>
      <c r="O5" s="103"/>
      <c r="P5" s="103"/>
      <c r="Q5" s="103"/>
      <c r="R5" s="103"/>
      <c r="S5" s="103"/>
      <c r="T5" s="103"/>
      <c r="U5" s="103"/>
      <c r="V5" s="103"/>
      <c r="W5" s="103"/>
    </row>
    <row r="6" spans="1:29" s="356" customFormat="1" x14ac:dyDescent="0.2">
      <c r="A6" s="357" t="s">
        <v>79</v>
      </c>
      <c r="B6" s="104" t="s">
        <v>27</v>
      </c>
      <c r="C6" s="104">
        <v>88.4</v>
      </c>
      <c r="D6" s="104">
        <v>87.4</v>
      </c>
      <c r="E6" s="104">
        <v>88.2</v>
      </c>
      <c r="F6" s="104">
        <v>87.9</v>
      </c>
      <c r="G6" s="104">
        <v>89.1</v>
      </c>
      <c r="H6" s="104">
        <v>90.5</v>
      </c>
      <c r="I6" s="104">
        <v>90.2</v>
      </c>
      <c r="J6" s="104">
        <v>90.6</v>
      </c>
      <c r="K6" s="104">
        <v>90.6</v>
      </c>
      <c r="L6" s="104">
        <v>91.035417419588001</v>
      </c>
      <c r="M6" s="104">
        <v>90.8</v>
      </c>
      <c r="N6" s="104">
        <v>90.2</v>
      </c>
      <c r="O6" s="104">
        <v>90.480181423782298</v>
      </c>
      <c r="P6" s="104">
        <v>91</v>
      </c>
      <c r="Q6" s="104">
        <v>90</v>
      </c>
      <c r="R6" s="104">
        <v>90</v>
      </c>
      <c r="S6" s="104">
        <v>90</v>
      </c>
      <c r="T6" s="104">
        <v>90</v>
      </c>
      <c r="U6" s="104">
        <v>89.886219974715544</v>
      </c>
      <c r="V6" s="104">
        <v>90.367336152219877</v>
      </c>
      <c r="W6" s="104">
        <v>90.481750562186477</v>
      </c>
    </row>
    <row r="7" spans="1:29" s="356" customFormat="1" x14ac:dyDescent="0.2">
      <c r="A7" s="357" t="s">
        <v>80</v>
      </c>
      <c r="B7" s="104" t="s">
        <v>27</v>
      </c>
      <c r="C7" s="104" t="s">
        <v>27</v>
      </c>
      <c r="D7" s="104" t="s">
        <v>27</v>
      </c>
      <c r="E7" s="104" t="s">
        <v>27</v>
      </c>
      <c r="F7" s="104" t="s">
        <v>27</v>
      </c>
      <c r="G7" s="104" t="s">
        <v>27</v>
      </c>
      <c r="H7" s="104" t="s">
        <v>27</v>
      </c>
      <c r="I7" s="104" t="s">
        <v>27</v>
      </c>
      <c r="J7" s="104" t="s">
        <v>27</v>
      </c>
      <c r="K7" s="104" t="s">
        <v>27</v>
      </c>
      <c r="L7" s="104" t="s">
        <v>27</v>
      </c>
      <c r="M7" s="104">
        <v>31.6</v>
      </c>
      <c r="N7" s="104">
        <v>33.6</v>
      </c>
      <c r="O7" s="104">
        <v>34.158607350096702</v>
      </c>
      <c r="P7" s="104">
        <v>33</v>
      </c>
      <c r="Q7" s="104">
        <v>30</v>
      </c>
      <c r="R7" s="104">
        <v>30</v>
      </c>
      <c r="S7" s="104">
        <v>30</v>
      </c>
      <c r="T7" s="104">
        <v>30</v>
      </c>
      <c r="U7" s="104">
        <v>29.692214846107422</v>
      </c>
      <c r="V7" s="104">
        <v>29.796908153986056</v>
      </c>
      <c r="W7" s="104">
        <v>31.711711711711711</v>
      </c>
    </row>
    <row r="8" spans="1:29" s="356" customFormat="1" x14ac:dyDescent="0.2">
      <c r="A8" s="359" t="s">
        <v>28</v>
      </c>
      <c r="B8" s="105">
        <v>99.7</v>
      </c>
      <c r="C8" s="105">
        <v>99.7</v>
      </c>
      <c r="D8" s="105">
        <v>99.4</v>
      </c>
      <c r="E8" s="105">
        <v>99.2</v>
      </c>
      <c r="F8" s="105">
        <v>99.4</v>
      </c>
      <c r="G8" s="105">
        <v>99.2</v>
      </c>
      <c r="H8" s="105">
        <v>98.8</v>
      </c>
      <c r="I8" s="105">
        <v>98.9</v>
      </c>
      <c r="J8" s="105">
        <v>99.4</v>
      </c>
      <c r="K8" s="105">
        <v>96.9</v>
      </c>
      <c r="L8" s="105">
        <v>99.043751967264697</v>
      </c>
      <c r="M8" s="105">
        <v>99.2</v>
      </c>
      <c r="N8" s="105">
        <v>99.1</v>
      </c>
      <c r="O8" s="105">
        <v>98.961464881115106</v>
      </c>
      <c r="P8" s="105">
        <v>99</v>
      </c>
      <c r="Q8" s="105">
        <v>99</v>
      </c>
      <c r="R8" s="105">
        <v>98</v>
      </c>
      <c r="S8" s="105">
        <v>98</v>
      </c>
      <c r="T8" s="105">
        <v>99</v>
      </c>
      <c r="U8" s="105">
        <v>99.121911374310798</v>
      </c>
      <c r="V8" s="105">
        <v>98.599205519548406</v>
      </c>
      <c r="W8" s="105">
        <v>98.00509337860781</v>
      </c>
    </row>
    <row r="9" spans="1:29" s="356" customFormat="1" x14ac:dyDescent="0.2">
      <c r="A9" s="355" t="s">
        <v>31</v>
      </c>
      <c r="B9" s="103"/>
      <c r="C9" s="103"/>
      <c r="D9" s="103"/>
      <c r="E9" s="103"/>
      <c r="F9" s="103"/>
      <c r="G9" s="103"/>
      <c r="H9" s="103"/>
      <c r="I9" s="103"/>
      <c r="J9" s="103"/>
      <c r="K9" s="103"/>
      <c r="L9" s="103"/>
      <c r="M9" s="103"/>
      <c r="N9" s="103"/>
      <c r="O9" s="103"/>
      <c r="P9" s="103"/>
      <c r="Q9" s="103"/>
      <c r="R9" s="103"/>
      <c r="S9" s="103"/>
      <c r="T9" s="103"/>
      <c r="U9" s="103"/>
      <c r="V9" s="103"/>
      <c r="W9" s="103"/>
    </row>
    <row r="10" spans="1:29" s="356" customFormat="1" x14ac:dyDescent="0.2">
      <c r="A10" s="357" t="s">
        <v>7</v>
      </c>
      <c r="B10" s="104">
        <v>81</v>
      </c>
      <c r="C10" s="104">
        <v>80.2</v>
      </c>
      <c r="D10" s="104">
        <v>72.3</v>
      </c>
      <c r="E10" s="104" t="s">
        <v>27</v>
      </c>
      <c r="F10" s="104">
        <v>77</v>
      </c>
      <c r="G10" s="104">
        <v>76.900000000000006</v>
      </c>
      <c r="H10" s="104">
        <v>77.900000000000006</v>
      </c>
      <c r="I10" s="104">
        <v>81.599999999999994</v>
      </c>
      <c r="J10" s="104">
        <v>79.400000000000006</v>
      </c>
      <c r="K10" s="104">
        <v>84.1</v>
      </c>
      <c r="L10" s="104">
        <v>82.536082474226802</v>
      </c>
      <c r="M10" s="104">
        <v>74.3</v>
      </c>
      <c r="N10" s="104">
        <v>78.900000000000006</v>
      </c>
      <c r="O10" s="104">
        <v>77.310924369747895</v>
      </c>
      <c r="P10" s="104">
        <v>77</v>
      </c>
      <c r="Q10" s="104">
        <v>78</v>
      </c>
      <c r="R10" s="104">
        <v>75</v>
      </c>
      <c r="S10" s="104">
        <v>65</v>
      </c>
      <c r="T10" s="104">
        <v>78</v>
      </c>
      <c r="U10" s="104">
        <v>77.173913043478265</v>
      </c>
      <c r="V10" s="104">
        <v>76.635514018691595</v>
      </c>
      <c r="W10" s="104">
        <v>81.632653061224488</v>
      </c>
    </row>
    <row r="11" spans="1:29" s="307" customFormat="1" x14ac:dyDescent="0.2">
      <c r="A11" s="398" t="s">
        <v>29</v>
      </c>
      <c r="B11" s="373" t="s">
        <v>27</v>
      </c>
      <c r="C11" s="373" t="s">
        <v>27</v>
      </c>
      <c r="D11" s="373" t="s">
        <v>27</v>
      </c>
      <c r="E11" s="373" t="s">
        <v>27</v>
      </c>
      <c r="F11" s="373" t="s">
        <v>27</v>
      </c>
      <c r="G11" s="373" t="s">
        <v>27</v>
      </c>
      <c r="H11" s="373" t="s">
        <v>27</v>
      </c>
      <c r="I11" s="373" t="s">
        <v>27</v>
      </c>
      <c r="J11" s="373" t="s">
        <v>27</v>
      </c>
      <c r="K11" s="373" t="s">
        <v>27</v>
      </c>
      <c r="L11" s="373" t="s">
        <v>27</v>
      </c>
      <c r="M11" s="373" t="s">
        <v>27</v>
      </c>
      <c r="N11" s="373" t="s">
        <v>27</v>
      </c>
      <c r="O11" s="406" t="s">
        <v>27</v>
      </c>
      <c r="P11" s="373" t="s">
        <v>30</v>
      </c>
      <c r="Q11" s="354" t="s">
        <v>30</v>
      </c>
      <c r="R11" s="373">
        <v>91</v>
      </c>
      <c r="S11" s="373">
        <v>90</v>
      </c>
      <c r="T11" s="373">
        <v>89</v>
      </c>
      <c r="U11" s="560">
        <v>89.5</v>
      </c>
      <c r="V11" s="560">
        <v>89.552238805970148</v>
      </c>
      <c r="W11" s="560">
        <v>87.531806615776077</v>
      </c>
      <c r="X11" s="354"/>
      <c r="Y11" s="354"/>
      <c r="Z11" s="356"/>
    </row>
    <row r="12" spans="1:29" s="356" customFormat="1" x14ac:dyDescent="0.2">
      <c r="A12" s="359" t="s">
        <v>90</v>
      </c>
      <c r="B12" s="105">
        <v>88.3</v>
      </c>
      <c r="C12" s="105">
        <v>84.8</v>
      </c>
      <c r="D12" s="105">
        <v>92.6</v>
      </c>
      <c r="E12" s="105">
        <v>88.4</v>
      </c>
      <c r="F12" s="105">
        <v>89</v>
      </c>
      <c r="G12" s="105">
        <v>90.5</v>
      </c>
      <c r="H12" s="105">
        <v>91.3</v>
      </c>
      <c r="I12" s="105">
        <v>93.6</v>
      </c>
      <c r="J12" s="105">
        <v>93.4</v>
      </c>
      <c r="K12" s="105">
        <v>91.5</v>
      </c>
      <c r="L12" s="105">
        <v>95.610878661087895</v>
      </c>
      <c r="M12" s="105">
        <v>95.4</v>
      </c>
      <c r="N12" s="105">
        <v>95.7</v>
      </c>
      <c r="O12" s="105">
        <v>96.153846153846203</v>
      </c>
      <c r="P12" s="105">
        <v>94</v>
      </c>
      <c r="Q12" s="105">
        <v>95</v>
      </c>
      <c r="R12" s="105">
        <v>95</v>
      </c>
      <c r="S12" s="105">
        <v>92</v>
      </c>
      <c r="T12" s="105">
        <v>91</v>
      </c>
      <c r="U12" s="105">
        <v>90.060606060606062</v>
      </c>
      <c r="V12" s="105">
        <v>92.237442922374427</v>
      </c>
      <c r="W12" s="105">
        <v>89.647577092511014</v>
      </c>
    </row>
    <row r="13" spans="1:29" s="356" customFormat="1" x14ac:dyDescent="0.2">
      <c r="A13" s="355" t="s">
        <v>38</v>
      </c>
      <c r="B13" s="103"/>
      <c r="C13" s="103"/>
      <c r="D13" s="103"/>
      <c r="E13" s="103"/>
      <c r="F13" s="103"/>
      <c r="G13" s="103"/>
      <c r="H13" s="103"/>
      <c r="I13" s="103"/>
      <c r="J13" s="103"/>
      <c r="K13" s="103"/>
      <c r="L13" s="103"/>
      <c r="M13" s="103"/>
      <c r="N13" s="103"/>
      <c r="O13" s="103"/>
      <c r="P13" s="103"/>
      <c r="Q13" s="103"/>
      <c r="R13" s="103"/>
      <c r="S13" s="103"/>
      <c r="T13" s="103"/>
      <c r="U13" s="103"/>
      <c r="V13" s="103"/>
      <c r="W13" s="103"/>
    </row>
    <row r="14" spans="1:29" s="356" customFormat="1" x14ac:dyDescent="0.2">
      <c r="A14" s="357" t="s">
        <v>33</v>
      </c>
      <c r="B14" s="104">
        <v>69.2</v>
      </c>
      <c r="C14" s="104">
        <v>50</v>
      </c>
      <c r="D14" s="104">
        <v>73.400000000000006</v>
      </c>
      <c r="E14" s="104">
        <v>60.7</v>
      </c>
      <c r="F14" s="104">
        <v>62.2</v>
      </c>
      <c r="G14" s="104">
        <v>62.5</v>
      </c>
      <c r="H14" s="104">
        <v>71.2</v>
      </c>
      <c r="I14" s="104">
        <v>70.400000000000006</v>
      </c>
      <c r="J14" s="104">
        <v>62.3</v>
      </c>
      <c r="K14" s="104">
        <v>66.8</v>
      </c>
      <c r="L14" s="104">
        <v>63.250501002004</v>
      </c>
      <c r="M14" s="104">
        <v>63</v>
      </c>
      <c r="N14" s="104">
        <v>60.6</v>
      </c>
      <c r="O14" s="104">
        <v>60.979729729729698</v>
      </c>
      <c r="P14" s="104">
        <v>61</v>
      </c>
      <c r="Q14" s="104">
        <v>60</v>
      </c>
      <c r="R14" s="104">
        <v>62</v>
      </c>
      <c r="S14" s="104">
        <v>66</v>
      </c>
      <c r="T14" s="104">
        <v>66</v>
      </c>
      <c r="U14" s="104">
        <v>63.853211009174309</v>
      </c>
      <c r="V14" s="104">
        <v>67.166979362101316</v>
      </c>
      <c r="W14" s="104">
        <v>62.790697674418603</v>
      </c>
    </row>
    <row r="15" spans="1:29" s="356" customFormat="1" x14ac:dyDescent="0.2">
      <c r="A15" s="357" t="s">
        <v>34</v>
      </c>
      <c r="B15" s="104">
        <v>72.5</v>
      </c>
      <c r="C15" s="104">
        <v>74.099999999999994</v>
      </c>
      <c r="D15" s="104">
        <v>70</v>
      </c>
      <c r="E15" s="104">
        <v>56.1</v>
      </c>
      <c r="F15" s="104">
        <v>57.4</v>
      </c>
      <c r="G15" s="104">
        <v>53.3</v>
      </c>
      <c r="H15" s="104">
        <v>59.2</v>
      </c>
      <c r="I15" s="104">
        <v>60.9</v>
      </c>
      <c r="J15" s="104">
        <v>67</v>
      </c>
      <c r="K15" s="104">
        <v>64.599999999999994</v>
      </c>
      <c r="L15" s="104">
        <v>68.534090909090907</v>
      </c>
      <c r="M15" s="104">
        <v>65</v>
      </c>
      <c r="N15" s="104">
        <v>61.2</v>
      </c>
      <c r="O15" s="104">
        <v>66.369710467706</v>
      </c>
      <c r="P15" s="104">
        <v>60</v>
      </c>
      <c r="Q15" s="104">
        <v>64</v>
      </c>
      <c r="R15" s="104">
        <v>63</v>
      </c>
      <c r="S15" s="104">
        <v>63</v>
      </c>
      <c r="T15" s="104">
        <v>67</v>
      </c>
      <c r="U15" s="104">
        <v>62.270450751252085</v>
      </c>
      <c r="V15" s="104">
        <v>59.592529711375214</v>
      </c>
      <c r="W15" s="104">
        <v>67.148014440433215</v>
      </c>
    </row>
    <row r="16" spans="1:29" s="356" customFormat="1" x14ac:dyDescent="0.2">
      <c r="A16" s="357" t="s">
        <v>58</v>
      </c>
      <c r="B16" s="104">
        <v>83.9</v>
      </c>
      <c r="C16" s="104">
        <v>89.3</v>
      </c>
      <c r="D16" s="104">
        <v>87</v>
      </c>
      <c r="E16" s="104">
        <v>77.900000000000006</v>
      </c>
      <c r="F16" s="104">
        <v>79.099999999999994</v>
      </c>
      <c r="G16" s="104">
        <v>81.2</v>
      </c>
      <c r="H16" s="104">
        <v>86.2</v>
      </c>
      <c r="I16" s="104">
        <v>88.1</v>
      </c>
      <c r="J16" s="104">
        <v>90</v>
      </c>
      <c r="K16" s="104">
        <v>91.3</v>
      </c>
      <c r="L16" s="104">
        <v>91.311475409836106</v>
      </c>
      <c r="M16" s="104">
        <v>89.8</v>
      </c>
      <c r="N16" s="104">
        <v>89.1</v>
      </c>
      <c r="O16" s="104">
        <v>87.061994609164401</v>
      </c>
      <c r="P16" s="104">
        <v>90</v>
      </c>
      <c r="Q16" s="104">
        <v>91</v>
      </c>
      <c r="R16" s="104">
        <v>86</v>
      </c>
      <c r="S16" s="104">
        <v>84</v>
      </c>
      <c r="T16" s="104">
        <v>86</v>
      </c>
      <c r="U16" s="104">
        <v>87.42690058479532</v>
      </c>
      <c r="V16" s="104">
        <v>83.870967741935488</v>
      </c>
      <c r="W16" s="104">
        <v>83.288409703504044</v>
      </c>
    </row>
    <row r="17" spans="1:39" s="356" customFormat="1" x14ac:dyDescent="0.2">
      <c r="A17" s="357" t="s">
        <v>8</v>
      </c>
      <c r="B17" s="104">
        <v>90.5</v>
      </c>
      <c r="C17" s="104">
        <v>89.2</v>
      </c>
      <c r="D17" s="104">
        <v>88.4</v>
      </c>
      <c r="E17" s="104">
        <v>84.7</v>
      </c>
      <c r="F17" s="104">
        <v>84.9</v>
      </c>
      <c r="G17" s="104">
        <v>85.1</v>
      </c>
      <c r="H17" s="104">
        <v>88</v>
      </c>
      <c r="I17" s="104">
        <v>88.5</v>
      </c>
      <c r="J17" s="104">
        <v>88.3</v>
      </c>
      <c r="K17" s="104">
        <v>88.2</v>
      </c>
      <c r="L17" s="104">
        <v>88.091554665904098</v>
      </c>
      <c r="M17" s="104">
        <v>88</v>
      </c>
      <c r="N17" s="104">
        <v>86.6</v>
      </c>
      <c r="O17" s="104">
        <v>86.091094493541803</v>
      </c>
      <c r="P17" s="104">
        <v>85</v>
      </c>
      <c r="Q17" s="104">
        <v>86</v>
      </c>
      <c r="R17" s="104">
        <v>86</v>
      </c>
      <c r="S17" s="104">
        <v>85</v>
      </c>
      <c r="T17" s="104">
        <v>84</v>
      </c>
      <c r="U17" s="104">
        <v>84.68402348578492</v>
      </c>
      <c r="V17" s="104">
        <v>84.25911619283066</v>
      </c>
      <c r="W17" s="104">
        <v>84.654859744569208</v>
      </c>
    </row>
    <row r="18" spans="1:39" s="356" customFormat="1" ht="25.5" x14ac:dyDescent="0.2">
      <c r="A18" s="357" t="s">
        <v>9</v>
      </c>
      <c r="B18" s="104">
        <v>69.2</v>
      </c>
      <c r="C18" s="104">
        <v>71.2</v>
      </c>
      <c r="D18" s="104" t="s">
        <v>27</v>
      </c>
      <c r="E18" s="104" t="s">
        <v>27</v>
      </c>
      <c r="F18" s="104" t="s">
        <v>27</v>
      </c>
      <c r="G18" s="104" t="s">
        <v>27</v>
      </c>
      <c r="H18" s="104" t="s">
        <v>27</v>
      </c>
      <c r="I18" s="104" t="s">
        <v>27</v>
      </c>
      <c r="J18" s="104" t="s">
        <v>27</v>
      </c>
      <c r="K18" s="104" t="s">
        <v>27</v>
      </c>
      <c r="L18" s="104" t="s">
        <v>27</v>
      </c>
      <c r="M18" s="104" t="s">
        <v>27</v>
      </c>
      <c r="N18" s="104" t="s">
        <v>27</v>
      </c>
      <c r="O18" s="104" t="s">
        <v>27</v>
      </c>
      <c r="P18" s="104" t="s">
        <v>27</v>
      </c>
      <c r="Q18" s="104" t="s">
        <v>27</v>
      </c>
      <c r="R18" s="104" t="s">
        <v>27</v>
      </c>
      <c r="S18" s="104" t="s">
        <v>27</v>
      </c>
      <c r="T18" s="104" t="s">
        <v>27</v>
      </c>
      <c r="U18" s="104" t="s">
        <v>27</v>
      </c>
      <c r="V18" s="104" t="s">
        <v>27</v>
      </c>
      <c r="W18" s="104" t="s">
        <v>27</v>
      </c>
    </row>
    <row r="19" spans="1:39" s="356" customFormat="1" x14ac:dyDescent="0.2">
      <c r="A19" s="357" t="s">
        <v>37</v>
      </c>
      <c r="B19" s="104">
        <v>52.1</v>
      </c>
      <c r="C19" s="104">
        <v>47.3</v>
      </c>
      <c r="D19" s="104">
        <v>51.2</v>
      </c>
      <c r="E19" s="104">
        <v>48.4</v>
      </c>
      <c r="F19" s="104">
        <v>47.5</v>
      </c>
      <c r="G19" s="104">
        <v>45.6</v>
      </c>
      <c r="H19" s="104">
        <v>50.8</v>
      </c>
      <c r="I19" s="104">
        <v>52.5</v>
      </c>
      <c r="J19" s="104">
        <v>56.7</v>
      </c>
      <c r="K19" s="104">
        <v>58.9</v>
      </c>
      <c r="L19" s="104">
        <v>58.879948914431701</v>
      </c>
      <c r="M19" s="104">
        <v>58.9</v>
      </c>
      <c r="N19" s="104">
        <v>58.6</v>
      </c>
      <c r="O19" s="104">
        <v>57.227138643067804</v>
      </c>
      <c r="P19" s="104">
        <v>57</v>
      </c>
      <c r="Q19" s="104">
        <v>56</v>
      </c>
      <c r="R19" s="104">
        <v>52</v>
      </c>
      <c r="S19" s="104">
        <v>55</v>
      </c>
      <c r="T19" s="104">
        <v>55</v>
      </c>
      <c r="U19" s="104">
        <v>52.723492723492726</v>
      </c>
      <c r="V19" s="104">
        <v>54.478764478764482</v>
      </c>
      <c r="W19" s="104">
        <v>55.169971671388105</v>
      </c>
    </row>
    <row r="20" spans="1:39" s="356" customFormat="1" x14ac:dyDescent="0.2">
      <c r="A20" s="360" t="s">
        <v>263</v>
      </c>
      <c r="B20" s="103"/>
      <c r="C20" s="103"/>
      <c r="D20" s="103"/>
      <c r="E20" s="103"/>
      <c r="F20" s="103"/>
      <c r="G20" s="103"/>
      <c r="H20" s="103"/>
      <c r="I20" s="103"/>
      <c r="J20" s="103"/>
      <c r="K20" s="103"/>
      <c r="L20" s="103"/>
      <c r="M20" s="103"/>
      <c r="N20" s="103"/>
      <c r="O20" s="103"/>
      <c r="P20" s="103"/>
      <c r="Q20" s="103"/>
      <c r="R20" s="103"/>
      <c r="S20" s="103"/>
      <c r="T20" s="103"/>
      <c r="U20" s="103"/>
      <c r="V20" s="103"/>
      <c r="W20" s="103"/>
    </row>
    <row r="21" spans="1:39" s="356" customFormat="1" x14ac:dyDescent="0.2">
      <c r="A21" s="359" t="s">
        <v>92</v>
      </c>
      <c r="B21" s="105">
        <v>98.7</v>
      </c>
      <c r="C21" s="105">
        <v>99</v>
      </c>
      <c r="D21" s="105">
        <v>99.3</v>
      </c>
      <c r="E21" s="105">
        <v>98.9</v>
      </c>
      <c r="F21" s="105">
        <v>98.2</v>
      </c>
      <c r="G21" s="105">
        <v>97.1</v>
      </c>
      <c r="H21" s="105">
        <v>97.9</v>
      </c>
      <c r="I21" s="105">
        <v>97.5</v>
      </c>
      <c r="J21" s="105">
        <v>98.9</v>
      </c>
      <c r="K21" s="105">
        <v>98.6</v>
      </c>
      <c r="L21" s="105">
        <v>94.040100250626594</v>
      </c>
      <c r="M21" s="105">
        <v>92.1</v>
      </c>
      <c r="N21" s="105">
        <v>93.4</v>
      </c>
      <c r="O21" s="105">
        <v>92.356687898089206</v>
      </c>
      <c r="P21" s="105">
        <v>93</v>
      </c>
      <c r="Q21" s="105">
        <v>94</v>
      </c>
      <c r="R21" s="105">
        <v>91</v>
      </c>
      <c r="S21" s="105">
        <v>92</v>
      </c>
      <c r="T21" s="105">
        <v>92</v>
      </c>
      <c r="U21" s="105">
        <v>95.155709342560556</v>
      </c>
      <c r="V21" s="105">
        <v>96.931818181818187</v>
      </c>
      <c r="W21" s="105">
        <v>97.961630695443645</v>
      </c>
    </row>
    <row r="22" spans="1:39" s="356" customFormat="1" x14ac:dyDescent="0.2">
      <c r="A22" s="355" t="s">
        <v>39</v>
      </c>
      <c r="B22" s="103"/>
      <c r="C22" s="103"/>
      <c r="D22" s="103"/>
      <c r="E22" s="103"/>
      <c r="F22" s="103"/>
      <c r="G22" s="103"/>
      <c r="H22" s="103"/>
      <c r="I22" s="103"/>
      <c r="J22" s="103"/>
      <c r="K22" s="103"/>
      <c r="L22" s="103"/>
      <c r="M22" s="103"/>
      <c r="N22" s="103"/>
      <c r="O22" s="103"/>
      <c r="P22" s="103"/>
      <c r="Q22" s="103"/>
      <c r="R22" s="103"/>
      <c r="S22" s="103"/>
      <c r="T22" s="103"/>
      <c r="U22" s="103"/>
      <c r="V22" s="103"/>
      <c r="W22" s="103"/>
    </row>
    <row r="23" spans="1:39" s="356" customFormat="1" x14ac:dyDescent="0.2">
      <c r="A23" s="357" t="s">
        <v>40</v>
      </c>
      <c r="B23" s="104">
        <v>73.599999999999994</v>
      </c>
      <c r="C23" s="104">
        <v>70</v>
      </c>
      <c r="D23" s="104">
        <v>67.599999999999994</v>
      </c>
      <c r="E23" s="104">
        <v>63.2</v>
      </c>
      <c r="F23" s="104">
        <v>63.2</v>
      </c>
      <c r="G23" s="104">
        <v>73.099999999999994</v>
      </c>
      <c r="H23" s="104">
        <v>65.8</v>
      </c>
      <c r="I23" s="104">
        <v>59.9</v>
      </c>
      <c r="J23" s="104">
        <v>63.1</v>
      </c>
      <c r="K23" s="104">
        <v>64.099999999999994</v>
      </c>
      <c r="L23" s="104">
        <v>64.408094435075895</v>
      </c>
      <c r="M23" s="104">
        <v>63.3</v>
      </c>
      <c r="N23" s="104">
        <v>67.5</v>
      </c>
      <c r="O23" s="104">
        <v>67.155963302752298</v>
      </c>
      <c r="P23" s="104">
        <v>67</v>
      </c>
      <c r="Q23" s="104">
        <v>64</v>
      </c>
      <c r="R23" s="104">
        <v>68</v>
      </c>
      <c r="S23" s="104">
        <v>67</v>
      </c>
      <c r="T23" s="104">
        <v>64</v>
      </c>
      <c r="U23" s="104">
        <v>63.013698630136986</v>
      </c>
      <c r="V23" s="104">
        <v>65.498154981549817</v>
      </c>
      <c r="W23" s="104">
        <v>63.018242122719734</v>
      </c>
    </row>
    <row r="24" spans="1:39" s="356" customFormat="1" x14ac:dyDescent="0.2">
      <c r="A24" s="357" t="s">
        <v>41</v>
      </c>
      <c r="B24" s="104">
        <v>88.2</v>
      </c>
      <c r="C24" s="104">
        <v>88.3</v>
      </c>
      <c r="D24" s="104">
        <v>88.2</v>
      </c>
      <c r="E24" s="104">
        <v>86.9</v>
      </c>
      <c r="F24" s="104">
        <v>87.9</v>
      </c>
      <c r="G24" s="104">
        <v>88</v>
      </c>
      <c r="H24" s="104">
        <v>87.5</v>
      </c>
      <c r="I24" s="104" t="s">
        <v>27</v>
      </c>
      <c r="J24" s="104">
        <v>84.7</v>
      </c>
      <c r="K24" s="104">
        <v>82.2</v>
      </c>
      <c r="L24" s="104">
        <v>84.103286384976599</v>
      </c>
      <c r="M24" s="104">
        <v>85.2</v>
      </c>
      <c r="N24" s="104">
        <v>89.5</v>
      </c>
      <c r="O24" s="104">
        <v>89.306358381502903</v>
      </c>
      <c r="P24" s="104">
        <v>84</v>
      </c>
      <c r="Q24" s="104">
        <v>86</v>
      </c>
      <c r="R24" s="104">
        <v>85</v>
      </c>
      <c r="S24" s="104">
        <v>87</v>
      </c>
      <c r="T24" s="104">
        <v>82</v>
      </c>
      <c r="U24" s="249">
        <v>82.481751824817522</v>
      </c>
      <c r="V24" s="249">
        <v>88.105726872246692</v>
      </c>
      <c r="W24" s="249">
        <v>91.103202846975094</v>
      </c>
    </row>
    <row r="25" spans="1:39" s="356" customFormat="1" x14ac:dyDescent="0.2">
      <c r="A25" s="357" t="s">
        <v>42</v>
      </c>
      <c r="B25" s="104">
        <v>98.2</v>
      </c>
      <c r="C25" s="104">
        <v>98.8</v>
      </c>
      <c r="D25" s="104">
        <v>99.1</v>
      </c>
      <c r="E25" s="104">
        <v>99.4</v>
      </c>
      <c r="F25" s="104">
        <v>98.6</v>
      </c>
      <c r="G25" s="104">
        <v>98.2</v>
      </c>
      <c r="H25" s="104">
        <v>98.5</v>
      </c>
      <c r="I25" s="104">
        <v>98.1</v>
      </c>
      <c r="J25" s="104">
        <v>98.6</v>
      </c>
      <c r="K25" s="104">
        <v>98.9</v>
      </c>
      <c r="L25" s="104">
        <v>98.277497477295697</v>
      </c>
      <c r="M25" s="104">
        <v>97.8</v>
      </c>
      <c r="N25" s="104">
        <v>98.1</v>
      </c>
      <c r="O25" s="104">
        <v>98.559077809798296</v>
      </c>
      <c r="P25" s="104">
        <v>99</v>
      </c>
      <c r="Q25" s="104">
        <v>99</v>
      </c>
      <c r="R25" s="104">
        <v>98</v>
      </c>
      <c r="S25" s="104">
        <v>98</v>
      </c>
      <c r="T25" s="104">
        <v>98</v>
      </c>
      <c r="U25" s="104">
        <v>98.714416896235079</v>
      </c>
      <c r="V25" s="104">
        <v>98.541476754785776</v>
      </c>
      <c r="W25" s="104">
        <v>98.421541318477253</v>
      </c>
    </row>
    <row r="26" spans="1:39" s="356" customFormat="1" x14ac:dyDescent="0.2">
      <c r="A26" s="357" t="s">
        <v>43</v>
      </c>
      <c r="B26" s="104">
        <v>100</v>
      </c>
      <c r="C26" s="104">
        <v>100</v>
      </c>
      <c r="D26" s="104">
        <v>100</v>
      </c>
      <c r="E26" s="104">
        <v>100</v>
      </c>
      <c r="F26" s="104">
        <v>100</v>
      </c>
      <c r="G26" s="104">
        <v>100</v>
      </c>
      <c r="H26" s="104">
        <v>96</v>
      </c>
      <c r="I26" s="104">
        <v>100</v>
      </c>
      <c r="J26" s="104">
        <v>100</v>
      </c>
      <c r="K26" s="104">
        <v>96</v>
      </c>
      <c r="L26" s="104">
        <v>100</v>
      </c>
      <c r="M26" s="104">
        <v>100</v>
      </c>
      <c r="N26" s="104">
        <v>93.3</v>
      </c>
      <c r="O26" s="104">
        <v>96.551724137931004</v>
      </c>
      <c r="P26" s="104">
        <v>100</v>
      </c>
      <c r="Q26" s="104" t="s">
        <v>57</v>
      </c>
      <c r="R26" s="104" t="s">
        <v>57</v>
      </c>
      <c r="S26" s="104" t="s">
        <v>57</v>
      </c>
      <c r="T26" s="104" t="s">
        <v>57</v>
      </c>
      <c r="U26" s="104" t="s">
        <v>57</v>
      </c>
      <c r="V26" s="104" t="s">
        <v>57</v>
      </c>
      <c r="W26" s="104" t="s">
        <v>57</v>
      </c>
    </row>
    <row r="27" spans="1:39" s="356" customFormat="1" x14ac:dyDescent="0.2">
      <c r="A27" s="357" t="s">
        <v>82</v>
      </c>
      <c r="B27" s="104" t="s">
        <v>27</v>
      </c>
      <c r="C27" s="104" t="s">
        <v>27</v>
      </c>
      <c r="D27" s="104" t="s">
        <v>27</v>
      </c>
      <c r="E27" s="104">
        <v>80.099999999999994</v>
      </c>
      <c r="F27" s="104">
        <v>80.2</v>
      </c>
      <c r="G27" s="104">
        <v>81.900000000000006</v>
      </c>
      <c r="H27" s="104">
        <v>80.8</v>
      </c>
      <c r="I27" s="104">
        <v>79.900000000000006</v>
      </c>
      <c r="J27" s="104">
        <v>81.2</v>
      </c>
      <c r="K27" s="104">
        <v>80.900000000000006</v>
      </c>
      <c r="L27" s="104">
        <v>80.599999999999994</v>
      </c>
      <c r="M27" s="104">
        <v>81.3</v>
      </c>
      <c r="N27" s="104">
        <v>80.8</v>
      </c>
      <c r="O27" s="104">
        <v>80.758505298382602</v>
      </c>
      <c r="P27" s="104">
        <v>83</v>
      </c>
      <c r="Q27" s="104">
        <v>82</v>
      </c>
      <c r="R27" s="104">
        <v>81</v>
      </c>
      <c r="S27" s="104">
        <v>84</v>
      </c>
      <c r="T27" s="104">
        <v>82</v>
      </c>
      <c r="U27" s="104">
        <v>83.825503355704697</v>
      </c>
      <c r="V27" s="104">
        <v>82.826855123674918</v>
      </c>
      <c r="W27" s="104">
        <v>83.991385498923194</v>
      </c>
    </row>
    <row r="28" spans="1:39" s="356" customFormat="1" x14ac:dyDescent="0.2">
      <c r="A28" s="357" t="s">
        <v>10</v>
      </c>
      <c r="B28" s="104">
        <v>86.6</v>
      </c>
      <c r="C28" s="104">
        <v>87.9</v>
      </c>
      <c r="D28" s="104">
        <v>89</v>
      </c>
      <c r="E28" s="104" t="s">
        <v>27</v>
      </c>
      <c r="F28" s="104" t="s">
        <v>27</v>
      </c>
      <c r="G28" s="104" t="s">
        <v>27</v>
      </c>
      <c r="H28" s="104" t="s">
        <v>27</v>
      </c>
      <c r="I28" s="104" t="s">
        <v>27</v>
      </c>
      <c r="J28" s="104" t="s">
        <v>27</v>
      </c>
      <c r="K28" s="104" t="s">
        <v>27</v>
      </c>
      <c r="L28" s="104" t="s">
        <v>27</v>
      </c>
      <c r="M28" s="104" t="s">
        <v>27</v>
      </c>
      <c r="N28" s="104" t="s">
        <v>27</v>
      </c>
      <c r="O28" s="104" t="s">
        <v>27</v>
      </c>
      <c r="P28" s="104" t="s">
        <v>27</v>
      </c>
      <c r="Q28" s="104" t="s">
        <v>57</v>
      </c>
      <c r="R28" s="104" t="s">
        <v>57</v>
      </c>
      <c r="S28" s="104" t="s">
        <v>57</v>
      </c>
      <c r="T28" s="104" t="s">
        <v>57</v>
      </c>
      <c r="U28" s="104" t="s">
        <v>57</v>
      </c>
      <c r="V28" s="104" t="s">
        <v>57</v>
      </c>
      <c r="W28" s="104" t="s">
        <v>57</v>
      </c>
    </row>
    <row r="29" spans="1:39" s="356" customFormat="1" x14ac:dyDescent="0.2">
      <c r="A29" s="359" t="s">
        <v>46</v>
      </c>
      <c r="B29" s="105">
        <v>57</v>
      </c>
      <c r="C29" s="105">
        <v>51</v>
      </c>
      <c r="D29" s="105">
        <v>59.5</v>
      </c>
      <c r="E29" s="105" t="s">
        <v>27</v>
      </c>
      <c r="F29" s="105" t="s">
        <v>27</v>
      </c>
      <c r="G29" s="105" t="s">
        <v>27</v>
      </c>
      <c r="H29" s="105" t="s">
        <v>27</v>
      </c>
      <c r="I29" s="105" t="s">
        <v>27</v>
      </c>
      <c r="J29" s="105" t="s">
        <v>27</v>
      </c>
      <c r="K29" s="105" t="s">
        <v>27</v>
      </c>
      <c r="L29" s="105" t="s">
        <v>27</v>
      </c>
      <c r="M29" s="105" t="s">
        <v>27</v>
      </c>
      <c r="N29" s="105" t="s">
        <v>27</v>
      </c>
      <c r="O29" s="105" t="s">
        <v>27</v>
      </c>
      <c r="P29" s="105" t="s">
        <v>27</v>
      </c>
      <c r="Q29" s="104" t="s">
        <v>57</v>
      </c>
      <c r="R29" s="104" t="s">
        <v>57</v>
      </c>
      <c r="S29" s="104" t="s">
        <v>57</v>
      </c>
      <c r="T29" s="104" t="s">
        <v>57</v>
      </c>
      <c r="U29" s="104" t="s">
        <v>57</v>
      </c>
      <c r="V29" s="104" t="s">
        <v>57</v>
      </c>
      <c r="W29" s="104" t="s">
        <v>57</v>
      </c>
    </row>
    <row r="30" spans="1:39" s="356" customFormat="1" ht="24" customHeight="1" x14ac:dyDescent="0.2">
      <c r="A30" s="366" t="s">
        <v>11</v>
      </c>
      <c r="B30" s="107">
        <v>86</v>
      </c>
      <c r="C30" s="107">
        <v>86.8</v>
      </c>
      <c r="D30" s="107">
        <v>86.6</v>
      </c>
      <c r="E30" s="107">
        <v>85</v>
      </c>
      <c r="F30" s="107">
        <v>84.9</v>
      </c>
      <c r="G30" s="107">
        <v>85.3</v>
      </c>
      <c r="H30" s="107">
        <v>87.4</v>
      </c>
      <c r="I30" s="107">
        <v>87.8</v>
      </c>
      <c r="J30" s="107">
        <v>88.2</v>
      </c>
      <c r="K30" s="107">
        <v>88.1</v>
      </c>
      <c r="L30" s="107">
        <v>88.660810142675501</v>
      </c>
      <c r="M30" s="107">
        <v>87.2</v>
      </c>
      <c r="N30" s="107">
        <v>85.1</v>
      </c>
      <c r="O30" s="107">
        <v>84.773590825112393</v>
      </c>
      <c r="P30" s="107">
        <v>85</v>
      </c>
      <c r="Q30" s="107">
        <v>84</v>
      </c>
      <c r="R30" s="107">
        <v>84</v>
      </c>
      <c r="S30" s="107">
        <v>84</v>
      </c>
      <c r="T30" s="107">
        <v>84</v>
      </c>
      <c r="U30" s="107">
        <v>83.563058411529653</v>
      </c>
      <c r="V30" s="107">
        <v>83.514639335910573</v>
      </c>
      <c r="W30" s="107">
        <v>83.692389980090923</v>
      </c>
    </row>
    <row r="31" spans="1:39" x14ac:dyDescent="0.2">
      <c r="A31" s="367" t="s">
        <v>12</v>
      </c>
      <c r="B31" s="306"/>
      <c r="C31" s="306"/>
      <c r="D31" s="306"/>
      <c r="E31" s="306"/>
      <c r="F31" s="306"/>
      <c r="G31" s="306"/>
      <c r="H31" s="306"/>
      <c r="I31" s="306"/>
      <c r="J31" s="306"/>
      <c r="K31" s="306"/>
      <c r="L31" s="306"/>
      <c r="M31" s="306"/>
      <c r="N31" s="306"/>
      <c r="O31" s="306"/>
      <c r="P31" s="306"/>
      <c r="Q31" s="358"/>
      <c r="R31" s="358"/>
      <c r="S31" s="358"/>
      <c r="T31" s="358"/>
      <c r="U31" s="358"/>
      <c r="V31" s="358"/>
      <c r="W31" s="358"/>
      <c r="X31" s="356"/>
      <c r="Y31" s="356"/>
      <c r="Z31" s="356"/>
      <c r="AA31" s="356"/>
      <c r="AB31" s="356"/>
      <c r="AC31" s="356"/>
      <c r="AD31" s="356"/>
      <c r="AE31" s="356"/>
      <c r="AF31" s="356"/>
      <c r="AG31" s="356"/>
      <c r="AH31" s="356"/>
      <c r="AI31" s="356"/>
      <c r="AJ31" s="356"/>
      <c r="AK31" s="356"/>
      <c r="AL31" s="356"/>
      <c r="AM31" s="356"/>
    </row>
    <row r="32" spans="1:39" x14ac:dyDescent="0.2">
      <c r="A32" s="108" t="s">
        <v>114</v>
      </c>
      <c r="B32" s="306"/>
      <c r="C32" s="306"/>
      <c r="D32" s="306"/>
      <c r="E32" s="306"/>
      <c r="F32" s="306"/>
      <c r="G32" s="306"/>
      <c r="H32" s="306"/>
      <c r="I32" s="306"/>
      <c r="J32" s="306"/>
      <c r="K32" s="306"/>
      <c r="L32" s="306"/>
      <c r="M32" s="306"/>
      <c r="N32" s="306"/>
      <c r="O32" s="306"/>
      <c r="P32" s="306"/>
      <c r="Q32" s="358"/>
      <c r="R32" s="358"/>
      <c r="S32" s="358"/>
      <c r="T32" s="358"/>
      <c r="U32" s="358"/>
      <c r="V32" s="358"/>
      <c r="W32" s="358"/>
      <c r="X32" s="356"/>
      <c r="Y32" s="356"/>
      <c r="Z32" s="356"/>
      <c r="AA32" s="356"/>
      <c r="AB32" s="356"/>
      <c r="AC32" s="356"/>
      <c r="AD32" s="356"/>
      <c r="AE32" s="356"/>
      <c r="AF32" s="356"/>
      <c r="AG32" s="356"/>
      <c r="AH32" s="356"/>
      <c r="AI32" s="356"/>
      <c r="AJ32" s="356"/>
      <c r="AK32" s="356"/>
      <c r="AL32" s="356"/>
      <c r="AM32" s="356"/>
    </row>
    <row r="33" spans="2:39" x14ac:dyDescent="0.2">
      <c r="B33" s="306"/>
      <c r="C33" s="306"/>
      <c r="D33" s="306"/>
      <c r="E33" s="306"/>
      <c r="F33" s="306"/>
      <c r="G33" s="306"/>
      <c r="H33" s="306"/>
      <c r="I33" s="306"/>
      <c r="J33" s="306"/>
      <c r="K33" s="306"/>
      <c r="L33" s="306"/>
      <c r="M33" s="306"/>
      <c r="N33" s="306"/>
      <c r="O33" s="306"/>
      <c r="P33" s="306"/>
      <c r="Q33" s="358"/>
      <c r="R33" s="358"/>
      <c r="S33" s="358"/>
      <c r="T33" s="358"/>
      <c r="U33" s="358"/>
      <c r="V33" s="358"/>
      <c r="W33" s="358"/>
      <c r="X33" s="356"/>
      <c r="Y33" s="356"/>
      <c r="Z33" s="356"/>
      <c r="AA33" s="356"/>
      <c r="AB33" s="356"/>
      <c r="AC33" s="356"/>
      <c r="AD33" s="356"/>
      <c r="AE33" s="356"/>
      <c r="AF33" s="356"/>
      <c r="AG33" s="356"/>
      <c r="AH33" s="356"/>
      <c r="AI33" s="356"/>
      <c r="AJ33" s="356"/>
      <c r="AK33" s="356"/>
      <c r="AL33" s="356"/>
      <c r="AM33" s="356"/>
    </row>
    <row r="34" spans="2:39" x14ac:dyDescent="0.2">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row>
    <row r="35" spans="2:39" x14ac:dyDescent="0.2">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row>
    <row r="36" spans="2:39" x14ac:dyDescent="0.2">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row>
    <row r="37" spans="2:39" x14ac:dyDescent="0.2">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row>
    <row r="38" spans="2:39" x14ac:dyDescent="0.2">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row>
    <row r="39" spans="2:39" x14ac:dyDescent="0.2">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row>
    <row r="40" spans="2:39" x14ac:dyDescent="0.2">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row>
    <row r="41" spans="2:39" x14ac:dyDescent="0.2">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row>
    <row r="42" spans="2:39" x14ac:dyDescent="0.2">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row>
    <row r="43" spans="2:39" x14ac:dyDescent="0.2">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row>
  </sheetData>
  <customSheetViews>
    <customSheetView guid="{4BF6A69F-C29D-460A-9E84-5045F8F80EEB}" showGridLines="0">
      <selection activeCell="W22" sqref="W22"/>
      <pageMargins left="0.7" right="0.7" top="0.75" bottom="0.75" header="0.3" footer="0.3"/>
      <pageSetup paperSize="9" orientation="landscape" verticalDpi="0" r:id="rId1"/>
    </customSheetView>
  </customSheetViews>
  <mergeCells count="1">
    <mergeCell ref="A2:W2"/>
  </mergeCells>
  <phoneticPr fontId="11" type="noConversion"/>
  <pageMargins left="0.7" right="0.7" top="0.75" bottom="0.75" header="0.3" footer="0.3"/>
  <pageSetup paperSize="9" orientation="landscape"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65"/>
  <sheetViews>
    <sheetView showGridLines="0" workbookViewId="0">
      <selection activeCell="A67" sqref="A67:XFD1048576"/>
    </sheetView>
  </sheetViews>
  <sheetFormatPr baseColWidth="10" defaultRowHeight="12.75" x14ac:dyDescent="0.2"/>
  <cols>
    <col min="1" max="1" width="2.140625" style="20" customWidth="1"/>
    <col min="2" max="2" width="11.42578125" style="20" customWidth="1"/>
    <col min="3" max="4" width="11.42578125" style="20"/>
    <col min="5" max="5" width="9.85546875" style="20" customWidth="1"/>
    <col min="6" max="7" width="25.7109375" style="20" customWidth="1"/>
    <col min="8" max="8" width="4" style="20" customWidth="1"/>
    <col min="9" max="16384" width="11.42578125" style="20"/>
  </cols>
  <sheetData>
    <row r="1" spans="1:8" x14ac:dyDescent="0.2">
      <c r="A1" s="571" t="s">
        <v>305</v>
      </c>
      <c r="B1" s="571"/>
      <c r="C1" s="571"/>
      <c r="D1" s="571"/>
      <c r="E1" s="571"/>
      <c r="F1" s="571"/>
      <c r="G1" s="571"/>
      <c r="H1" s="571"/>
    </row>
    <row r="3" spans="1:8" ht="12.75" customHeight="1" x14ac:dyDescent="0.2">
      <c r="B3" s="572" t="s">
        <v>143</v>
      </c>
      <c r="C3" s="572"/>
      <c r="D3" s="572"/>
      <c r="E3" s="572"/>
      <c r="F3" s="572"/>
      <c r="G3" s="572"/>
    </row>
    <row r="4" spans="1:8" ht="8.25" customHeight="1" x14ac:dyDescent="0.2">
      <c r="B4" s="2"/>
      <c r="C4" s="2"/>
      <c r="D4" s="2"/>
      <c r="E4" s="2"/>
    </row>
    <row r="5" spans="1:8" ht="21" customHeight="1" x14ac:dyDescent="0.2">
      <c r="B5" s="654"/>
      <c r="C5" s="654"/>
      <c r="D5" s="654"/>
      <c r="E5" s="654"/>
      <c r="F5" s="452" t="s">
        <v>264</v>
      </c>
      <c r="G5" s="453" t="s">
        <v>230</v>
      </c>
    </row>
    <row r="6" spans="1:8" ht="12.75" customHeight="1" x14ac:dyDescent="0.2">
      <c r="B6" s="585" t="s">
        <v>144</v>
      </c>
      <c r="C6" s="604"/>
      <c r="D6" s="604"/>
      <c r="E6" s="604"/>
      <c r="F6" s="275">
        <v>3.5</v>
      </c>
      <c r="G6" s="89">
        <v>3.7</v>
      </c>
    </row>
    <row r="7" spans="1:8" ht="12.75" customHeight="1" x14ac:dyDescent="0.2">
      <c r="B7" s="587" t="s">
        <v>145</v>
      </c>
      <c r="C7" s="644"/>
      <c r="D7" s="644"/>
      <c r="E7" s="644"/>
      <c r="F7" s="274">
        <v>3</v>
      </c>
      <c r="G7" s="90">
        <v>2.7</v>
      </c>
    </row>
    <row r="8" spans="1:8" ht="11.25" customHeight="1" x14ac:dyDescent="0.2">
      <c r="B8" s="587" t="s">
        <v>146</v>
      </c>
      <c r="C8" s="644"/>
      <c r="D8" s="644"/>
      <c r="E8" s="644"/>
      <c r="F8" s="274">
        <v>1</v>
      </c>
      <c r="G8" s="90">
        <v>1</v>
      </c>
    </row>
    <row r="9" spans="1:8" ht="12" customHeight="1" x14ac:dyDescent="0.2">
      <c r="B9" s="587" t="s">
        <v>117</v>
      </c>
      <c r="C9" s="644"/>
      <c r="D9" s="644"/>
      <c r="E9" s="588"/>
      <c r="F9" s="274">
        <v>3.2</v>
      </c>
      <c r="G9" s="90">
        <v>3.3</v>
      </c>
    </row>
    <row r="10" spans="1:8" ht="12.75" customHeight="1" x14ac:dyDescent="0.2">
      <c r="B10" s="587" t="s">
        <v>118</v>
      </c>
      <c r="C10" s="644"/>
      <c r="D10" s="644"/>
      <c r="E10" s="644"/>
      <c r="F10" s="274">
        <v>18.8</v>
      </c>
      <c r="G10" s="90">
        <v>19.100000000000001</v>
      </c>
    </row>
    <row r="11" spans="1:8" ht="13.5" customHeight="1" x14ac:dyDescent="0.2">
      <c r="B11" s="587" t="s">
        <v>119</v>
      </c>
      <c r="C11" s="644"/>
      <c r="D11" s="644"/>
      <c r="E11" s="644"/>
      <c r="F11" s="274">
        <v>4.5999999999999996</v>
      </c>
      <c r="G11" s="90">
        <v>5</v>
      </c>
    </row>
    <row r="12" spans="1:8" ht="13.5" customHeight="1" x14ac:dyDescent="0.2">
      <c r="B12" s="587" t="s">
        <v>147</v>
      </c>
      <c r="C12" s="644"/>
      <c r="D12" s="644"/>
      <c r="E12" s="644"/>
      <c r="F12" s="274">
        <v>35.5</v>
      </c>
      <c r="G12" s="90">
        <v>34.299999999999997</v>
      </c>
    </row>
    <row r="13" spans="1:8" ht="12.75" customHeight="1" x14ac:dyDescent="0.2">
      <c r="B13" s="587" t="s">
        <v>148</v>
      </c>
      <c r="C13" s="644"/>
      <c r="D13" s="644"/>
      <c r="E13" s="644"/>
      <c r="F13" s="274">
        <v>4.5</v>
      </c>
      <c r="G13" s="90">
        <v>4.5</v>
      </c>
    </row>
    <row r="14" spans="1:8" x14ac:dyDescent="0.2">
      <c r="B14" s="587" t="s">
        <v>149</v>
      </c>
      <c r="C14" s="644"/>
      <c r="D14" s="644"/>
      <c r="E14" s="644"/>
      <c r="F14" s="274">
        <v>8.4</v>
      </c>
      <c r="G14" s="90">
        <v>8.4</v>
      </c>
    </row>
    <row r="15" spans="1:8" ht="12.75" customHeight="1" x14ac:dyDescent="0.2">
      <c r="B15" s="587" t="s">
        <v>120</v>
      </c>
      <c r="C15" s="644"/>
      <c r="D15" s="644"/>
      <c r="E15" s="644"/>
      <c r="F15" s="274">
        <v>1.8</v>
      </c>
      <c r="G15" s="90">
        <v>1.9</v>
      </c>
    </row>
    <row r="16" spans="1:8" ht="12.75" customHeight="1" x14ac:dyDescent="0.2">
      <c r="B16" s="587" t="s">
        <v>260</v>
      </c>
      <c r="C16" s="644"/>
      <c r="D16" s="644"/>
      <c r="E16" s="588"/>
      <c r="F16" s="274">
        <v>1</v>
      </c>
      <c r="G16" s="90">
        <v>1</v>
      </c>
    </row>
    <row r="17" spans="2:7" ht="12.75" customHeight="1" x14ac:dyDescent="0.2">
      <c r="B17" s="587" t="s">
        <v>150</v>
      </c>
      <c r="C17" s="644"/>
      <c r="D17" s="644"/>
      <c r="E17" s="644"/>
      <c r="F17" s="274">
        <v>0.8</v>
      </c>
      <c r="G17" s="90">
        <v>0.8</v>
      </c>
    </row>
    <row r="18" spans="2:7" x14ac:dyDescent="0.2">
      <c r="B18" s="587" t="s">
        <v>151</v>
      </c>
      <c r="C18" s="644"/>
      <c r="D18" s="644"/>
      <c r="E18" s="644"/>
      <c r="F18" s="274">
        <v>2.6</v>
      </c>
      <c r="G18" s="90">
        <v>2.5</v>
      </c>
    </row>
    <row r="19" spans="2:7" ht="12.75" customHeight="1" x14ac:dyDescent="0.2">
      <c r="B19" s="587" t="s">
        <v>152</v>
      </c>
      <c r="C19" s="644"/>
      <c r="D19" s="644"/>
      <c r="E19" s="644"/>
      <c r="F19" s="274">
        <v>0.8</v>
      </c>
      <c r="G19" s="90">
        <v>0.9</v>
      </c>
    </row>
    <row r="20" spans="2:7" ht="12.75" customHeight="1" x14ac:dyDescent="0.2">
      <c r="B20" s="587" t="s">
        <v>153</v>
      </c>
      <c r="C20" s="644"/>
      <c r="D20" s="644"/>
      <c r="E20" s="644"/>
      <c r="F20" s="274">
        <v>0.7</v>
      </c>
      <c r="G20" s="90">
        <v>0.6</v>
      </c>
    </row>
    <row r="21" spans="2:7" x14ac:dyDescent="0.2">
      <c r="B21" s="587" t="s">
        <v>154</v>
      </c>
      <c r="C21" s="644"/>
      <c r="D21" s="644"/>
      <c r="E21" s="644"/>
      <c r="F21" s="274">
        <v>0.1</v>
      </c>
      <c r="G21" s="90">
        <v>0.1</v>
      </c>
    </row>
    <row r="22" spans="2:7" x14ac:dyDescent="0.2">
      <c r="B22" s="589" t="s">
        <v>169</v>
      </c>
      <c r="C22" s="593"/>
      <c r="D22" s="593"/>
      <c r="E22" s="593"/>
      <c r="F22" s="274">
        <v>9.6999999999999993</v>
      </c>
      <c r="G22" s="90">
        <v>10.199999999999999</v>
      </c>
    </row>
    <row r="23" spans="2:7" ht="12.75" customHeight="1" x14ac:dyDescent="0.2">
      <c r="B23" s="649" t="s">
        <v>168</v>
      </c>
      <c r="C23" s="650"/>
      <c r="D23" s="650"/>
      <c r="E23" s="650"/>
      <c r="F23" s="83">
        <f>SUM(F6:F22)</f>
        <v>99.999999999999986</v>
      </c>
      <c r="G23" s="91">
        <f>SUM(G6:G22)</f>
        <v>100</v>
      </c>
    </row>
    <row r="24" spans="2:7" ht="16.5" customHeight="1" x14ac:dyDescent="0.2">
      <c r="B24" s="651" t="s">
        <v>180</v>
      </c>
      <c r="C24" s="652"/>
      <c r="D24" s="652"/>
      <c r="E24" s="652"/>
      <c r="F24" s="84">
        <v>3355</v>
      </c>
      <c r="G24" s="92">
        <v>3748</v>
      </c>
    </row>
    <row r="25" spans="2:7" ht="16.5" customHeight="1" x14ac:dyDescent="0.2">
      <c r="B25" s="14"/>
      <c r="C25" s="14"/>
      <c r="D25" s="14"/>
      <c r="E25" s="14"/>
      <c r="F25" s="94"/>
      <c r="G25" s="94"/>
    </row>
    <row r="26" spans="2:7" ht="12.75" customHeight="1" x14ac:dyDescent="0.2">
      <c r="B26" s="572" t="s">
        <v>155</v>
      </c>
      <c r="C26" s="572"/>
      <c r="D26" s="572"/>
      <c r="E26" s="572"/>
      <c r="F26" s="572"/>
      <c r="G26" s="572"/>
    </row>
    <row r="27" spans="2:7" ht="8.25" customHeight="1" x14ac:dyDescent="0.2"/>
    <row r="28" spans="2:7" ht="21" customHeight="1" x14ac:dyDescent="0.2">
      <c r="B28" s="1"/>
      <c r="C28" s="1"/>
      <c r="F28" s="465" t="s">
        <v>264</v>
      </c>
      <c r="G28" s="467" t="s">
        <v>230</v>
      </c>
    </row>
    <row r="29" spans="2:7" x14ac:dyDescent="0.2">
      <c r="B29" s="581" t="s">
        <v>156</v>
      </c>
      <c r="C29" s="647"/>
      <c r="D29" s="647"/>
      <c r="E29" s="594"/>
      <c r="F29" s="85">
        <v>5.5</v>
      </c>
      <c r="G29" s="5">
        <v>5.7</v>
      </c>
    </row>
    <row r="30" spans="2:7" x14ac:dyDescent="0.2">
      <c r="B30" s="582" t="s">
        <v>157</v>
      </c>
      <c r="C30" s="642"/>
      <c r="D30" s="642"/>
      <c r="E30" s="595"/>
      <c r="F30" s="82">
        <v>8.8000000000000007</v>
      </c>
      <c r="G30" s="76">
        <v>8.4</v>
      </c>
    </row>
    <row r="31" spans="2:7" x14ac:dyDescent="0.2">
      <c r="B31" s="582" t="s">
        <v>158</v>
      </c>
      <c r="C31" s="642"/>
      <c r="D31" s="642"/>
      <c r="E31" s="595"/>
      <c r="F31" s="196">
        <v>9.9</v>
      </c>
      <c r="G31" s="76">
        <v>9.8000000000000007</v>
      </c>
    </row>
    <row r="32" spans="2:7" x14ac:dyDescent="0.2">
      <c r="B32" s="582" t="s">
        <v>124</v>
      </c>
      <c r="C32" s="642"/>
      <c r="D32" s="642"/>
      <c r="E32" s="595"/>
      <c r="F32" s="196">
        <v>5.6</v>
      </c>
      <c r="G32" s="76">
        <v>5.8</v>
      </c>
    </row>
    <row r="33" spans="2:7" x14ac:dyDescent="0.2">
      <c r="B33" s="582" t="s">
        <v>159</v>
      </c>
      <c r="C33" s="642"/>
      <c r="D33" s="642"/>
      <c r="E33" s="595"/>
      <c r="F33" s="196">
        <v>1.5</v>
      </c>
      <c r="G33" s="76">
        <v>1.5</v>
      </c>
    </row>
    <row r="34" spans="2:7" x14ac:dyDescent="0.2">
      <c r="B34" s="582" t="s">
        <v>121</v>
      </c>
      <c r="C34" s="642"/>
      <c r="D34" s="642"/>
      <c r="E34" s="595"/>
      <c r="F34" s="196">
        <v>15.7</v>
      </c>
      <c r="G34" s="76">
        <v>15.8</v>
      </c>
    </row>
    <row r="35" spans="2:7" x14ac:dyDescent="0.2">
      <c r="B35" s="582" t="s">
        <v>160</v>
      </c>
      <c r="C35" s="642"/>
      <c r="D35" s="642"/>
      <c r="E35" s="595"/>
      <c r="F35" s="196">
        <v>1</v>
      </c>
      <c r="G35" s="76">
        <v>0.9</v>
      </c>
    </row>
    <row r="36" spans="2:7" x14ac:dyDescent="0.2">
      <c r="B36" s="582" t="s">
        <v>106</v>
      </c>
      <c r="C36" s="642"/>
      <c r="D36" s="642"/>
      <c r="E36" s="595"/>
      <c r="F36" s="196">
        <v>5</v>
      </c>
      <c r="G36" s="76">
        <v>4.7</v>
      </c>
    </row>
    <row r="37" spans="2:7" x14ac:dyDescent="0.2">
      <c r="B37" s="582" t="s">
        <v>161</v>
      </c>
      <c r="C37" s="642"/>
      <c r="D37" s="642"/>
      <c r="E37" s="595"/>
      <c r="F37" s="196">
        <v>0.9</v>
      </c>
      <c r="G37" s="76">
        <v>0.9</v>
      </c>
    </row>
    <row r="38" spans="2:7" x14ac:dyDescent="0.2">
      <c r="B38" s="582" t="s">
        <v>122</v>
      </c>
      <c r="C38" s="642"/>
      <c r="D38" s="642"/>
      <c r="E38" s="595"/>
      <c r="F38" s="196">
        <v>0.1</v>
      </c>
      <c r="G38" s="76">
        <v>0.1</v>
      </c>
    </row>
    <row r="39" spans="2:7" x14ac:dyDescent="0.2">
      <c r="B39" s="582" t="s">
        <v>308</v>
      </c>
      <c r="C39" s="642"/>
      <c r="D39" s="642"/>
      <c r="E39" s="595"/>
      <c r="F39" s="196">
        <v>3.1</v>
      </c>
      <c r="G39" s="197">
        <v>3.3</v>
      </c>
    </row>
    <row r="40" spans="2:7" x14ac:dyDescent="0.2">
      <c r="B40" s="582" t="s">
        <v>309</v>
      </c>
      <c r="C40" s="642"/>
      <c r="D40" s="642"/>
      <c r="E40" s="595"/>
      <c r="F40" s="196">
        <v>1.3</v>
      </c>
      <c r="G40" s="197">
        <v>1.2</v>
      </c>
    </row>
    <row r="41" spans="2:7" x14ac:dyDescent="0.2">
      <c r="B41" s="582" t="s">
        <v>310</v>
      </c>
      <c r="C41" s="642"/>
      <c r="D41" s="642"/>
      <c r="E41" s="595"/>
      <c r="F41" s="196">
        <v>0.7</v>
      </c>
      <c r="G41" s="197">
        <v>0.7</v>
      </c>
    </row>
    <row r="42" spans="2:7" x14ac:dyDescent="0.2">
      <c r="B42" s="458" t="s">
        <v>1</v>
      </c>
      <c r="C42" s="462"/>
      <c r="D42" s="462"/>
      <c r="E42" s="459"/>
      <c r="F42" s="196">
        <v>35.200000000000003</v>
      </c>
      <c r="G42" s="197">
        <v>35.299999999999997</v>
      </c>
    </row>
    <row r="43" spans="2:7" x14ac:dyDescent="0.2">
      <c r="B43" s="458" t="s">
        <v>123</v>
      </c>
      <c r="C43" s="462"/>
      <c r="D43" s="462"/>
      <c r="E43" s="459"/>
      <c r="F43" s="196">
        <v>1.6</v>
      </c>
      <c r="G43" s="197">
        <v>1.6</v>
      </c>
    </row>
    <row r="44" spans="2:7" x14ac:dyDescent="0.2">
      <c r="B44" s="596" t="s">
        <v>169</v>
      </c>
      <c r="C44" s="643"/>
      <c r="D44" s="643"/>
      <c r="E44" s="597"/>
      <c r="F44" s="196">
        <v>4.0999999999999996</v>
      </c>
      <c r="G44" s="197">
        <v>4.3</v>
      </c>
    </row>
    <row r="45" spans="2:7" x14ac:dyDescent="0.2">
      <c r="B45" s="638" t="s">
        <v>168</v>
      </c>
      <c r="C45" s="639"/>
      <c r="D45" s="639"/>
      <c r="E45" s="648"/>
      <c r="F45" s="198">
        <f>SUM(F29:F44)</f>
        <v>100</v>
      </c>
      <c r="G45" s="199">
        <f>SUM(G29:G44)</f>
        <v>99.999999999999986</v>
      </c>
    </row>
    <row r="46" spans="2:7" ht="12.75" customHeight="1" x14ac:dyDescent="0.2">
      <c r="B46" s="640" t="s">
        <v>180</v>
      </c>
      <c r="C46" s="641"/>
      <c r="D46" s="641"/>
      <c r="E46" s="645"/>
      <c r="F46" s="200">
        <v>1735</v>
      </c>
      <c r="G46" s="201">
        <v>1893</v>
      </c>
    </row>
    <row r="47" spans="2:7" ht="16.5" customHeight="1" x14ac:dyDescent="0.2">
      <c r="B47" s="270"/>
      <c r="C47" s="270"/>
      <c r="D47" s="270"/>
      <c r="E47" s="270"/>
      <c r="F47" s="94"/>
      <c r="G47" s="94"/>
    </row>
    <row r="48" spans="2:7" ht="12.75" customHeight="1" x14ac:dyDescent="0.2">
      <c r="B48" s="572" t="s">
        <v>140</v>
      </c>
      <c r="C48" s="572"/>
      <c r="D48" s="572"/>
      <c r="E48" s="572"/>
      <c r="F48" s="572"/>
      <c r="G48" s="572"/>
    </row>
    <row r="49" spans="2:8" ht="8.25" customHeight="1" x14ac:dyDescent="0.2">
      <c r="B49" s="18"/>
      <c r="C49" s="18"/>
      <c r="D49" s="18"/>
      <c r="E49" s="18"/>
      <c r="F49" s="18"/>
      <c r="G49" s="18"/>
    </row>
    <row r="50" spans="2:8" ht="21" customHeight="1" x14ac:dyDescent="0.2">
      <c r="B50" s="646"/>
      <c r="C50" s="646"/>
      <c r="D50" s="646"/>
      <c r="E50" s="15"/>
      <c r="F50" s="452" t="s">
        <v>264</v>
      </c>
      <c r="G50" s="454" t="s">
        <v>230</v>
      </c>
    </row>
    <row r="51" spans="2:8" x14ac:dyDescent="0.2">
      <c r="B51" s="581" t="s">
        <v>162</v>
      </c>
      <c r="C51" s="647"/>
      <c r="D51" s="647"/>
      <c r="E51" s="594"/>
      <c r="F51" s="86">
        <v>1.7</v>
      </c>
      <c r="G51" s="8">
        <v>1.8</v>
      </c>
    </row>
    <row r="52" spans="2:8" x14ac:dyDescent="0.2">
      <c r="B52" s="582" t="s">
        <v>135</v>
      </c>
      <c r="C52" s="642"/>
      <c r="D52" s="642"/>
      <c r="E52" s="595"/>
      <c r="F52" s="87">
        <v>0.8</v>
      </c>
      <c r="G52" s="12">
        <v>0.8</v>
      </c>
    </row>
    <row r="53" spans="2:8" x14ac:dyDescent="0.2">
      <c r="B53" s="582" t="s">
        <v>163</v>
      </c>
      <c r="C53" s="642"/>
      <c r="D53" s="642"/>
      <c r="E53" s="595"/>
      <c r="F53" s="87">
        <v>0.1</v>
      </c>
      <c r="G53" s="12">
        <v>0.1</v>
      </c>
    </row>
    <row r="54" spans="2:8" ht="27.75" customHeight="1" x14ac:dyDescent="0.2">
      <c r="B54" s="587" t="s">
        <v>164</v>
      </c>
      <c r="C54" s="644"/>
      <c r="D54" s="644"/>
      <c r="E54" s="588"/>
      <c r="F54" s="87">
        <v>1.9</v>
      </c>
      <c r="G54" s="12">
        <v>1.8</v>
      </c>
    </row>
    <row r="55" spans="2:8" x14ac:dyDescent="0.2">
      <c r="B55" s="582" t="s">
        <v>165</v>
      </c>
      <c r="C55" s="642"/>
      <c r="D55" s="642"/>
      <c r="E55" s="595"/>
      <c r="F55" s="87">
        <v>27.1</v>
      </c>
      <c r="G55" s="12">
        <v>27.3</v>
      </c>
    </row>
    <row r="56" spans="2:8" x14ac:dyDescent="0.2">
      <c r="B56" s="582" t="s">
        <v>171</v>
      </c>
      <c r="C56" s="642"/>
      <c r="D56" s="642"/>
      <c r="E56" s="595"/>
      <c r="F56" s="87">
        <v>22.1</v>
      </c>
      <c r="G56" s="12">
        <v>21.7</v>
      </c>
    </row>
    <row r="57" spans="2:8" ht="27.75" customHeight="1" x14ac:dyDescent="0.2">
      <c r="B57" s="587" t="s">
        <v>166</v>
      </c>
      <c r="C57" s="644"/>
      <c r="D57" s="644"/>
      <c r="E57" s="588"/>
      <c r="F57" s="87">
        <v>1</v>
      </c>
      <c r="G57" s="12">
        <v>1</v>
      </c>
    </row>
    <row r="58" spans="2:8" x14ac:dyDescent="0.2">
      <c r="B58" s="582" t="s">
        <v>172</v>
      </c>
      <c r="C58" s="642"/>
      <c r="D58" s="642"/>
      <c r="E58" s="595"/>
      <c r="F58" s="87">
        <v>34</v>
      </c>
      <c r="G58" s="12">
        <v>34</v>
      </c>
    </row>
    <row r="59" spans="2:8" x14ac:dyDescent="0.2">
      <c r="B59" s="582" t="s">
        <v>136</v>
      </c>
      <c r="C59" s="642"/>
      <c r="D59" s="642"/>
      <c r="E59" s="595"/>
      <c r="F59" s="87">
        <v>0.1</v>
      </c>
      <c r="G59" s="12">
        <v>0.1</v>
      </c>
    </row>
    <row r="60" spans="2:8" x14ac:dyDescent="0.2">
      <c r="B60" s="582" t="s">
        <v>137</v>
      </c>
      <c r="C60" s="642"/>
      <c r="D60" s="642"/>
      <c r="E60" s="595"/>
      <c r="F60" s="87">
        <v>1.6</v>
      </c>
      <c r="G60" s="12">
        <v>1.7</v>
      </c>
    </row>
    <row r="61" spans="2:8" x14ac:dyDescent="0.2">
      <c r="B61" s="582" t="s">
        <v>173</v>
      </c>
      <c r="C61" s="642"/>
      <c r="D61" s="642"/>
      <c r="E61" s="595"/>
      <c r="F61" s="87">
        <v>0.2</v>
      </c>
      <c r="G61" s="12">
        <v>0.3</v>
      </c>
    </row>
    <row r="62" spans="2:8" x14ac:dyDescent="0.2">
      <c r="B62" s="582" t="s">
        <v>138</v>
      </c>
      <c r="C62" s="642"/>
      <c r="D62" s="642"/>
      <c r="E62" s="595"/>
      <c r="F62" s="87">
        <v>1</v>
      </c>
      <c r="G62" s="12">
        <v>1</v>
      </c>
    </row>
    <row r="63" spans="2:8" x14ac:dyDescent="0.2">
      <c r="B63" s="596" t="s">
        <v>169</v>
      </c>
      <c r="C63" s="643"/>
      <c r="D63" s="643"/>
      <c r="E63" s="597"/>
      <c r="F63" s="87">
        <v>8.4</v>
      </c>
      <c r="G63" s="509">
        <v>8.4</v>
      </c>
      <c r="H63" s="308"/>
    </row>
    <row r="64" spans="2:8" x14ac:dyDescent="0.2">
      <c r="B64" s="638" t="s">
        <v>168</v>
      </c>
      <c r="C64" s="639"/>
      <c r="D64" s="639"/>
      <c r="E64" s="639"/>
      <c r="F64" s="264">
        <v>100</v>
      </c>
      <c r="G64" s="7">
        <v>99.899999999999991</v>
      </c>
    </row>
    <row r="65" spans="2:7" x14ac:dyDescent="0.2">
      <c r="B65" s="640" t="s">
        <v>180</v>
      </c>
      <c r="C65" s="641"/>
      <c r="D65" s="641"/>
      <c r="E65" s="641"/>
      <c r="F65" s="88">
        <v>3355</v>
      </c>
      <c r="G65" s="93">
        <v>3748</v>
      </c>
    </row>
  </sheetData>
  <customSheetViews>
    <customSheetView guid="{4BF6A69F-C29D-460A-9E84-5045F8F80EEB}" showGridLines="0" topLeftCell="A4">
      <selection activeCell="I44" sqref="I44"/>
      <pageMargins left="0.19685039370078741" right="0.15748031496062992" top="0.19685039370078741" bottom="0.19685039370078741" header="0.31496062992125984" footer="0.31496062992125984"/>
      <pageSetup paperSize="9" orientation="portrait" r:id="rId1"/>
    </customSheetView>
  </customSheetViews>
  <mergeCells count="56">
    <mergeCell ref="B52:E52"/>
    <mergeCell ref="B57:E57"/>
    <mergeCell ref="B65:E65"/>
    <mergeCell ref="B63:E63"/>
    <mergeCell ref="B64:E64"/>
    <mergeCell ref="B61:E61"/>
    <mergeCell ref="B62:E62"/>
    <mergeCell ref="B59:E59"/>
    <mergeCell ref="B60:E60"/>
    <mergeCell ref="B58:E58"/>
    <mergeCell ref="B55:E55"/>
    <mergeCell ref="B56:E56"/>
    <mergeCell ref="B53:E53"/>
    <mergeCell ref="B54:E54"/>
    <mergeCell ref="B48:G48"/>
    <mergeCell ref="B50:D50"/>
    <mergeCell ref="B45:E45"/>
    <mergeCell ref="B41:E41"/>
    <mergeCell ref="B51:E51"/>
    <mergeCell ref="B26:G26"/>
    <mergeCell ref="B29:E29"/>
    <mergeCell ref="B22:E22"/>
    <mergeCell ref="B23:E23"/>
    <mergeCell ref="B24:E24"/>
    <mergeCell ref="B20:E20"/>
    <mergeCell ref="B21:E21"/>
    <mergeCell ref="B18:E18"/>
    <mergeCell ref="B19:E19"/>
    <mergeCell ref="B15:E15"/>
    <mergeCell ref="B17:E17"/>
    <mergeCell ref="B16:E16"/>
    <mergeCell ref="B13:E13"/>
    <mergeCell ref="B14:E14"/>
    <mergeCell ref="B11:E11"/>
    <mergeCell ref="B12:E12"/>
    <mergeCell ref="B9:E9"/>
    <mergeCell ref="B10:E10"/>
    <mergeCell ref="B7:E7"/>
    <mergeCell ref="B8:E8"/>
    <mergeCell ref="A1:H1"/>
    <mergeCell ref="B3:G3"/>
    <mergeCell ref="B5:E5"/>
    <mergeCell ref="B6:E6"/>
    <mergeCell ref="B38:E38"/>
    <mergeCell ref="B39:E39"/>
    <mergeCell ref="B40:E40"/>
    <mergeCell ref="B44:E44"/>
    <mergeCell ref="B30:E30"/>
    <mergeCell ref="B31:E31"/>
    <mergeCell ref="B36:E36"/>
    <mergeCell ref="B37:E37"/>
    <mergeCell ref="B34:E34"/>
    <mergeCell ref="B35:E35"/>
    <mergeCell ref="B32:E32"/>
    <mergeCell ref="B33:E33"/>
    <mergeCell ref="B46:E46"/>
  </mergeCells>
  <phoneticPr fontId="11" type="noConversion"/>
  <pageMargins left="0.19685039370078741" right="0.15748031496062992" top="0.19685039370078741" bottom="0.19685039370078741"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85</vt:i4>
      </vt:variant>
      <vt:variant>
        <vt:lpstr>Plages nommées</vt:lpstr>
      </vt:variant>
      <vt:variant>
        <vt:i4>74</vt:i4>
      </vt:variant>
    </vt:vector>
  </HeadingPairs>
  <TitlesOfParts>
    <vt:vector size="159" baseType="lpstr">
      <vt:lpstr>Sommaire</vt:lpstr>
      <vt:lpstr>Descriptif des formations</vt:lpstr>
      <vt:lpstr>A_base</vt:lpstr>
      <vt:lpstr>2-3-4_base</vt:lpstr>
      <vt:lpstr>5-6-7_base</vt:lpstr>
      <vt:lpstr>8-9_base</vt:lpstr>
      <vt:lpstr>A_amb</vt:lpstr>
      <vt:lpstr>2-3-4_amb</vt:lpstr>
      <vt:lpstr>5-6-7_amb</vt:lpstr>
      <vt:lpstr>8-9_amb</vt:lpstr>
      <vt:lpstr>A_aidS</vt:lpstr>
      <vt:lpstr>2-3-4_aidS</vt:lpstr>
      <vt:lpstr>5-6-7_aidS</vt:lpstr>
      <vt:lpstr>8-9_aidS</vt:lpstr>
      <vt:lpstr>A_auxPuer</vt:lpstr>
      <vt:lpstr>2-3-4_auxPuer</vt:lpstr>
      <vt:lpstr>5-6-7_auxPuer</vt:lpstr>
      <vt:lpstr>8-9_auxPuer</vt:lpstr>
      <vt:lpstr>A_prepPH</vt:lpstr>
      <vt:lpstr>2-3-4_prepPH</vt:lpstr>
      <vt:lpstr>5-6-7_prepPH</vt:lpstr>
      <vt:lpstr>8-9_prepPH</vt:lpstr>
      <vt:lpstr>A_tecLM</vt:lpstr>
      <vt:lpstr>2-3-4_tecLM</vt:lpstr>
      <vt:lpstr>5-6-7_tecLM</vt:lpstr>
      <vt:lpstr>8-9_tecLM</vt:lpstr>
      <vt:lpstr>A_psyMot</vt:lpstr>
      <vt:lpstr>2-3-4_psyMot</vt:lpstr>
      <vt:lpstr>5-6-7_psyMot</vt:lpstr>
      <vt:lpstr>8-9_psyMot</vt:lpstr>
      <vt:lpstr>A_manERM</vt:lpstr>
      <vt:lpstr>2-3-4_manERM</vt:lpstr>
      <vt:lpstr>5-6-7_manERM</vt:lpstr>
      <vt:lpstr>8-9_manERM</vt:lpstr>
      <vt:lpstr>A_pedP</vt:lpstr>
      <vt:lpstr>2-3-4_pedP</vt:lpstr>
      <vt:lpstr>5-6-7_pedP</vt:lpstr>
      <vt:lpstr>8-9_pedP</vt:lpstr>
      <vt:lpstr>A_ergo</vt:lpstr>
      <vt:lpstr>2-3-4_ergo</vt:lpstr>
      <vt:lpstr>5-6-7_ergo</vt:lpstr>
      <vt:lpstr>8-9_ergo</vt:lpstr>
      <vt:lpstr>A_inf</vt:lpstr>
      <vt:lpstr>2-3-4_inf</vt:lpstr>
      <vt:lpstr>5-6-7_inf</vt:lpstr>
      <vt:lpstr>8-9_inf</vt:lpstr>
      <vt:lpstr>A_massK</vt:lpstr>
      <vt:lpstr>2-3-4_massK</vt:lpstr>
      <vt:lpstr>5-6-7_massK</vt:lpstr>
      <vt:lpstr>8-9_massK</vt:lpstr>
      <vt:lpstr>A_sagF</vt:lpstr>
      <vt:lpstr>2-3-4_sagF</vt:lpstr>
      <vt:lpstr>5-6-7_sagF</vt:lpstr>
      <vt:lpstr>8-9_sagF</vt:lpstr>
      <vt:lpstr>A_Spe</vt:lpstr>
      <vt:lpstr>2-3-4_Spe</vt:lpstr>
      <vt:lpstr>7-8_Spe</vt:lpstr>
      <vt:lpstr>A_puer</vt:lpstr>
      <vt:lpstr>2-3-4_puer</vt:lpstr>
      <vt:lpstr>7-8_puer</vt:lpstr>
      <vt:lpstr>A_infAnes</vt:lpstr>
      <vt:lpstr>2-3-4_infAnes</vt:lpstr>
      <vt:lpstr>7-8_infAnes</vt:lpstr>
      <vt:lpstr>A_infBloc</vt:lpstr>
      <vt:lpstr>2-3-4_infBloc</vt:lpstr>
      <vt:lpstr>7-8_infbloc</vt:lpstr>
      <vt:lpstr>A_cadreS</vt:lpstr>
      <vt:lpstr>2-3-4_cadreS</vt:lpstr>
      <vt:lpstr>7-8_cadreS</vt:lpstr>
      <vt:lpstr>VAEdeas</vt:lpstr>
      <vt:lpstr>VAEdeap</vt:lpstr>
      <vt:lpstr>VAEdpph</vt:lpstr>
      <vt:lpstr>VAEdeergo</vt:lpstr>
      <vt:lpstr>VAEibod</vt:lpstr>
      <vt:lpstr>nbCentres</vt:lpstr>
      <vt:lpstr>Inscrits1ere</vt:lpstr>
      <vt:lpstr>InscritsTot</vt:lpstr>
      <vt:lpstr>Diplomés</vt:lpstr>
      <vt:lpstr>propFemme</vt:lpstr>
      <vt:lpstr>nbCentres_an</vt:lpstr>
      <vt:lpstr>Inscrits_an_1</vt:lpstr>
      <vt:lpstr>Inscrits_an_2</vt:lpstr>
      <vt:lpstr>Diplome_an_1</vt:lpstr>
      <vt:lpstr>Diplome_an_2</vt:lpstr>
      <vt:lpstr>propFemme_an</vt:lpstr>
      <vt:lpstr>'2-3-4_aidS'!Zone_d_impression</vt:lpstr>
      <vt:lpstr>'2-3-4_amb'!Zone_d_impression</vt:lpstr>
      <vt:lpstr>'2-3-4_auxPuer'!Zone_d_impression</vt:lpstr>
      <vt:lpstr>'2-3-4_base'!Zone_d_impression</vt:lpstr>
      <vt:lpstr>'2-3-4_cadreS'!Zone_d_impression</vt:lpstr>
      <vt:lpstr>'2-3-4_ergo'!Zone_d_impression</vt:lpstr>
      <vt:lpstr>'2-3-4_inf'!Zone_d_impression</vt:lpstr>
      <vt:lpstr>'2-3-4_infBloc'!Zone_d_impression</vt:lpstr>
      <vt:lpstr>'2-3-4_manERM'!Zone_d_impression</vt:lpstr>
      <vt:lpstr>'2-3-4_massK'!Zone_d_impression</vt:lpstr>
      <vt:lpstr>'2-3-4_pedP'!Zone_d_impression</vt:lpstr>
      <vt:lpstr>'2-3-4_prepPH'!Zone_d_impression</vt:lpstr>
      <vt:lpstr>'2-3-4_psyMot'!Zone_d_impression</vt:lpstr>
      <vt:lpstr>'2-3-4_puer'!Zone_d_impression</vt:lpstr>
      <vt:lpstr>'2-3-4_sagF'!Zone_d_impression</vt:lpstr>
      <vt:lpstr>'2-3-4_Spe'!Zone_d_impression</vt:lpstr>
      <vt:lpstr>'2-3-4_tecLM'!Zone_d_impression</vt:lpstr>
      <vt:lpstr>'5-6-7_aidS'!Zone_d_impression</vt:lpstr>
      <vt:lpstr>'5-6-7_amb'!Zone_d_impression</vt:lpstr>
      <vt:lpstr>'5-6-7_auxPuer'!Zone_d_impression</vt:lpstr>
      <vt:lpstr>'5-6-7_base'!Zone_d_impression</vt:lpstr>
      <vt:lpstr>'5-6-7_ergo'!Zone_d_impression</vt:lpstr>
      <vt:lpstr>'5-6-7_inf'!Zone_d_impression</vt:lpstr>
      <vt:lpstr>'5-6-7_manERM'!Zone_d_impression</vt:lpstr>
      <vt:lpstr>'5-6-7_massK'!Zone_d_impression</vt:lpstr>
      <vt:lpstr>'5-6-7_pedP'!Zone_d_impression</vt:lpstr>
      <vt:lpstr>'5-6-7_prepPH'!Zone_d_impression</vt:lpstr>
      <vt:lpstr>'5-6-7_psyMot'!Zone_d_impression</vt:lpstr>
      <vt:lpstr>'5-6-7_sagF'!Zone_d_impression</vt:lpstr>
      <vt:lpstr>'5-6-7_tecLM'!Zone_d_impression</vt:lpstr>
      <vt:lpstr>'7-8_cadreS'!Zone_d_impression</vt:lpstr>
      <vt:lpstr>'7-8_infbloc'!Zone_d_impression</vt:lpstr>
      <vt:lpstr>'7-8_puer'!Zone_d_impression</vt:lpstr>
      <vt:lpstr>'7-8_Spe'!Zone_d_impression</vt:lpstr>
      <vt:lpstr>'8-9_aidS'!Zone_d_impression</vt:lpstr>
      <vt:lpstr>'8-9_amb'!Zone_d_impression</vt:lpstr>
      <vt:lpstr>'8-9_auxPuer'!Zone_d_impression</vt:lpstr>
      <vt:lpstr>'8-9_base'!Zone_d_impression</vt:lpstr>
      <vt:lpstr>'8-9_ergo'!Zone_d_impression</vt:lpstr>
      <vt:lpstr>'8-9_inf'!Zone_d_impression</vt:lpstr>
      <vt:lpstr>'8-9_manERM'!Zone_d_impression</vt:lpstr>
      <vt:lpstr>'8-9_massK'!Zone_d_impression</vt:lpstr>
      <vt:lpstr>'8-9_pedP'!Zone_d_impression</vt:lpstr>
      <vt:lpstr>'8-9_prepPH'!Zone_d_impression</vt:lpstr>
      <vt:lpstr>'8-9_psyMot'!Zone_d_impression</vt:lpstr>
      <vt:lpstr>'8-9_sagF'!Zone_d_impression</vt:lpstr>
      <vt:lpstr>'8-9_tecLM'!Zone_d_impression</vt:lpstr>
      <vt:lpstr>A_aidS!Zone_d_impression</vt:lpstr>
      <vt:lpstr>A_amb!Zone_d_impression</vt:lpstr>
      <vt:lpstr>A_auxPuer!Zone_d_impression</vt:lpstr>
      <vt:lpstr>A_base!Zone_d_impression</vt:lpstr>
      <vt:lpstr>A_cadreS!Zone_d_impression</vt:lpstr>
      <vt:lpstr>A_ergo!Zone_d_impression</vt:lpstr>
      <vt:lpstr>A_inf!Zone_d_impression</vt:lpstr>
      <vt:lpstr>A_infBloc!Zone_d_impression</vt:lpstr>
      <vt:lpstr>A_manERM!Zone_d_impression</vt:lpstr>
      <vt:lpstr>A_massK!Zone_d_impression</vt:lpstr>
      <vt:lpstr>A_pedP!Zone_d_impression</vt:lpstr>
      <vt:lpstr>A_prepPH!Zone_d_impression</vt:lpstr>
      <vt:lpstr>A_psyMot!Zone_d_impression</vt:lpstr>
      <vt:lpstr>A_puer!Zone_d_impression</vt:lpstr>
      <vt:lpstr>A_sagF!Zone_d_impression</vt:lpstr>
      <vt:lpstr>A_Spe!Zone_d_impression</vt:lpstr>
      <vt:lpstr>A_tecLM!Zone_d_impression</vt:lpstr>
      <vt:lpstr>'Descriptif des formations'!Zone_d_impression</vt:lpstr>
      <vt:lpstr>Diplome_an_1!Zone_d_impression</vt:lpstr>
      <vt:lpstr>Diplome_an_2!Zone_d_impression</vt:lpstr>
      <vt:lpstr>Inscrits_an_1!Zone_d_impression</vt:lpstr>
      <vt:lpstr>Inscrits_an_2!Zone_d_impression</vt:lpstr>
      <vt:lpstr>Inscrits1ere!Zone_d_impression</vt:lpstr>
      <vt:lpstr>nbCentres!Zone_d_impression</vt:lpstr>
      <vt:lpstr>nbCentres_an!Zone_d_impression</vt:lpstr>
      <vt:lpstr>propFemme_an!Zone_d_impression</vt:lpstr>
      <vt:lpstr>Sommaire!Zone_d_impression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FERRETTI Carine</dc:creator>
  <cp:lastModifiedBy>CROGUENNEC, Yannick (DREES/OSAM/BPS)</cp:lastModifiedBy>
  <cp:lastPrinted>2020-01-27T15:40:05Z</cp:lastPrinted>
  <dcterms:created xsi:type="dcterms:W3CDTF">2007-01-15T13:54:20Z</dcterms:created>
  <dcterms:modified xsi:type="dcterms:W3CDTF">2020-05-07T12:50:39Z</dcterms:modified>
</cp:coreProperties>
</file>