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780" windowWidth="16395" windowHeight="10230" activeTab="0"/>
  </bookViews>
  <sheets>
    <sheet name="2013" sheetId="1" r:id="rId1"/>
    <sheet name="2013 T1 " sheetId="2" r:id="rId2"/>
  </sheets>
  <definedNames>
    <definedName name="_xlnm._FilterDatabase" localSheetId="0" hidden="1">'2013'!$A$2:$J$110</definedName>
  </definedNames>
  <calcPr fullCalcOnLoad="1"/>
</workbook>
</file>

<file path=xl/sharedStrings.xml><?xml version="1.0" encoding="utf-8"?>
<sst xmlns="http://schemas.openxmlformats.org/spreadsheetml/2006/main" count="658" uniqueCount="257">
  <si>
    <t>Nombre d'actes télétransmis au 1er trimestre 2013</t>
  </si>
  <si>
    <t>AIN</t>
  </si>
  <si>
    <t>AISNE</t>
  </si>
  <si>
    <t>ALLIER</t>
  </si>
  <si>
    <t>ALPES DE HAUTE PROVENCE</t>
  </si>
  <si>
    <t>HAUTES ALPES</t>
  </si>
  <si>
    <t>ALPES MARITIMES</t>
  </si>
  <si>
    <t>ARDECHE</t>
  </si>
  <si>
    <t>ARDENNES</t>
  </si>
  <si>
    <t>ARIEGE</t>
  </si>
  <si>
    <t>AUBE</t>
  </si>
  <si>
    <t>AUDE</t>
  </si>
  <si>
    <t>AVEYRON</t>
  </si>
  <si>
    <t>BOUCHES DU RHONE</t>
  </si>
  <si>
    <t>CALVADOS</t>
  </si>
  <si>
    <t>CANTAL</t>
  </si>
  <si>
    <t>CHARENTE</t>
  </si>
  <si>
    <t>CHARENTE MARITIME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</si>
  <si>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</si>
  <si>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</si>
  <si>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</si>
  <si>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</si>
  <si>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</si>
  <si>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</si>
  <si>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</si>
  <si>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</si>
  <si>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</si>
  <si>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</si>
  <si>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</si>
  <si>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CORSE DU SUD</t>
  </si>
  <si>
    <t>HAUTE CORSE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</si>
  <si>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</si>
  <si>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</si>
  <si>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</si>
  <si>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</si>
  <si>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</si>
  <si>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</si>
  <si>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</si>
  <si>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</si>
  <si>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</si>
  <si>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</si>
  <si>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</si>
  <si>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</si>
  <si>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</si>
  <si>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</si>
  <si>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</si>
  <si>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</si>
  <si>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</si>
  <si>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</si>
  <si>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LOZERE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</si>
  <si>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</si>
  <si>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</si>
  <si>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</si>
  <si>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</si>
  <si>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</si>
  <si>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</si>
  <si>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</si>
  <si>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</si>
  <si>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</si>
  <si>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</si>
  <si>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</si>
  <si>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</si>
  <si>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</si>
  <si>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</si>
  <si>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</si>
  <si>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</si>
  <si>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</si>
  <si>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</si>
  <si>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</si>
  <si>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</si>
  <si>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</si>
  <si>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</si>
  <si>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</si>
  <si>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</si>
  <si>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</si>
  <si>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</si>
  <si>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</si>
  <si>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</si>
  <si>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</si>
  <si>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</si>
  <si>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</si>
  <si>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</si>
  <si>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</si>
  <si>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</si>
  <si>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</si>
  <si>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</si>
  <si>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</si>
  <si>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</si>
  <si>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</si>
  <si>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</si>
  <si>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</si>
  <si>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</si>
  <si>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</si>
  <si>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</si>
  <si>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</si>
  <si>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</si>
  <si>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</si>
  <si>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GUADELOUPE</t>
  </si>
  <si>
    <t>MARTINIQUE</t>
  </si>
  <si>
    <t>GUYANE</t>
  </si>
  <si>
    <t>REUNION</t>
  </si>
  <si>
    <t>Eure-et-Loir</t>
  </si>
  <si>
    <t>Charente</t>
  </si>
  <si>
    <t>Charente-Maritime</t>
  </si>
  <si>
    <t>Corrèze</t>
  </si>
  <si>
    <t>Corse-Du-Sud</t>
  </si>
  <si>
    <t>Côte-d'Or</t>
  </si>
  <si>
    <t>Creuse</t>
  </si>
  <si>
    <t>Dordogne</t>
  </si>
  <si>
    <t>Drôme</t>
  </si>
  <si>
    <t>Gironde</t>
  </si>
  <si>
    <t>Guadeloupe</t>
  </si>
  <si>
    <t>Guyane</t>
  </si>
  <si>
    <t>Haute-Corse</t>
  </si>
  <si>
    <t>Haute-Garonne</t>
  </si>
  <si>
    <t>Haute-Loire</t>
  </si>
  <si>
    <t>Haute-Marne</t>
  </si>
  <si>
    <t>Haute-Saône</t>
  </si>
  <si>
    <t>Haute-Savoie</t>
  </si>
  <si>
    <t>Haute-Vienne</t>
  </si>
  <si>
    <t>Loire</t>
  </si>
  <si>
    <t>Loire-Atlantique</t>
  </si>
  <si>
    <t>Lozère</t>
  </si>
  <si>
    <t>Manche</t>
  </si>
  <si>
    <t>Marne</t>
  </si>
  <si>
    <t>Martinique</t>
  </si>
  <si>
    <t>Mayenne</t>
  </si>
  <si>
    <t>Meurthe-et-Moselle</t>
  </si>
  <si>
    <t>Meuse</t>
  </si>
  <si>
    <t>Moselle</t>
  </si>
  <si>
    <t>Nièvre</t>
  </si>
  <si>
    <t>Réunion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</si>
  <si>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</si>
  <si>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</si>
  <si>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</si>
  <si>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</si>
  <si>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</si>
  <si>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</si>
  <si>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</si>
  <si>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Vendée</t>
  </si>
  <si>
    <t>Vienne</t>
  </si>
  <si>
    <t>Ain</t>
  </si>
  <si>
    <t>Aisne</t>
  </si>
  <si>
    <t>Allier</t>
  </si>
  <si>
    <t>Ardèche</t>
  </si>
  <si>
    <t>Ariège</t>
  </si>
  <si>
    <t>Aube</t>
  </si>
  <si>
    <t>Aude</t>
  </si>
  <si>
    <t>Aveyron</t>
  </si>
  <si>
    <t>Essonne</t>
  </si>
  <si>
    <t>Eure</t>
  </si>
  <si>
    <t>Hérault</t>
  </si>
  <si>
    <t>Ille-et-Vilaine</t>
  </si>
  <si>
    <t>Indre</t>
  </si>
  <si>
    <t>Indre-et-Loire</t>
  </si>
  <si>
    <t>Isère</t>
  </si>
  <si>
    <t>Oise</t>
  </si>
  <si>
    <t>Orne</t>
  </si>
  <si>
    <t>Yonne</t>
  </si>
  <si>
    <t>Paris</t>
  </si>
  <si>
    <t>Vaucluse</t>
  </si>
  <si>
    <t>Alpes de Haute-Provence</t>
  </si>
  <si>
    <t>Alpes Maritimes</t>
  </si>
  <si>
    <t>Ardennes</t>
  </si>
  <si>
    <t>Bouches du Rhône</t>
  </si>
  <si>
    <t>Côtes d'Armor</t>
  </si>
  <si>
    <t>Deux-Sèvres</t>
  </si>
  <si>
    <t>Hautes-Pyrénées</t>
  </si>
  <si>
    <t>Hauts-de-Seine</t>
  </si>
  <si>
    <t>Landes</t>
  </si>
  <si>
    <t>Pyrénées-Atlantiques</t>
  </si>
  <si>
    <t>Pyrénées-Orientales</t>
  </si>
  <si>
    <t>Vosges</t>
  </si>
  <si>
    <t>Bas-Rhin</t>
  </si>
  <si>
    <t>Calvados</t>
  </si>
  <si>
    <t>Cantal</t>
  </si>
  <si>
    <t>Cher</t>
  </si>
  <si>
    <t>Doubs</t>
  </si>
  <si>
    <t>Finistère</t>
  </si>
  <si>
    <t>Gard</t>
  </si>
  <si>
    <t>Gers</t>
  </si>
  <si>
    <t>Jura</t>
  </si>
  <si>
    <t>Loiret</t>
  </si>
  <si>
    <t>Loir-et-Cher</t>
  </si>
  <si>
    <t>Lot</t>
  </si>
  <si>
    <t>Lot-et-Garonne</t>
  </si>
  <si>
    <t>Maine-et-Loire</t>
  </si>
  <si>
    <t>Morbihan</t>
  </si>
  <si>
    <t>Nord</t>
  </si>
  <si>
    <t>Puy-de-Dôme</t>
  </si>
  <si>
    <t>Pas-de-Calais</t>
  </si>
  <si>
    <t>Rhône</t>
  </si>
  <si>
    <t>Tarn</t>
  </si>
  <si>
    <t>Tarn-et-Garonne</t>
  </si>
  <si>
    <t>Territoire de Belfort</t>
  </si>
  <si>
    <t>Val-de-Marne</t>
  </si>
  <si>
    <t>Val-d'Oise</t>
  </si>
  <si>
    <t>Var</t>
  </si>
  <si>
    <t xml:space="preserve">Haut Rhin </t>
  </si>
  <si>
    <t xml:space="preserve">Yvelines </t>
  </si>
  <si>
    <t xml:space="preserve">Département hors COM et Mayotte </t>
  </si>
  <si>
    <t xml:space="preserve">Hautes-Alpes </t>
  </si>
  <si>
    <t>Nombres divergents entre ACTES et INDIGO</t>
  </si>
  <si>
    <t>Différence</t>
  </si>
  <si>
    <t>Différence entre ACTES et INDIGO supérieure à 500</t>
  </si>
  <si>
    <t xml:space="preserve">Nombre d'actes selon ACTES </t>
  </si>
  <si>
    <t>Nombre d'actes  selon INDIGO</t>
  </si>
  <si>
    <t>Différence entre ACTES et INDIGO supérieure à 500, en négatif</t>
  </si>
  <si>
    <t>Différence entre ACTES et INDIGO supérieure à 500, en positif</t>
  </si>
  <si>
    <t>2A</t>
  </si>
  <si>
    <t>2B</t>
  </si>
  <si>
    <t>Nombre d'actes télétransmis en 2013</t>
  </si>
  <si>
    <t>Mayotte</t>
  </si>
  <si>
    <t>Polynésie française</t>
  </si>
  <si>
    <t>Nouvelle Calédonie</t>
  </si>
  <si>
    <t>Saint-Pierre-et-Miquelon</t>
  </si>
  <si>
    <t>France (entière)</t>
  </si>
  <si>
    <t>France (hors COM)</t>
  </si>
  <si>
    <t>France (hors COM &amp; Mayotte)</t>
  </si>
  <si>
    <t>Dépar-tement</t>
  </si>
  <si>
    <t>Départements</t>
  </si>
  <si>
    <t>Nombre total d'actes transmis selon INDIGO</t>
  </si>
  <si>
    <t>Taux d'actes télétransmis selon Indigo</t>
  </si>
  <si>
    <t>Région</t>
  </si>
  <si>
    <t>Pays de la Loire</t>
  </si>
  <si>
    <t>Limousin</t>
  </si>
  <si>
    <t>Poitou-Charentes</t>
  </si>
  <si>
    <t>Centre</t>
  </si>
  <si>
    <t>Bretagne</t>
  </si>
  <si>
    <t>Alsace</t>
  </si>
  <si>
    <t>Aquitaine</t>
  </si>
  <si>
    <t>Départements d'Outre-Mer</t>
  </si>
  <si>
    <t>Nord-Pas-de-Calais</t>
  </si>
  <si>
    <t>Provence-Alpes-Côte-d'Azur</t>
  </si>
  <si>
    <t>Languedoc-Roussillon</t>
  </si>
  <si>
    <t>Haute-Normandie</t>
  </si>
  <si>
    <t>Basse-Normandie</t>
  </si>
  <si>
    <t>Midi-Pyrénées</t>
  </si>
  <si>
    <t>Rhône-Alpes</t>
  </si>
  <si>
    <t>Corse</t>
  </si>
  <si>
    <t>Picardie</t>
  </si>
  <si>
    <t>Auvergne</t>
  </si>
  <si>
    <t>Ile-de-France</t>
  </si>
  <si>
    <t>Champagne-Ardenne</t>
  </si>
  <si>
    <t>Franche-Comté</t>
  </si>
  <si>
    <t>Lorraine</t>
  </si>
  <si>
    <t>Bourgogne</t>
  </si>
  <si>
    <t>Territoires d'Outre-Mer</t>
  </si>
  <si>
    <t>Moyenne France</t>
  </si>
  <si>
    <t>Taux d'actes télétransmis selon @ctes</t>
  </si>
  <si>
    <t>Nombres divergents entre @ctes et INDIGO</t>
  </si>
  <si>
    <t>Différence entre @ctes et INDIGO supérieure à 500</t>
  </si>
  <si>
    <t>Différence entre @ctes et INDIGO supérieure à 500, en négatif</t>
  </si>
  <si>
    <t>Différence entre @ctes et INDIGO supérieure à 500, en positif</t>
  </si>
  <si>
    <t xml:space="preserve">Nombre d'actes  télétransmis en 2013 selon @ctes </t>
  </si>
  <si>
    <t xml:space="preserve">Nombre d'actes télétransmis selon @ctes </t>
  </si>
  <si>
    <t>Nombre d'actes télétransmis selon INDIGO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</si>
</sst>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"/>
    <numFmt numFmtId="168" formatCode="0.0%"/>
  </numFmts>
  <fonts count="51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8"/>
      <name val="Arial"/>
      <family val="2"/>
    </font>
    <font>
      <sz val="10"/>
      <color indexed="10"/>
      <name val="Arial"/>
      <family val="2"/>
    </font>
    <font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7"/>
      <color indexed="8"/>
      <name val="Arial"/>
      <family val="0"/>
    </font>
    <font>
      <b/>
      <sz val="8"/>
      <color indexed="56"/>
      <name val="Arial"/>
      <family val="0"/>
    </font>
    <font>
      <b/>
      <sz val="11"/>
      <color indexed="56"/>
      <name val="Arial"/>
      <family val="0"/>
    </font>
    <font>
      <sz val="8"/>
      <name val="Tahoma"/>
      <family val="2"/>
    </font>
    <font>
      <b/>
      <sz val="12"/>
      <color indexed="8"/>
      <name val="Arial"/>
      <family val="0"/>
    </font>
    <font>
      <b/>
      <sz val="11"/>
      <color indexed="5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4" borderId="0" applyNumberFormat="0" applyBorder="0" applyAlignment="0" applyProtection="0"/>
    <xf numFmtId="0" fontId="38" fillId="4" borderId="0" applyNumberFormat="0" applyBorder="0" applyAlignment="0" applyProtection="0"/>
    <xf numFmtId="0" fontId="8" fillId="2" borderId="0" applyNumberFormat="0" applyBorder="0" applyAlignment="0" applyProtection="0"/>
    <xf numFmtId="0" fontId="38" fillId="2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8" fillId="7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38" fillId="9" borderId="0" applyNumberFormat="0" applyBorder="0" applyAlignment="0" applyProtection="0"/>
    <xf numFmtId="0" fontId="8" fillId="10" borderId="0" applyNumberFormat="0" applyBorder="0" applyAlignment="0" applyProtection="0"/>
    <xf numFmtId="0" fontId="38" fillId="10" borderId="0" applyNumberFormat="0" applyBorder="0" applyAlignment="0" applyProtection="0"/>
    <xf numFmtId="0" fontId="8" fillId="7" borderId="0" applyNumberFormat="0" applyBorder="0" applyAlignment="0" applyProtection="0"/>
    <xf numFmtId="0" fontId="38" fillId="7" borderId="0" applyNumberFormat="0" applyBorder="0" applyAlignment="0" applyProtection="0"/>
    <xf numFmtId="0" fontId="8" fillId="11" borderId="0" applyNumberFormat="0" applyBorder="0" applyAlignment="0" applyProtection="0"/>
    <xf numFmtId="0" fontId="38" fillId="12" borderId="0" applyNumberFormat="0" applyBorder="0" applyAlignment="0" applyProtection="0"/>
    <xf numFmtId="0" fontId="8" fillId="3" borderId="0" applyNumberFormat="0" applyBorder="0" applyAlignment="0" applyProtection="0"/>
    <xf numFmtId="0" fontId="38" fillId="3" borderId="0" applyNumberFormat="0" applyBorder="0" applyAlignment="0" applyProtection="0"/>
    <xf numFmtId="0" fontId="9" fillId="13" borderId="0" applyNumberFormat="0" applyBorder="0" applyAlignment="0" applyProtection="0"/>
    <xf numFmtId="0" fontId="39" fillId="13" borderId="0" applyNumberFormat="0" applyBorder="0" applyAlignment="0" applyProtection="0"/>
    <xf numFmtId="0" fontId="9" fillId="8" borderId="0" applyNumberFormat="0" applyBorder="0" applyAlignment="0" applyProtection="0"/>
    <xf numFmtId="0" fontId="39" fillId="14" borderId="0" applyNumberFormat="0" applyBorder="0" applyAlignment="0" applyProtection="0"/>
    <xf numFmtId="0" fontId="9" fillId="10" borderId="0" applyNumberFormat="0" applyBorder="0" applyAlignment="0" applyProtection="0"/>
    <xf numFmtId="0" fontId="39" fillId="10" borderId="0" applyNumberFormat="0" applyBorder="0" applyAlignment="0" applyProtection="0"/>
    <xf numFmtId="0" fontId="9" fillId="7" borderId="0" applyNumberFormat="0" applyBorder="0" applyAlignment="0" applyProtection="0"/>
    <xf numFmtId="0" fontId="39" fillId="7" borderId="0" applyNumberFormat="0" applyBorder="0" applyAlignment="0" applyProtection="0"/>
    <xf numFmtId="0" fontId="9" fillId="13" borderId="0" applyNumberFormat="0" applyBorder="0" applyAlignment="0" applyProtection="0"/>
    <xf numFmtId="0" fontId="39" fillId="15" borderId="0" applyNumberFormat="0" applyBorder="0" applyAlignment="0" applyProtection="0"/>
    <xf numFmtId="0" fontId="9" fillId="16" borderId="0" applyNumberFormat="0" applyBorder="0" applyAlignment="0" applyProtection="0"/>
    <xf numFmtId="0" fontId="39" fillId="16" borderId="0" applyNumberFormat="0" applyBorder="0" applyAlignment="0" applyProtection="0"/>
    <xf numFmtId="0" fontId="9" fillId="13" borderId="0" applyNumberFormat="0" applyBorder="0" applyAlignment="0" applyProtection="0"/>
    <xf numFmtId="0" fontId="39" fillId="13" borderId="0" applyNumberFormat="0" applyBorder="0" applyAlignment="0" applyProtection="0"/>
    <xf numFmtId="0" fontId="9" fillId="17" borderId="0" applyNumberFormat="0" applyBorder="0" applyAlignment="0" applyProtection="0"/>
    <xf numFmtId="0" fontId="39" fillId="18" borderId="0" applyNumberFormat="0" applyBorder="0" applyAlignment="0" applyProtection="0"/>
    <xf numFmtId="0" fontId="9" fillId="19" borderId="0" applyNumberFormat="0" applyBorder="0" applyAlignment="0" applyProtection="0"/>
    <xf numFmtId="0" fontId="39" fillId="20" borderId="0" applyNumberFormat="0" applyBorder="0" applyAlignment="0" applyProtection="0"/>
    <xf numFmtId="0" fontId="9" fillId="21" borderId="0" applyNumberFormat="0" applyBorder="0" applyAlignment="0" applyProtection="0"/>
    <xf numFmtId="0" fontId="39" fillId="21" borderId="0" applyNumberFormat="0" applyBorder="0" applyAlignment="0" applyProtection="0"/>
    <xf numFmtId="0" fontId="9" fillId="13" borderId="0" applyNumberFormat="0" applyBorder="0" applyAlignment="0" applyProtection="0"/>
    <xf numFmtId="0" fontId="39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2" borderId="1" applyNumberFormat="0" applyAlignment="0" applyProtection="0"/>
    <xf numFmtId="0" fontId="41" fillId="2" borderId="2" applyNumberFormat="0" applyAlignment="0" applyProtection="0"/>
    <xf numFmtId="0" fontId="12" fillId="0" borderId="3" applyNumberFormat="0" applyFill="0" applyAlignment="0" applyProtection="0"/>
    <xf numFmtId="0" fontId="42" fillId="0" borderId="4" applyNumberFormat="0" applyFill="0" applyAlignment="0" applyProtection="0"/>
    <xf numFmtId="0" fontId="0" fillId="4" borderId="5" applyNumberFormat="0" applyFont="0" applyAlignment="0" applyProtection="0"/>
    <xf numFmtId="0" fontId="8" fillId="25" borderId="6" applyNumberFormat="0" applyFont="0" applyAlignment="0" applyProtection="0"/>
    <xf numFmtId="0" fontId="13" fillId="16" borderId="1" applyNumberFormat="0" applyAlignment="0" applyProtection="0"/>
    <xf numFmtId="0" fontId="43" fillId="26" borderId="2" applyNumberFormat="0" applyAlignment="0" applyProtection="0"/>
    <xf numFmtId="44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45" fillId="29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30" borderId="0" applyNumberFormat="0" applyBorder="0" applyAlignment="0" applyProtection="0"/>
    <xf numFmtId="0" fontId="46" fillId="31" borderId="0" applyNumberFormat="0" applyBorder="0" applyAlignment="0" applyProtection="0"/>
    <xf numFmtId="0" fontId="17" fillId="2" borderId="7" applyNumberFormat="0" applyAlignment="0" applyProtection="0"/>
    <xf numFmtId="0" fontId="47" fillId="2" borderId="8" applyNumberFormat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49" fillId="0" borderId="13" applyNumberFormat="0" applyFill="0" applyAlignment="0" applyProtection="0"/>
    <xf numFmtId="0" fontId="24" fillId="32" borderId="14" applyNumberFormat="0" applyAlignment="0" applyProtection="0"/>
    <xf numFmtId="0" fontId="50" fillId="33" borderId="15" applyNumberFormat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 wrapText="1"/>
    </xf>
    <xf numFmtId="3" fontId="2" fillId="34" borderId="17" xfId="0" applyNumberFormat="1" applyFont="1" applyFill="1" applyBorder="1" applyAlignment="1">
      <alignment horizontal="right" wrapText="1"/>
    </xf>
    <xf numFmtId="3" fontId="1" fillId="34" borderId="17" xfId="0" applyNumberFormat="1" applyFont="1" applyFill="1" applyBorder="1" applyAlignment="1">
      <alignment horizontal="right" wrapText="1"/>
    </xf>
    <xf numFmtId="3" fontId="1" fillId="35" borderId="20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/>
    </xf>
    <xf numFmtId="0" fontId="1" fillId="34" borderId="25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3" fontId="2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horizontal="right" wrapText="1"/>
    </xf>
    <xf numFmtId="3" fontId="2" fillId="0" borderId="20" xfId="0" applyNumberFormat="1" applyFont="1" applyFill="1" applyBorder="1" applyAlignment="1">
      <alignment horizontal="right" wrapText="1"/>
    </xf>
    <xf numFmtId="3" fontId="2" fillId="0" borderId="27" xfId="0" applyNumberFormat="1" applyFont="1" applyFill="1" applyBorder="1" applyAlignment="1">
      <alignment horizontal="right" wrapText="1"/>
    </xf>
    <xf numFmtId="3" fontId="2" fillId="0" borderId="17" xfId="0" applyNumberFormat="1" applyFont="1" applyFill="1" applyBorder="1" applyAlignment="1">
      <alignment/>
    </xf>
    <xf numFmtId="0" fontId="2" fillId="34" borderId="25" xfId="0" applyFont="1" applyFill="1" applyBorder="1" applyAlignment="1">
      <alignment horizontal="center" wrapText="1"/>
    </xf>
    <xf numFmtId="3" fontId="2" fillId="34" borderId="17" xfId="0" applyNumberFormat="1" applyFont="1" applyFill="1" applyBorder="1" applyAlignment="1">
      <alignment/>
    </xf>
    <xf numFmtId="3" fontId="0" fillId="34" borderId="17" xfId="0" applyNumberFormat="1" applyFont="1" applyFill="1" applyBorder="1" applyAlignment="1">
      <alignment wrapText="1"/>
    </xf>
    <xf numFmtId="3" fontId="2" fillId="34" borderId="17" xfId="0" applyNumberFormat="1" applyFont="1" applyFill="1" applyBorder="1" applyAlignment="1">
      <alignment horizontal="right" wrapText="1"/>
    </xf>
    <xf numFmtId="3" fontId="2" fillId="34" borderId="27" xfId="0" applyNumberFormat="1" applyFont="1" applyFill="1" applyBorder="1" applyAlignment="1">
      <alignment horizontal="right" wrapText="1"/>
    </xf>
    <xf numFmtId="3" fontId="25" fillId="34" borderId="17" xfId="0" applyNumberFormat="1" applyFont="1" applyFill="1" applyBorder="1" applyAlignment="1">
      <alignment/>
    </xf>
    <xf numFmtId="0" fontId="25" fillId="34" borderId="25" xfId="0" applyFont="1" applyFill="1" applyBorder="1" applyAlignment="1">
      <alignment horizontal="center" wrapText="1"/>
    </xf>
    <xf numFmtId="3" fontId="26" fillId="34" borderId="17" xfId="0" applyNumberFormat="1" applyFont="1" applyFill="1" applyBorder="1" applyAlignment="1">
      <alignment wrapText="1"/>
    </xf>
    <xf numFmtId="3" fontId="25" fillId="34" borderId="17" xfId="0" applyNumberFormat="1" applyFont="1" applyFill="1" applyBorder="1" applyAlignment="1">
      <alignment horizontal="right" wrapText="1"/>
    </xf>
    <xf numFmtId="3" fontId="25" fillId="35" borderId="20" xfId="0" applyNumberFormat="1" applyFont="1" applyFill="1" applyBorder="1" applyAlignment="1">
      <alignment horizontal="right" wrapText="1"/>
    </xf>
    <xf numFmtId="3" fontId="25" fillId="34" borderId="27" xfId="0" applyNumberFormat="1" applyFont="1" applyFill="1" applyBorder="1" applyAlignment="1">
      <alignment horizontal="right" wrapText="1"/>
    </xf>
    <xf numFmtId="3" fontId="1" fillId="34" borderId="20" xfId="0" applyNumberFormat="1" applyFont="1" applyFill="1" applyBorder="1" applyAlignment="1">
      <alignment horizontal="right" wrapText="1"/>
    </xf>
    <xf numFmtId="3" fontId="1" fillId="34" borderId="27" xfId="0" applyNumberFormat="1" applyFont="1" applyFill="1" applyBorder="1" applyAlignment="1">
      <alignment horizontal="right" wrapText="1"/>
    </xf>
    <xf numFmtId="3" fontId="6" fillId="34" borderId="28" xfId="0" applyNumberFormat="1" applyFont="1" applyFill="1" applyBorder="1" applyAlignment="1">
      <alignment wrapText="1"/>
    </xf>
    <xf numFmtId="3" fontId="1" fillId="34" borderId="28" xfId="0" applyNumberFormat="1" applyFont="1" applyFill="1" applyBorder="1" applyAlignment="1">
      <alignment horizontal="right" wrapText="1"/>
    </xf>
    <xf numFmtId="3" fontId="1" fillId="34" borderId="29" xfId="0" applyNumberFormat="1" applyFont="1" applyFill="1" applyBorder="1" applyAlignment="1">
      <alignment horizontal="right" wrapText="1"/>
    </xf>
    <xf numFmtId="3" fontId="1" fillId="34" borderId="30" xfId="0" applyNumberFormat="1" applyFont="1" applyFill="1" applyBorder="1" applyAlignment="1">
      <alignment horizontal="right" wrapText="1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3" fontId="0" fillId="0" borderId="33" xfId="0" applyNumberFormat="1" applyFont="1" applyFill="1" applyBorder="1" applyAlignment="1">
      <alignment wrapText="1"/>
    </xf>
    <xf numFmtId="3" fontId="2" fillId="0" borderId="33" xfId="0" applyNumberFormat="1" applyFont="1" applyFill="1" applyBorder="1" applyAlignment="1">
      <alignment horizontal="right" wrapText="1"/>
    </xf>
    <xf numFmtId="3" fontId="2" fillId="0" borderId="34" xfId="0" applyNumberFormat="1" applyFont="1" applyFill="1" applyBorder="1" applyAlignment="1">
      <alignment horizontal="right" wrapText="1"/>
    </xf>
    <xf numFmtId="3" fontId="2" fillId="0" borderId="35" xfId="0" applyNumberFormat="1" applyFont="1" applyFill="1" applyBorder="1" applyAlignment="1">
      <alignment horizontal="right" wrapText="1"/>
    </xf>
    <xf numFmtId="0" fontId="2" fillId="0" borderId="3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5" fillId="34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34" borderId="29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Alignment="1">
      <alignment/>
    </xf>
    <xf numFmtId="3" fontId="2" fillId="34" borderId="20" xfId="0" applyNumberFormat="1" applyFont="1" applyFill="1" applyBorder="1" applyAlignment="1">
      <alignment horizontal="right" wrapText="1"/>
    </xf>
    <xf numFmtId="3" fontId="2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horizontal="right" wrapText="1"/>
    </xf>
    <xf numFmtId="3" fontId="2" fillId="0" borderId="30" xfId="0" applyNumberFormat="1" applyFont="1" applyFill="1" applyBorder="1" applyAlignment="1">
      <alignment horizontal="right" wrapText="1"/>
    </xf>
    <xf numFmtId="3" fontId="2" fillId="0" borderId="22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9" fontId="2" fillId="0" borderId="27" xfId="0" applyNumberFormat="1" applyFont="1" applyFill="1" applyBorder="1" applyAlignment="1">
      <alignment horizontal="right" wrapText="1"/>
    </xf>
    <xf numFmtId="9" fontId="2" fillId="34" borderId="27" xfId="0" applyNumberFormat="1" applyFont="1" applyFill="1" applyBorder="1" applyAlignment="1">
      <alignment horizontal="right" wrapText="1"/>
    </xf>
    <xf numFmtId="0" fontId="0" fillId="2" borderId="16" xfId="0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right" wrapText="1"/>
    </xf>
    <xf numFmtId="9" fontId="2" fillId="2" borderId="27" xfId="0" applyNumberFormat="1" applyFont="1" applyFill="1" applyBorder="1" applyAlignment="1">
      <alignment horizontal="right" wrapText="1"/>
    </xf>
    <xf numFmtId="3" fontId="5" fillId="2" borderId="17" xfId="0" applyNumberFormat="1" applyFont="1" applyFill="1" applyBorder="1" applyAlignment="1">
      <alignment horizontal="right" wrapText="1"/>
    </xf>
    <xf numFmtId="0" fontId="0" fillId="2" borderId="16" xfId="0" applyFont="1" applyFill="1" applyBorder="1" applyAlignment="1">
      <alignment/>
    </xf>
    <xf numFmtId="3" fontId="5" fillId="34" borderId="17" xfId="0" applyNumberFormat="1" applyFont="1" applyFill="1" applyBorder="1" applyAlignment="1">
      <alignment horizontal="right" wrapText="1"/>
    </xf>
    <xf numFmtId="3" fontId="1" fillId="35" borderId="17" xfId="0" applyNumberFormat="1" applyFont="1" applyFill="1" applyBorder="1" applyAlignment="1">
      <alignment horizontal="right" wrapText="1"/>
    </xf>
    <xf numFmtId="3" fontId="1" fillId="35" borderId="17" xfId="0" applyNumberFormat="1" applyFont="1" applyFill="1" applyBorder="1" applyAlignment="1">
      <alignment horizontal="right" wrapText="1"/>
    </xf>
    <xf numFmtId="3" fontId="27" fillId="35" borderId="17" xfId="0" applyNumberFormat="1" applyFont="1" applyFill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34" borderId="4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8" fontId="2" fillId="0" borderId="41" xfId="0" applyNumberFormat="1" applyFont="1" applyFill="1" applyBorder="1" applyAlignment="1">
      <alignment horizontal="right" wrapText="1"/>
    </xf>
    <xf numFmtId="3" fontId="2" fillId="0" borderId="42" xfId="0" applyNumberFormat="1" applyFont="1" applyBorder="1" applyAlignment="1">
      <alignment/>
    </xf>
    <xf numFmtId="0" fontId="1" fillId="2" borderId="43" xfId="0" applyFont="1" applyFill="1" applyBorder="1" applyAlignment="1">
      <alignment horizontal="center" wrapText="1"/>
    </xf>
    <xf numFmtId="3" fontId="2" fillId="2" borderId="37" xfId="0" applyNumberFormat="1" applyFont="1" applyFill="1" applyBorder="1" applyAlignment="1">
      <alignment/>
    </xf>
    <xf numFmtId="3" fontId="2" fillId="2" borderId="38" xfId="0" applyNumberFormat="1" applyFont="1" applyFill="1" applyBorder="1" applyAlignment="1">
      <alignment horizontal="right" wrapText="1"/>
    </xf>
    <xf numFmtId="3" fontId="2" fillId="2" borderId="39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168" fontId="2" fillId="2" borderId="41" xfId="0" applyNumberFormat="1" applyFont="1" applyFill="1" applyBorder="1" applyAlignment="1">
      <alignment horizontal="right" wrapText="1"/>
    </xf>
    <xf numFmtId="0" fontId="0" fillId="2" borderId="20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2" borderId="20" xfId="0" applyFont="1" applyFill="1" applyBorder="1" applyAlignment="1">
      <alignment/>
    </xf>
    <xf numFmtId="0" fontId="0" fillId="34" borderId="20" xfId="0" applyFill="1" applyBorder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6" fillId="0" borderId="45" xfId="85" applyFont="1" applyBorder="1">
      <alignment/>
      <protection/>
    </xf>
    <xf numFmtId="0" fontId="38" fillId="0" borderId="45" xfId="85" applyBorder="1">
      <alignment/>
      <protection/>
    </xf>
    <xf numFmtId="0" fontId="29" fillId="0" borderId="0" xfId="0" applyFont="1" applyBorder="1" applyAlignment="1">
      <alignment/>
    </xf>
    <xf numFmtId="3" fontId="31" fillId="2" borderId="17" xfId="0" applyNumberFormat="1" applyFont="1" applyFill="1" applyBorder="1" applyAlignment="1">
      <alignment horizontal="right" wrapText="1"/>
    </xf>
    <xf numFmtId="0" fontId="26" fillId="34" borderId="45" xfId="85" applyFont="1" applyFill="1" applyBorder="1">
      <alignment/>
      <protection/>
    </xf>
    <xf numFmtId="168" fontId="31" fillId="2" borderId="45" xfId="0" applyNumberFormat="1" applyFont="1" applyFill="1" applyBorder="1" applyAlignment="1">
      <alignment horizontal="right" wrapText="1"/>
    </xf>
    <xf numFmtId="3" fontId="31" fillId="2" borderId="27" xfId="0" applyNumberFormat="1" applyFont="1" applyFill="1" applyBorder="1" applyAlignment="1">
      <alignment horizontal="right" wrapText="1"/>
    </xf>
    <xf numFmtId="0" fontId="38" fillId="34" borderId="45" xfId="85" applyFill="1" applyBorder="1">
      <alignment/>
      <protection/>
    </xf>
    <xf numFmtId="0" fontId="29" fillId="35" borderId="46" xfId="0" applyFont="1" applyFill="1" applyBorder="1" applyAlignment="1">
      <alignment/>
    </xf>
    <xf numFmtId="168" fontId="31" fillId="0" borderId="45" xfId="0" applyNumberFormat="1" applyFont="1" applyFill="1" applyBorder="1" applyAlignment="1">
      <alignment horizontal="right" wrapText="1"/>
    </xf>
    <xf numFmtId="3" fontId="31" fillId="2" borderId="16" xfId="0" applyNumberFormat="1" applyFont="1" applyFill="1" applyBorder="1" applyAlignment="1">
      <alignment horizontal="right" wrapText="1"/>
    </xf>
    <xf numFmtId="3" fontId="31" fillId="2" borderId="47" xfId="0" applyNumberFormat="1" applyFont="1" applyFill="1" applyBorder="1" applyAlignment="1">
      <alignment horizontal="right" wrapText="1"/>
    </xf>
    <xf numFmtId="0" fontId="30" fillId="2" borderId="47" xfId="0" applyFont="1" applyFill="1" applyBorder="1" applyAlignment="1">
      <alignment horizontal="center" wrapText="1"/>
    </xf>
    <xf numFmtId="0" fontId="30" fillId="2" borderId="48" xfId="0" applyFont="1" applyFill="1" applyBorder="1" applyAlignment="1">
      <alignment horizontal="center" wrapText="1"/>
    </xf>
    <xf numFmtId="3" fontId="31" fillId="2" borderId="32" xfId="0" applyNumberFormat="1" applyFont="1" applyFill="1" applyBorder="1" applyAlignment="1">
      <alignment horizontal="right" wrapText="1"/>
    </xf>
    <xf numFmtId="3" fontId="31" fillId="2" borderId="49" xfId="0" applyNumberFormat="1" applyFont="1" applyFill="1" applyBorder="1" applyAlignment="1">
      <alignment horizontal="right" wrapText="1"/>
    </xf>
    <xf numFmtId="3" fontId="31" fillId="2" borderId="50" xfId="0" applyNumberFormat="1" applyFont="1" applyFill="1" applyBorder="1" applyAlignment="1">
      <alignment horizontal="right" wrapText="1"/>
    </xf>
    <xf numFmtId="0" fontId="29" fillId="0" borderId="0" xfId="0" applyFont="1" applyAlignment="1">
      <alignment/>
    </xf>
    <xf numFmtId="3" fontId="31" fillId="2" borderId="48" xfId="0" applyNumberFormat="1" applyFont="1" applyFill="1" applyBorder="1" applyAlignment="1">
      <alignment horizontal="right" wrapText="1"/>
    </xf>
    <xf numFmtId="168" fontId="31" fillId="2" borderId="51" xfId="0" applyNumberFormat="1" applyFont="1" applyFill="1" applyBorder="1" applyAlignment="1">
      <alignment horizontal="right" wrapText="1"/>
    </xf>
    <xf numFmtId="168" fontId="31" fillId="0" borderId="51" xfId="0" applyNumberFormat="1" applyFont="1" applyFill="1" applyBorder="1" applyAlignment="1">
      <alignment horizontal="right" wrapText="1"/>
    </xf>
    <xf numFmtId="0" fontId="26" fillId="34" borderId="51" xfId="85" applyFont="1" applyFill="1" applyBorder="1">
      <alignment/>
      <protection/>
    </xf>
    <xf numFmtId="0" fontId="0" fillId="34" borderId="36" xfId="0" applyFill="1" applyBorder="1" applyAlignment="1">
      <alignment/>
    </xf>
    <xf numFmtId="0" fontId="0" fillId="34" borderId="32" xfId="0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 horizontal="right" wrapText="1"/>
    </xf>
    <xf numFmtId="3" fontId="27" fillId="35" borderId="28" xfId="0" applyNumberFormat="1" applyFont="1" applyFill="1" applyBorder="1" applyAlignment="1">
      <alignment horizontal="right" wrapText="1"/>
    </xf>
    <xf numFmtId="3" fontId="27" fillId="35" borderId="49" xfId="0" applyNumberFormat="1" applyFont="1" applyFill="1" applyBorder="1" applyAlignment="1">
      <alignment horizontal="right" wrapText="1"/>
    </xf>
    <xf numFmtId="3" fontId="2" fillId="34" borderId="19" xfId="0" applyNumberFormat="1" applyFont="1" applyFill="1" applyBorder="1" applyAlignment="1">
      <alignment horizontal="right" wrapText="1"/>
    </xf>
    <xf numFmtId="9" fontId="2" fillId="34" borderId="30" xfId="0" applyNumberFormat="1" applyFont="1" applyFill="1" applyBorder="1" applyAlignment="1">
      <alignment horizontal="right" wrapText="1"/>
    </xf>
    <xf numFmtId="168" fontId="2" fillId="15" borderId="23" xfId="86" applyNumberFormat="1" applyFont="1" applyFill="1" applyBorder="1" applyAlignment="1">
      <alignment vertical="center"/>
    </xf>
    <xf numFmtId="3" fontId="2" fillId="15" borderId="23" xfId="0" applyNumberFormat="1" applyFont="1" applyFill="1" applyBorder="1" applyAlignment="1">
      <alignment vertical="center"/>
    </xf>
    <xf numFmtId="168" fontId="2" fillId="15" borderId="23" xfId="0" applyNumberFormat="1" applyFont="1" applyFill="1" applyBorder="1" applyAlignment="1">
      <alignment vertical="center"/>
    </xf>
    <xf numFmtId="0" fontId="2" fillId="15" borderId="52" xfId="0" applyFont="1" applyFill="1" applyBorder="1" applyAlignment="1">
      <alignment horizontal="center"/>
    </xf>
    <xf numFmtId="0" fontId="38" fillId="34" borderId="51" xfId="85" applyFill="1" applyBorder="1">
      <alignment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3" fontId="27" fillId="35" borderId="20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3" fontId="2" fillId="34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2" fillId="35" borderId="20" xfId="0" applyNumberFormat="1" applyFont="1" applyFill="1" applyBorder="1" applyAlignment="1">
      <alignment horizontal="center" vertical="center" wrapText="1"/>
    </xf>
    <xf numFmtId="3" fontId="1" fillId="35" borderId="2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1" fillId="35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2" fillId="35" borderId="17" xfId="0" applyNumberFormat="1" applyFont="1" applyFill="1" applyBorder="1" applyAlignment="1">
      <alignment horizontal="center" vertical="center" wrapText="1"/>
    </xf>
    <xf numFmtId="3" fontId="5" fillId="35" borderId="17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94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Euro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Monétaire 2" xfId="82"/>
    <cellStyle name="Neutre" xfId="83"/>
    <cellStyle name="Neutre 2" xfId="84"/>
    <cellStyle name="Normal 2" xfId="85"/>
    <cellStyle name="Percent" xfId="86"/>
    <cellStyle name="Pourcentage 2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Vérification" xfId="106"/>
    <cellStyle name="Vérification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FFE1C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d'actes télétransmis par département en 2013 pour la France entière</a:t>
            </a:r>
          </a:p>
        </c:rich>
      </c:tx>
      <c:layout>
        <c:manualLayout>
          <c:xMode val="factor"/>
          <c:yMode val="factor"/>
          <c:x val="-0.03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5"/>
          <c:y val="0.066"/>
          <c:w val="0.997"/>
          <c:h val="0.8895"/>
        </c:manualLayout>
      </c:layout>
      <c:barChart>
        <c:barDir val="col"/>
        <c:grouping val="clustered"/>
        <c:varyColors val="0"/>
        <c:ser>
          <c:idx val="11"/>
          <c:order val="0"/>
          <c:tx>
            <c:strRef>
              <c:f>'2013'!$I$2</c:f>
              <c:strCache>
                <c:ptCount val="1"/>
                <c:pt idx="0">
                  <c:v>Taux d'actes télétransmis selon @ctes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'2013'!$C$3:$C$106</c:f>
              <c:strCache/>
            </c:strRef>
          </c:cat>
          <c:val>
            <c:numRef>
              <c:f>'2013'!$I$3:$I$106</c:f>
              <c:numCache/>
            </c:numRef>
          </c:val>
        </c:ser>
        <c:axId val="13940853"/>
        <c:axId val="58358814"/>
      </c:barChart>
      <c:catAx>
        <c:axId val="13940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8814"/>
        <c:crosses val="autoZero"/>
        <c:auto val="1"/>
        <c:lblOffset val="100"/>
        <c:tickLblSkip val="1"/>
        <c:noMultiLvlLbl val="0"/>
      </c:catAx>
      <c:valAx>
        <c:axId val="58358814"/>
        <c:scaling>
          <c:orientation val="minMax"/>
          <c:max val="0.8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40853"/>
        <c:crossesAt val="1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75"/>
          <c:y val="0.13175"/>
          <c:w val="0.218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d'actes télétransmis par département en 2013 pour la France entière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06275"/>
          <c:w val="0.9995"/>
          <c:h val="0.9325"/>
        </c:manualLayout>
      </c:layout>
      <c:barChart>
        <c:barDir val="col"/>
        <c:grouping val="clustered"/>
        <c:varyColors val="0"/>
        <c:ser>
          <c:idx val="11"/>
          <c:order val="0"/>
          <c:tx>
            <c:strRef>
              <c:f>'2013'!$D$165</c:f>
              <c:strCache>
                <c:ptCount val="1"/>
                <c:pt idx="0">
                  <c:v>Nombre d'actes  télétransmis en 2013 selon @ctes 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'2013'!$C$166:$C$269</c:f>
              <c:strCache/>
            </c:strRef>
          </c:cat>
          <c:val>
            <c:numRef>
              <c:f>'2013'!$D$166:$D$269</c:f>
              <c:numCache/>
            </c:numRef>
          </c:val>
        </c:ser>
        <c:axId val="55467279"/>
        <c:axId val="29443464"/>
      </c:barChart>
      <c:catAx>
        <c:axId val="5546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3464"/>
        <c:crosses val="autoZero"/>
        <c:auto val="0"/>
        <c:lblOffset val="80"/>
        <c:tickLblSkip val="1"/>
        <c:noMultiLvlLbl val="0"/>
      </c:catAx>
      <c:valAx>
        <c:axId val="29443464"/>
        <c:scaling>
          <c:orientation val="minMax"/>
          <c:max val="6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84"/>
          <c:y val="0.0975"/>
          <c:w val="0.322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0.0525</cdr:x>
      <cdr:y>0.5185</cdr:y>
    </cdr:from>
    <cdr:to>
      <cdr:x>0.98825</cdr:x>
      <cdr:y>0.52625</cdr:y>
    </cdr:to>
    <cdr:sp>
      <cdr:nvSpPr>
        <cdr:cNvPr id="1" name="Connecteur droit 2"/>
        <cdr:cNvSpPr>
          <a:spLocks/>
        </cdr:cNvSpPr>
      </cdr:nvSpPr>
      <cdr:spPr>
        <a:xfrm flipV="1">
          <a:off x="762000" y="4124325"/>
          <a:ext cx="13687425" cy="57150"/>
        </a:xfrm>
        <a:prstGeom prst="line">
          <a:avLst/>
        </a:prstGeom>
        <a:noFill/>
        <a:ln w="19050" cmpd="sng">
          <a:solidFill>
            <a:srgbClr val="21596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0.49025</cdr:y>
    </cdr:from>
    <cdr:to>
      <cdr:x>0.33525</cdr:x>
      <cdr:y>0.52625</cdr:y>
    </cdr:to>
    <cdr:sp>
      <cdr:nvSpPr>
        <cdr:cNvPr id="2" name="ZoneTexte 3"/>
        <cdr:cNvSpPr txBox="1">
          <a:spLocks noChangeArrowheads="1"/>
        </cdr:cNvSpPr>
      </cdr:nvSpPr>
      <cdr:spPr>
        <a:xfrm>
          <a:off x="1038225" y="3905250"/>
          <a:ext cx="3867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Moyenne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du taux d'actes télétransmis : 33,1 %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0.648</cdr:y>
    </cdr:from>
    <cdr:to>
      <cdr:x>1</cdr:x>
      <cdr:y>0.65175</cdr:y>
    </cdr:to>
    <cdr:sp>
      <cdr:nvSpPr>
        <cdr:cNvPr id="1" name="Connecteur droit 2"/>
        <cdr:cNvSpPr>
          <a:spLocks/>
        </cdr:cNvSpPr>
      </cdr:nvSpPr>
      <cdr:spPr>
        <a:xfrm flipV="1">
          <a:off x="723900" y="4543425"/>
          <a:ext cx="10648950" cy="28575"/>
        </a:xfrm>
        <a:prstGeom prst="line">
          <a:avLst/>
        </a:prstGeom>
        <a:noFill/>
        <a:ln w="19050" cmpd="sng">
          <a:solidFill>
            <a:srgbClr val="215968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0.6115</cdr:y>
    </cdr:from>
    <cdr:to>
      <cdr:x>0.394</cdr:x>
      <cdr:y>0.647</cdr:y>
    </cdr:to>
    <cdr:sp>
      <cdr:nvSpPr>
        <cdr:cNvPr id="2" name="ZoneTexte 3"/>
        <cdr:cNvSpPr txBox="1">
          <a:spLocks noChangeArrowheads="1"/>
        </cdr:cNvSpPr>
      </cdr:nvSpPr>
      <cdr:spPr>
        <a:xfrm>
          <a:off x="800100" y="4286250"/>
          <a:ext cx="3657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Moyenne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d'actes télétransmis par département : 17 380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111</xdr:row>
      <xdr:rowOff>123825</xdr:rowOff>
    </xdr:from>
    <xdr:to>
      <xdr:col>18</xdr:col>
      <xdr:colOff>552450</xdr:colOff>
      <xdr:row>161</xdr:row>
      <xdr:rowOff>0</xdr:rowOff>
    </xdr:to>
    <xdr:graphicFrame>
      <xdr:nvGraphicFramePr>
        <xdr:cNvPr id="1" name="Chart 1"/>
        <xdr:cNvGraphicFramePr/>
      </xdr:nvGraphicFramePr>
      <xdr:xfrm>
        <a:off x="0" y="18945225"/>
        <a:ext cx="1463040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275</xdr:row>
      <xdr:rowOff>9525</xdr:rowOff>
    </xdr:from>
    <xdr:to>
      <xdr:col>14</xdr:col>
      <xdr:colOff>295275</xdr:colOff>
      <xdr:row>318</xdr:row>
      <xdr:rowOff>66675</xdr:rowOff>
    </xdr:to>
    <xdr:graphicFrame>
      <xdr:nvGraphicFramePr>
        <xdr:cNvPr id="2" name="Chart 1"/>
        <xdr:cNvGraphicFramePr/>
      </xdr:nvGraphicFramePr>
      <xdr:xfrm>
        <a:off x="0" y="46215300"/>
        <a:ext cx="11325225" cy="701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tabSelected="1" zoomScalePageLayoutView="0" workbookViewId="0" topLeftCell="C139">
      <selection activeCell="C115" sqref="C115"/>
    </sheetView>
  </sheetViews>
  <sheetFormatPr defaultColWidth="11.421875" defaultRowHeight="12.75"/>
  <cols>
    <col min="1" max="1" width="24.28125" style="0" hidden="1" customWidth="1"/>
    <col min="2" max="2" width="8.28125" style="0" hidden="1" customWidth="1"/>
    <col min="3" max="3" width="28.00390625" style="0" bestFit="1" customWidth="1"/>
    <col min="4" max="4" width="12.421875" style="0" customWidth="1"/>
    <col min="5" max="5" width="12.8515625" style="0" customWidth="1"/>
    <col min="6" max="6" width="10.28125" style="0" customWidth="1"/>
    <col min="7" max="7" width="3.00390625" style="0" customWidth="1"/>
    <col min="8" max="8" width="16.140625" style="1" customWidth="1"/>
    <col min="9" max="10" width="12.28125" style="1" customWidth="1"/>
    <col min="11" max="11" width="28.57421875" style="0" customWidth="1"/>
    <col min="14" max="14" width="6.7109375" style="0" customWidth="1"/>
  </cols>
  <sheetData>
    <row r="1" spans="1:14" ht="13.5" thickBot="1">
      <c r="A1" s="80"/>
      <c r="B1" s="80"/>
      <c r="C1" s="80"/>
      <c r="D1" s="151" t="s">
        <v>211</v>
      </c>
      <c r="E1" s="152"/>
      <c r="F1" s="153"/>
      <c r="G1" s="154"/>
      <c r="H1" s="81"/>
      <c r="I1" s="81"/>
      <c r="J1" s="81"/>
      <c r="K1" s="157" t="s">
        <v>250</v>
      </c>
      <c r="L1" s="158"/>
      <c r="M1" s="158"/>
      <c r="N1" s="158"/>
    </row>
    <row r="2" spans="1:14" ht="63.75">
      <c r="A2" s="115" t="s">
        <v>223</v>
      </c>
      <c r="B2" s="82" t="s">
        <v>219</v>
      </c>
      <c r="C2" s="82" t="s">
        <v>220</v>
      </c>
      <c r="D2" s="83" t="s">
        <v>255</v>
      </c>
      <c r="E2" s="83" t="s">
        <v>256</v>
      </c>
      <c r="F2" s="83" t="s">
        <v>203</v>
      </c>
      <c r="G2" s="83"/>
      <c r="H2" s="84" t="s">
        <v>221</v>
      </c>
      <c r="I2" s="85" t="s">
        <v>249</v>
      </c>
      <c r="J2" s="85" t="s">
        <v>222</v>
      </c>
      <c r="K2" s="159" t="s">
        <v>251</v>
      </c>
      <c r="L2" s="158"/>
      <c r="M2" s="158"/>
      <c r="N2" s="158"/>
    </row>
    <row r="3" spans="1:14" ht="12.75" customHeight="1">
      <c r="A3" s="116" t="s">
        <v>247</v>
      </c>
      <c r="B3" s="112">
        <v>975</v>
      </c>
      <c r="C3" s="9" t="s">
        <v>215</v>
      </c>
      <c r="D3" s="12">
        <v>0</v>
      </c>
      <c r="E3" s="23">
        <v>0</v>
      </c>
      <c r="F3" s="23">
        <f>D3-E3</f>
        <v>0</v>
      </c>
      <c r="G3" s="23"/>
      <c r="H3" s="98">
        <v>1007</v>
      </c>
      <c r="I3" s="91">
        <f aca="true" t="shared" si="0" ref="I3:I34">D3/H3</f>
        <v>0</v>
      </c>
      <c r="J3" s="86">
        <f aca="true" t="shared" si="1" ref="J3:J34">E3/H3</f>
        <v>0</v>
      </c>
      <c r="K3" s="160" t="s">
        <v>252</v>
      </c>
      <c r="L3" s="161"/>
      <c r="M3" s="161"/>
      <c r="N3" s="161"/>
    </row>
    <row r="4" spans="1:14" ht="12.75">
      <c r="A4" s="116" t="s">
        <v>247</v>
      </c>
      <c r="B4" s="111">
        <v>976</v>
      </c>
      <c r="C4" s="10" t="s">
        <v>212</v>
      </c>
      <c r="D4" s="13">
        <v>0</v>
      </c>
      <c r="E4" s="23">
        <v>0</v>
      </c>
      <c r="F4" s="23">
        <f>D4-E4</f>
        <v>0</v>
      </c>
      <c r="G4" s="23"/>
      <c r="H4" s="98">
        <v>13438</v>
      </c>
      <c r="I4" s="91">
        <f t="shared" si="0"/>
        <v>0</v>
      </c>
      <c r="J4" s="86">
        <f t="shared" si="1"/>
        <v>0</v>
      </c>
      <c r="K4" s="155" t="s">
        <v>253</v>
      </c>
      <c r="L4" s="156"/>
      <c r="M4" s="156"/>
      <c r="N4" s="156"/>
    </row>
    <row r="5" spans="1:11" ht="12.75">
      <c r="A5" s="116" t="s">
        <v>247</v>
      </c>
      <c r="B5" s="112">
        <v>987</v>
      </c>
      <c r="C5" s="9" t="s">
        <v>213</v>
      </c>
      <c r="D5" s="12">
        <v>0</v>
      </c>
      <c r="E5" s="23">
        <v>0</v>
      </c>
      <c r="F5" s="23">
        <f>D5-E5</f>
        <v>0</v>
      </c>
      <c r="G5" s="23"/>
      <c r="H5" s="98">
        <v>821</v>
      </c>
      <c r="I5" s="91">
        <f t="shared" si="0"/>
        <v>0</v>
      </c>
      <c r="J5" s="86">
        <f t="shared" si="1"/>
        <v>0</v>
      </c>
      <c r="K5">
        <v>102</v>
      </c>
    </row>
    <row r="6" spans="1:11" ht="12.75">
      <c r="A6" s="116" t="s">
        <v>247</v>
      </c>
      <c r="B6" s="109">
        <v>988</v>
      </c>
      <c r="C6" s="88" t="s">
        <v>214</v>
      </c>
      <c r="D6" s="89">
        <v>0</v>
      </c>
      <c r="E6" s="90">
        <v>0</v>
      </c>
      <c r="F6" s="90">
        <v>0</v>
      </c>
      <c r="G6" s="90"/>
      <c r="H6" s="98">
        <v>32067</v>
      </c>
      <c r="I6" s="91">
        <f t="shared" si="0"/>
        <v>0</v>
      </c>
      <c r="J6" s="91">
        <f t="shared" si="1"/>
        <v>0</v>
      </c>
      <c r="K6">
        <v>101</v>
      </c>
    </row>
    <row r="7" spans="1:11" ht="12.75">
      <c r="A7" s="120" t="s">
        <v>229</v>
      </c>
      <c r="B7" s="110">
        <v>68</v>
      </c>
      <c r="C7" s="8" t="s">
        <v>198</v>
      </c>
      <c r="D7" s="11">
        <v>5724</v>
      </c>
      <c r="E7" s="24">
        <v>5717</v>
      </c>
      <c r="F7" s="24">
        <f aca="true" t="shared" si="2" ref="F7:F38">D7-E7</f>
        <v>7</v>
      </c>
      <c r="G7" s="24">
        <v>1</v>
      </c>
      <c r="H7" s="99">
        <v>58191</v>
      </c>
      <c r="I7" s="87">
        <f t="shared" si="0"/>
        <v>0.09836572665876167</v>
      </c>
      <c r="J7" s="87">
        <f t="shared" si="1"/>
        <v>0.09824543314258219</v>
      </c>
      <c r="K7">
        <v>100</v>
      </c>
    </row>
    <row r="8" spans="1:11" ht="12.75">
      <c r="A8" s="120" t="s">
        <v>241</v>
      </c>
      <c r="B8" s="110">
        <v>43</v>
      </c>
      <c r="C8" s="8" t="s">
        <v>115</v>
      </c>
      <c r="D8" s="11">
        <v>2429</v>
      </c>
      <c r="E8" s="24">
        <v>2412</v>
      </c>
      <c r="F8" s="24">
        <f t="shared" si="2"/>
        <v>17</v>
      </c>
      <c r="G8" s="24">
        <v>1</v>
      </c>
      <c r="H8" s="99">
        <v>22075</v>
      </c>
      <c r="I8" s="87">
        <f t="shared" si="0"/>
        <v>0.11003397508493772</v>
      </c>
      <c r="J8" s="87">
        <f t="shared" si="1"/>
        <v>0.1092638731596829</v>
      </c>
      <c r="K8">
        <v>99</v>
      </c>
    </row>
    <row r="9" spans="1:11" ht="12.75">
      <c r="A9" s="120" t="s">
        <v>243</v>
      </c>
      <c r="B9" s="110">
        <v>52</v>
      </c>
      <c r="C9" s="8" t="s">
        <v>116</v>
      </c>
      <c r="D9" s="11">
        <v>3489</v>
      </c>
      <c r="E9" s="24">
        <v>3984</v>
      </c>
      <c r="F9" s="24">
        <f t="shared" si="2"/>
        <v>-495</v>
      </c>
      <c r="G9" s="24">
        <v>1</v>
      </c>
      <c r="H9" s="99">
        <v>25490</v>
      </c>
      <c r="I9" s="87">
        <f t="shared" si="0"/>
        <v>0.1368772067477442</v>
      </c>
      <c r="J9" s="87">
        <f t="shared" si="1"/>
        <v>0.15629658689682227</v>
      </c>
      <c r="K9">
        <v>98</v>
      </c>
    </row>
    <row r="10" spans="1:11" ht="12.75">
      <c r="A10" s="116" t="s">
        <v>244</v>
      </c>
      <c r="B10" s="112">
        <v>39</v>
      </c>
      <c r="C10" s="9" t="s">
        <v>181</v>
      </c>
      <c r="D10" s="12">
        <v>6694</v>
      </c>
      <c r="E10" s="23">
        <v>6694</v>
      </c>
      <c r="F10" s="23">
        <f t="shared" si="2"/>
        <v>0</v>
      </c>
      <c r="G10" s="23"/>
      <c r="H10" s="98">
        <v>42877</v>
      </c>
      <c r="I10" s="91">
        <f t="shared" si="0"/>
        <v>0.15612099727126433</v>
      </c>
      <c r="J10" s="86">
        <f t="shared" si="1"/>
        <v>0.15612099727126433</v>
      </c>
      <c r="K10">
        <v>97</v>
      </c>
    </row>
    <row r="11" spans="1:11" ht="12.75">
      <c r="A11" s="116" t="s">
        <v>231</v>
      </c>
      <c r="B11" s="112">
        <v>971</v>
      </c>
      <c r="C11" s="9" t="s">
        <v>111</v>
      </c>
      <c r="D11" s="12">
        <v>1955</v>
      </c>
      <c r="E11" s="23">
        <v>1955</v>
      </c>
      <c r="F11" s="23">
        <f t="shared" si="2"/>
        <v>0</v>
      </c>
      <c r="G11" s="23"/>
      <c r="H11" s="98">
        <v>12303</v>
      </c>
      <c r="I11" s="91">
        <f t="shared" si="0"/>
        <v>0.1589043322766805</v>
      </c>
      <c r="J11" s="86">
        <f t="shared" si="1"/>
        <v>0.1589043322766805</v>
      </c>
      <c r="K11">
        <v>96</v>
      </c>
    </row>
    <row r="12" spans="1:11" ht="12.75">
      <c r="A12" s="116" t="s">
        <v>236</v>
      </c>
      <c r="B12" s="112">
        <v>14</v>
      </c>
      <c r="C12" s="9" t="s">
        <v>174</v>
      </c>
      <c r="D12" s="12">
        <v>9415</v>
      </c>
      <c r="E12" s="23">
        <v>9415</v>
      </c>
      <c r="F12" s="23">
        <f t="shared" si="2"/>
        <v>0</v>
      </c>
      <c r="G12" s="23"/>
      <c r="H12" s="98">
        <v>57890</v>
      </c>
      <c r="I12" s="91">
        <f t="shared" si="0"/>
        <v>0.1626360338573156</v>
      </c>
      <c r="J12" s="86">
        <f t="shared" si="1"/>
        <v>0.1626360338573156</v>
      </c>
      <c r="K12">
        <v>95</v>
      </c>
    </row>
    <row r="13" spans="1:11" ht="12.75">
      <c r="A13" s="120" t="s">
        <v>235</v>
      </c>
      <c r="B13" s="110">
        <v>76</v>
      </c>
      <c r="C13" s="8" t="s">
        <v>136</v>
      </c>
      <c r="D13" s="11">
        <v>15687</v>
      </c>
      <c r="E13" s="24">
        <v>15603</v>
      </c>
      <c r="F13" s="24">
        <f t="shared" si="2"/>
        <v>84</v>
      </c>
      <c r="G13" s="24">
        <v>1</v>
      </c>
      <c r="H13" s="99">
        <v>92265</v>
      </c>
      <c r="I13" s="87">
        <f t="shared" si="0"/>
        <v>0.17002113477483335</v>
      </c>
      <c r="J13" s="87">
        <f t="shared" si="1"/>
        <v>0.1691107137050886</v>
      </c>
      <c r="K13">
        <v>94</v>
      </c>
    </row>
    <row r="14" spans="1:11" ht="12.75">
      <c r="A14" s="120" t="s">
        <v>239</v>
      </c>
      <c r="B14" s="114" t="s">
        <v>210</v>
      </c>
      <c r="C14" s="8" t="s">
        <v>113</v>
      </c>
      <c r="D14" s="11">
        <v>2700</v>
      </c>
      <c r="E14" s="24">
        <v>2641</v>
      </c>
      <c r="F14" s="24">
        <f t="shared" si="2"/>
        <v>59</v>
      </c>
      <c r="G14" s="24">
        <v>1</v>
      </c>
      <c r="H14" s="99">
        <v>15274</v>
      </c>
      <c r="I14" s="87">
        <f t="shared" si="0"/>
        <v>0.17677098337043343</v>
      </c>
      <c r="J14" s="87">
        <f t="shared" si="1"/>
        <v>0.17290821003011653</v>
      </c>
      <c r="K14">
        <v>93</v>
      </c>
    </row>
    <row r="15" spans="1:11" ht="12.75">
      <c r="A15" s="120" t="s">
        <v>242</v>
      </c>
      <c r="B15" s="110">
        <v>77</v>
      </c>
      <c r="C15" s="8" t="s">
        <v>135</v>
      </c>
      <c r="D15" s="11">
        <v>15959</v>
      </c>
      <c r="E15" s="24">
        <v>16117</v>
      </c>
      <c r="F15" s="24">
        <f t="shared" si="2"/>
        <v>-158</v>
      </c>
      <c r="G15" s="24">
        <v>1</v>
      </c>
      <c r="H15" s="99">
        <v>88136</v>
      </c>
      <c r="I15" s="87">
        <f t="shared" si="0"/>
        <v>0.18107243351184532</v>
      </c>
      <c r="J15" s="87">
        <f t="shared" si="1"/>
        <v>0.18286511754561133</v>
      </c>
      <c r="K15">
        <v>92</v>
      </c>
    </row>
    <row r="16" spans="1:11" ht="12.75">
      <c r="A16" s="120" t="s">
        <v>225</v>
      </c>
      <c r="B16" s="110">
        <v>19</v>
      </c>
      <c r="C16" s="8" t="s">
        <v>104</v>
      </c>
      <c r="D16" s="11">
        <v>7590</v>
      </c>
      <c r="E16" s="24">
        <v>8106</v>
      </c>
      <c r="F16" s="95">
        <f t="shared" si="2"/>
        <v>-516</v>
      </c>
      <c r="G16" s="95">
        <v>1</v>
      </c>
      <c r="H16" s="99">
        <v>37194</v>
      </c>
      <c r="I16" s="87">
        <f t="shared" si="0"/>
        <v>0.20406517180190353</v>
      </c>
      <c r="J16" s="87">
        <f t="shared" si="1"/>
        <v>0.21793837715760606</v>
      </c>
      <c r="K16">
        <v>91</v>
      </c>
    </row>
    <row r="17" spans="1:11" ht="12.75">
      <c r="A17" s="120" t="s">
        <v>246</v>
      </c>
      <c r="B17" s="110">
        <v>58</v>
      </c>
      <c r="C17" s="8" t="s">
        <v>130</v>
      </c>
      <c r="D17" s="11">
        <v>4730</v>
      </c>
      <c r="E17" s="24">
        <v>4727</v>
      </c>
      <c r="F17" s="24">
        <f t="shared" si="2"/>
        <v>3</v>
      </c>
      <c r="G17" s="24">
        <v>1</v>
      </c>
      <c r="H17" s="99">
        <v>23047</v>
      </c>
      <c r="I17" s="87">
        <f t="shared" si="0"/>
        <v>0.2052327851781143</v>
      </c>
      <c r="J17" s="87">
        <f t="shared" si="1"/>
        <v>0.20510261639258906</v>
      </c>
      <c r="K17">
        <v>90</v>
      </c>
    </row>
    <row r="18" spans="1:11" ht="12.75">
      <c r="A18" s="120" t="s">
        <v>244</v>
      </c>
      <c r="B18" s="110">
        <v>70</v>
      </c>
      <c r="C18" s="8" t="s">
        <v>117</v>
      </c>
      <c r="D18" s="11">
        <v>6349</v>
      </c>
      <c r="E18" s="24">
        <v>6336</v>
      </c>
      <c r="F18" s="24">
        <f t="shared" si="2"/>
        <v>13</v>
      </c>
      <c r="G18" s="24">
        <v>1</v>
      </c>
      <c r="H18" s="99">
        <v>29731</v>
      </c>
      <c r="I18" s="87">
        <f t="shared" si="0"/>
        <v>0.21354814839729575</v>
      </c>
      <c r="J18" s="87">
        <f t="shared" si="1"/>
        <v>0.21311089435269584</v>
      </c>
      <c r="K18">
        <v>89</v>
      </c>
    </row>
    <row r="19" spans="1:11" ht="12.75">
      <c r="A19" s="120" t="s">
        <v>234</v>
      </c>
      <c r="B19" s="110">
        <v>30</v>
      </c>
      <c r="C19" s="8" t="s">
        <v>179</v>
      </c>
      <c r="D19" s="11">
        <v>13683</v>
      </c>
      <c r="E19" s="24">
        <v>10659</v>
      </c>
      <c r="F19" s="97">
        <f t="shared" si="2"/>
        <v>3024</v>
      </c>
      <c r="G19" s="97">
        <v>1</v>
      </c>
      <c r="H19" s="99">
        <v>63965</v>
      </c>
      <c r="I19" s="87">
        <f t="shared" si="0"/>
        <v>0.21391385914171812</v>
      </c>
      <c r="J19" s="87">
        <f t="shared" si="1"/>
        <v>0.16663800515907137</v>
      </c>
      <c r="K19">
        <v>88</v>
      </c>
    </row>
    <row r="20" spans="1:11" ht="12.75">
      <c r="A20" s="116" t="s">
        <v>233</v>
      </c>
      <c r="B20" s="111">
        <v>5</v>
      </c>
      <c r="C20" s="10" t="s">
        <v>201</v>
      </c>
      <c r="D20" s="13">
        <v>5730</v>
      </c>
      <c r="E20" s="23">
        <v>5730</v>
      </c>
      <c r="F20" s="23">
        <f t="shared" si="2"/>
        <v>0</v>
      </c>
      <c r="G20" s="23"/>
      <c r="H20" s="98">
        <v>26195</v>
      </c>
      <c r="I20" s="91">
        <f t="shared" si="0"/>
        <v>0.21874403512120633</v>
      </c>
      <c r="J20" s="86">
        <f t="shared" si="1"/>
        <v>0.21874403512120633</v>
      </c>
      <c r="K20">
        <v>87</v>
      </c>
    </row>
    <row r="21" spans="1:11" ht="12.75">
      <c r="A21" s="120" t="s">
        <v>243</v>
      </c>
      <c r="B21" s="110">
        <v>8</v>
      </c>
      <c r="C21" s="8" t="s">
        <v>163</v>
      </c>
      <c r="D21" s="11">
        <v>6969</v>
      </c>
      <c r="E21" s="24">
        <v>6957</v>
      </c>
      <c r="F21" s="24">
        <f t="shared" si="2"/>
        <v>12</v>
      </c>
      <c r="G21" s="24">
        <v>1</v>
      </c>
      <c r="H21" s="99">
        <v>31414</v>
      </c>
      <c r="I21" s="87">
        <f t="shared" si="0"/>
        <v>0.22184376392691157</v>
      </c>
      <c r="J21" s="87">
        <f t="shared" si="1"/>
        <v>0.22146176863818678</v>
      </c>
      <c r="K21">
        <v>86</v>
      </c>
    </row>
    <row r="22" spans="1:11" ht="12.75">
      <c r="A22" s="116" t="s">
        <v>231</v>
      </c>
      <c r="B22" s="112">
        <v>973</v>
      </c>
      <c r="C22" s="9" t="s">
        <v>112</v>
      </c>
      <c r="D22" s="12">
        <v>1618</v>
      </c>
      <c r="E22" s="23">
        <v>1618</v>
      </c>
      <c r="F22" s="23">
        <f t="shared" si="2"/>
        <v>0</v>
      </c>
      <c r="G22" s="23"/>
      <c r="H22" s="98">
        <v>7227</v>
      </c>
      <c r="I22" s="91">
        <f t="shared" si="0"/>
        <v>0.22388266223882664</v>
      </c>
      <c r="J22" s="86">
        <f t="shared" si="1"/>
        <v>0.22388266223882664</v>
      </c>
      <c r="K22">
        <v>85</v>
      </c>
    </row>
    <row r="23" spans="1:11" ht="12.75">
      <c r="A23" s="116" t="s">
        <v>244</v>
      </c>
      <c r="B23" s="109">
        <v>25</v>
      </c>
      <c r="C23" s="88" t="s">
        <v>177</v>
      </c>
      <c r="D23" s="89">
        <v>13554</v>
      </c>
      <c r="E23" s="90">
        <v>13554</v>
      </c>
      <c r="F23" s="90">
        <f t="shared" si="2"/>
        <v>0</v>
      </c>
      <c r="G23" s="90"/>
      <c r="H23" s="98">
        <v>59489</v>
      </c>
      <c r="I23" s="91">
        <f t="shared" si="0"/>
        <v>0.2278404410899494</v>
      </c>
      <c r="J23" s="91">
        <f t="shared" si="1"/>
        <v>0.2278404410899494</v>
      </c>
      <c r="K23">
        <v>84</v>
      </c>
    </row>
    <row r="24" spans="1:11" ht="12.75">
      <c r="A24" s="120" t="s">
        <v>231</v>
      </c>
      <c r="B24" s="110">
        <v>972</v>
      </c>
      <c r="C24" s="8" t="s">
        <v>125</v>
      </c>
      <c r="D24" s="11">
        <v>4246</v>
      </c>
      <c r="E24" s="24">
        <v>2672</v>
      </c>
      <c r="F24" s="97">
        <f t="shared" si="2"/>
        <v>1574</v>
      </c>
      <c r="G24" s="97">
        <v>1</v>
      </c>
      <c r="H24" s="99">
        <v>18124</v>
      </c>
      <c r="I24" s="87">
        <f t="shared" si="0"/>
        <v>0.2342749944824542</v>
      </c>
      <c r="J24" s="87">
        <f t="shared" si="1"/>
        <v>0.14742882365923637</v>
      </c>
      <c r="K24">
        <v>83</v>
      </c>
    </row>
    <row r="25" spans="1:11" ht="12.75">
      <c r="A25" s="116" t="s">
        <v>234</v>
      </c>
      <c r="B25" s="113">
        <v>48</v>
      </c>
      <c r="C25" s="93" t="s">
        <v>122</v>
      </c>
      <c r="D25" s="89">
        <v>3989</v>
      </c>
      <c r="E25" s="90">
        <v>3989</v>
      </c>
      <c r="F25" s="90">
        <f t="shared" si="2"/>
        <v>0</v>
      </c>
      <c r="G25" s="90"/>
      <c r="H25" s="98">
        <v>16976</v>
      </c>
      <c r="I25" s="91">
        <f t="shared" si="0"/>
        <v>0.23497879359095195</v>
      </c>
      <c r="J25" s="91">
        <f t="shared" si="1"/>
        <v>0.23497879359095195</v>
      </c>
      <c r="K25">
        <v>82</v>
      </c>
    </row>
    <row r="26" spans="1:11" ht="12.75">
      <c r="A26" s="116" t="s">
        <v>236</v>
      </c>
      <c r="B26" s="113">
        <v>50</v>
      </c>
      <c r="C26" s="93" t="s">
        <v>123</v>
      </c>
      <c r="D26" s="89">
        <v>14853</v>
      </c>
      <c r="E26" s="90">
        <v>14853</v>
      </c>
      <c r="F26" s="90">
        <f t="shared" si="2"/>
        <v>0</v>
      </c>
      <c r="G26" s="90"/>
      <c r="H26" s="98">
        <v>62804</v>
      </c>
      <c r="I26" s="91">
        <f t="shared" si="0"/>
        <v>0.23649767530730526</v>
      </c>
      <c r="J26" s="91">
        <f t="shared" si="1"/>
        <v>0.23649767530730526</v>
      </c>
      <c r="K26">
        <v>81</v>
      </c>
    </row>
    <row r="27" spans="1:11" ht="12.75">
      <c r="A27" s="120" t="s">
        <v>246</v>
      </c>
      <c r="B27" s="110">
        <v>89</v>
      </c>
      <c r="C27" s="8" t="s">
        <v>158</v>
      </c>
      <c r="D27" s="11">
        <v>8876</v>
      </c>
      <c r="E27" s="24">
        <v>7230</v>
      </c>
      <c r="F27" s="97">
        <f t="shared" si="2"/>
        <v>1646</v>
      </c>
      <c r="G27" s="97">
        <v>1</v>
      </c>
      <c r="H27" s="99">
        <v>36429</v>
      </c>
      <c r="I27" s="87">
        <f t="shared" si="0"/>
        <v>0.24365203546624942</v>
      </c>
      <c r="J27" s="87">
        <f t="shared" si="1"/>
        <v>0.1984682533146669</v>
      </c>
      <c r="K27">
        <v>80</v>
      </c>
    </row>
    <row r="28" spans="1:11" ht="12.75">
      <c r="A28" s="116" t="s">
        <v>234</v>
      </c>
      <c r="B28" s="109">
        <v>11</v>
      </c>
      <c r="C28" s="88" t="s">
        <v>147</v>
      </c>
      <c r="D28" s="89">
        <v>9114</v>
      </c>
      <c r="E28" s="90">
        <v>9114</v>
      </c>
      <c r="F28" s="92">
        <f t="shared" si="2"/>
        <v>0</v>
      </c>
      <c r="G28" s="92"/>
      <c r="H28" s="98">
        <v>37147</v>
      </c>
      <c r="I28" s="91">
        <f t="shared" si="0"/>
        <v>0.24534955716477777</v>
      </c>
      <c r="J28" s="91">
        <f t="shared" si="1"/>
        <v>0.24534955716477777</v>
      </c>
      <c r="K28">
        <v>79</v>
      </c>
    </row>
    <row r="29" spans="1:11" ht="12.75">
      <c r="A29" s="120" t="s">
        <v>234</v>
      </c>
      <c r="B29" s="110">
        <v>66</v>
      </c>
      <c r="C29" s="8" t="s">
        <v>171</v>
      </c>
      <c r="D29" s="11">
        <v>9875</v>
      </c>
      <c r="E29" s="24">
        <v>10988</v>
      </c>
      <c r="F29" s="95">
        <f t="shared" si="2"/>
        <v>-1113</v>
      </c>
      <c r="G29" s="95">
        <v>1</v>
      </c>
      <c r="H29" s="99">
        <v>40219</v>
      </c>
      <c r="I29" s="87">
        <f t="shared" si="0"/>
        <v>0.24553071931176806</v>
      </c>
      <c r="J29" s="87">
        <f t="shared" si="1"/>
        <v>0.27320420696685643</v>
      </c>
      <c r="K29">
        <v>78</v>
      </c>
    </row>
    <row r="30" spans="1:11" ht="12.75">
      <c r="A30" s="116" t="s">
        <v>233</v>
      </c>
      <c r="B30" s="109">
        <v>4</v>
      </c>
      <c r="C30" s="88" t="s">
        <v>161</v>
      </c>
      <c r="D30" s="89">
        <v>6740</v>
      </c>
      <c r="E30" s="90">
        <v>6740</v>
      </c>
      <c r="F30" s="90">
        <f t="shared" si="2"/>
        <v>0</v>
      </c>
      <c r="G30" s="90"/>
      <c r="H30" s="98">
        <v>27429</v>
      </c>
      <c r="I30" s="91">
        <f t="shared" si="0"/>
        <v>0.24572532720842905</v>
      </c>
      <c r="J30" s="91">
        <f t="shared" si="1"/>
        <v>0.24572532720842905</v>
      </c>
      <c r="K30">
        <v>77</v>
      </c>
    </row>
    <row r="31" spans="1:11" ht="12.75">
      <c r="A31" s="116" t="s">
        <v>237</v>
      </c>
      <c r="B31" s="109">
        <v>31</v>
      </c>
      <c r="C31" s="88" t="s">
        <v>114</v>
      </c>
      <c r="D31" s="89">
        <v>19422</v>
      </c>
      <c r="E31" s="90">
        <v>19422</v>
      </c>
      <c r="F31" s="90">
        <f t="shared" si="2"/>
        <v>0</v>
      </c>
      <c r="G31" s="90"/>
      <c r="H31" s="98">
        <v>78111</v>
      </c>
      <c r="I31" s="91">
        <f t="shared" si="0"/>
        <v>0.24864615739140453</v>
      </c>
      <c r="J31" s="91">
        <f t="shared" si="1"/>
        <v>0.24864615739140453</v>
      </c>
      <c r="K31">
        <v>76</v>
      </c>
    </row>
    <row r="32" spans="1:11" ht="12.75">
      <c r="A32" s="116" t="s">
        <v>232</v>
      </c>
      <c r="B32" s="112">
        <v>59</v>
      </c>
      <c r="C32" s="9" t="s">
        <v>188</v>
      </c>
      <c r="D32" s="12">
        <v>35517</v>
      </c>
      <c r="E32" s="23">
        <v>35517</v>
      </c>
      <c r="F32" s="23">
        <f t="shared" si="2"/>
        <v>0</v>
      </c>
      <c r="G32" s="23"/>
      <c r="H32" s="98">
        <v>142012</v>
      </c>
      <c r="I32" s="91">
        <f t="shared" si="0"/>
        <v>0.25009858321831957</v>
      </c>
      <c r="J32" s="86">
        <f t="shared" si="1"/>
        <v>0.25009858321831957</v>
      </c>
      <c r="K32">
        <v>75</v>
      </c>
    </row>
    <row r="33" spans="1:11" ht="12.75">
      <c r="A33" s="116" t="s">
        <v>233</v>
      </c>
      <c r="B33" s="112">
        <v>84</v>
      </c>
      <c r="C33" s="9" t="s">
        <v>160</v>
      </c>
      <c r="D33" s="12">
        <v>14297</v>
      </c>
      <c r="E33" s="23">
        <v>14297</v>
      </c>
      <c r="F33" s="23">
        <f t="shared" si="2"/>
        <v>0</v>
      </c>
      <c r="G33" s="23"/>
      <c r="H33" s="98">
        <v>55703</v>
      </c>
      <c r="I33" s="91">
        <f t="shared" si="0"/>
        <v>0.25666481159004</v>
      </c>
      <c r="J33" s="86">
        <f t="shared" si="1"/>
        <v>0.25666481159004</v>
      </c>
      <c r="K33">
        <v>74</v>
      </c>
    </row>
    <row r="34" spans="1:11" ht="12.75">
      <c r="A34" s="120" t="s">
        <v>226</v>
      </c>
      <c r="B34" s="110">
        <v>86</v>
      </c>
      <c r="C34" s="8" t="s">
        <v>140</v>
      </c>
      <c r="D34" s="11">
        <v>13230</v>
      </c>
      <c r="E34" s="24">
        <v>12986</v>
      </c>
      <c r="F34" s="24">
        <f t="shared" si="2"/>
        <v>244</v>
      </c>
      <c r="G34" s="24">
        <v>1</v>
      </c>
      <c r="H34" s="99">
        <v>51389</v>
      </c>
      <c r="I34" s="87">
        <f t="shared" si="0"/>
        <v>0.2574480920041254</v>
      </c>
      <c r="J34" s="87">
        <f t="shared" si="1"/>
        <v>0.25269999416217476</v>
      </c>
      <c r="K34">
        <v>73</v>
      </c>
    </row>
    <row r="35" spans="1:11" ht="12.75">
      <c r="A35" s="120" t="s">
        <v>227</v>
      </c>
      <c r="B35" s="110">
        <v>37</v>
      </c>
      <c r="C35" s="8" t="s">
        <v>154</v>
      </c>
      <c r="D35" s="11">
        <v>15547</v>
      </c>
      <c r="E35" s="24">
        <v>14044</v>
      </c>
      <c r="F35" s="97">
        <f t="shared" si="2"/>
        <v>1503</v>
      </c>
      <c r="G35" s="97">
        <v>1</v>
      </c>
      <c r="H35" s="99">
        <v>60302</v>
      </c>
      <c r="I35" s="87">
        <f aca="true" t="shared" si="3" ref="I35:I66">D35/H35</f>
        <v>0.2578189778116812</v>
      </c>
      <c r="J35" s="87">
        <f aca="true" t="shared" si="4" ref="J35:J66">E35/H35</f>
        <v>0.23289443136214388</v>
      </c>
      <c r="K35">
        <v>72</v>
      </c>
    </row>
    <row r="36" spans="1:11" ht="12.75">
      <c r="A36" s="120" t="s">
        <v>225</v>
      </c>
      <c r="B36" s="110">
        <v>87</v>
      </c>
      <c r="C36" s="8" t="s">
        <v>119</v>
      </c>
      <c r="D36" s="11">
        <v>11175</v>
      </c>
      <c r="E36" s="24">
        <v>11173</v>
      </c>
      <c r="F36" s="94">
        <f t="shared" si="2"/>
        <v>2</v>
      </c>
      <c r="G36" s="94">
        <v>1</v>
      </c>
      <c r="H36" s="99">
        <v>41362</v>
      </c>
      <c r="I36" s="87">
        <f t="shared" si="3"/>
        <v>0.27017552342730045</v>
      </c>
      <c r="J36" s="87">
        <f t="shared" si="4"/>
        <v>0.2701271698660606</v>
      </c>
      <c r="K36">
        <v>71</v>
      </c>
    </row>
    <row r="37" spans="1:11" ht="12.75">
      <c r="A37" s="116" t="s">
        <v>238</v>
      </c>
      <c r="B37" s="112">
        <v>26</v>
      </c>
      <c r="C37" s="9" t="s">
        <v>109</v>
      </c>
      <c r="D37" s="12">
        <v>16727</v>
      </c>
      <c r="E37" s="23">
        <v>16727</v>
      </c>
      <c r="F37" s="23">
        <f t="shared" si="2"/>
        <v>0</v>
      </c>
      <c r="G37" s="23"/>
      <c r="H37" s="98">
        <v>59779</v>
      </c>
      <c r="I37" s="91">
        <f t="shared" si="3"/>
        <v>0.27981398149851955</v>
      </c>
      <c r="J37" s="86">
        <f t="shared" si="4"/>
        <v>0.27981398149851955</v>
      </c>
      <c r="K37">
        <v>70</v>
      </c>
    </row>
    <row r="38" spans="1:11" ht="12.75">
      <c r="A38" s="120" t="s">
        <v>244</v>
      </c>
      <c r="B38" s="110">
        <v>90</v>
      </c>
      <c r="C38" s="8" t="s">
        <v>194</v>
      </c>
      <c r="D38" s="11">
        <v>1538</v>
      </c>
      <c r="E38" s="24">
        <v>1632</v>
      </c>
      <c r="F38" s="24">
        <f t="shared" si="2"/>
        <v>-94</v>
      </c>
      <c r="G38" s="24">
        <v>1</v>
      </c>
      <c r="H38" s="99">
        <v>5469</v>
      </c>
      <c r="I38" s="87">
        <f t="shared" si="3"/>
        <v>0.2812214298774913</v>
      </c>
      <c r="J38" s="87">
        <f t="shared" si="4"/>
        <v>0.2984092155787164</v>
      </c>
      <c r="K38">
        <v>69</v>
      </c>
    </row>
    <row r="39" spans="1:11" ht="12.75">
      <c r="A39" s="120" t="s">
        <v>242</v>
      </c>
      <c r="B39" s="110">
        <v>95</v>
      </c>
      <c r="C39" s="8" t="s">
        <v>196</v>
      </c>
      <c r="D39" s="11">
        <v>17446</v>
      </c>
      <c r="E39" s="24">
        <v>16999</v>
      </c>
      <c r="F39" s="24">
        <f aca="true" t="shared" si="5" ref="F39:F70">D39-E39</f>
        <v>447</v>
      </c>
      <c r="G39" s="24">
        <v>1</v>
      </c>
      <c r="H39" s="99">
        <v>61563</v>
      </c>
      <c r="I39" s="87">
        <f t="shared" si="3"/>
        <v>0.2833845004304534</v>
      </c>
      <c r="J39" s="87">
        <f t="shared" si="4"/>
        <v>0.2761236456962786</v>
      </c>
      <c r="K39">
        <v>68</v>
      </c>
    </row>
    <row r="40" spans="1:11" ht="12.75">
      <c r="A40" s="120" t="s">
        <v>245</v>
      </c>
      <c r="B40" s="110">
        <v>57</v>
      </c>
      <c r="C40" s="8" t="s">
        <v>129</v>
      </c>
      <c r="D40" s="11">
        <v>15897</v>
      </c>
      <c r="E40" s="24">
        <v>15185</v>
      </c>
      <c r="F40" s="97">
        <f t="shared" si="5"/>
        <v>712</v>
      </c>
      <c r="G40" s="97">
        <v>1</v>
      </c>
      <c r="H40" s="99">
        <v>55466</v>
      </c>
      <c r="I40" s="87">
        <f t="shared" si="3"/>
        <v>0.2866080121155302</v>
      </c>
      <c r="J40" s="87">
        <f t="shared" si="4"/>
        <v>0.2737713193668193</v>
      </c>
      <c r="K40">
        <v>67</v>
      </c>
    </row>
    <row r="41" spans="1:11" ht="12.75">
      <c r="A41" s="120" t="s">
        <v>230</v>
      </c>
      <c r="B41" s="110">
        <v>33</v>
      </c>
      <c r="C41" s="8" t="s">
        <v>110</v>
      </c>
      <c r="D41" s="11">
        <v>39053</v>
      </c>
      <c r="E41" s="24">
        <v>36686</v>
      </c>
      <c r="F41" s="97">
        <f t="shared" si="5"/>
        <v>2367</v>
      </c>
      <c r="G41" s="97">
        <v>1</v>
      </c>
      <c r="H41" s="99">
        <v>136118</v>
      </c>
      <c r="I41" s="87">
        <f t="shared" si="3"/>
        <v>0.28690547906963076</v>
      </c>
      <c r="J41" s="87">
        <f t="shared" si="4"/>
        <v>0.2695161551007214</v>
      </c>
      <c r="K41">
        <v>66</v>
      </c>
    </row>
    <row r="42" spans="1:11" ht="12.75">
      <c r="A42" s="120" t="s">
        <v>235</v>
      </c>
      <c r="B42" s="110">
        <v>27</v>
      </c>
      <c r="C42" s="8" t="s">
        <v>150</v>
      </c>
      <c r="D42" s="11">
        <v>12779</v>
      </c>
      <c r="E42" s="24">
        <v>14172</v>
      </c>
      <c r="F42" s="95">
        <f t="shared" si="5"/>
        <v>-1393</v>
      </c>
      <c r="G42" s="95">
        <v>1</v>
      </c>
      <c r="H42" s="99">
        <v>43845</v>
      </c>
      <c r="I42" s="87">
        <f t="shared" si="3"/>
        <v>0.29145854715474967</v>
      </c>
      <c r="J42" s="87">
        <f t="shared" si="4"/>
        <v>0.3232295586725967</v>
      </c>
      <c r="K42">
        <v>65</v>
      </c>
    </row>
    <row r="43" spans="1:11" ht="12.75">
      <c r="A43" s="120" t="s">
        <v>245</v>
      </c>
      <c r="B43" s="110">
        <v>55</v>
      </c>
      <c r="C43" s="8" t="s">
        <v>128</v>
      </c>
      <c r="D43" s="14">
        <v>8350</v>
      </c>
      <c r="E43" s="24">
        <v>8390</v>
      </c>
      <c r="F43" s="24">
        <f t="shared" si="5"/>
        <v>-40</v>
      </c>
      <c r="G43" s="24">
        <v>1</v>
      </c>
      <c r="H43" s="99">
        <v>28587</v>
      </c>
      <c r="I43" s="87">
        <f t="shared" si="3"/>
        <v>0.292090810508273</v>
      </c>
      <c r="J43" s="87">
        <f t="shared" si="4"/>
        <v>0.2934900479238815</v>
      </c>
      <c r="K43">
        <v>64</v>
      </c>
    </row>
    <row r="44" spans="1:11" ht="12.75">
      <c r="A44" s="120" t="s">
        <v>242</v>
      </c>
      <c r="B44" s="110">
        <v>78</v>
      </c>
      <c r="C44" s="8" t="s">
        <v>199</v>
      </c>
      <c r="D44" s="11">
        <v>28743</v>
      </c>
      <c r="E44" s="24">
        <v>29719</v>
      </c>
      <c r="F44" s="95">
        <f t="shared" si="5"/>
        <v>-976</v>
      </c>
      <c r="G44" s="95">
        <v>1</v>
      </c>
      <c r="H44" s="99">
        <v>96902</v>
      </c>
      <c r="I44" s="87">
        <f t="shared" si="3"/>
        <v>0.29661926482425544</v>
      </c>
      <c r="J44" s="87">
        <f t="shared" si="4"/>
        <v>0.30669129636127224</v>
      </c>
      <c r="K44">
        <v>63</v>
      </c>
    </row>
    <row r="45" spans="1:11" ht="12.75">
      <c r="A45" s="120" t="s">
        <v>232</v>
      </c>
      <c r="B45" s="110">
        <v>62</v>
      </c>
      <c r="C45" s="8" t="s">
        <v>190</v>
      </c>
      <c r="D45" s="11">
        <v>28692</v>
      </c>
      <c r="E45" s="24">
        <v>28392</v>
      </c>
      <c r="F45" s="24">
        <f t="shared" si="5"/>
        <v>300</v>
      </c>
      <c r="G45" s="24">
        <v>1</v>
      </c>
      <c r="H45" s="99">
        <v>96315</v>
      </c>
      <c r="I45" s="87">
        <f t="shared" si="3"/>
        <v>0.2978975237501947</v>
      </c>
      <c r="J45" s="87">
        <f t="shared" si="4"/>
        <v>0.2947827441208534</v>
      </c>
      <c r="K45">
        <v>62</v>
      </c>
    </row>
    <row r="46" spans="1:11" ht="12.75">
      <c r="A46" s="120" t="s">
        <v>246</v>
      </c>
      <c r="B46" s="110">
        <v>21</v>
      </c>
      <c r="C46" s="8" t="s">
        <v>106</v>
      </c>
      <c r="D46" s="11">
        <v>18905</v>
      </c>
      <c r="E46" s="24">
        <v>18899</v>
      </c>
      <c r="F46" s="24">
        <f t="shared" si="5"/>
        <v>6</v>
      </c>
      <c r="G46" s="24">
        <v>1</v>
      </c>
      <c r="H46" s="99">
        <v>63319</v>
      </c>
      <c r="I46" s="87">
        <f t="shared" si="3"/>
        <v>0.2985675705554415</v>
      </c>
      <c r="J46" s="87">
        <f t="shared" si="4"/>
        <v>0.2984728122680396</v>
      </c>
      <c r="K46">
        <v>61</v>
      </c>
    </row>
    <row r="47" spans="1:11" ht="12.75">
      <c r="A47" s="116" t="s">
        <v>240</v>
      </c>
      <c r="B47" s="112">
        <v>80</v>
      </c>
      <c r="C47" s="9" t="s">
        <v>138</v>
      </c>
      <c r="D47" s="12">
        <v>16039</v>
      </c>
      <c r="E47" s="23">
        <v>16039</v>
      </c>
      <c r="F47" s="23">
        <f t="shared" si="5"/>
        <v>0</v>
      </c>
      <c r="G47" s="23"/>
      <c r="H47" s="98">
        <v>53538</v>
      </c>
      <c r="I47" s="91">
        <f t="shared" si="3"/>
        <v>0.2995816055885539</v>
      </c>
      <c r="J47" s="86">
        <f t="shared" si="4"/>
        <v>0.2995816055885539</v>
      </c>
      <c r="K47">
        <v>60</v>
      </c>
    </row>
    <row r="48" spans="1:11" ht="12.75">
      <c r="A48" s="116" t="s">
        <v>233</v>
      </c>
      <c r="B48" s="112">
        <v>13</v>
      </c>
      <c r="C48" s="9" t="s">
        <v>164</v>
      </c>
      <c r="D48" s="12">
        <v>24641</v>
      </c>
      <c r="E48" s="23">
        <v>24641</v>
      </c>
      <c r="F48" s="23">
        <f t="shared" si="5"/>
        <v>0</v>
      </c>
      <c r="G48" s="23"/>
      <c r="H48" s="98">
        <v>82162</v>
      </c>
      <c r="I48" s="91">
        <f t="shared" si="3"/>
        <v>0.29990749981743386</v>
      </c>
      <c r="J48" s="86">
        <f t="shared" si="4"/>
        <v>0.29990749981743386</v>
      </c>
      <c r="K48">
        <v>59</v>
      </c>
    </row>
    <row r="49" spans="1:11" ht="12.75">
      <c r="A49" s="116" t="s">
        <v>228</v>
      </c>
      <c r="B49" s="109">
        <v>22</v>
      </c>
      <c r="C49" s="88" t="s">
        <v>165</v>
      </c>
      <c r="D49" s="89">
        <v>19766</v>
      </c>
      <c r="E49" s="90">
        <v>19766</v>
      </c>
      <c r="F49" s="90">
        <f t="shared" si="5"/>
        <v>0</v>
      </c>
      <c r="G49" s="90"/>
      <c r="H49" s="98">
        <v>65597</v>
      </c>
      <c r="I49" s="91">
        <f t="shared" si="3"/>
        <v>0.3013247557052914</v>
      </c>
      <c r="J49" s="91">
        <f t="shared" si="4"/>
        <v>0.3013247557052914</v>
      </c>
      <c r="K49">
        <v>58</v>
      </c>
    </row>
    <row r="50" spans="1:11" ht="12.75">
      <c r="A50" s="120" t="s">
        <v>227</v>
      </c>
      <c r="B50" s="110">
        <v>45</v>
      </c>
      <c r="C50" s="8" t="s">
        <v>182</v>
      </c>
      <c r="D50" s="11">
        <v>20372</v>
      </c>
      <c r="E50" s="24">
        <v>23289</v>
      </c>
      <c r="F50" s="95">
        <f t="shared" si="5"/>
        <v>-2917</v>
      </c>
      <c r="G50" s="95">
        <v>1</v>
      </c>
      <c r="H50" s="99">
        <v>67084</v>
      </c>
      <c r="I50" s="87">
        <f t="shared" si="3"/>
        <v>0.3036789696499911</v>
      </c>
      <c r="J50" s="87">
        <f t="shared" si="4"/>
        <v>0.3471617673364737</v>
      </c>
      <c r="K50">
        <v>57</v>
      </c>
    </row>
    <row r="51" spans="1:11" ht="12.75">
      <c r="A51" s="120" t="s">
        <v>241</v>
      </c>
      <c r="B51" s="110">
        <v>15</v>
      </c>
      <c r="C51" s="8" t="s">
        <v>175</v>
      </c>
      <c r="D51" s="11">
        <v>6412</v>
      </c>
      <c r="E51" s="24">
        <v>6292</v>
      </c>
      <c r="F51" s="24">
        <f t="shared" si="5"/>
        <v>120</v>
      </c>
      <c r="G51" s="24">
        <v>1</v>
      </c>
      <c r="H51" s="99">
        <v>21053</v>
      </c>
      <c r="I51" s="87">
        <f t="shared" si="3"/>
        <v>0.30456467011827293</v>
      </c>
      <c r="J51" s="87">
        <f t="shared" si="4"/>
        <v>0.2988647698665273</v>
      </c>
      <c r="K51">
        <v>56</v>
      </c>
    </row>
    <row r="52" spans="1:11" ht="12.75">
      <c r="A52" s="120" t="s">
        <v>227</v>
      </c>
      <c r="B52" s="110">
        <v>28</v>
      </c>
      <c r="C52" s="8" t="s">
        <v>101</v>
      </c>
      <c r="D52" s="11">
        <v>12655</v>
      </c>
      <c r="E52" s="24">
        <v>14806</v>
      </c>
      <c r="F52" s="95">
        <f t="shared" si="5"/>
        <v>-2151</v>
      </c>
      <c r="G52" s="95">
        <v>1</v>
      </c>
      <c r="H52" s="99">
        <v>41387</v>
      </c>
      <c r="I52" s="87">
        <f t="shared" si="3"/>
        <v>0.30577234397274505</v>
      </c>
      <c r="J52" s="87">
        <f t="shared" si="4"/>
        <v>0.3577451856863266</v>
      </c>
      <c r="K52">
        <v>55</v>
      </c>
    </row>
    <row r="53" spans="1:11" ht="12.75">
      <c r="A53" s="120" t="s">
        <v>228</v>
      </c>
      <c r="B53" s="110">
        <v>35</v>
      </c>
      <c r="C53" s="8" t="s">
        <v>152</v>
      </c>
      <c r="D53" s="11">
        <v>22043</v>
      </c>
      <c r="E53" s="24">
        <v>23862</v>
      </c>
      <c r="F53" s="95">
        <f t="shared" si="5"/>
        <v>-1819</v>
      </c>
      <c r="G53" s="95">
        <v>1</v>
      </c>
      <c r="H53" s="99">
        <v>71623</v>
      </c>
      <c r="I53" s="87">
        <f t="shared" si="3"/>
        <v>0.3077642656688494</v>
      </c>
      <c r="J53" s="87">
        <f t="shared" si="4"/>
        <v>0.33316113538946984</v>
      </c>
      <c r="K53">
        <v>54</v>
      </c>
    </row>
    <row r="54" spans="1:11" ht="12.75">
      <c r="A54" s="120" t="s">
        <v>246</v>
      </c>
      <c r="B54" s="110">
        <v>71</v>
      </c>
      <c r="C54" s="8" t="s">
        <v>132</v>
      </c>
      <c r="D54" s="11">
        <v>17652</v>
      </c>
      <c r="E54" s="24">
        <v>17609</v>
      </c>
      <c r="F54" s="24">
        <f t="shared" si="5"/>
        <v>43</v>
      </c>
      <c r="G54" s="24">
        <v>1</v>
      </c>
      <c r="H54" s="99">
        <v>56856</v>
      </c>
      <c r="I54" s="87">
        <f t="shared" si="3"/>
        <v>0.31046855213170116</v>
      </c>
      <c r="J54" s="87">
        <f t="shared" si="4"/>
        <v>0.3097122555227241</v>
      </c>
      <c r="K54">
        <v>53</v>
      </c>
    </row>
    <row r="55" spans="1:11" ht="12.75">
      <c r="A55" s="116" t="s">
        <v>240</v>
      </c>
      <c r="B55" s="112">
        <v>60</v>
      </c>
      <c r="C55" s="9" t="s">
        <v>156</v>
      </c>
      <c r="D55" s="12">
        <v>18629</v>
      </c>
      <c r="E55" s="23">
        <v>18629</v>
      </c>
      <c r="F55" s="23">
        <f t="shared" si="5"/>
        <v>0</v>
      </c>
      <c r="G55" s="23"/>
      <c r="H55" s="98">
        <v>59074</v>
      </c>
      <c r="I55" s="91">
        <f t="shared" si="3"/>
        <v>0.3153502386836849</v>
      </c>
      <c r="J55" s="86">
        <f t="shared" si="4"/>
        <v>0.3153502386836849</v>
      </c>
      <c r="K55">
        <v>52</v>
      </c>
    </row>
    <row r="56" spans="1:11" ht="12.75">
      <c r="A56" s="120" t="s">
        <v>242</v>
      </c>
      <c r="B56" s="110">
        <v>91</v>
      </c>
      <c r="C56" s="8" t="s">
        <v>149</v>
      </c>
      <c r="D56" s="11">
        <v>25441</v>
      </c>
      <c r="E56" s="24">
        <v>20791</v>
      </c>
      <c r="F56" s="97">
        <f t="shared" si="5"/>
        <v>4650</v>
      </c>
      <c r="G56" s="97">
        <v>1</v>
      </c>
      <c r="H56" s="99">
        <v>80625</v>
      </c>
      <c r="I56" s="87">
        <f t="shared" si="3"/>
        <v>0.3155472868217054</v>
      </c>
      <c r="J56" s="87">
        <f t="shared" si="4"/>
        <v>0.25787286821705424</v>
      </c>
      <c r="K56">
        <v>51</v>
      </c>
    </row>
    <row r="57" spans="1:11" ht="12.75">
      <c r="A57" s="120" t="s">
        <v>226</v>
      </c>
      <c r="B57" s="110">
        <v>79</v>
      </c>
      <c r="C57" s="8" t="s">
        <v>166</v>
      </c>
      <c r="D57" s="11">
        <v>21328</v>
      </c>
      <c r="E57" s="24">
        <v>21356</v>
      </c>
      <c r="F57" s="24">
        <f t="shared" si="5"/>
        <v>-28</v>
      </c>
      <c r="G57" s="24">
        <v>1</v>
      </c>
      <c r="H57" s="99">
        <v>66051</v>
      </c>
      <c r="I57" s="87">
        <f t="shared" si="3"/>
        <v>0.32290199996972035</v>
      </c>
      <c r="J57" s="87">
        <f t="shared" si="4"/>
        <v>0.32332591482339407</v>
      </c>
      <c r="K57">
        <v>50</v>
      </c>
    </row>
    <row r="58" spans="1:11" ht="12.75">
      <c r="A58" s="120" t="s">
        <v>237</v>
      </c>
      <c r="B58" s="110">
        <v>46</v>
      </c>
      <c r="C58" s="8" t="s">
        <v>184</v>
      </c>
      <c r="D58" s="11">
        <v>9724</v>
      </c>
      <c r="E58" s="24">
        <v>7592</v>
      </c>
      <c r="F58" s="95">
        <f t="shared" si="5"/>
        <v>2132</v>
      </c>
      <c r="G58" s="95">
        <v>1</v>
      </c>
      <c r="H58" s="99">
        <v>29931</v>
      </c>
      <c r="I58" s="87">
        <f t="shared" si="3"/>
        <v>0.32488055861815507</v>
      </c>
      <c r="J58" s="87">
        <f t="shared" si="4"/>
        <v>0.253650061808827</v>
      </c>
      <c r="K58">
        <v>49</v>
      </c>
    </row>
    <row r="59" spans="1:11" ht="12.75">
      <c r="A59" s="116" t="s">
        <v>237</v>
      </c>
      <c r="B59" s="112">
        <v>9</v>
      </c>
      <c r="C59" s="9" t="s">
        <v>145</v>
      </c>
      <c r="D59" s="12">
        <v>7048</v>
      </c>
      <c r="E59" s="23">
        <v>7048</v>
      </c>
      <c r="F59" s="23">
        <f t="shared" si="5"/>
        <v>0</v>
      </c>
      <c r="G59" s="23"/>
      <c r="H59" s="98">
        <v>21474</v>
      </c>
      <c r="I59" s="91">
        <f t="shared" si="3"/>
        <v>0.3282108596442209</v>
      </c>
      <c r="J59" s="86">
        <f t="shared" si="4"/>
        <v>0.3282108596442209</v>
      </c>
      <c r="K59">
        <v>48</v>
      </c>
    </row>
    <row r="60" spans="1:11" ht="12.75">
      <c r="A60" s="120" t="s">
        <v>238</v>
      </c>
      <c r="B60" s="110">
        <v>69</v>
      </c>
      <c r="C60" s="8" t="s">
        <v>191</v>
      </c>
      <c r="D60" s="11">
        <v>28781</v>
      </c>
      <c r="E60" s="24">
        <v>28684</v>
      </c>
      <c r="F60" s="24">
        <f t="shared" si="5"/>
        <v>97</v>
      </c>
      <c r="G60" s="24">
        <v>1</v>
      </c>
      <c r="H60" s="99">
        <v>85977</v>
      </c>
      <c r="I60" s="87">
        <f t="shared" si="3"/>
        <v>0.33475231748025636</v>
      </c>
      <c r="J60" s="87">
        <f t="shared" si="4"/>
        <v>0.3336241087732766</v>
      </c>
      <c r="K60">
        <v>47</v>
      </c>
    </row>
    <row r="61" spans="1:11" ht="12.75">
      <c r="A61" s="120" t="s">
        <v>239</v>
      </c>
      <c r="B61" s="114" t="s">
        <v>209</v>
      </c>
      <c r="C61" s="8" t="s">
        <v>105</v>
      </c>
      <c r="D61" s="11">
        <v>3889</v>
      </c>
      <c r="E61" s="24">
        <v>3176</v>
      </c>
      <c r="F61" s="97">
        <f t="shared" si="5"/>
        <v>713</v>
      </c>
      <c r="G61" s="97">
        <v>1</v>
      </c>
      <c r="H61" s="99">
        <v>11572</v>
      </c>
      <c r="I61" s="87">
        <f t="shared" si="3"/>
        <v>0.3360698237124093</v>
      </c>
      <c r="J61" s="87">
        <f t="shared" si="4"/>
        <v>0.2744555824403733</v>
      </c>
      <c r="K61">
        <v>46</v>
      </c>
    </row>
    <row r="62" spans="1:11" ht="12.75">
      <c r="A62" s="120" t="s">
        <v>243</v>
      </c>
      <c r="B62" s="110">
        <v>51</v>
      </c>
      <c r="C62" s="8" t="s">
        <v>124</v>
      </c>
      <c r="D62" s="11">
        <v>14848</v>
      </c>
      <c r="E62" s="24">
        <v>17233</v>
      </c>
      <c r="F62" s="95">
        <f t="shared" si="5"/>
        <v>-2385</v>
      </c>
      <c r="G62" s="95">
        <v>1</v>
      </c>
      <c r="H62" s="99">
        <v>43563</v>
      </c>
      <c r="I62" s="87">
        <f t="shared" si="3"/>
        <v>0.34083970341803826</v>
      </c>
      <c r="J62" s="87">
        <f t="shared" si="4"/>
        <v>0.39558799898996855</v>
      </c>
      <c r="K62">
        <v>45</v>
      </c>
    </row>
    <row r="63" spans="1:11" ht="12.75">
      <c r="A63" s="120" t="s">
        <v>233</v>
      </c>
      <c r="B63" s="110">
        <v>6</v>
      </c>
      <c r="C63" s="8" t="s">
        <v>162</v>
      </c>
      <c r="D63" s="11">
        <v>24319</v>
      </c>
      <c r="E63" s="24">
        <v>23717</v>
      </c>
      <c r="F63" s="97">
        <f t="shared" si="5"/>
        <v>602</v>
      </c>
      <c r="G63" s="97">
        <v>1</v>
      </c>
      <c r="H63" s="99">
        <v>68739</v>
      </c>
      <c r="I63" s="87">
        <f t="shared" si="3"/>
        <v>0.353787515093324</v>
      </c>
      <c r="J63" s="87">
        <f t="shared" si="4"/>
        <v>0.34502975021457977</v>
      </c>
      <c r="K63">
        <v>44</v>
      </c>
    </row>
    <row r="64" spans="1:11" ht="12.75">
      <c r="A64" s="120" t="s">
        <v>245</v>
      </c>
      <c r="B64" s="110">
        <v>54</v>
      </c>
      <c r="C64" s="8" t="s">
        <v>127</v>
      </c>
      <c r="D64" s="11">
        <v>22639</v>
      </c>
      <c r="E64" s="24">
        <v>23799</v>
      </c>
      <c r="F64" s="95">
        <f t="shared" si="5"/>
        <v>-1160</v>
      </c>
      <c r="G64" s="95">
        <v>1</v>
      </c>
      <c r="H64" s="99">
        <v>62993</v>
      </c>
      <c r="I64" s="87">
        <f t="shared" si="3"/>
        <v>0.35938913847570364</v>
      </c>
      <c r="J64" s="87">
        <f t="shared" si="4"/>
        <v>0.3778038829711238</v>
      </c>
      <c r="K64">
        <v>43</v>
      </c>
    </row>
    <row r="65" spans="1:11" ht="12.75">
      <c r="A65" s="116" t="s">
        <v>230</v>
      </c>
      <c r="B65" s="109">
        <v>24</v>
      </c>
      <c r="C65" s="88" t="s">
        <v>108</v>
      </c>
      <c r="D65" s="89">
        <v>20140</v>
      </c>
      <c r="E65" s="90">
        <v>20140</v>
      </c>
      <c r="F65" s="92">
        <f t="shared" si="5"/>
        <v>0</v>
      </c>
      <c r="G65" s="92"/>
      <c r="H65" s="98">
        <v>55777</v>
      </c>
      <c r="I65" s="91">
        <f t="shared" si="3"/>
        <v>0.36108073220144504</v>
      </c>
      <c r="J65" s="91">
        <f t="shared" si="4"/>
        <v>0.36108073220144504</v>
      </c>
      <c r="K65">
        <v>42</v>
      </c>
    </row>
    <row r="66" spans="1:11" ht="12.75">
      <c r="A66" s="120" t="s">
        <v>233</v>
      </c>
      <c r="B66" s="110">
        <v>83</v>
      </c>
      <c r="C66" s="8" t="s">
        <v>197</v>
      </c>
      <c r="D66" s="11">
        <v>24713</v>
      </c>
      <c r="E66" s="24">
        <v>19699</v>
      </c>
      <c r="F66" s="97">
        <f t="shared" si="5"/>
        <v>5014</v>
      </c>
      <c r="G66" s="97">
        <v>1</v>
      </c>
      <c r="H66" s="99">
        <v>68378</v>
      </c>
      <c r="I66" s="87">
        <f t="shared" si="3"/>
        <v>0.3614174149580274</v>
      </c>
      <c r="J66" s="87">
        <f t="shared" si="4"/>
        <v>0.28808973646494485</v>
      </c>
      <c r="K66">
        <v>41</v>
      </c>
    </row>
    <row r="67" spans="1:11" ht="12.75">
      <c r="A67" s="116" t="s">
        <v>240</v>
      </c>
      <c r="B67" s="109">
        <v>2</v>
      </c>
      <c r="C67" s="88" t="s">
        <v>142</v>
      </c>
      <c r="D67" s="89">
        <v>19175</v>
      </c>
      <c r="E67" s="90">
        <v>19175</v>
      </c>
      <c r="F67" s="90">
        <f t="shared" si="5"/>
        <v>0</v>
      </c>
      <c r="G67" s="90"/>
      <c r="H67" s="98">
        <v>52331</v>
      </c>
      <c r="I67" s="91">
        <f aca="true" t="shared" si="6" ref="I67:I98">D67/H67</f>
        <v>0.36641761097628556</v>
      </c>
      <c r="J67" s="91">
        <f aca="true" t="shared" si="7" ref="J67:J98">E67/H67</f>
        <v>0.36641761097628556</v>
      </c>
      <c r="K67">
        <v>40</v>
      </c>
    </row>
    <row r="68" spans="1:11" ht="12.75">
      <c r="A68" s="120" t="s">
        <v>228</v>
      </c>
      <c r="B68" s="110">
        <v>29</v>
      </c>
      <c r="C68" s="8" t="s">
        <v>178</v>
      </c>
      <c r="D68" s="11">
        <v>30452</v>
      </c>
      <c r="E68" s="24">
        <v>32390</v>
      </c>
      <c r="F68" s="95">
        <f t="shared" si="5"/>
        <v>-1938</v>
      </c>
      <c r="G68" s="95">
        <v>1</v>
      </c>
      <c r="H68" s="99">
        <v>83096</v>
      </c>
      <c r="I68" s="87">
        <f t="shared" si="6"/>
        <v>0.3664677000096274</v>
      </c>
      <c r="J68" s="87">
        <f t="shared" si="7"/>
        <v>0.3897901222682199</v>
      </c>
      <c r="K68">
        <v>39</v>
      </c>
    </row>
    <row r="69" spans="1:11" ht="15">
      <c r="A69" s="123" t="s">
        <v>224</v>
      </c>
      <c r="B69" s="110">
        <v>44</v>
      </c>
      <c r="C69" s="8" t="s">
        <v>121</v>
      </c>
      <c r="D69" s="11">
        <v>55698</v>
      </c>
      <c r="E69" s="24">
        <v>46436</v>
      </c>
      <c r="F69" s="97">
        <f t="shared" si="5"/>
        <v>9262</v>
      </c>
      <c r="G69" s="97">
        <v>1</v>
      </c>
      <c r="H69" s="99">
        <v>151772</v>
      </c>
      <c r="I69" s="87">
        <f t="shared" si="6"/>
        <v>0.3669846875576523</v>
      </c>
      <c r="J69" s="87">
        <f t="shared" si="7"/>
        <v>0.3059589384076114</v>
      </c>
      <c r="K69">
        <v>38</v>
      </c>
    </row>
    <row r="70" spans="1:11" ht="12.75">
      <c r="A70" s="120" t="s">
        <v>238</v>
      </c>
      <c r="B70" s="110">
        <v>38</v>
      </c>
      <c r="C70" s="8" t="s">
        <v>155</v>
      </c>
      <c r="D70" s="11">
        <v>42398</v>
      </c>
      <c r="E70" s="24">
        <v>42354</v>
      </c>
      <c r="F70" s="24">
        <f t="shared" si="5"/>
        <v>44</v>
      </c>
      <c r="G70" s="24">
        <v>1</v>
      </c>
      <c r="H70" s="99">
        <v>114964</v>
      </c>
      <c r="I70" s="87">
        <f t="shared" si="6"/>
        <v>0.3687937093350962</v>
      </c>
      <c r="J70" s="87">
        <f t="shared" si="7"/>
        <v>0.3684109808287812</v>
      </c>
      <c r="K70">
        <v>37</v>
      </c>
    </row>
    <row r="71" spans="1:11" ht="12.75">
      <c r="A71" s="120" t="s">
        <v>241</v>
      </c>
      <c r="B71" s="110">
        <v>63</v>
      </c>
      <c r="C71" s="8" t="s">
        <v>189</v>
      </c>
      <c r="D71" s="11">
        <v>26070</v>
      </c>
      <c r="E71" s="24">
        <v>25441</v>
      </c>
      <c r="F71" s="97">
        <f aca="true" t="shared" si="8" ref="F71:F102">D71-E71</f>
        <v>629</v>
      </c>
      <c r="G71" s="97">
        <v>1</v>
      </c>
      <c r="H71" s="99">
        <v>70011</v>
      </c>
      <c r="I71" s="87">
        <f t="shared" si="6"/>
        <v>0.37237005613403606</v>
      </c>
      <c r="J71" s="87">
        <f t="shared" si="7"/>
        <v>0.3633857536672809</v>
      </c>
      <c r="K71">
        <v>36</v>
      </c>
    </row>
    <row r="72" spans="1:11" ht="12.75">
      <c r="A72" s="120" t="s">
        <v>225</v>
      </c>
      <c r="B72" s="110">
        <v>23</v>
      </c>
      <c r="C72" s="8" t="s">
        <v>107</v>
      </c>
      <c r="D72" s="11">
        <v>6219</v>
      </c>
      <c r="E72" s="24">
        <v>5451</v>
      </c>
      <c r="F72" s="97">
        <f t="shared" si="8"/>
        <v>768</v>
      </c>
      <c r="G72" s="97">
        <v>1</v>
      </c>
      <c r="H72" s="99">
        <v>16700</v>
      </c>
      <c r="I72" s="87">
        <f t="shared" si="6"/>
        <v>0.3723952095808383</v>
      </c>
      <c r="J72" s="87">
        <f t="shared" si="7"/>
        <v>0.3264071856287425</v>
      </c>
      <c r="K72">
        <v>35</v>
      </c>
    </row>
    <row r="73" spans="1:11" ht="15">
      <c r="A73" s="123" t="s">
        <v>224</v>
      </c>
      <c r="B73" s="110">
        <v>49</v>
      </c>
      <c r="C73" s="8" t="s">
        <v>186</v>
      </c>
      <c r="D73" s="11">
        <v>30812</v>
      </c>
      <c r="E73" s="24">
        <v>30079</v>
      </c>
      <c r="F73" s="97">
        <f t="shared" si="8"/>
        <v>733</v>
      </c>
      <c r="G73" s="97">
        <v>1</v>
      </c>
      <c r="H73" s="99">
        <v>81577</v>
      </c>
      <c r="I73" s="87">
        <f t="shared" si="6"/>
        <v>0.37770450004290423</v>
      </c>
      <c r="J73" s="87">
        <f t="shared" si="7"/>
        <v>0.36871912426296627</v>
      </c>
      <c r="K73">
        <v>34</v>
      </c>
    </row>
    <row r="74" spans="1:11" ht="12.75">
      <c r="A74" s="116" t="s">
        <v>226</v>
      </c>
      <c r="B74" s="109">
        <v>16</v>
      </c>
      <c r="C74" s="88" t="s">
        <v>102</v>
      </c>
      <c r="D74" s="89">
        <v>18396</v>
      </c>
      <c r="E74" s="90">
        <v>18396</v>
      </c>
      <c r="F74" s="92">
        <f t="shared" si="8"/>
        <v>0</v>
      </c>
      <c r="G74" s="92"/>
      <c r="H74" s="98">
        <v>48062</v>
      </c>
      <c r="I74" s="91">
        <f t="shared" si="6"/>
        <v>0.3827556073405185</v>
      </c>
      <c r="J74" s="91">
        <f t="shared" si="7"/>
        <v>0.3827556073405185</v>
      </c>
      <c r="K74">
        <v>33</v>
      </c>
    </row>
    <row r="75" spans="1:11" ht="12.75">
      <c r="A75" s="116" t="s">
        <v>238</v>
      </c>
      <c r="B75" s="112">
        <v>7</v>
      </c>
      <c r="C75" s="9" t="s">
        <v>144</v>
      </c>
      <c r="D75" s="12">
        <v>12612</v>
      </c>
      <c r="E75" s="23">
        <v>12612</v>
      </c>
      <c r="F75" s="23">
        <f t="shared" si="8"/>
        <v>0</v>
      </c>
      <c r="G75" s="23"/>
      <c r="H75" s="98">
        <v>32660</v>
      </c>
      <c r="I75" s="91">
        <f t="shared" si="6"/>
        <v>0.3861604409063074</v>
      </c>
      <c r="J75" s="86">
        <f t="shared" si="7"/>
        <v>0.3861604409063074</v>
      </c>
      <c r="K75">
        <v>32</v>
      </c>
    </row>
    <row r="76" spans="1:11" ht="12.75">
      <c r="A76" s="116" t="s">
        <v>237</v>
      </c>
      <c r="B76" s="109">
        <v>65</v>
      </c>
      <c r="C76" s="88" t="s">
        <v>167</v>
      </c>
      <c r="D76" s="89">
        <v>7403</v>
      </c>
      <c r="E76" s="90">
        <v>7403</v>
      </c>
      <c r="F76" s="90">
        <f t="shared" si="8"/>
        <v>0</v>
      </c>
      <c r="G76" s="90"/>
      <c r="H76" s="98">
        <v>19145</v>
      </c>
      <c r="I76" s="91">
        <f t="shared" si="6"/>
        <v>0.3866805954557326</v>
      </c>
      <c r="J76" s="91">
        <f t="shared" si="7"/>
        <v>0.3866805954557326</v>
      </c>
      <c r="K76">
        <v>31</v>
      </c>
    </row>
    <row r="77" spans="1:11" ht="12.75">
      <c r="A77" s="120" t="s">
        <v>230</v>
      </c>
      <c r="B77" s="110">
        <v>64</v>
      </c>
      <c r="C77" s="8" t="s">
        <v>170</v>
      </c>
      <c r="D77" s="11">
        <v>25461</v>
      </c>
      <c r="E77" s="24">
        <v>25309</v>
      </c>
      <c r="F77" s="24">
        <f t="shared" si="8"/>
        <v>152</v>
      </c>
      <c r="G77" s="24">
        <v>1</v>
      </c>
      <c r="H77" s="99">
        <v>65757</v>
      </c>
      <c r="I77" s="87">
        <f t="shared" si="6"/>
        <v>0.38719832109129065</v>
      </c>
      <c r="J77" s="87">
        <f t="shared" si="7"/>
        <v>0.3848867801146646</v>
      </c>
      <c r="K77">
        <v>30</v>
      </c>
    </row>
    <row r="78" spans="1:11" ht="12.75">
      <c r="A78" s="116" t="s">
        <v>238</v>
      </c>
      <c r="B78" s="109">
        <v>1</v>
      </c>
      <c r="C78" s="88" t="s">
        <v>141</v>
      </c>
      <c r="D78" s="89">
        <v>27027</v>
      </c>
      <c r="E78" s="90">
        <v>27027</v>
      </c>
      <c r="F78" s="90">
        <f t="shared" si="8"/>
        <v>0</v>
      </c>
      <c r="G78" s="90"/>
      <c r="H78" s="98">
        <v>67509</v>
      </c>
      <c r="I78" s="91">
        <f t="shared" si="6"/>
        <v>0.4003466204506066</v>
      </c>
      <c r="J78" s="91">
        <f t="shared" si="7"/>
        <v>0.4003466204506066</v>
      </c>
      <c r="K78">
        <v>29</v>
      </c>
    </row>
    <row r="79" spans="1:11" ht="12.75">
      <c r="A79" s="116" t="s">
        <v>227</v>
      </c>
      <c r="B79" s="112">
        <v>41</v>
      </c>
      <c r="C79" s="9" t="s">
        <v>183</v>
      </c>
      <c r="D79" s="13">
        <v>14220</v>
      </c>
      <c r="E79" s="23">
        <v>14220</v>
      </c>
      <c r="F79" s="23">
        <f t="shared" si="8"/>
        <v>0</v>
      </c>
      <c r="G79" s="23"/>
      <c r="H79" s="98">
        <v>35319</v>
      </c>
      <c r="I79" s="91">
        <f t="shared" si="6"/>
        <v>0.40261615561029473</v>
      </c>
      <c r="J79" s="86">
        <f t="shared" si="7"/>
        <v>0.40261615561029473</v>
      </c>
      <c r="K79">
        <v>28</v>
      </c>
    </row>
    <row r="80" spans="1:11" ht="12.75">
      <c r="A80" s="120" t="s">
        <v>237</v>
      </c>
      <c r="B80" s="110">
        <v>81</v>
      </c>
      <c r="C80" s="8" t="s">
        <v>192</v>
      </c>
      <c r="D80" s="11">
        <v>17698</v>
      </c>
      <c r="E80" s="24">
        <v>16949</v>
      </c>
      <c r="F80" s="97">
        <f t="shared" si="8"/>
        <v>749</v>
      </c>
      <c r="G80" s="97">
        <v>1</v>
      </c>
      <c r="H80" s="99">
        <v>43628</v>
      </c>
      <c r="I80" s="87">
        <f t="shared" si="6"/>
        <v>0.4056569175758687</v>
      </c>
      <c r="J80" s="87">
        <f t="shared" si="7"/>
        <v>0.3884890437333822</v>
      </c>
      <c r="K80">
        <v>27</v>
      </c>
    </row>
    <row r="81" spans="1:11" ht="12.75">
      <c r="A81" s="120" t="s">
        <v>227</v>
      </c>
      <c r="B81" s="110">
        <v>36</v>
      </c>
      <c r="C81" s="8" t="s">
        <v>153</v>
      </c>
      <c r="D81" s="11">
        <v>8685</v>
      </c>
      <c r="E81" s="24">
        <v>9098</v>
      </c>
      <c r="F81" s="24">
        <f t="shared" si="8"/>
        <v>-413</v>
      </c>
      <c r="G81" s="24">
        <v>1</v>
      </c>
      <c r="H81" s="99">
        <v>21106</v>
      </c>
      <c r="I81" s="87">
        <f t="shared" si="6"/>
        <v>0.4114943617928551</v>
      </c>
      <c r="J81" s="87">
        <f t="shared" si="7"/>
        <v>0.43106225717805363</v>
      </c>
      <c r="K81">
        <v>26</v>
      </c>
    </row>
    <row r="82" spans="1:11" ht="12.75">
      <c r="A82" s="116" t="s">
        <v>231</v>
      </c>
      <c r="B82" s="112">
        <v>974</v>
      </c>
      <c r="C82" s="9" t="s">
        <v>131</v>
      </c>
      <c r="D82" s="12">
        <v>15727</v>
      </c>
      <c r="E82" s="23">
        <v>15727</v>
      </c>
      <c r="F82" s="23">
        <f t="shared" si="8"/>
        <v>0</v>
      </c>
      <c r="G82" s="23"/>
      <c r="H82" s="98">
        <v>36293</v>
      </c>
      <c r="I82" s="91">
        <f t="shared" si="6"/>
        <v>0.4333342517840906</v>
      </c>
      <c r="J82" s="86">
        <f t="shared" si="7"/>
        <v>0.4333342517840906</v>
      </c>
      <c r="K82">
        <v>25</v>
      </c>
    </row>
    <row r="83" spans="1:11" ht="12.75">
      <c r="A83" s="120" t="s">
        <v>234</v>
      </c>
      <c r="B83" s="110">
        <v>34</v>
      </c>
      <c r="C83" s="8" t="s">
        <v>151</v>
      </c>
      <c r="D83" s="11">
        <v>27165</v>
      </c>
      <c r="E83" s="24">
        <v>27129</v>
      </c>
      <c r="F83" s="94">
        <f t="shared" si="8"/>
        <v>36</v>
      </c>
      <c r="G83" s="94">
        <v>1</v>
      </c>
      <c r="H83" s="99">
        <v>60737</v>
      </c>
      <c r="I83" s="87">
        <f t="shared" si="6"/>
        <v>0.4472562029734758</v>
      </c>
      <c r="J83" s="87">
        <f t="shared" si="7"/>
        <v>0.4466634835438036</v>
      </c>
      <c r="K83">
        <v>24</v>
      </c>
    </row>
    <row r="84" spans="1:11" ht="12.75">
      <c r="A84" s="120" t="s">
        <v>242</v>
      </c>
      <c r="B84" s="110">
        <v>75</v>
      </c>
      <c r="C84" s="8" t="s">
        <v>159</v>
      </c>
      <c r="D84" s="11">
        <v>19254</v>
      </c>
      <c r="E84" s="24">
        <v>18039</v>
      </c>
      <c r="F84" s="97">
        <f t="shared" si="8"/>
        <v>1215</v>
      </c>
      <c r="G84" s="97">
        <v>1</v>
      </c>
      <c r="H84" s="99">
        <v>43027</v>
      </c>
      <c r="I84" s="87">
        <f t="shared" si="6"/>
        <v>0.4474864619889837</v>
      </c>
      <c r="J84" s="87">
        <f t="shared" si="7"/>
        <v>0.4192483789248611</v>
      </c>
      <c r="K84">
        <v>23</v>
      </c>
    </row>
    <row r="85" spans="1:11" ht="12.75">
      <c r="A85" s="120" t="s">
        <v>236</v>
      </c>
      <c r="B85" s="110">
        <v>61</v>
      </c>
      <c r="C85" s="8" t="s">
        <v>157</v>
      </c>
      <c r="D85" s="11">
        <v>13317</v>
      </c>
      <c r="E85" s="24">
        <v>20750</v>
      </c>
      <c r="F85" s="96">
        <f t="shared" si="8"/>
        <v>-7433</v>
      </c>
      <c r="G85" s="96">
        <v>1</v>
      </c>
      <c r="H85" s="99">
        <v>29258</v>
      </c>
      <c r="I85" s="87">
        <f t="shared" si="6"/>
        <v>0.4551575637432497</v>
      </c>
      <c r="J85" s="87">
        <f t="shared" si="7"/>
        <v>0.7092077380545492</v>
      </c>
      <c r="K85">
        <v>22</v>
      </c>
    </row>
    <row r="86" spans="1:11" ht="12.75">
      <c r="A86" s="120" t="s">
        <v>241</v>
      </c>
      <c r="B86" s="110">
        <v>3</v>
      </c>
      <c r="C86" s="8" t="s">
        <v>143</v>
      </c>
      <c r="D86" s="11">
        <v>14090</v>
      </c>
      <c r="E86" s="24">
        <v>13570</v>
      </c>
      <c r="F86" s="97">
        <f t="shared" si="8"/>
        <v>520</v>
      </c>
      <c r="G86" s="97">
        <v>1</v>
      </c>
      <c r="H86" s="99">
        <v>30721</v>
      </c>
      <c r="I86" s="87">
        <f t="shared" si="6"/>
        <v>0.4586439243514209</v>
      </c>
      <c r="J86" s="87">
        <f t="shared" si="7"/>
        <v>0.4417173920119788</v>
      </c>
      <c r="K86">
        <v>21</v>
      </c>
    </row>
    <row r="87" spans="1:11" ht="12.75">
      <c r="A87" s="120" t="s">
        <v>230</v>
      </c>
      <c r="B87" s="110">
        <v>47</v>
      </c>
      <c r="C87" s="8" t="s">
        <v>185</v>
      </c>
      <c r="D87" s="11">
        <v>16443</v>
      </c>
      <c r="E87" s="24">
        <v>16574</v>
      </c>
      <c r="F87" s="24">
        <f t="shared" si="8"/>
        <v>-131</v>
      </c>
      <c r="G87" s="24">
        <v>1</v>
      </c>
      <c r="H87" s="99">
        <v>35716</v>
      </c>
      <c r="I87" s="87">
        <f t="shared" si="6"/>
        <v>0.4603819016687199</v>
      </c>
      <c r="J87" s="87">
        <f t="shared" si="7"/>
        <v>0.4640497256131706</v>
      </c>
      <c r="K87">
        <v>20</v>
      </c>
    </row>
    <row r="88" spans="1:11" ht="12.75">
      <c r="A88" s="116" t="s">
        <v>237</v>
      </c>
      <c r="B88" s="113">
        <v>32</v>
      </c>
      <c r="C88" s="93" t="s">
        <v>180</v>
      </c>
      <c r="D88" s="89">
        <v>11964</v>
      </c>
      <c r="E88" s="90">
        <v>11964</v>
      </c>
      <c r="F88" s="90">
        <f t="shared" si="8"/>
        <v>0</v>
      </c>
      <c r="G88" s="90"/>
      <c r="H88" s="98">
        <v>25969</v>
      </c>
      <c r="I88" s="91">
        <f t="shared" si="6"/>
        <v>0.4607031460587624</v>
      </c>
      <c r="J88" s="91">
        <f t="shared" si="7"/>
        <v>0.4607031460587624</v>
      </c>
      <c r="K88">
        <v>19</v>
      </c>
    </row>
    <row r="89" spans="1:11" ht="12.75">
      <c r="A89" s="120" t="s">
        <v>226</v>
      </c>
      <c r="B89" s="110">
        <v>17</v>
      </c>
      <c r="C89" s="8" t="s">
        <v>103</v>
      </c>
      <c r="D89" s="11">
        <v>31401</v>
      </c>
      <c r="E89" s="24">
        <v>27959</v>
      </c>
      <c r="F89" s="97">
        <f t="shared" si="8"/>
        <v>3442</v>
      </c>
      <c r="G89" s="97">
        <v>1</v>
      </c>
      <c r="H89" s="99">
        <v>68011</v>
      </c>
      <c r="I89" s="87">
        <f t="shared" si="6"/>
        <v>0.4617047242357854</v>
      </c>
      <c r="J89" s="87">
        <f t="shared" si="7"/>
        <v>0.41109526400141155</v>
      </c>
      <c r="K89">
        <v>18</v>
      </c>
    </row>
    <row r="90" spans="1:11" ht="12.75">
      <c r="A90" s="120" t="s">
        <v>238</v>
      </c>
      <c r="B90" s="110">
        <v>73</v>
      </c>
      <c r="C90" s="8" t="s">
        <v>134</v>
      </c>
      <c r="D90" s="11">
        <v>25517</v>
      </c>
      <c r="E90" s="24">
        <v>23545</v>
      </c>
      <c r="F90" s="97">
        <f t="shared" si="8"/>
        <v>1972</v>
      </c>
      <c r="G90" s="97">
        <v>1</v>
      </c>
      <c r="H90" s="99">
        <v>54667</v>
      </c>
      <c r="I90" s="87">
        <f t="shared" si="6"/>
        <v>0.4667715440759508</v>
      </c>
      <c r="J90" s="87">
        <f t="shared" si="7"/>
        <v>0.43069859330126037</v>
      </c>
      <c r="K90">
        <v>17</v>
      </c>
    </row>
    <row r="91" spans="1:11" ht="12.75">
      <c r="A91" s="120" t="s">
        <v>228</v>
      </c>
      <c r="B91" s="110">
        <v>56</v>
      </c>
      <c r="C91" s="8" t="s">
        <v>187</v>
      </c>
      <c r="D91" s="11">
        <v>26746</v>
      </c>
      <c r="E91" s="24">
        <v>25993</v>
      </c>
      <c r="F91" s="97">
        <f t="shared" si="8"/>
        <v>753</v>
      </c>
      <c r="G91" s="97">
        <v>1</v>
      </c>
      <c r="H91" s="99">
        <v>56533</v>
      </c>
      <c r="I91" s="87">
        <f t="shared" si="6"/>
        <v>0.473104204623848</v>
      </c>
      <c r="J91" s="87">
        <f t="shared" si="7"/>
        <v>0.4597845506164541</v>
      </c>
      <c r="K91">
        <v>16</v>
      </c>
    </row>
    <row r="92" spans="1:11" ht="15">
      <c r="A92" s="123" t="s">
        <v>224</v>
      </c>
      <c r="B92" s="110">
        <v>85</v>
      </c>
      <c r="C92" s="8" t="s">
        <v>139</v>
      </c>
      <c r="D92" s="11">
        <v>43363</v>
      </c>
      <c r="E92" s="24">
        <v>41914</v>
      </c>
      <c r="F92" s="97">
        <f t="shared" si="8"/>
        <v>1449</v>
      </c>
      <c r="G92" s="97">
        <v>1</v>
      </c>
      <c r="H92" s="99">
        <v>91015</v>
      </c>
      <c r="I92" s="87">
        <f t="shared" si="6"/>
        <v>0.4764379497884964</v>
      </c>
      <c r="J92" s="87">
        <f t="shared" si="7"/>
        <v>0.46051749711586004</v>
      </c>
      <c r="K92">
        <v>15</v>
      </c>
    </row>
    <row r="93" spans="1:11" ht="12.75">
      <c r="A93" s="116" t="s">
        <v>230</v>
      </c>
      <c r="B93" s="113">
        <v>40</v>
      </c>
      <c r="C93" s="93" t="s">
        <v>169</v>
      </c>
      <c r="D93" s="89">
        <v>23875</v>
      </c>
      <c r="E93" s="90">
        <v>23875</v>
      </c>
      <c r="F93" s="90">
        <f t="shared" si="8"/>
        <v>0</v>
      </c>
      <c r="G93" s="90"/>
      <c r="H93" s="98">
        <v>48942</v>
      </c>
      <c r="I93" s="91">
        <f t="shared" si="6"/>
        <v>0.487822320297495</v>
      </c>
      <c r="J93" s="91">
        <f t="shared" si="7"/>
        <v>0.487822320297495</v>
      </c>
      <c r="K93">
        <v>14</v>
      </c>
    </row>
    <row r="94" spans="1:11" ht="12.75">
      <c r="A94" s="120" t="s">
        <v>245</v>
      </c>
      <c r="B94" s="110">
        <v>88</v>
      </c>
      <c r="C94" s="8" t="s">
        <v>172</v>
      </c>
      <c r="D94" s="11">
        <v>24589</v>
      </c>
      <c r="E94" s="24">
        <v>23763</v>
      </c>
      <c r="F94" s="97">
        <f t="shared" si="8"/>
        <v>826</v>
      </c>
      <c r="G94" s="97">
        <v>1</v>
      </c>
      <c r="H94" s="99">
        <v>49256</v>
      </c>
      <c r="I94" s="87">
        <f t="shared" si="6"/>
        <v>0.49920821828812734</v>
      </c>
      <c r="J94" s="87">
        <f t="shared" si="7"/>
        <v>0.4824386876725678</v>
      </c>
      <c r="K94">
        <v>13</v>
      </c>
    </row>
    <row r="95" spans="1:11" ht="12.75">
      <c r="A95" s="120" t="s">
        <v>237</v>
      </c>
      <c r="B95" s="110">
        <v>82</v>
      </c>
      <c r="C95" s="8" t="s">
        <v>193</v>
      </c>
      <c r="D95" s="11">
        <v>12911</v>
      </c>
      <c r="E95" s="24">
        <v>11001</v>
      </c>
      <c r="F95" s="97">
        <f t="shared" si="8"/>
        <v>1910</v>
      </c>
      <c r="G95" s="97">
        <v>1</v>
      </c>
      <c r="H95" s="99">
        <v>25696</v>
      </c>
      <c r="I95" s="87">
        <f t="shared" si="6"/>
        <v>0.5024517434620175</v>
      </c>
      <c r="J95" s="87">
        <f t="shared" si="7"/>
        <v>0.4281211083437111</v>
      </c>
      <c r="K95">
        <v>12</v>
      </c>
    </row>
    <row r="96" spans="1:11" ht="15">
      <c r="A96" s="117" t="s">
        <v>224</v>
      </c>
      <c r="B96" s="111">
        <v>53</v>
      </c>
      <c r="C96" s="10" t="s">
        <v>126</v>
      </c>
      <c r="D96" s="13">
        <v>21834</v>
      </c>
      <c r="E96" s="23">
        <v>21834</v>
      </c>
      <c r="F96" s="23">
        <f t="shared" si="8"/>
        <v>0</v>
      </c>
      <c r="G96" s="23"/>
      <c r="H96" s="98">
        <v>42676</v>
      </c>
      <c r="I96" s="91">
        <f t="shared" si="6"/>
        <v>0.5116224575874028</v>
      </c>
      <c r="J96" s="86">
        <f t="shared" si="7"/>
        <v>0.5116224575874028</v>
      </c>
      <c r="K96">
        <v>11</v>
      </c>
    </row>
    <row r="97" spans="1:11" ht="15">
      <c r="A97" s="123" t="s">
        <v>224</v>
      </c>
      <c r="B97" s="110">
        <v>72</v>
      </c>
      <c r="C97" s="8" t="s">
        <v>133</v>
      </c>
      <c r="D97" s="11">
        <v>46547</v>
      </c>
      <c r="E97" s="24">
        <v>46497</v>
      </c>
      <c r="F97" s="24">
        <f t="shared" si="8"/>
        <v>50</v>
      </c>
      <c r="G97" s="24">
        <v>1</v>
      </c>
      <c r="H97" s="99">
        <v>85711</v>
      </c>
      <c r="I97" s="87">
        <f t="shared" si="6"/>
        <v>0.543069150984121</v>
      </c>
      <c r="J97" s="87">
        <f t="shared" si="7"/>
        <v>0.5424857952888194</v>
      </c>
      <c r="K97">
        <v>10</v>
      </c>
    </row>
    <row r="98" spans="1:11" ht="12.75">
      <c r="A98" s="120" t="s">
        <v>242</v>
      </c>
      <c r="B98" s="110">
        <v>94</v>
      </c>
      <c r="C98" s="8" t="s">
        <v>195</v>
      </c>
      <c r="D98" s="11">
        <v>25743</v>
      </c>
      <c r="E98" s="24">
        <v>25533</v>
      </c>
      <c r="F98" s="24">
        <f t="shared" si="8"/>
        <v>210</v>
      </c>
      <c r="G98" s="24">
        <v>1</v>
      </c>
      <c r="H98" s="99">
        <v>43586</v>
      </c>
      <c r="I98" s="87">
        <f t="shared" si="6"/>
        <v>0.590625430184004</v>
      </c>
      <c r="J98" s="87">
        <f t="shared" si="7"/>
        <v>0.5858073693387785</v>
      </c>
      <c r="K98">
        <v>9</v>
      </c>
    </row>
    <row r="99" spans="1:11" ht="12.75">
      <c r="A99" s="120" t="s">
        <v>238</v>
      </c>
      <c r="B99" s="110">
        <v>42</v>
      </c>
      <c r="C99" s="8" t="s">
        <v>120</v>
      </c>
      <c r="D99" s="11">
        <v>35924</v>
      </c>
      <c r="E99" s="24">
        <v>37732</v>
      </c>
      <c r="F99" s="95">
        <f t="shared" si="8"/>
        <v>-1808</v>
      </c>
      <c r="G99" s="95">
        <v>1</v>
      </c>
      <c r="H99" s="99">
        <v>60694</v>
      </c>
      <c r="I99" s="87">
        <f aca="true" t="shared" si="9" ref="I99:I109">D99/H99</f>
        <v>0.5918871717138432</v>
      </c>
      <c r="J99" s="87">
        <f aca="true" t="shared" si="10" ref="J99:J109">E99/H99</f>
        <v>0.621675948199163</v>
      </c>
      <c r="K99">
        <v>8</v>
      </c>
    </row>
    <row r="100" spans="1:11" ht="12.75">
      <c r="A100" s="116" t="s">
        <v>229</v>
      </c>
      <c r="B100" s="112">
        <v>67</v>
      </c>
      <c r="C100" s="9" t="s">
        <v>173</v>
      </c>
      <c r="D100" s="12">
        <v>17115</v>
      </c>
      <c r="E100" s="23">
        <v>17115</v>
      </c>
      <c r="F100" s="23">
        <f t="shared" si="8"/>
        <v>0</v>
      </c>
      <c r="G100" s="23"/>
      <c r="H100" s="98">
        <v>27578</v>
      </c>
      <c r="I100" s="91">
        <f t="shared" si="9"/>
        <v>0.6206033795054029</v>
      </c>
      <c r="J100" s="86">
        <f t="shared" si="10"/>
        <v>0.6206033795054029</v>
      </c>
      <c r="K100">
        <v>7</v>
      </c>
    </row>
    <row r="101" spans="1:11" ht="12.75">
      <c r="A101" s="116" t="s">
        <v>238</v>
      </c>
      <c r="B101" s="109">
        <v>74</v>
      </c>
      <c r="C101" s="88" t="s">
        <v>118</v>
      </c>
      <c r="D101" s="89">
        <v>36811</v>
      </c>
      <c r="E101" s="90">
        <v>36811</v>
      </c>
      <c r="F101" s="90">
        <f t="shared" si="8"/>
        <v>0</v>
      </c>
      <c r="G101" s="90">
        <v>0</v>
      </c>
      <c r="H101" s="98">
        <v>57318</v>
      </c>
      <c r="I101" s="91">
        <f t="shared" si="9"/>
        <v>0.6422240831850379</v>
      </c>
      <c r="J101" s="91">
        <f t="shared" si="10"/>
        <v>0.6422240831850379</v>
      </c>
      <c r="K101">
        <v>6</v>
      </c>
    </row>
    <row r="102" spans="1:11" ht="12.75">
      <c r="A102" s="120" t="s">
        <v>243</v>
      </c>
      <c r="B102" s="110">
        <v>10</v>
      </c>
      <c r="C102" s="8" t="s">
        <v>146</v>
      </c>
      <c r="D102" s="11">
        <v>20819</v>
      </c>
      <c r="E102" s="24">
        <v>20747</v>
      </c>
      <c r="F102" s="24">
        <f t="shared" si="8"/>
        <v>72</v>
      </c>
      <c r="G102" s="24">
        <v>1</v>
      </c>
      <c r="H102" s="99">
        <v>32156</v>
      </c>
      <c r="I102" s="87">
        <f t="shared" si="9"/>
        <v>0.6474374922254011</v>
      </c>
      <c r="J102" s="87">
        <f t="shared" si="10"/>
        <v>0.6451984077621594</v>
      </c>
      <c r="K102">
        <v>5</v>
      </c>
    </row>
    <row r="103" spans="1:11" ht="12.75">
      <c r="A103" s="120" t="s">
        <v>242</v>
      </c>
      <c r="B103" s="110">
        <v>92</v>
      </c>
      <c r="C103" s="8" t="s">
        <v>168</v>
      </c>
      <c r="D103" s="11">
        <v>34953</v>
      </c>
      <c r="E103" s="24">
        <v>34553</v>
      </c>
      <c r="F103" s="24">
        <f>D103-E103</f>
        <v>400</v>
      </c>
      <c r="G103" s="24">
        <v>1</v>
      </c>
      <c r="H103" s="99">
        <v>52678</v>
      </c>
      <c r="I103" s="87">
        <f t="shared" si="9"/>
        <v>0.6635217737955124</v>
      </c>
      <c r="J103" s="87">
        <f t="shared" si="10"/>
        <v>0.6559284710884999</v>
      </c>
      <c r="K103">
        <v>4</v>
      </c>
    </row>
    <row r="104" spans="1:11" ht="12.75">
      <c r="A104" s="120" t="s">
        <v>242</v>
      </c>
      <c r="B104" s="110">
        <v>93</v>
      </c>
      <c r="C104" s="8" t="s">
        <v>137</v>
      </c>
      <c r="D104" s="11">
        <v>26123</v>
      </c>
      <c r="E104" s="24">
        <v>24189</v>
      </c>
      <c r="F104" s="97">
        <f>D104-E104</f>
        <v>1934</v>
      </c>
      <c r="G104" s="97">
        <v>1</v>
      </c>
      <c r="H104" s="99">
        <v>39151</v>
      </c>
      <c r="I104" s="87">
        <f t="shared" si="9"/>
        <v>0.667237107609001</v>
      </c>
      <c r="J104" s="87">
        <f t="shared" si="10"/>
        <v>0.6178386248116268</v>
      </c>
      <c r="K104">
        <v>3</v>
      </c>
    </row>
    <row r="105" spans="1:11" ht="12.75">
      <c r="A105" s="116" t="s">
        <v>237</v>
      </c>
      <c r="B105" s="109">
        <v>12</v>
      </c>
      <c r="C105" s="88" t="s">
        <v>148</v>
      </c>
      <c r="D105" s="89">
        <v>27035</v>
      </c>
      <c r="E105" s="90">
        <v>27035</v>
      </c>
      <c r="F105" s="90">
        <f>D105-E105</f>
        <v>0</v>
      </c>
      <c r="G105" s="90"/>
      <c r="H105" s="98">
        <v>37719</v>
      </c>
      <c r="I105" s="91">
        <f t="shared" si="9"/>
        <v>0.7167475277711498</v>
      </c>
      <c r="J105" s="91">
        <f t="shared" si="10"/>
        <v>0.7167475277711498</v>
      </c>
      <c r="K105">
        <v>2</v>
      </c>
    </row>
    <row r="106" spans="1:11" ht="13.5" thickBot="1">
      <c r="A106" s="137" t="s">
        <v>227</v>
      </c>
      <c r="B106" s="138">
        <v>18</v>
      </c>
      <c r="C106" s="139" t="s">
        <v>176</v>
      </c>
      <c r="D106" s="140">
        <v>25512</v>
      </c>
      <c r="E106" s="141">
        <v>21776</v>
      </c>
      <c r="F106" s="142">
        <f>D106-E106</f>
        <v>3736</v>
      </c>
      <c r="G106" s="143">
        <v>1</v>
      </c>
      <c r="H106" s="144">
        <v>35283</v>
      </c>
      <c r="I106" s="145">
        <f t="shared" si="9"/>
        <v>0.7230677663463991</v>
      </c>
      <c r="J106" s="145">
        <f t="shared" si="10"/>
        <v>0.6171810787064592</v>
      </c>
      <c r="K106">
        <v>1</v>
      </c>
    </row>
    <row r="107" spans="1:12" ht="13.5" thickBot="1">
      <c r="A107" s="2"/>
      <c r="B107" s="2"/>
      <c r="C107" s="103" t="s">
        <v>216</v>
      </c>
      <c r="D107" s="104">
        <f>SUM(D3:D106)</f>
        <v>1807469</v>
      </c>
      <c r="E107" s="105">
        <f>SUM(E3:E106)</f>
        <v>1778184</v>
      </c>
      <c r="F107" s="106">
        <f>SUM(F3:F106)</f>
        <v>29285</v>
      </c>
      <c r="G107" s="102">
        <f>SUM(G3:G106)</f>
        <v>67</v>
      </c>
      <c r="H107" s="107">
        <f>SUM(H3:H106)</f>
        <v>5242948</v>
      </c>
      <c r="I107" s="108">
        <f t="shared" si="9"/>
        <v>0.34474288129502717</v>
      </c>
      <c r="J107" s="101">
        <f t="shared" si="10"/>
        <v>0.3391572832688785</v>
      </c>
      <c r="L107" s="100"/>
    </row>
    <row r="108" spans="1:10" ht="13.5" thickBot="1">
      <c r="A108" s="2"/>
      <c r="B108" s="118"/>
      <c r="C108" s="128" t="s">
        <v>217</v>
      </c>
      <c r="D108" s="126">
        <f>D107-(D97+D98+D99+D100+D101+D103+D104)</f>
        <v>1584253</v>
      </c>
      <c r="E108" s="119">
        <f>E107-(E97+E98+E99+E100+E101+E103+E104)</f>
        <v>1555754</v>
      </c>
      <c r="F108" s="122">
        <f>F107-(F97+F98+F99+F100+F101+F103+F104)</f>
        <v>28499</v>
      </c>
      <c r="G108" s="124">
        <v>38</v>
      </c>
      <c r="H108" s="127">
        <v>5209053</v>
      </c>
      <c r="I108" s="121">
        <f t="shared" si="9"/>
        <v>0.3041345519041561</v>
      </c>
      <c r="J108" s="125">
        <f t="shared" si="10"/>
        <v>0.29866349987224167</v>
      </c>
    </row>
    <row r="109" spans="1:10" ht="13.5" thickBot="1">
      <c r="A109" s="2"/>
      <c r="B109" s="118"/>
      <c r="C109" s="129" t="s">
        <v>218</v>
      </c>
      <c r="D109" s="130">
        <f>D107-(D97+D98+D99+D100+D101+D102+D103+D104)</f>
        <v>1563434</v>
      </c>
      <c r="E109" s="131">
        <f>E107-(E97+E98+E99+E100+E101+E102+E103+E104)</f>
        <v>1535007</v>
      </c>
      <c r="F109" s="132">
        <f>F107-(F97+F98+F99+F100+F101+F102+F103+F104)</f>
        <v>28427</v>
      </c>
      <c r="G109" s="133"/>
      <c r="H109" s="134">
        <v>5195615</v>
      </c>
      <c r="I109" s="135">
        <f t="shared" si="9"/>
        <v>0.30091413624758573</v>
      </c>
      <c r="J109" s="136">
        <f t="shared" si="10"/>
        <v>0.2954427916618148</v>
      </c>
    </row>
    <row r="110" spans="3:10" ht="13.5" thickBot="1">
      <c r="C110" s="149" t="s">
        <v>248</v>
      </c>
      <c r="D110" s="147">
        <f>AVERAGE(D3:D106)</f>
        <v>17379.509615384617</v>
      </c>
      <c r="E110" s="147"/>
      <c r="F110" s="148"/>
      <c r="G110" s="148"/>
      <c r="H110" s="148"/>
      <c r="I110" s="148"/>
      <c r="J110" s="146">
        <f>AVERAGE(J3:J106)</f>
        <v>0.33110094102870163</v>
      </c>
    </row>
    <row r="111" spans="1:5" ht="12.75">
      <c r="A111" s="2"/>
      <c r="B111" s="2"/>
      <c r="C111" s="2"/>
      <c r="D111" s="3"/>
      <c r="E111" s="5"/>
    </row>
    <row r="112" spans="1:5" ht="12.75">
      <c r="A112" s="2"/>
      <c r="B112" s="2"/>
      <c r="C112" s="2"/>
      <c r="D112" s="3"/>
      <c r="E112" s="5"/>
    </row>
    <row r="113" spans="1:5" ht="12.75">
      <c r="A113" s="2"/>
      <c r="B113" s="2"/>
      <c r="C113" s="2"/>
      <c r="D113" s="2"/>
      <c r="E113" s="5"/>
    </row>
    <row r="114" spans="1:5" ht="12.75">
      <c r="A114" s="2"/>
      <c r="B114" s="2"/>
      <c r="C114" s="2"/>
      <c r="D114" s="2"/>
      <c r="E114" s="5"/>
    </row>
    <row r="115" spans="1:5" ht="12.75">
      <c r="A115" s="2"/>
      <c r="B115" s="2"/>
      <c r="C115" s="2"/>
      <c r="D115" s="2"/>
      <c r="E115" s="5"/>
    </row>
    <row r="116" spans="1:5" ht="12.75">
      <c r="A116" s="2"/>
      <c r="B116" s="2"/>
      <c r="C116" s="2"/>
      <c r="D116" s="2"/>
      <c r="E116" s="5"/>
    </row>
    <row r="117" spans="1:5" ht="12.75">
      <c r="A117" s="2"/>
      <c r="B117" s="2"/>
      <c r="C117" s="2"/>
      <c r="D117" s="2"/>
      <c r="E117" s="5"/>
    </row>
    <row r="118" spans="1:5" ht="12.75">
      <c r="A118" s="2"/>
      <c r="B118" s="2"/>
      <c r="C118" s="2"/>
      <c r="D118" s="2"/>
      <c r="E118" s="7"/>
    </row>
    <row r="119" spans="1:5" ht="12.75">
      <c r="A119" s="2"/>
      <c r="B119" s="2"/>
      <c r="C119" s="2"/>
      <c r="D119" s="2"/>
      <c r="E119" s="7"/>
    </row>
    <row r="120" spans="1:6" ht="12.75">
      <c r="A120" s="2"/>
      <c r="B120" s="2"/>
      <c r="C120" s="2"/>
      <c r="D120" s="2"/>
      <c r="E120" s="7"/>
      <c r="F120" s="2"/>
    </row>
    <row r="121" spans="4:6" ht="12.75">
      <c r="D121" s="2"/>
      <c r="E121" s="6"/>
      <c r="F121" s="2"/>
    </row>
    <row r="122" spans="4:6" ht="12.75">
      <c r="D122" s="2"/>
      <c r="E122" s="6"/>
      <c r="F122" s="2"/>
    </row>
    <row r="123" ht="12.75">
      <c r="E123" s="1"/>
    </row>
    <row r="124" ht="12.75">
      <c r="E124" s="1"/>
    </row>
    <row r="125" ht="12.75">
      <c r="E125" s="1"/>
    </row>
    <row r="164" ht="13.5" thickBot="1"/>
    <row r="165" spans="1:10" ht="63.75">
      <c r="A165" s="115" t="s">
        <v>223</v>
      </c>
      <c r="B165" s="82" t="s">
        <v>219</v>
      </c>
      <c r="C165" s="82" t="s">
        <v>220</v>
      </c>
      <c r="D165" s="83" t="s">
        <v>254</v>
      </c>
      <c r="H165"/>
      <c r="I165"/>
      <c r="J165"/>
    </row>
    <row r="166" spans="1:10" ht="12.75">
      <c r="A166" s="116" t="s">
        <v>247</v>
      </c>
      <c r="B166" s="112">
        <v>975</v>
      </c>
      <c r="C166" s="9" t="s">
        <v>215</v>
      </c>
      <c r="D166" s="12">
        <v>0</v>
      </c>
      <c r="E166">
        <v>104</v>
      </c>
      <c r="H166"/>
      <c r="I166"/>
      <c r="J166"/>
    </row>
    <row r="167" spans="1:10" ht="12.75">
      <c r="A167" s="116" t="s">
        <v>247</v>
      </c>
      <c r="B167" s="111">
        <v>976</v>
      </c>
      <c r="C167" s="10" t="s">
        <v>212</v>
      </c>
      <c r="D167" s="13">
        <v>0</v>
      </c>
      <c r="E167">
        <v>103</v>
      </c>
      <c r="H167"/>
      <c r="I167"/>
      <c r="J167"/>
    </row>
    <row r="168" spans="1:10" ht="12.75">
      <c r="A168" s="116" t="s">
        <v>247</v>
      </c>
      <c r="B168" s="112">
        <v>987</v>
      </c>
      <c r="C168" s="9" t="s">
        <v>213</v>
      </c>
      <c r="D168" s="12">
        <v>0</v>
      </c>
      <c r="E168">
        <v>102</v>
      </c>
      <c r="H168"/>
      <c r="I168"/>
      <c r="J168"/>
    </row>
    <row r="169" spans="1:10" ht="12.75">
      <c r="A169" s="116" t="s">
        <v>247</v>
      </c>
      <c r="B169" s="109">
        <v>988</v>
      </c>
      <c r="C169" s="88" t="s">
        <v>214</v>
      </c>
      <c r="D169" s="89">
        <v>0</v>
      </c>
      <c r="E169">
        <v>101</v>
      </c>
      <c r="H169"/>
      <c r="I169"/>
      <c r="J169"/>
    </row>
    <row r="170" spans="1:10" ht="12.75">
      <c r="A170" s="120" t="s">
        <v>244</v>
      </c>
      <c r="B170" s="110">
        <v>90</v>
      </c>
      <c r="C170" s="8" t="s">
        <v>194</v>
      </c>
      <c r="D170" s="11">
        <v>1538</v>
      </c>
      <c r="E170">
        <v>100</v>
      </c>
      <c r="H170"/>
      <c r="I170"/>
      <c r="J170"/>
    </row>
    <row r="171" spans="1:10" ht="12.75">
      <c r="A171" s="116" t="s">
        <v>231</v>
      </c>
      <c r="B171" s="112">
        <v>973</v>
      </c>
      <c r="C171" s="9" t="s">
        <v>112</v>
      </c>
      <c r="D171" s="12">
        <v>1618</v>
      </c>
      <c r="E171">
        <v>99</v>
      </c>
      <c r="H171"/>
      <c r="I171"/>
      <c r="J171"/>
    </row>
    <row r="172" spans="1:10" ht="12.75">
      <c r="A172" s="116" t="s">
        <v>231</v>
      </c>
      <c r="B172" s="112">
        <v>971</v>
      </c>
      <c r="C172" s="9" t="s">
        <v>111</v>
      </c>
      <c r="D172" s="12">
        <v>1955</v>
      </c>
      <c r="E172">
        <v>98</v>
      </c>
      <c r="H172"/>
      <c r="I172"/>
      <c r="J172"/>
    </row>
    <row r="173" spans="1:10" ht="12.75">
      <c r="A173" s="120" t="s">
        <v>241</v>
      </c>
      <c r="B173" s="110">
        <v>43</v>
      </c>
      <c r="C173" s="8" t="s">
        <v>115</v>
      </c>
      <c r="D173" s="11">
        <v>2429</v>
      </c>
      <c r="E173">
        <v>97</v>
      </c>
      <c r="H173"/>
      <c r="I173"/>
      <c r="J173"/>
    </row>
    <row r="174" spans="1:10" ht="12.75">
      <c r="A174" s="120" t="s">
        <v>239</v>
      </c>
      <c r="B174" s="114" t="s">
        <v>210</v>
      </c>
      <c r="C174" s="8" t="s">
        <v>113</v>
      </c>
      <c r="D174" s="11">
        <v>2700</v>
      </c>
      <c r="E174">
        <v>96</v>
      </c>
      <c r="H174"/>
      <c r="I174"/>
      <c r="J174"/>
    </row>
    <row r="175" spans="1:10" ht="12.75">
      <c r="A175" s="120" t="s">
        <v>243</v>
      </c>
      <c r="B175" s="110">
        <v>52</v>
      </c>
      <c r="C175" s="8" t="s">
        <v>116</v>
      </c>
      <c r="D175" s="11">
        <v>3489</v>
      </c>
      <c r="E175">
        <v>95</v>
      </c>
      <c r="H175"/>
      <c r="I175"/>
      <c r="J175"/>
    </row>
    <row r="176" spans="1:10" ht="12.75">
      <c r="A176" s="120" t="s">
        <v>239</v>
      </c>
      <c r="B176" s="114" t="s">
        <v>209</v>
      </c>
      <c r="C176" s="8" t="s">
        <v>105</v>
      </c>
      <c r="D176" s="11">
        <v>3889</v>
      </c>
      <c r="E176">
        <v>94</v>
      </c>
      <c r="H176"/>
      <c r="I176"/>
      <c r="J176"/>
    </row>
    <row r="177" spans="1:10" ht="12.75">
      <c r="A177" s="116" t="s">
        <v>234</v>
      </c>
      <c r="B177" s="113">
        <v>48</v>
      </c>
      <c r="C177" s="93" t="s">
        <v>122</v>
      </c>
      <c r="D177" s="89">
        <v>3989</v>
      </c>
      <c r="E177">
        <v>93</v>
      </c>
      <c r="H177"/>
      <c r="I177"/>
      <c r="J177"/>
    </row>
    <row r="178" spans="1:10" ht="12.75">
      <c r="A178" s="120" t="s">
        <v>231</v>
      </c>
      <c r="B178" s="110">
        <v>972</v>
      </c>
      <c r="C178" s="8" t="s">
        <v>125</v>
      </c>
      <c r="D178" s="11">
        <v>4246</v>
      </c>
      <c r="E178">
        <v>92</v>
      </c>
      <c r="H178"/>
      <c r="I178"/>
      <c r="J178"/>
    </row>
    <row r="179" spans="1:10" ht="12.75">
      <c r="A179" s="120" t="s">
        <v>246</v>
      </c>
      <c r="B179" s="110">
        <v>58</v>
      </c>
      <c r="C179" s="8" t="s">
        <v>130</v>
      </c>
      <c r="D179" s="11">
        <v>4730</v>
      </c>
      <c r="E179">
        <v>91</v>
      </c>
      <c r="H179"/>
      <c r="I179"/>
      <c r="J179"/>
    </row>
    <row r="180" spans="1:10" ht="12.75">
      <c r="A180" s="120" t="s">
        <v>229</v>
      </c>
      <c r="B180" s="110">
        <v>68</v>
      </c>
      <c r="C180" s="8" t="s">
        <v>198</v>
      </c>
      <c r="D180" s="11">
        <v>5724</v>
      </c>
      <c r="E180">
        <v>90</v>
      </c>
      <c r="H180"/>
      <c r="I180"/>
      <c r="J180"/>
    </row>
    <row r="181" spans="1:10" ht="12.75">
      <c r="A181" s="116" t="s">
        <v>233</v>
      </c>
      <c r="B181" s="111">
        <v>5</v>
      </c>
      <c r="C181" s="10" t="s">
        <v>201</v>
      </c>
      <c r="D181" s="13">
        <v>5730</v>
      </c>
      <c r="E181">
        <v>89</v>
      </c>
      <c r="H181"/>
      <c r="I181"/>
      <c r="J181"/>
    </row>
    <row r="182" spans="1:10" ht="12.75">
      <c r="A182" s="120" t="s">
        <v>225</v>
      </c>
      <c r="B182" s="110">
        <v>23</v>
      </c>
      <c r="C182" s="8" t="s">
        <v>107</v>
      </c>
      <c r="D182" s="11">
        <v>6219</v>
      </c>
      <c r="E182">
        <v>88</v>
      </c>
      <c r="H182"/>
      <c r="I182"/>
      <c r="J182"/>
    </row>
    <row r="183" spans="1:10" ht="12.75">
      <c r="A183" s="120" t="s">
        <v>244</v>
      </c>
      <c r="B183" s="110">
        <v>70</v>
      </c>
      <c r="C183" s="8" t="s">
        <v>117</v>
      </c>
      <c r="D183" s="11">
        <v>6349</v>
      </c>
      <c r="E183">
        <v>87</v>
      </c>
      <c r="H183"/>
      <c r="I183"/>
      <c r="J183"/>
    </row>
    <row r="184" spans="1:10" ht="12.75">
      <c r="A184" s="120" t="s">
        <v>241</v>
      </c>
      <c r="B184" s="110">
        <v>15</v>
      </c>
      <c r="C184" s="8" t="s">
        <v>175</v>
      </c>
      <c r="D184" s="11">
        <v>6412</v>
      </c>
      <c r="E184">
        <v>86</v>
      </c>
      <c r="H184"/>
      <c r="I184"/>
      <c r="J184"/>
    </row>
    <row r="185" spans="1:10" ht="12.75">
      <c r="A185" s="116" t="s">
        <v>244</v>
      </c>
      <c r="B185" s="112">
        <v>39</v>
      </c>
      <c r="C185" s="9" t="s">
        <v>181</v>
      </c>
      <c r="D185" s="12">
        <v>6694</v>
      </c>
      <c r="E185">
        <v>85</v>
      </c>
      <c r="H185"/>
      <c r="I185"/>
      <c r="J185"/>
    </row>
    <row r="186" spans="1:10" ht="12.75">
      <c r="A186" s="116" t="s">
        <v>233</v>
      </c>
      <c r="B186" s="109">
        <v>4</v>
      </c>
      <c r="C186" s="88" t="s">
        <v>161</v>
      </c>
      <c r="D186" s="89">
        <v>6740</v>
      </c>
      <c r="E186">
        <v>84</v>
      </c>
      <c r="H186"/>
      <c r="I186"/>
      <c r="J186"/>
    </row>
    <row r="187" spans="1:10" ht="12.75">
      <c r="A187" s="120" t="s">
        <v>243</v>
      </c>
      <c r="B187" s="110">
        <v>8</v>
      </c>
      <c r="C187" s="8" t="s">
        <v>163</v>
      </c>
      <c r="D187" s="11">
        <v>6969</v>
      </c>
      <c r="E187">
        <v>83</v>
      </c>
      <c r="H187"/>
      <c r="I187"/>
      <c r="J187"/>
    </row>
    <row r="188" spans="1:10" ht="12.75">
      <c r="A188" s="116" t="s">
        <v>237</v>
      </c>
      <c r="B188" s="112">
        <v>9</v>
      </c>
      <c r="C188" s="9" t="s">
        <v>145</v>
      </c>
      <c r="D188" s="12">
        <v>7048</v>
      </c>
      <c r="E188">
        <v>82</v>
      </c>
      <c r="H188"/>
      <c r="I188"/>
      <c r="J188"/>
    </row>
    <row r="189" spans="1:10" ht="12.75">
      <c r="A189" s="116" t="s">
        <v>237</v>
      </c>
      <c r="B189" s="109">
        <v>65</v>
      </c>
      <c r="C189" s="88" t="s">
        <v>167</v>
      </c>
      <c r="D189" s="89">
        <v>7403</v>
      </c>
      <c r="E189">
        <v>81</v>
      </c>
      <c r="H189"/>
      <c r="I189"/>
      <c r="J189"/>
    </row>
    <row r="190" spans="1:10" ht="12.75">
      <c r="A190" s="120" t="s">
        <v>225</v>
      </c>
      <c r="B190" s="110">
        <v>19</v>
      </c>
      <c r="C190" s="8" t="s">
        <v>104</v>
      </c>
      <c r="D190" s="11">
        <v>7590</v>
      </c>
      <c r="E190">
        <v>80</v>
      </c>
      <c r="H190"/>
      <c r="I190"/>
      <c r="J190"/>
    </row>
    <row r="191" spans="1:10" ht="12.75">
      <c r="A191" s="120" t="s">
        <v>245</v>
      </c>
      <c r="B191" s="110">
        <v>55</v>
      </c>
      <c r="C191" s="8" t="s">
        <v>128</v>
      </c>
      <c r="D191" s="14">
        <v>8350</v>
      </c>
      <c r="E191">
        <v>79</v>
      </c>
      <c r="H191"/>
      <c r="I191"/>
      <c r="J191"/>
    </row>
    <row r="192" spans="1:10" ht="12.75">
      <c r="A192" s="120" t="s">
        <v>227</v>
      </c>
      <c r="B192" s="110">
        <v>36</v>
      </c>
      <c r="C192" s="8" t="s">
        <v>153</v>
      </c>
      <c r="D192" s="11">
        <v>8685</v>
      </c>
      <c r="E192">
        <v>78</v>
      </c>
      <c r="H192"/>
      <c r="I192"/>
      <c r="J192"/>
    </row>
    <row r="193" spans="1:10" ht="12.75">
      <c r="A193" s="120" t="s">
        <v>246</v>
      </c>
      <c r="B193" s="110">
        <v>89</v>
      </c>
      <c r="C193" s="8" t="s">
        <v>158</v>
      </c>
      <c r="D193" s="11">
        <v>8876</v>
      </c>
      <c r="E193">
        <v>77</v>
      </c>
      <c r="H193"/>
      <c r="I193"/>
      <c r="J193"/>
    </row>
    <row r="194" spans="1:10" ht="12.75">
      <c r="A194" s="116" t="s">
        <v>234</v>
      </c>
      <c r="B194" s="109">
        <v>11</v>
      </c>
      <c r="C194" s="88" t="s">
        <v>147</v>
      </c>
      <c r="D194" s="89">
        <v>9114</v>
      </c>
      <c r="E194">
        <v>76</v>
      </c>
      <c r="H194"/>
      <c r="I194"/>
      <c r="J194"/>
    </row>
    <row r="195" spans="1:10" ht="12.75">
      <c r="A195" s="116" t="s">
        <v>236</v>
      </c>
      <c r="B195" s="112">
        <v>14</v>
      </c>
      <c r="C195" s="9" t="s">
        <v>174</v>
      </c>
      <c r="D195" s="12">
        <v>9415</v>
      </c>
      <c r="E195">
        <v>75</v>
      </c>
      <c r="H195"/>
      <c r="I195"/>
      <c r="J195"/>
    </row>
    <row r="196" spans="1:10" ht="12.75">
      <c r="A196" s="120" t="s">
        <v>237</v>
      </c>
      <c r="B196" s="110">
        <v>46</v>
      </c>
      <c r="C196" s="8" t="s">
        <v>184</v>
      </c>
      <c r="D196" s="11">
        <v>9724</v>
      </c>
      <c r="E196">
        <v>74</v>
      </c>
      <c r="H196"/>
      <c r="I196"/>
      <c r="J196"/>
    </row>
    <row r="197" spans="1:10" ht="12.75">
      <c r="A197" s="120" t="s">
        <v>234</v>
      </c>
      <c r="B197" s="110">
        <v>66</v>
      </c>
      <c r="C197" s="8" t="s">
        <v>171</v>
      </c>
      <c r="D197" s="11">
        <v>9875</v>
      </c>
      <c r="E197">
        <v>73</v>
      </c>
      <c r="H197"/>
      <c r="I197"/>
      <c r="J197"/>
    </row>
    <row r="198" spans="1:10" ht="12.75">
      <c r="A198" s="120" t="s">
        <v>225</v>
      </c>
      <c r="B198" s="110">
        <v>87</v>
      </c>
      <c r="C198" s="8" t="s">
        <v>119</v>
      </c>
      <c r="D198" s="11">
        <v>11175</v>
      </c>
      <c r="E198">
        <v>72</v>
      </c>
      <c r="H198"/>
      <c r="I198"/>
      <c r="J198"/>
    </row>
    <row r="199" spans="1:10" ht="12.75">
      <c r="A199" s="116" t="s">
        <v>237</v>
      </c>
      <c r="B199" s="113">
        <v>32</v>
      </c>
      <c r="C199" s="93" t="s">
        <v>180</v>
      </c>
      <c r="D199" s="89">
        <v>11964</v>
      </c>
      <c r="E199">
        <v>71</v>
      </c>
      <c r="H199"/>
      <c r="I199"/>
      <c r="J199"/>
    </row>
    <row r="200" spans="1:10" ht="12.75">
      <c r="A200" s="116" t="s">
        <v>238</v>
      </c>
      <c r="B200" s="112">
        <v>7</v>
      </c>
      <c r="C200" s="9" t="s">
        <v>144</v>
      </c>
      <c r="D200" s="12">
        <v>12612</v>
      </c>
      <c r="E200">
        <v>70</v>
      </c>
      <c r="H200"/>
      <c r="I200"/>
      <c r="J200"/>
    </row>
    <row r="201" spans="1:10" ht="12.75">
      <c r="A201" s="120" t="s">
        <v>227</v>
      </c>
      <c r="B201" s="110">
        <v>28</v>
      </c>
      <c r="C201" s="8" t="s">
        <v>101</v>
      </c>
      <c r="D201" s="11">
        <v>12655</v>
      </c>
      <c r="E201">
        <v>69</v>
      </c>
      <c r="H201"/>
      <c r="I201"/>
      <c r="J201"/>
    </row>
    <row r="202" spans="1:10" ht="12.75">
      <c r="A202" s="120" t="s">
        <v>235</v>
      </c>
      <c r="B202" s="110">
        <v>27</v>
      </c>
      <c r="C202" s="8" t="s">
        <v>150</v>
      </c>
      <c r="D202" s="11">
        <v>12779</v>
      </c>
      <c r="E202">
        <v>68</v>
      </c>
      <c r="H202"/>
      <c r="I202"/>
      <c r="J202"/>
    </row>
    <row r="203" spans="1:10" ht="12.75">
      <c r="A203" s="120" t="s">
        <v>237</v>
      </c>
      <c r="B203" s="110">
        <v>82</v>
      </c>
      <c r="C203" s="8" t="s">
        <v>193</v>
      </c>
      <c r="D203" s="11">
        <v>12911</v>
      </c>
      <c r="E203">
        <v>67</v>
      </c>
      <c r="H203"/>
      <c r="I203"/>
      <c r="J203"/>
    </row>
    <row r="204" spans="1:10" ht="12.75">
      <c r="A204" s="120" t="s">
        <v>226</v>
      </c>
      <c r="B204" s="110">
        <v>86</v>
      </c>
      <c r="C204" s="8" t="s">
        <v>140</v>
      </c>
      <c r="D204" s="11">
        <v>13230</v>
      </c>
      <c r="E204">
        <v>66</v>
      </c>
      <c r="H204"/>
      <c r="I204"/>
      <c r="J204"/>
    </row>
    <row r="205" spans="1:10" ht="12.75">
      <c r="A205" s="120" t="s">
        <v>236</v>
      </c>
      <c r="B205" s="110">
        <v>61</v>
      </c>
      <c r="C205" s="8" t="s">
        <v>157</v>
      </c>
      <c r="D205" s="11">
        <v>13317</v>
      </c>
      <c r="E205">
        <v>65</v>
      </c>
      <c r="H205"/>
      <c r="I205"/>
      <c r="J205"/>
    </row>
    <row r="206" spans="1:10" ht="12.75">
      <c r="A206" s="116" t="s">
        <v>244</v>
      </c>
      <c r="B206" s="109">
        <v>25</v>
      </c>
      <c r="C206" s="88" t="s">
        <v>177</v>
      </c>
      <c r="D206" s="89">
        <v>13554</v>
      </c>
      <c r="E206">
        <v>64</v>
      </c>
      <c r="H206"/>
      <c r="I206"/>
      <c r="J206"/>
    </row>
    <row r="207" spans="1:10" ht="12.75">
      <c r="A207" s="120" t="s">
        <v>234</v>
      </c>
      <c r="B207" s="110">
        <v>30</v>
      </c>
      <c r="C207" s="8" t="s">
        <v>179</v>
      </c>
      <c r="D207" s="11">
        <v>13683</v>
      </c>
      <c r="E207">
        <v>63</v>
      </c>
      <c r="H207"/>
      <c r="I207"/>
      <c r="J207"/>
    </row>
    <row r="208" spans="1:10" ht="12.75">
      <c r="A208" s="120" t="s">
        <v>241</v>
      </c>
      <c r="B208" s="110">
        <v>3</v>
      </c>
      <c r="C208" s="8" t="s">
        <v>143</v>
      </c>
      <c r="D208" s="11">
        <v>14090</v>
      </c>
      <c r="E208">
        <v>62</v>
      </c>
      <c r="H208"/>
      <c r="I208"/>
      <c r="J208"/>
    </row>
    <row r="209" spans="1:10" ht="12.75">
      <c r="A209" s="116" t="s">
        <v>227</v>
      </c>
      <c r="B209" s="112">
        <v>41</v>
      </c>
      <c r="C209" s="9" t="s">
        <v>183</v>
      </c>
      <c r="D209" s="13">
        <v>14220</v>
      </c>
      <c r="E209">
        <v>61</v>
      </c>
      <c r="H209"/>
      <c r="I209"/>
      <c r="J209"/>
    </row>
    <row r="210" spans="1:10" ht="12.75">
      <c r="A210" s="116" t="s">
        <v>233</v>
      </c>
      <c r="B210" s="112">
        <v>84</v>
      </c>
      <c r="C210" s="9" t="s">
        <v>160</v>
      </c>
      <c r="D210" s="12">
        <v>14297</v>
      </c>
      <c r="E210">
        <v>60</v>
      </c>
      <c r="H210"/>
      <c r="I210"/>
      <c r="J210"/>
    </row>
    <row r="211" spans="1:10" ht="12.75">
      <c r="A211" s="120" t="s">
        <v>243</v>
      </c>
      <c r="B211" s="110">
        <v>51</v>
      </c>
      <c r="C211" s="8" t="s">
        <v>124</v>
      </c>
      <c r="D211" s="11">
        <v>14848</v>
      </c>
      <c r="E211">
        <v>59</v>
      </c>
      <c r="H211"/>
      <c r="I211"/>
      <c r="J211"/>
    </row>
    <row r="212" spans="1:10" ht="12.75">
      <c r="A212" s="116" t="s">
        <v>236</v>
      </c>
      <c r="B212" s="113">
        <v>50</v>
      </c>
      <c r="C212" s="93" t="s">
        <v>123</v>
      </c>
      <c r="D212" s="89">
        <v>14853</v>
      </c>
      <c r="E212">
        <v>58</v>
      </c>
      <c r="H212"/>
      <c r="I212"/>
      <c r="J212"/>
    </row>
    <row r="213" spans="1:10" ht="12.75">
      <c r="A213" s="120" t="s">
        <v>227</v>
      </c>
      <c r="B213" s="110">
        <v>37</v>
      </c>
      <c r="C213" s="8" t="s">
        <v>154</v>
      </c>
      <c r="D213" s="11">
        <v>15547</v>
      </c>
      <c r="E213">
        <v>57</v>
      </c>
      <c r="H213"/>
      <c r="I213"/>
      <c r="J213"/>
    </row>
    <row r="214" spans="1:10" ht="12.75">
      <c r="A214" s="120" t="s">
        <v>235</v>
      </c>
      <c r="B214" s="110">
        <v>76</v>
      </c>
      <c r="C214" s="8" t="s">
        <v>136</v>
      </c>
      <c r="D214" s="11">
        <v>15687</v>
      </c>
      <c r="E214">
        <v>56</v>
      </c>
      <c r="H214"/>
      <c r="I214"/>
      <c r="J214"/>
    </row>
    <row r="215" spans="1:10" ht="12.75">
      <c r="A215" s="116" t="s">
        <v>231</v>
      </c>
      <c r="B215" s="112">
        <v>974</v>
      </c>
      <c r="C215" s="9" t="s">
        <v>131</v>
      </c>
      <c r="D215" s="12">
        <v>15727</v>
      </c>
      <c r="E215">
        <v>55</v>
      </c>
      <c r="H215"/>
      <c r="I215"/>
      <c r="J215"/>
    </row>
    <row r="216" spans="1:10" ht="12.75">
      <c r="A216" s="120" t="s">
        <v>245</v>
      </c>
      <c r="B216" s="110">
        <v>57</v>
      </c>
      <c r="C216" s="8" t="s">
        <v>129</v>
      </c>
      <c r="D216" s="11">
        <v>15897</v>
      </c>
      <c r="E216">
        <v>54</v>
      </c>
      <c r="H216"/>
      <c r="I216"/>
      <c r="J216"/>
    </row>
    <row r="217" spans="1:10" ht="12.75">
      <c r="A217" s="120" t="s">
        <v>242</v>
      </c>
      <c r="B217" s="110">
        <v>77</v>
      </c>
      <c r="C217" s="8" t="s">
        <v>135</v>
      </c>
      <c r="D217" s="11">
        <v>15959</v>
      </c>
      <c r="E217">
        <v>53</v>
      </c>
      <c r="H217"/>
      <c r="I217"/>
      <c r="J217"/>
    </row>
    <row r="218" spans="1:10" ht="12.75">
      <c r="A218" s="116" t="s">
        <v>240</v>
      </c>
      <c r="B218" s="112">
        <v>80</v>
      </c>
      <c r="C218" s="9" t="s">
        <v>138</v>
      </c>
      <c r="D218" s="12">
        <v>16039</v>
      </c>
      <c r="E218">
        <v>52</v>
      </c>
      <c r="H218"/>
      <c r="I218"/>
      <c r="J218"/>
    </row>
    <row r="219" spans="1:10" ht="12.75">
      <c r="A219" s="120" t="s">
        <v>230</v>
      </c>
      <c r="B219" s="110">
        <v>47</v>
      </c>
      <c r="C219" s="8" t="s">
        <v>185</v>
      </c>
      <c r="D219" s="11">
        <v>16443</v>
      </c>
      <c r="E219">
        <v>51</v>
      </c>
      <c r="H219"/>
      <c r="I219"/>
      <c r="J219"/>
    </row>
    <row r="220" spans="1:10" ht="12.75">
      <c r="A220" s="116" t="s">
        <v>238</v>
      </c>
      <c r="B220" s="112">
        <v>26</v>
      </c>
      <c r="C220" s="9" t="s">
        <v>109</v>
      </c>
      <c r="D220" s="12">
        <v>16727</v>
      </c>
      <c r="E220">
        <v>50</v>
      </c>
      <c r="H220"/>
      <c r="I220"/>
      <c r="J220"/>
    </row>
    <row r="221" spans="1:10" ht="12.75">
      <c r="A221" s="116" t="s">
        <v>229</v>
      </c>
      <c r="B221" s="112">
        <v>67</v>
      </c>
      <c r="C221" s="9" t="s">
        <v>173</v>
      </c>
      <c r="D221" s="12">
        <v>17115</v>
      </c>
      <c r="E221">
        <v>49</v>
      </c>
      <c r="H221"/>
      <c r="I221"/>
      <c r="J221"/>
    </row>
    <row r="222" spans="1:10" ht="12.75">
      <c r="A222" s="120" t="s">
        <v>242</v>
      </c>
      <c r="B222" s="110">
        <v>95</v>
      </c>
      <c r="C222" s="8" t="s">
        <v>196</v>
      </c>
      <c r="D222" s="11">
        <v>17446</v>
      </c>
      <c r="E222">
        <v>48</v>
      </c>
      <c r="H222"/>
      <c r="I222"/>
      <c r="J222"/>
    </row>
    <row r="223" spans="1:10" ht="12.75">
      <c r="A223" s="120" t="s">
        <v>246</v>
      </c>
      <c r="B223" s="110">
        <v>71</v>
      </c>
      <c r="C223" s="8" t="s">
        <v>132</v>
      </c>
      <c r="D223" s="11">
        <v>17652</v>
      </c>
      <c r="E223">
        <v>47</v>
      </c>
      <c r="H223"/>
      <c r="I223"/>
      <c r="J223"/>
    </row>
    <row r="224" spans="1:10" ht="12.75">
      <c r="A224" s="120" t="s">
        <v>237</v>
      </c>
      <c r="B224" s="110">
        <v>81</v>
      </c>
      <c r="C224" s="8" t="s">
        <v>192</v>
      </c>
      <c r="D224" s="11">
        <v>17698</v>
      </c>
      <c r="E224">
        <v>46</v>
      </c>
      <c r="H224"/>
      <c r="I224"/>
      <c r="J224"/>
    </row>
    <row r="225" spans="1:10" ht="12.75">
      <c r="A225" s="116" t="s">
        <v>226</v>
      </c>
      <c r="B225" s="109">
        <v>16</v>
      </c>
      <c r="C225" s="88" t="s">
        <v>102</v>
      </c>
      <c r="D225" s="89">
        <v>18396</v>
      </c>
      <c r="E225">
        <v>45</v>
      </c>
      <c r="H225"/>
      <c r="I225"/>
      <c r="J225"/>
    </row>
    <row r="226" spans="1:10" ht="12.75">
      <c r="A226" s="116" t="s">
        <v>240</v>
      </c>
      <c r="B226" s="112">
        <v>60</v>
      </c>
      <c r="C226" s="9" t="s">
        <v>156</v>
      </c>
      <c r="D226" s="12">
        <v>18629</v>
      </c>
      <c r="E226">
        <v>44</v>
      </c>
      <c r="H226"/>
      <c r="I226"/>
      <c r="J226"/>
    </row>
    <row r="227" spans="1:10" ht="12.75">
      <c r="A227" s="120" t="s">
        <v>246</v>
      </c>
      <c r="B227" s="110">
        <v>21</v>
      </c>
      <c r="C227" s="8" t="s">
        <v>106</v>
      </c>
      <c r="D227" s="11">
        <v>18905</v>
      </c>
      <c r="E227">
        <v>43</v>
      </c>
      <c r="H227"/>
      <c r="I227"/>
      <c r="J227"/>
    </row>
    <row r="228" spans="1:10" ht="12.75">
      <c r="A228" s="116" t="s">
        <v>240</v>
      </c>
      <c r="B228" s="109">
        <v>2</v>
      </c>
      <c r="C228" s="88" t="s">
        <v>142</v>
      </c>
      <c r="D228" s="89">
        <v>19175</v>
      </c>
      <c r="E228">
        <v>42</v>
      </c>
      <c r="H228"/>
      <c r="I228"/>
      <c r="J228"/>
    </row>
    <row r="229" spans="1:10" ht="12.75">
      <c r="A229" s="120" t="s">
        <v>242</v>
      </c>
      <c r="B229" s="110">
        <v>75</v>
      </c>
      <c r="C229" s="8" t="s">
        <v>159</v>
      </c>
      <c r="D229" s="11">
        <v>19254</v>
      </c>
      <c r="E229">
        <v>41</v>
      </c>
      <c r="H229"/>
      <c r="I229"/>
      <c r="J229"/>
    </row>
    <row r="230" spans="1:10" ht="12.75">
      <c r="A230" s="116" t="s">
        <v>237</v>
      </c>
      <c r="B230" s="109">
        <v>31</v>
      </c>
      <c r="C230" s="88" t="s">
        <v>114</v>
      </c>
      <c r="D230" s="89">
        <v>19422</v>
      </c>
      <c r="E230">
        <v>40</v>
      </c>
      <c r="H230"/>
      <c r="I230"/>
      <c r="J230"/>
    </row>
    <row r="231" spans="1:10" ht="12.75">
      <c r="A231" s="116" t="s">
        <v>228</v>
      </c>
      <c r="B231" s="109">
        <v>22</v>
      </c>
      <c r="C231" s="88" t="s">
        <v>165</v>
      </c>
      <c r="D231" s="89">
        <v>19766</v>
      </c>
      <c r="E231">
        <v>39</v>
      </c>
      <c r="H231"/>
      <c r="I231"/>
      <c r="J231"/>
    </row>
    <row r="232" spans="1:10" ht="12.75">
      <c r="A232" s="116" t="s">
        <v>230</v>
      </c>
      <c r="B232" s="109">
        <v>24</v>
      </c>
      <c r="C232" s="88" t="s">
        <v>108</v>
      </c>
      <c r="D232" s="89">
        <v>20140</v>
      </c>
      <c r="E232">
        <v>38</v>
      </c>
      <c r="H232"/>
      <c r="I232"/>
      <c r="J232"/>
    </row>
    <row r="233" spans="1:10" ht="12.75">
      <c r="A233" s="120" t="s">
        <v>227</v>
      </c>
      <c r="B233" s="110">
        <v>45</v>
      </c>
      <c r="C233" s="8" t="s">
        <v>182</v>
      </c>
      <c r="D233" s="11">
        <v>20372</v>
      </c>
      <c r="E233">
        <v>37</v>
      </c>
      <c r="H233"/>
      <c r="I233"/>
      <c r="J233"/>
    </row>
    <row r="234" spans="1:10" ht="12.75">
      <c r="A234" s="120" t="s">
        <v>243</v>
      </c>
      <c r="B234" s="110">
        <v>10</v>
      </c>
      <c r="C234" s="8" t="s">
        <v>146</v>
      </c>
      <c r="D234" s="11">
        <v>20819</v>
      </c>
      <c r="E234">
        <v>36</v>
      </c>
      <c r="H234"/>
      <c r="I234"/>
      <c r="J234"/>
    </row>
    <row r="235" spans="1:10" ht="12.75">
      <c r="A235" s="120" t="s">
        <v>226</v>
      </c>
      <c r="B235" s="110">
        <v>79</v>
      </c>
      <c r="C235" s="8" t="s">
        <v>166</v>
      </c>
      <c r="D235" s="11">
        <v>21328</v>
      </c>
      <c r="E235">
        <v>35</v>
      </c>
      <c r="H235"/>
      <c r="I235"/>
      <c r="J235"/>
    </row>
    <row r="236" spans="1:10" ht="15">
      <c r="A236" s="117" t="s">
        <v>224</v>
      </c>
      <c r="B236" s="111">
        <v>53</v>
      </c>
      <c r="C236" s="10" t="s">
        <v>126</v>
      </c>
      <c r="D236" s="13">
        <v>21834</v>
      </c>
      <c r="E236">
        <v>34</v>
      </c>
      <c r="H236"/>
      <c r="I236"/>
      <c r="J236"/>
    </row>
    <row r="237" spans="1:10" ht="12.75">
      <c r="A237" s="120" t="s">
        <v>228</v>
      </c>
      <c r="B237" s="110">
        <v>35</v>
      </c>
      <c r="C237" s="8" t="s">
        <v>152</v>
      </c>
      <c r="D237" s="11">
        <v>22043</v>
      </c>
      <c r="E237">
        <v>33</v>
      </c>
      <c r="H237"/>
      <c r="I237"/>
      <c r="J237"/>
    </row>
    <row r="238" spans="1:10" ht="12.75">
      <c r="A238" s="120" t="s">
        <v>245</v>
      </c>
      <c r="B238" s="110">
        <v>54</v>
      </c>
      <c r="C238" s="8" t="s">
        <v>127</v>
      </c>
      <c r="D238" s="11">
        <v>22639</v>
      </c>
      <c r="E238">
        <v>32</v>
      </c>
      <c r="H238"/>
      <c r="I238"/>
      <c r="J238"/>
    </row>
    <row r="239" spans="1:10" ht="12.75">
      <c r="A239" s="116" t="s">
        <v>230</v>
      </c>
      <c r="B239" s="113">
        <v>40</v>
      </c>
      <c r="C239" s="93" t="s">
        <v>169</v>
      </c>
      <c r="D239" s="89">
        <v>23875</v>
      </c>
      <c r="E239">
        <v>31</v>
      </c>
      <c r="H239"/>
      <c r="I239"/>
      <c r="J239"/>
    </row>
    <row r="240" spans="1:10" ht="12.75">
      <c r="A240" s="120" t="s">
        <v>233</v>
      </c>
      <c r="B240" s="110">
        <v>6</v>
      </c>
      <c r="C240" s="8" t="s">
        <v>162</v>
      </c>
      <c r="D240" s="11">
        <v>24319</v>
      </c>
      <c r="E240">
        <v>30</v>
      </c>
      <c r="H240"/>
      <c r="I240"/>
      <c r="J240"/>
    </row>
    <row r="241" spans="1:10" ht="12.75">
      <c r="A241" s="120" t="s">
        <v>245</v>
      </c>
      <c r="B241" s="110">
        <v>88</v>
      </c>
      <c r="C241" s="8" t="s">
        <v>172</v>
      </c>
      <c r="D241" s="11">
        <v>24589</v>
      </c>
      <c r="E241">
        <v>29</v>
      </c>
      <c r="H241"/>
      <c r="I241"/>
      <c r="J241"/>
    </row>
    <row r="242" spans="1:10" ht="12.75">
      <c r="A242" s="116" t="s">
        <v>233</v>
      </c>
      <c r="B242" s="112">
        <v>13</v>
      </c>
      <c r="C242" s="9" t="s">
        <v>164</v>
      </c>
      <c r="D242" s="12">
        <v>24641</v>
      </c>
      <c r="E242">
        <v>28</v>
      </c>
      <c r="H242"/>
      <c r="I242"/>
      <c r="J242"/>
    </row>
    <row r="243" spans="1:10" ht="12.75">
      <c r="A243" s="120" t="s">
        <v>233</v>
      </c>
      <c r="B243" s="110">
        <v>83</v>
      </c>
      <c r="C243" s="8" t="s">
        <v>197</v>
      </c>
      <c r="D243" s="11">
        <v>24713</v>
      </c>
      <c r="E243">
        <v>27</v>
      </c>
      <c r="H243"/>
      <c r="I243"/>
      <c r="J243"/>
    </row>
    <row r="244" spans="1:10" ht="12.75">
      <c r="A244" s="120" t="s">
        <v>242</v>
      </c>
      <c r="B244" s="110">
        <v>91</v>
      </c>
      <c r="C244" s="8" t="s">
        <v>149</v>
      </c>
      <c r="D244" s="11">
        <v>25441</v>
      </c>
      <c r="E244">
        <v>26</v>
      </c>
      <c r="H244"/>
      <c r="I244"/>
      <c r="J244"/>
    </row>
    <row r="245" spans="1:10" ht="12.75">
      <c r="A245" s="120" t="s">
        <v>230</v>
      </c>
      <c r="B245" s="110">
        <v>64</v>
      </c>
      <c r="C245" s="8" t="s">
        <v>170</v>
      </c>
      <c r="D245" s="11">
        <v>25461</v>
      </c>
      <c r="E245">
        <v>25</v>
      </c>
      <c r="H245"/>
      <c r="I245"/>
      <c r="J245"/>
    </row>
    <row r="246" spans="1:10" ht="12.75">
      <c r="A246" s="120" t="s">
        <v>227</v>
      </c>
      <c r="B246" s="110">
        <v>18</v>
      </c>
      <c r="C246" s="8" t="s">
        <v>176</v>
      </c>
      <c r="D246" s="11">
        <v>25512</v>
      </c>
      <c r="E246">
        <v>24</v>
      </c>
      <c r="H246"/>
      <c r="I246"/>
      <c r="J246"/>
    </row>
    <row r="247" spans="1:10" ht="12.75">
      <c r="A247" s="120" t="s">
        <v>238</v>
      </c>
      <c r="B247" s="110">
        <v>73</v>
      </c>
      <c r="C247" s="8" t="s">
        <v>134</v>
      </c>
      <c r="D247" s="11">
        <v>25517</v>
      </c>
      <c r="E247">
        <v>23</v>
      </c>
      <c r="H247"/>
      <c r="I247"/>
      <c r="J247"/>
    </row>
    <row r="248" spans="1:10" ht="12.75">
      <c r="A248" s="120" t="s">
        <v>242</v>
      </c>
      <c r="B248" s="110">
        <v>94</v>
      </c>
      <c r="C248" s="8" t="s">
        <v>195</v>
      </c>
      <c r="D248" s="11">
        <v>25743</v>
      </c>
      <c r="E248">
        <v>22</v>
      </c>
      <c r="H248"/>
      <c r="I248"/>
      <c r="J248"/>
    </row>
    <row r="249" spans="1:10" ht="12.75">
      <c r="A249" s="120" t="s">
        <v>241</v>
      </c>
      <c r="B249" s="110">
        <v>63</v>
      </c>
      <c r="C249" s="8" t="s">
        <v>189</v>
      </c>
      <c r="D249" s="11">
        <v>26070</v>
      </c>
      <c r="E249">
        <v>21</v>
      </c>
      <c r="H249"/>
      <c r="I249"/>
      <c r="J249"/>
    </row>
    <row r="250" spans="1:10" ht="12.75">
      <c r="A250" s="120" t="s">
        <v>242</v>
      </c>
      <c r="B250" s="110">
        <v>93</v>
      </c>
      <c r="C250" s="8" t="s">
        <v>137</v>
      </c>
      <c r="D250" s="11">
        <v>26123</v>
      </c>
      <c r="E250">
        <v>20</v>
      </c>
      <c r="H250"/>
      <c r="I250"/>
      <c r="J250"/>
    </row>
    <row r="251" spans="1:10" ht="12.75">
      <c r="A251" s="120" t="s">
        <v>228</v>
      </c>
      <c r="B251" s="110">
        <v>56</v>
      </c>
      <c r="C251" s="8" t="s">
        <v>187</v>
      </c>
      <c r="D251" s="11">
        <v>26746</v>
      </c>
      <c r="E251">
        <v>19</v>
      </c>
      <c r="H251"/>
      <c r="I251"/>
      <c r="J251"/>
    </row>
    <row r="252" spans="1:10" ht="12.75">
      <c r="A252" s="116" t="s">
        <v>238</v>
      </c>
      <c r="B252" s="109">
        <v>1</v>
      </c>
      <c r="C252" s="88" t="s">
        <v>141</v>
      </c>
      <c r="D252" s="89">
        <v>27027</v>
      </c>
      <c r="E252">
        <v>18</v>
      </c>
      <c r="H252"/>
      <c r="I252"/>
      <c r="J252"/>
    </row>
    <row r="253" spans="1:10" ht="12.75">
      <c r="A253" s="116" t="s">
        <v>237</v>
      </c>
      <c r="B253" s="109">
        <v>12</v>
      </c>
      <c r="C253" s="88" t="s">
        <v>148</v>
      </c>
      <c r="D253" s="89">
        <v>27035</v>
      </c>
      <c r="E253">
        <v>17</v>
      </c>
      <c r="H253"/>
      <c r="I253"/>
      <c r="J253"/>
    </row>
    <row r="254" spans="1:10" ht="12.75">
      <c r="A254" s="120" t="s">
        <v>234</v>
      </c>
      <c r="B254" s="110">
        <v>34</v>
      </c>
      <c r="C254" s="8" t="s">
        <v>151</v>
      </c>
      <c r="D254" s="11">
        <v>27165</v>
      </c>
      <c r="E254">
        <v>16</v>
      </c>
      <c r="H254"/>
      <c r="I254"/>
      <c r="J254"/>
    </row>
    <row r="255" spans="1:10" ht="12.75">
      <c r="A255" s="120" t="s">
        <v>232</v>
      </c>
      <c r="B255" s="110">
        <v>62</v>
      </c>
      <c r="C255" s="8" t="s">
        <v>190</v>
      </c>
      <c r="D255" s="11">
        <v>28692</v>
      </c>
      <c r="E255">
        <v>15</v>
      </c>
      <c r="H255"/>
      <c r="I255"/>
      <c r="J255"/>
    </row>
    <row r="256" spans="1:10" ht="12.75">
      <c r="A256" s="120" t="s">
        <v>242</v>
      </c>
      <c r="B256" s="110">
        <v>78</v>
      </c>
      <c r="C256" s="8" t="s">
        <v>199</v>
      </c>
      <c r="D256" s="11">
        <v>28743</v>
      </c>
      <c r="E256">
        <v>14</v>
      </c>
      <c r="H256"/>
      <c r="I256"/>
      <c r="J256"/>
    </row>
    <row r="257" spans="1:10" ht="12.75">
      <c r="A257" s="120" t="s">
        <v>238</v>
      </c>
      <c r="B257" s="110">
        <v>69</v>
      </c>
      <c r="C257" s="8" t="s">
        <v>191</v>
      </c>
      <c r="D257" s="11">
        <v>28781</v>
      </c>
      <c r="E257">
        <v>13</v>
      </c>
      <c r="H257"/>
      <c r="I257"/>
      <c r="J257"/>
    </row>
    <row r="258" spans="1:10" ht="12.75">
      <c r="A258" s="120" t="s">
        <v>228</v>
      </c>
      <c r="B258" s="110">
        <v>29</v>
      </c>
      <c r="C258" s="8" t="s">
        <v>178</v>
      </c>
      <c r="D258" s="11">
        <v>30452</v>
      </c>
      <c r="E258">
        <v>12</v>
      </c>
      <c r="H258"/>
      <c r="I258"/>
      <c r="J258"/>
    </row>
    <row r="259" spans="1:10" ht="15">
      <c r="A259" s="123" t="s">
        <v>224</v>
      </c>
      <c r="B259" s="110">
        <v>49</v>
      </c>
      <c r="C259" s="8" t="s">
        <v>186</v>
      </c>
      <c r="D259" s="11">
        <v>30812</v>
      </c>
      <c r="E259">
        <v>11</v>
      </c>
      <c r="H259"/>
      <c r="I259"/>
      <c r="J259"/>
    </row>
    <row r="260" spans="1:10" ht="12.75">
      <c r="A260" s="120" t="s">
        <v>226</v>
      </c>
      <c r="B260" s="110">
        <v>17</v>
      </c>
      <c r="C260" s="8" t="s">
        <v>103</v>
      </c>
      <c r="D260" s="11">
        <v>31401</v>
      </c>
      <c r="E260">
        <v>10</v>
      </c>
      <c r="H260"/>
      <c r="I260"/>
      <c r="J260"/>
    </row>
    <row r="261" spans="1:10" ht="12.75">
      <c r="A261" s="120" t="s">
        <v>242</v>
      </c>
      <c r="B261" s="110">
        <v>92</v>
      </c>
      <c r="C261" s="8" t="s">
        <v>168</v>
      </c>
      <c r="D261" s="11">
        <v>34953</v>
      </c>
      <c r="E261">
        <v>9</v>
      </c>
      <c r="H261"/>
      <c r="I261"/>
      <c r="J261"/>
    </row>
    <row r="262" spans="1:10" ht="12.75">
      <c r="A262" s="116" t="s">
        <v>232</v>
      </c>
      <c r="B262" s="112">
        <v>59</v>
      </c>
      <c r="C262" s="9" t="s">
        <v>188</v>
      </c>
      <c r="D262" s="12">
        <v>35517</v>
      </c>
      <c r="E262">
        <v>8</v>
      </c>
      <c r="H262"/>
      <c r="I262"/>
      <c r="J262"/>
    </row>
    <row r="263" spans="1:10" ht="12.75">
      <c r="A263" s="120" t="s">
        <v>238</v>
      </c>
      <c r="B263" s="110">
        <v>42</v>
      </c>
      <c r="C263" s="8" t="s">
        <v>120</v>
      </c>
      <c r="D263" s="11">
        <v>35924</v>
      </c>
      <c r="E263">
        <v>7</v>
      </c>
      <c r="H263"/>
      <c r="I263"/>
      <c r="J263"/>
    </row>
    <row r="264" spans="1:10" ht="12.75">
      <c r="A264" s="116" t="s">
        <v>238</v>
      </c>
      <c r="B264" s="109">
        <v>74</v>
      </c>
      <c r="C264" s="88" t="s">
        <v>118</v>
      </c>
      <c r="D264" s="89">
        <v>36811</v>
      </c>
      <c r="E264">
        <v>6</v>
      </c>
      <c r="H264"/>
      <c r="I264"/>
      <c r="J264"/>
    </row>
    <row r="265" spans="1:10" ht="12.75">
      <c r="A265" s="120" t="s">
        <v>230</v>
      </c>
      <c r="B265" s="110">
        <v>33</v>
      </c>
      <c r="C265" s="8" t="s">
        <v>110</v>
      </c>
      <c r="D265" s="11">
        <v>39053</v>
      </c>
      <c r="E265">
        <v>5</v>
      </c>
      <c r="H265"/>
      <c r="I265"/>
      <c r="J265"/>
    </row>
    <row r="266" spans="1:10" ht="12.75">
      <c r="A266" s="120" t="s">
        <v>238</v>
      </c>
      <c r="B266" s="110">
        <v>38</v>
      </c>
      <c r="C266" s="8" t="s">
        <v>155</v>
      </c>
      <c r="D266" s="11">
        <v>42398</v>
      </c>
      <c r="E266">
        <v>4</v>
      </c>
      <c r="H266"/>
      <c r="I266"/>
      <c r="J266"/>
    </row>
    <row r="267" spans="1:10" ht="15">
      <c r="A267" s="123" t="s">
        <v>224</v>
      </c>
      <c r="B267" s="110">
        <v>85</v>
      </c>
      <c r="C267" s="8" t="s">
        <v>139</v>
      </c>
      <c r="D267" s="11">
        <v>43363</v>
      </c>
      <c r="E267">
        <v>3</v>
      </c>
      <c r="H267"/>
      <c r="I267"/>
      <c r="J267"/>
    </row>
    <row r="268" spans="1:10" ht="15">
      <c r="A268" s="123" t="s">
        <v>224</v>
      </c>
      <c r="B268" s="110">
        <v>72</v>
      </c>
      <c r="C268" s="8" t="s">
        <v>133</v>
      </c>
      <c r="D268" s="11">
        <v>46547</v>
      </c>
      <c r="E268">
        <v>2</v>
      </c>
      <c r="H268"/>
      <c r="I268"/>
      <c r="J268"/>
    </row>
    <row r="269" spans="1:10" ht="15.75" thickBot="1">
      <c r="A269" s="150" t="s">
        <v>224</v>
      </c>
      <c r="B269" s="138">
        <v>44</v>
      </c>
      <c r="C269" s="139" t="s">
        <v>121</v>
      </c>
      <c r="D269" s="140">
        <v>55698</v>
      </c>
      <c r="E269">
        <v>1</v>
      </c>
      <c r="H269"/>
      <c r="I269"/>
      <c r="J269"/>
    </row>
    <row r="270" spans="1:10" ht="12.75">
      <c r="A270" s="2"/>
      <c r="B270" s="2"/>
      <c r="C270" s="103" t="s">
        <v>216</v>
      </c>
      <c r="D270" s="104">
        <f>SUM(D166:D269)</f>
        <v>1807469</v>
      </c>
      <c r="H270"/>
      <c r="I270"/>
      <c r="J270"/>
    </row>
    <row r="271" spans="1:10" ht="12.75">
      <c r="A271" s="2"/>
      <c r="B271" s="118"/>
      <c r="C271" s="128" t="s">
        <v>217</v>
      </c>
      <c r="D271" s="126">
        <f>D270-(D260+D261+D262+D263+D264+D266+D267)</f>
        <v>1547102</v>
      </c>
      <c r="H271"/>
      <c r="I271"/>
      <c r="J271"/>
    </row>
    <row r="272" spans="1:10" ht="13.5" thickBot="1">
      <c r="A272" s="2"/>
      <c r="B272" s="118"/>
      <c r="C272" s="129" t="s">
        <v>218</v>
      </c>
      <c r="D272" s="130">
        <f>D270-(D260+D261+D262+D263+D264+D265+D266+D267)</f>
        <v>1508049</v>
      </c>
      <c r="H272"/>
      <c r="I272"/>
      <c r="J272"/>
    </row>
    <row r="273" spans="3:10" ht="13.5" thickBot="1">
      <c r="C273" s="149" t="s">
        <v>248</v>
      </c>
      <c r="D273" s="147">
        <f>AVERAGE(D166:D269)</f>
        <v>17379.509615384617</v>
      </c>
      <c r="H273"/>
      <c r="I273"/>
      <c r="J273"/>
    </row>
  </sheetData>
  <sheetProtection/>
  <autoFilter ref="A2:J110">
    <sortState ref="A3:J273">
      <sortCondition sortBy="value" ref="I3:I273"/>
    </sortState>
  </autoFilter>
  <mergeCells count="5">
    <mergeCell ref="D1:G1"/>
    <mergeCell ref="K4:N4"/>
    <mergeCell ref="K1:N1"/>
    <mergeCell ref="K2:N2"/>
    <mergeCell ref="K3:N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5.140625" style="1" bestFit="1" customWidth="1"/>
    <col min="2" max="2" width="24.57421875" style="72" bestFit="1" customWidth="1"/>
    <col min="3" max="3" width="15.140625" style="0" customWidth="1"/>
    <col min="4" max="4" width="30.8515625" style="0" hidden="1" customWidth="1"/>
    <col min="5" max="5" width="15.140625" style="0" customWidth="1"/>
    <col min="6" max="6" width="11.140625" style="0" customWidth="1"/>
    <col min="7" max="7" width="3.140625" style="0" bestFit="1" customWidth="1"/>
    <col min="8" max="8" width="3.00390625" style="1" customWidth="1"/>
    <col min="9" max="9" width="26.28125" style="0" customWidth="1"/>
    <col min="12" max="12" width="10.00390625" style="0" customWidth="1"/>
  </cols>
  <sheetData>
    <row r="1" spans="2:12" ht="28.5" customHeight="1" thickBot="1">
      <c r="B1" s="27"/>
      <c r="C1" s="151" t="s">
        <v>0</v>
      </c>
      <c r="D1" s="152"/>
      <c r="E1" s="152"/>
      <c r="F1" s="153"/>
      <c r="G1" s="154"/>
      <c r="H1" s="17"/>
      <c r="I1" s="157" t="s">
        <v>202</v>
      </c>
      <c r="J1" s="158"/>
      <c r="K1" s="158"/>
      <c r="L1" s="158"/>
    </row>
    <row r="2" spans="2:12" ht="26.25" thickBot="1">
      <c r="B2" s="28" t="s">
        <v>200</v>
      </c>
      <c r="C2" s="29" t="s">
        <v>205</v>
      </c>
      <c r="D2" s="29" t="s">
        <v>200</v>
      </c>
      <c r="E2" s="29" t="s">
        <v>206</v>
      </c>
      <c r="F2" s="29" t="s">
        <v>203</v>
      </c>
      <c r="G2" s="30"/>
      <c r="H2" s="18"/>
      <c r="I2" s="164" t="s">
        <v>204</v>
      </c>
      <c r="J2" s="158"/>
      <c r="K2" s="158"/>
      <c r="L2" s="158"/>
    </row>
    <row r="3" spans="1:12" ht="12.75" customHeight="1">
      <c r="A3" s="58">
        <v>1</v>
      </c>
      <c r="B3" s="64" t="s">
        <v>141</v>
      </c>
      <c r="C3" s="40">
        <v>5786</v>
      </c>
      <c r="D3" s="60" t="s">
        <v>1</v>
      </c>
      <c r="E3" s="61">
        <v>5786</v>
      </c>
      <c r="F3" s="62">
        <f aca="true" t="shared" si="0" ref="F3:F34">C3-E3</f>
        <v>0</v>
      </c>
      <c r="G3" s="63"/>
      <c r="H3" s="5"/>
      <c r="I3" s="165" t="s">
        <v>207</v>
      </c>
      <c r="J3" s="166"/>
      <c r="K3" s="166"/>
      <c r="L3" s="166"/>
    </row>
    <row r="4" spans="1:12" ht="12.75">
      <c r="A4" s="34">
        <v>2</v>
      </c>
      <c r="B4" s="65" t="s">
        <v>142</v>
      </c>
      <c r="C4" s="40">
        <v>4223</v>
      </c>
      <c r="D4" s="36" t="s">
        <v>2</v>
      </c>
      <c r="E4" s="37">
        <v>4223</v>
      </c>
      <c r="F4" s="38">
        <f t="shared" si="0"/>
        <v>0</v>
      </c>
      <c r="G4" s="39"/>
      <c r="H4" s="5"/>
      <c r="I4" s="162" t="s">
        <v>208</v>
      </c>
      <c r="J4" s="163"/>
      <c r="K4" s="163"/>
      <c r="L4" s="163"/>
    </row>
    <row r="5" spans="1:8" ht="12.75">
      <c r="A5" s="32">
        <v>3</v>
      </c>
      <c r="B5" s="66" t="s">
        <v>143</v>
      </c>
      <c r="C5" s="15">
        <v>3105</v>
      </c>
      <c r="D5" s="16" t="s">
        <v>3</v>
      </c>
      <c r="E5" s="25">
        <v>3082</v>
      </c>
      <c r="F5" s="52">
        <f t="shared" si="0"/>
        <v>23</v>
      </c>
      <c r="G5" s="53">
        <v>1</v>
      </c>
      <c r="H5" s="19"/>
    </row>
    <row r="6" spans="1:8" ht="12.75">
      <c r="A6" s="34">
        <v>4</v>
      </c>
      <c r="B6" s="65" t="s">
        <v>161</v>
      </c>
      <c r="C6" s="40">
        <v>1532</v>
      </c>
      <c r="D6" s="36" t="s">
        <v>4</v>
      </c>
      <c r="E6" s="37">
        <v>1532</v>
      </c>
      <c r="F6" s="38">
        <f t="shared" si="0"/>
        <v>0</v>
      </c>
      <c r="G6" s="39"/>
      <c r="H6" s="5"/>
    </row>
    <row r="7" spans="1:8" ht="12.75">
      <c r="A7" s="34">
        <v>4</v>
      </c>
      <c r="B7" s="65" t="s">
        <v>201</v>
      </c>
      <c r="C7" s="40">
        <v>933</v>
      </c>
      <c r="D7" s="36" t="s">
        <v>5</v>
      </c>
      <c r="E7" s="37">
        <v>933</v>
      </c>
      <c r="F7" s="38">
        <f t="shared" si="0"/>
        <v>0</v>
      </c>
      <c r="G7" s="39"/>
      <c r="H7" s="5"/>
    </row>
    <row r="8" spans="1:8" ht="12.75">
      <c r="A8" s="34">
        <v>6</v>
      </c>
      <c r="B8" s="65" t="s">
        <v>162</v>
      </c>
      <c r="C8" s="40">
        <v>5168</v>
      </c>
      <c r="D8" s="36" t="s">
        <v>6</v>
      </c>
      <c r="E8" s="37">
        <v>5168</v>
      </c>
      <c r="F8" s="38">
        <f t="shared" si="0"/>
        <v>0</v>
      </c>
      <c r="G8" s="39"/>
      <c r="H8" s="5"/>
    </row>
    <row r="9" spans="1:8" ht="12.75">
      <c r="A9" s="34">
        <v>7</v>
      </c>
      <c r="B9" s="65" t="s">
        <v>144</v>
      </c>
      <c r="C9" s="40">
        <v>2872</v>
      </c>
      <c r="D9" s="36" t="s">
        <v>7</v>
      </c>
      <c r="E9" s="37">
        <v>2872</v>
      </c>
      <c r="F9" s="38">
        <f t="shared" si="0"/>
        <v>0</v>
      </c>
      <c r="G9" s="39"/>
      <c r="H9" s="5"/>
    </row>
    <row r="10" spans="1:8" ht="12.75">
      <c r="A10" s="34">
        <v>8</v>
      </c>
      <c r="B10" s="65" t="s">
        <v>163</v>
      </c>
      <c r="C10" s="40">
        <v>1704</v>
      </c>
      <c r="D10" s="36" t="s">
        <v>8</v>
      </c>
      <c r="E10" s="37">
        <v>1704</v>
      </c>
      <c r="F10" s="38">
        <f t="shared" si="0"/>
        <v>0</v>
      </c>
      <c r="G10" s="39"/>
      <c r="H10" s="5"/>
    </row>
    <row r="11" spans="1:8" ht="12.75">
      <c r="A11" s="34">
        <v>9</v>
      </c>
      <c r="B11" s="65" t="s">
        <v>145</v>
      </c>
      <c r="C11" s="40">
        <v>1303</v>
      </c>
      <c r="D11" s="36" t="s">
        <v>9</v>
      </c>
      <c r="E11" s="37">
        <v>1303</v>
      </c>
      <c r="F11" s="38">
        <f t="shared" si="0"/>
        <v>0</v>
      </c>
      <c r="G11" s="39"/>
      <c r="H11" s="5"/>
    </row>
    <row r="12" spans="1:8" ht="12.75">
      <c r="A12" s="34">
        <v>10</v>
      </c>
      <c r="B12" s="65" t="s">
        <v>146</v>
      </c>
      <c r="C12" s="40">
        <v>4823</v>
      </c>
      <c r="D12" s="36" t="s">
        <v>10</v>
      </c>
      <c r="E12" s="37">
        <v>4823</v>
      </c>
      <c r="F12" s="38">
        <f t="shared" si="0"/>
        <v>0</v>
      </c>
      <c r="G12" s="39"/>
      <c r="H12" s="19"/>
    </row>
    <row r="13" spans="1:8" ht="12.75">
      <c r="A13" s="32">
        <v>11</v>
      </c>
      <c r="B13" s="66" t="s">
        <v>147</v>
      </c>
      <c r="C13" s="15">
        <v>1981</v>
      </c>
      <c r="D13" s="16" t="s">
        <v>11</v>
      </c>
      <c r="E13" s="25">
        <v>884</v>
      </c>
      <c r="F13" s="26">
        <f t="shared" si="0"/>
        <v>1097</v>
      </c>
      <c r="G13" s="53">
        <v>1</v>
      </c>
      <c r="H13" s="5"/>
    </row>
    <row r="14" spans="1:8" ht="12.75">
      <c r="A14" s="41">
        <v>12</v>
      </c>
      <c r="B14" s="67" t="s">
        <v>148</v>
      </c>
      <c r="C14" s="42">
        <v>6123</v>
      </c>
      <c r="D14" s="43" t="s">
        <v>12</v>
      </c>
      <c r="E14" s="44">
        <v>6198</v>
      </c>
      <c r="F14" s="73">
        <f t="shared" si="0"/>
        <v>-75</v>
      </c>
      <c r="G14" s="45">
        <v>1</v>
      </c>
      <c r="H14" s="5"/>
    </row>
    <row r="15" spans="1:8" ht="12.75">
      <c r="A15" s="34">
        <v>13</v>
      </c>
      <c r="B15" s="65" t="s">
        <v>164</v>
      </c>
      <c r="C15" s="40">
        <v>5316</v>
      </c>
      <c r="D15" s="36" t="s">
        <v>13</v>
      </c>
      <c r="E15" s="37">
        <v>5316</v>
      </c>
      <c r="F15" s="38">
        <f t="shared" si="0"/>
        <v>0</v>
      </c>
      <c r="G15" s="39"/>
      <c r="H15" s="5"/>
    </row>
    <row r="16" spans="1:8" ht="12.75">
      <c r="A16" s="34">
        <v>14</v>
      </c>
      <c r="B16" s="65" t="s">
        <v>174</v>
      </c>
      <c r="C16" s="40">
        <v>2266</v>
      </c>
      <c r="D16" s="36" t="s">
        <v>14</v>
      </c>
      <c r="E16" s="37">
        <v>2266</v>
      </c>
      <c r="F16" s="38">
        <f t="shared" si="0"/>
        <v>0</v>
      </c>
      <c r="G16" s="39"/>
      <c r="H16" s="5"/>
    </row>
    <row r="17" spans="1:8" ht="12.75">
      <c r="A17" s="34">
        <v>15</v>
      </c>
      <c r="B17" s="65" t="s">
        <v>175</v>
      </c>
      <c r="C17" s="40">
        <v>1293</v>
      </c>
      <c r="D17" s="36" t="s">
        <v>15</v>
      </c>
      <c r="E17" s="37">
        <v>1293</v>
      </c>
      <c r="F17" s="38">
        <f t="shared" si="0"/>
        <v>0</v>
      </c>
      <c r="G17" s="39"/>
      <c r="H17" s="5"/>
    </row>
    <row r="18" spans="1:8" ht="12.75">
      <c r="A18" s="34">
        <v>16</v>
      </c>
      <c r="B18" s="65" t="s">
        <v>102</v>
      </c>
      <c r="C18" s="40">
        <v>4451</v>
      </c>
      <c r="D18" s="36" t="s">
        <v>16</v>
      </c>
      <c r="E18" s="37">
        <v>4451</v>
      </c>
      <c r="F18" s="38">
        <f t="shared" si="0"/>
        <v>0</v>
      </c>
      <c r="G18" s="39"/>
      <c r="H18" s="19"/>
    </row>
    <row r="19" spans="1:8" ht="12.75">
      <c r="A19" s="32">
        <v>17</v>
      </c>
      <c r="B19" s="66" t="s">
        <v>103</v>
      </c>
      <c r="C19" s="15">
        <v>7728</v>
      </c>
      <c r="D19" s="16" t="s">
        <v>17</v>
      </c>
      <c r="E19" s="25">
        <v>6254</v>
      </c>
      <c r="F19" s="26">
        <f t="shared" si="0"/>
        <v>1474</v>
      </c>
      <c r="G19" s="53">
        <v>1</v>
      </c>
      <c r="H19" s="5"/>
    </row>
    <row r="20" spans="1:8" ht="12.75">
      <c r="A20" s="34">
        <v>18</v>
      </c>
      <c r="B20" s="65" t="s">
        <v>176</v>
      </c>
      <c r="C20" s="40">
        <v>5289</v>
      </c>
      <c r="D20" s="36" t="s">
        <v>18</v>
      </c>
      <c r="E20" s="37">
        <v>5289</v>
      </c>
      <c r="F20" s="38">
        <f t="shared" si="0"/>
        <v>0</v>
      </c>
      <c r="G20" s="39"/>
      <c r="H20" s="5"/>
    </row>
    <row r="21" spans="1:8" ht="12.75">
      <c r="A21" s="41">
        <v>19</v>
      </c>
      <c r="B21" s="67" t="s">
        <v>104</v>
      </c>
      <c r="C21" s="42">
        <v>1452</v>
      </c>
      <c r="D21" s="43" t="s">
        <v>19</v>
      </c>
      <c r="E21" s="44">
        <v>1549</v>
      </c>
      <c r="F21" s="73">
        <f t="shared" si="0"/>
        <v>-97</v>
      </c>
      <c r="G21" s="45">
        <v>1</v>
      </c>
      <c r="H21" s="20"/>
    </row>
    <row r="22" spans="1:8" ht="12.75">
      <c r="A22" s="32">
        <v>21</v>
      </c>
      <c r="B22" s="66" t="s">
        <v>106</v>
      </c>
      <c r="C22" s="15">
        <v>4297</v>
      </c>
      <c r="D22" s="16" t="s">
        <v>20</v>
      </c>
      <c r="E22" s="25">
        <v>4012</v>
      </c>
      <c r="F22" s="52">
        <f t="shared" si="0"/>
        <v>285</v>
      </c>
      <c r="G22" s="53">
        <v>1</v>
      </c>
      <c r="H22" s="19"/>
    </row>
    <row r="23" spans="1:8" ht="12.75">
      <c r="A23" s="34">
        <v>22</v>
      </c>
      <c r="B23" s="65" t="s">
        <v>165</v>
      </c>
      <c r="C23" s="40">
        <v>4532</v>
      </c>
      <c r="D23" s="36" t="s">
        <v>21</v>
      </c>
      <c r="E23" s="37">
        <v>4532</v>
      </c>
      <c r="F23" s="38">
        <f t="shared" si="0"/>
        <v>0</v>
      </c>
      <c r="G23" s="39"/>
      <c r="H23" s="5"/>
    </row>
    <row r="24" spans="1:8" ht="12.75">
      <c r="A24" s="32">
        <v>23</v>
      </c>
      <c r="B24" s="66" t="s">
        <v>107</v>
      </c>
      <c r="C24" s="15">
        <v>1107</v>
      </c>
      <c r="D24" s="16" t="s">
        <v>22</v>
      </c>
      <c r="E24" s="25">
        <v>1081</v>
      </c>
      <c r="F24" s="52">
        <f t="shared" si="0"/>
        <v>26</v>
      </c>
      <c r="G24" s="53">
        <v>1</v>
      </c>
      <c r="H24" s="5"/>
    </row>
    <row r="25" spans="1:8" ht="12.75">
      <c r="A25" s="34">
        <v>24</v>
      </c>
      <c r="B25" s="65" t="s">
        <v>108</v>
      </c>
      <c r="C25" s="40">
        <v>4083</v>
      </c>
      <c r="D25" s="36" t="s">
        <v>23</v>
      </c>
      <c r="E25" s="37">
        <v>4083</v>
      </c>
      <c r="F25" s="38">
        <f t="shared" si="0"/>
        <v>0</v>
      </c>
      <c r="G25" s="39"/>
      <c r="H25" s="5"/>
    </row>
    <row r="26" spans="1:8" ht="12.75">
      <c r="A26" s="34">
        <v>25</v>
      </c>
      <c r="B26" s="65" t="s">
        <v>177</v>
      </c>
      <c r="C26" s="40">
        <v>2959</v>
      </c>
      <c r="D26" s="36" t="s">
        <v>24</v>
      </c>
      <c r="E26" s="37">
        <v>2959</v>
      </c>
      <c r="F26" s="38">
        <f t="shared" si="0"/>
        <v>0</v>
      </c>
      <c r="G26" s="39"/>
      <c r="H26" s="5"/>
    </row>
    <row r="27" spans="1:8" ht="12.75">
      <c r="A27" s="34">
        <v>26</v>
      </c>
      <c r="B27" s="65" t="s">
        <v>109</v>
      </c>
      <c r="C27" s="40">
        <v>3466</v>
      </c>
      <c r="D27" s="36" t="s">
        <v>25</v>
      </c>
      <c r="E27" s="37">
        <v>3466</v>
      </c>
      <c r="F27" s="38">
        <f t="shared" si="0"/>
        <v>0</v>
      </c>
      <c r="G27" s="39"/>
      <c r="H27" s="19"/>
    </row>
    <row r="28" spans="1:8" ht="12.75">
      <c r="A28" s="34">
        <v>27</v>
      </c>
      <c r="B28" s="65" t="s">
        <v>150</v>
      </c>
      <c r="C28" s="40">
        <v>2407</v>
      </c>
      <c r="D28" s="36" t="s">
        <v>26</v>
      </c>
      <c r="E28" s="37">
        <v>2407</v>
      </c>
      <c r="F28" s="38">
        <f t="shared" si="0"/>
        <v>0</v>
      </c>
      <c r="G28" s="39"/>
      <c r="H28" s="5"/>
    </row>
    <row r="29" spans="1:8" ht="12.75">
      <c r="A29" s="32">
        <v>28</v>
      </c>
      <c r="B29" s="66" t="s">
        <v>101</v>
      </c>
      <c r="C29" s="15">
        <v>2766</v>
      </c>
      <c r="D29" s="16" t="s">
        <v>27</v>
      </c>
      <c r="E29" s="25">
        <v>2762</v>
      </c>
      <c r="F29" s="52">
        <f t="shared" si="0"/>
        <v>4</v>
      </c>
      <c r="G29" s="53">
        <v>1</v>
      </c>
      <c r="H29" s="5"/>
    </row>
    <row r="30" spans="1:8" ht="12.75">
      <c r="A30" s="34">
        <v>29</v>
      </c>
      <c r="B30" s="65" t="s">
        <v>178</v>
      </c>
      <c r="C30" s="40">
        <v>7087</v>
      </c>
      <c r="D30" s="36" t="s">
        <v>28</v>
      </c>
      <c r="E30" s="37">
        <v>7087</v>
      </c>
      <c r="F30" s="38">
        <f t="shared" si="0"/>
        <v>0</v>
      </c>
      <c r="G30" s="39"/>
      <c r="H30" s="5"/>
    </row>
    <row r="31" spans="1:8" ht="12.75">
      <c r="A31" s="32">
        <v>30</v>
      </c>
      <c r="B31" s="66" t="s">
        <v>179</v>
      </c>
      <c r="C31" s="15">
        <v>2491</v>
      </c>
      <c r="D31" s="16" t="s">
        <v>31</v>
      </c>
      <c r="E31" s="25">
        <v>2016</v>
      </c>
      <c r="F31" s="52">
        <f t="shared" si="0"/>
        <v>475</v>
      </c>
      <c r="G31" s="53">
        <v>1</v>
      </c>
      <c r="H31" s="5"/>
    </row>
    <row r="32" spans="1:8" ht="12.75">
      <c r="A32" s="41">
        <v>31</v>
      </c>
      <c r="B32" s="67" t="s">
        <v>114</v>
      </c>
      <c r="C32" s="42">
        <v>4139</v>
      </c>
      <c r="D32" s="43" t="s">
        <v>32</v>
      </c>
      <c r="E32" s="44">
        <v>4153</v>
      </c>
      <c r="F32" s="73">
        <f t="shared" si="0"/>
        <v>-14</v>
      </c>
      <c r="G32" s="45">
        <v>1</v>
      </c>
      <c r="H32" s="5"/>
    </row>
    <row r="33" spans="1:8" ht="12.75">
      <c r="A33" s="34">
        <v>32</v>
      </c>
      <c r="B33" s="65" t="s">
        <v>180</v>
      </c>
      <c r="C33" s="40">
        <v>2533</v>
      </c>
      <c r="D33" s="36" t="s">
        <v>33</v>
      </c>
      <c r="E33" s="37">
        <v>2533</v>
      </c>
      <c r="F33" s="38">
        <f t="shared" si="0"/>
        <v>0</v>
      </c>
      <c r="G33" s="39"/>
      <c r="H33" s="19"/>
    </row>
    <row r="34" spans="1:8" ht="12.75">
      <c r="A34" s="32">
        <v>33</v>
      </c>
      <c r="B34" s="66" t="s">
        <v>110</v>
      </c>
      <c r="C34" s="15">
        <v>7902</v>
      </c>
      <c r="D34" s="16" t="s">
        <v>34</v>
      </c>
      <c r="E34" s="25">
        <v>7737</v>
      </c>
      <c r="F34" s="52">
        <f t="shared" si="0"/>
        <v>165</v>
      </c>
      <c r="G34" s="53">
        <v>1</v>
      </c>
      <c r="H34" s="19"/>
    </row>
    <row r="35" spans="1:8" ht="12.75">
      <c r="A35" s="34">
        <v>34</v>
      </c>
      <c r="B35" s="65" t="s">
        <v>151</v>
      </c>
      <c r="C35" s="40">
        <v>5493</v>
      </c>
      <c r="D35" s="36" t="s">
        <v>35</v>
      </c>
      <c r="E35" s="37">
        <v>5493</v>
      </c>
      <c r="F35" s="38">
        <f aca="true" t="shared" si="1" ref="F35:F66">C35-E35</f>
        <v>0</v>
      </c>
      <c r="G35" s="39"/>
      <c r="H35" s="20"/>
    </row>
    <row r="36" spans="1:8" ht="12.75">
      <c r="A36" s="34">
        <v>35</v>
      </c>
      <c r="B36" s="65" t="s">
        <v>152</v>
      </c>
      <c r="C36" s="40">
        <v>4483</v>
      </c>
      <c r="D36" s="36" t="s">
        <v>36</v>
      </c>
      <c r="E36" s="37">
        <v>4483</v>
      </c>
      <c r="F36" s="38">
        <f t="shared" si="1"/>
        <v>0</v>
      </c>
      <c r="G36" s="39"/>
      <c r="H36" s="5"/>
    </row>
    <row r="37" spans="1:8" ht="12.75">
      <c r="A37" s="34">
        <v>36</v>
      </c>
      <c r="B37" s="65" t="s">
        <v>153</v>
      </c>
      <c r="C37" s="40">
        <v>1756</v>
      </c>
      <c r="D37" s="36" t="s">
        <v>37</v>
      </c>
      <c r="E37" s="37">
        <v>1756</v>
      </c>
      <c r="F37" s="38">
        <f t="shared" si="1"/>
        <v>0</v>
      </c>
      <c r="G37" s="39"/>
      <c r="H37" s="5"/>
    </row>
    <row r="38" spans="1:8" ht="12.75">
      <c r="A38" s="32">
        <v>37</v>
      </c>
      <c r="B38" s="66" t="s">
        <v>154</v>
      </c>
      <c r="C38" s="15">
        <v>3410</v>
      </c>
      <c r="D38" s="16" t="s">
        <v>38</v>
      </c>
      <c r="E38" s="25">
        <v>3029</v>
      </c>
      <c r="F38" s="52">
        <f t="shared" si="1"/>
        <v>381</v>
      </c>
      <c r="G38" s="53">
        <v>1</v>
      </c>
      <c r="H38" s="5"/>
    </row>
    <row r="39" spans="1:8" ht="12.75">
      <c r="A39" s="32">
        <v>38</v>
      </c>
      <c r="B39" s="66" t="s">
        <v>155</v>
      </c>
      <c r="C39" s="15">
        <v>9241</v>
      </c>
      <c r="D39" s="16" t="s">
        <v>39</v>
      </c>
      <c r="E39" s="25">
        <v>9037</v>
      </c>
      <c r="F39" s="52">
        <f t="shared" si="1"/>
        <v>204</v>
      </c>
      <c r="G39" s="53">
        <v>1</v>
      </c>
      <c r="H39" s="5"/>
    </row>
    <row r="40" spans="1:8" ht="12.75">
      <c r="A40" s="34">
        <v>39</v>
      </c>
      <c r="B40" s="65" t="s">
        <v>181</v>
      </c>
      <c r="C40" s="40">
        <v>1517</v>
      </c>
      <c r="D40" s="36" t="s">
        <v>40</v>
      </c>
      <c r="E40" s="37">
        <v>1517</v>
      </c>
      <c r="F40" s="38">
        <f t="shared" si="1"/>
        <v>0</v>
      </c>
      <c r="G40" s="39"/>
      <c r="H40" s="5"/>
    </row>
    <row r="41" spans="1:8" ht="12.75">
      <c r="A41" s="34">
        <v>40</v>
      </c>
      <c r="B41" s="65" t="s">
        <v>169</v>
      </c>
      <c r="C41" s="40">
        <v>4545</v>
      </c>
      <c r="D41" s="36" t="s">
        <v>41</v>
      </c>
      <c r="E41" s="37">
        <v>4545</v>
      </c>
      <c r="F41" s="38">
        <f t="shared" si="1"/>
        <v>0</v>
      </c>
      <c r="G41" s="39"/>
      <c r="H41" s="5"/>
    </row>
    <row r="42" spans="1:8" ht="12.75">
      <c r="A42" s="34">
        <v>41</v>
      </c>
      <c r="B42" s="65" t="s">
        <v>183</v>
      </c>
      <c r="C42" s="40">
        <v>3136</v>
      </c>
      <c r="D42" s="36" t="s">
        <v>42</v>
      </c>
      <c r="E42" s="37">
        <v>3136</v>
      </c>
      <c r="F42" s="38">
        <f t="shared" si="1"/>
        <v>0</v>
      </c>
      <c r="G42" s="39"/>
      <c r="H42" s="5"/>
    </row>
    <row r="43" spans="1:8" ht="12.75">
      <c r="A43" s="34">
        <v>42</v>
      </c>
      <c r="B43" s="65" t="s">
        <v>120</v>
      </c>
      <c r="C43" s="40">
        <v>8159</v>
      </c>
      <c r="D43" s="36" t="s">
        <v>43</v>
      </c>
      <c r="E43" s="37">
        <v>8159</v>
      </c>
      <c r="F43" s="38">
        <f t="shared" si="1"/>
        <v>0</v>
      </c>
      <c r="G43" s="39"/>
      <c r="H43" s="5"/>
    </row>
    <row r="44" spans="1:8" ht="12.75">
      <c r="A44" s="32">
        <v>43</v>
      </c>
      <c r="B44" s="66" t="s">
        <v>115</v>
      </c>
      <c r="C44" s="15">
        <v>238</v>
      </c>
      <c r="D44" s="16" t="s">
        <v>44</v>
      </c>
      <c r="E44" s="25">
        <v>237</v>
      </c>
      <c r="F44" s="52">
        <f t="shared" si="1"/>
        <v>1</v>
      </c>
      <c r="G44" s="53">
        <v>1</v>
      </c>
      <c r="H44" s="5"/>
    </row>
    <row r="45" spans="1:8" ht="12.75">
      <c r="A45" s="32">
        <v>44</v>
      </c>
      <c r="B45" s="66" t="s">
        <v>121</v>
      </c>
      <c r="C45" s="15">
        <v>13371</v>
      </c>
      <c r="D45" s="16" t="s">
        <v>45</v>
      </c>
      <c r="E45" s="25">
        <v>13164</v>
      </c>
      <c r="F45" s="52">
        <f t="shared" si="1"/>
        <v>207</v>
      </c>
      <c r="G45" s="53">
        <v>1</v>
      </c>
      <c r="H45" s="5"/>
    </row>
    <row r="46" spans="1:8" ht="12.75">
      <c r="A46" s="32">
        <v>45</v>
      </c>
      <c r="B46" s="66" t="s">
        <v>182</v>
      </c>
      <c r="C46" s="15">
        <v>4452</v>
      </c>
      <c r="D46" s="16" t="s">
        <v>46</v>
      </c>
      <c r="E46" s="25">
        <v>4265</v>
      </c>
      <c r="F46" s="52">
        <f t="shared" si="1"/>
        <v>187</v>
      </c>
      <c r="G46" s="53">
        <v>1</v>
      </c>
      <c r="H46" s="19"/>
    </row>
    <row r="47" spans="1:8" ht="12.75">
      <c r="A47" s="34">
        <v>46</v>
      </c>
      <c r="B47" s="65" t="s">
        <v>184</v>
      </c>
      <c r="C47" s="40">
        <v>1877</v>
      </c>
      <c r="D47" s="36" t="s">
        <v>47</v>
      </c>
      <c r="E47" s="37">
        <v>1877</v>
      </c>
      <c r="F47" s="38">
        <f t="shared" si="1"/>
        <v>0</v>
      </c>
      <c r="G47" s="39"/>
      <c r="H47" s="5"/>
    </row>
    <row r="48" spans="1:8" ht="12.75">
      <c r="A48" s="34">
        <v>47</v>
      </c>
      <c r="B48" s="65" t="s">
        <v>185</v>
      </c>
      <c r="C48" s="40">
        <v>3051</v>
      </c>
      <c r="D48" s="36" t="s">
        <v>48</v>
      </c>
      <c r="E48" s="37">
        <v>3051</v>
      </c>
      <c r="F48" s="38">
        <f t="shared" si="1"/>
        <v>0</v>
      </c>
      <c r="G48" s="39"/>
      <c r="H48" s="5"/>
    </row>
    <row r="49" spans="1:8" ht="12.75">
      <c r="A49" s="34">
        <v>48</v>
      </c>
      <c r="B49" s="65" t="s">
        <v>122</v>
      </c>
      <c r="C49" s="40">
        <v>807</v>
      </c>
      <c r="D49" s="36" t="s">
        <v>49</v>
      </c>
      <c r="E49" s="37">
        <v>807</v>
      </c>
      <c r="F49" s="38">
        <f t="shared" si="1"/>
        <v>0</v>
      </c>
      <c r="G49" s="39"/>
      <c r="H49" s="5"/>
    </row>
    <row r="50" spans="1:8" ht="12.75">
      <c r="A50" s="34">
        <v>49</v>
      </c>
      <c r="B50" s="65" t="s">
        <v>186</v>
      </c>
      <c r="C50" s="40">
        <v>7805</v>
      </c>
      <c r="D50" s="36" t="s">
        <v>50</v>
      </c>
      <c r="E50" s="37">
        <v>7805</v>
      </c>
      <c r="F50" s="38">
        <f t="shared" si="1"/>
        <v>0</v>
      </c>
      <c r="G50" s="39"/>
      <c r="H50" s="19"/>
    </row>
    <row r="51" spans="1:8" ht="12.75">
      <c r="A51" s="34">
        <v>50</v>
      </c>
      <c r="B51" s="65" t="s">
        <v>123</v>
      </c>
      <c r="C51" s="40">
        <v>2908</v>
      </c>
      <c r="D51" s="36" t="s">
        <v>51</v>
      </c>
      <c r="E51" s="37">
        <v>2908</v>
      </c>
      <c r="F51" s="38">
        <f t="shared" si="1"/>
        <v>0</v>
      </c>
      <c r="G51" s="39"/>
      <c r="H51" s="5"/>
    </row>
    <row r="52" spans="1:8" ht="12.75">
      <c r="A52" s="47">
        <v>51</v>
      </c>
      <c r="B52" s="68" t="s">
        <v>124</v>
      </c>
      <c r="C52" s="46">
        <v>3168</v>
      </c>
      <c r="D52" s="48" t="s">
        <v>52</v>
      </c>
      <c r="E52" s="49">
        <v>3680</v>
      </c>
      <c r="F52" s="50">
        <f t="shared" si="1"/>
        <v>-512</v>
      </c>
      <c r="G52" s="51">
        <v>1</v>
      </c>
      <c r="H52" s="5"/>
    </row>
    <row r="53" spans="1:8" ht="12.75">
      <c r="A53" s="41">
        <v>52</v>
      </c>
      <c r="B53" s="67" t="s">
        <v>116</v>
      </c>
      <c r="C53" s="42">
        <v>522</v>
      </c>
      <c r="D53" s="43" t="s">
        <v>53</v>
      </c>
      <c r="E53" s="44">
        <v>668</v>
      </c>
      <c r="F53" s="73">
        <f t="shared" si="1"/>
        <v>-146</v>
      </c>
      <c r="G53" s="45">
        <v>1</v>
      </c>
      <c r="H53" s="19"/>
    </row>
    <row r="54" spans="1:8" ht="12.75">
      <c r="A54" s="34">
        <v>53</v>
      </c>
      <c r="B54" s="65" t="s">
        <v>126</v>
      </c>
      <c r="C54" s="40">
        <v>4907</v>
      </c>
      <c r="D54" s="36" t="s">
        <v>54</v>
      </c>
      <c r="E54" s="37">
        <v>4907</v>
      </c>
      <c r="F54" s="38">
        <f t="shared" si="1"/>
        <v>0</v>
      </c>
      <c r="G54" s="39"/>
      <c r="H54" s="5"/>
    </row>
    <row r="55" spans="1:8" ht="12.75">
      <c r="A55" s="34">
        <v>54</v>
      </c>
      <c r="B55" s="65" t="s">
        <v>127</v>
      </c>
      <c r="C55" s="40">
        <v>4540</v>
      </c>
      <c r="D55" s="36" t="s">
        <v>55</v>
      </c>
      <c r="E55" s="37">
        <v>4540</v>
      </c>
      <c r="F55" s="38">
        <f t="shared" si="1"/>
        <v>0</v>
      </c>
      <c r="G55" s="39"/>
      <c r="H55" s="5"/>
    </row>
    <row r="56" spans="1:8" ht="12.75">
      <c r="A56" s="32">
        <v>55</v>
      </c>
      <c r="B56" s="66" t="s">
        <v>128</v>
      </c>
      <c r="C56" s="15">
        <v>1801</v>
      </c>
      <c r="D56" s="16" t="s">
        <v>56</v>
      </c>
      <c r="E56" s="25">
        <v>1788</v>
      </c>
      <c r="F56" s="52">
        <f t="shared" si="1"/>
        <v>13</v>
      </c>
      <c r="G56" s="53">
        <v>1</v>
      </c>
      <c r="H56" s="20"/>
    </row>
    <row r="57" spans="1:8" ht="12.75">
      <c r="A57" s="34">
        <v>56</v>
      </c>
      <c r="B57" s="65" t="s">
        <v>187</v>
      </c>
      <c r="C57" s="40">
        <v>6313</v>
      </c>
      <c r="D57" s="36" t="s">
        <v>57</v>
      </c>
      <c r="E57" s="37">
        <v>6313</v>
      </c>
      <c r="F57" s="38">
        <f t="shared" si="1"/>
        <v>0</v>
      </c>
      <c r="G57" s="39"/>
      <c r="H57" s="5"/>
    </row>
    <row r="58" spans="1:8" ht="12.75">
      <c r="A58" s="32">
        <v>57</v>
      </c>
      <c r="B58" s="66" t="s">
        <v>129</v>
      </c>
      <c r="C58" s="15">
        <v>3181</v>
      </c>
      <c r="D58" s="16" t="s">
        <v>58</v>
      </c>
      <c r="E58" s="25">
        <v>3148</v>
      </c>
      <c r="F58" s="52">
        <f t="shared" si="1"/>
        <v>33</v>
      </c>
      <c r="G58" s="53">
        <v>1</v>
      </c>
      <c r="H58" s="5"/>
    </row>
    <row r="59" spans="1:8" ht="12.75">
      <c r="A59" s="34">
        <v>58</v>
      </c>
      <c r="B59" s="65" t="s">
        <v>130</v>
      </c>
      <c r="C59" s="40">
        <v>1016</v>
      </c>
      <c r="D59" s="36" t="s">
        <v>59</v>
      </c>
      <c r="E59" s="37">
        <v>1016</v>
      </c>
      <c r="F59" s="38">
        <f t="shared" si="1"/>
        <v>0</v>
      </c>
      <c r="G59" s="39"/>
      <c r="H59" s="5"/>
    </row>
    <row r="60" spans="1:8" ht="12.75">
      <c r="A60" s="34">
        <v>59</v>
      </c>
      <c r="B60" s="65" t="s">
        <v>188</v>
      </c>
      <c r="C60" s="40">
        <v>6569</v>
      </c>
      <c r="D60" s="36" t="s">
        <v>60</v>
      </c>
      <c r="E60" s="37">
        <v>6569</v>
      </c>
      <c r="F60" s="38">
        <f t="shared" si="1"/>
        <v>0</v>
      </c>
      <c r="G60" s="39"/>
      <c r="H60" s="5"/>
    </row>
    <row r="61" spans="1:8" ht="12.75">
      <c r="A61" s="34">
        <v>60</v>
      </c>
      <c r="B61" s="65" t="s">
        <v>156</v>
      </c>
      <c r="C61" s="40">
        <v>3870</v>
      </c>
      <c r="D61" s="36" t="s">
        <v>61</v>
      </c>
      <c r="E61" s="37">
        <v>3870</v>
      </c>
      <c r="F61" s="38">
        <f t="shared" si="1"/>
        <v>0</v>
      </c>
      <c r="G61" s="39"/>
      <c r="H61" s="19"/>
    </row>
    <row r="62" spans="1:8" ht="12.75">
      <c r="A62" s="41">
        <v>61</v>
      </c>
      <c r="B62" s="67" t="s">
        <v>157</v>
      </c>
      <c r="C62" s="42">
        <v>3121</v>
      </c>
      <c r="D62" s="43" t="s">
        <v>62</v>
      </c>
      <c r="E62" s="44">
        <v>3228</v>
      </c>
      <c r="F62" s="73">
        <f t="shared" si="1"/>
        <v>-107</v>
      </c>
      <c r="G62" s="45">
        <v>1</v>
      </c>
      <c r="H62" s="5"/>
    </row>
    <row r="63" spans="1:8" ht="12.75">
      <c r="A63" s="34">
        <v>62</v>
      </c>
      <c r="B63" s="65" t="s">
        <v>190</v>
      </c>
      <c r="C63" s="40">
        <v>6033</v>
      </c>
      <c r="D63" s="36" t="s">
        <v>63</v>
      </c>
      <c r="E63" s="37">
        <v>6033</v>
      </c>
      <c r="F63" s="38">
        <f t="shared" si="1"/>
        <v>0</v>
      </c>
      <c r="G63" s="39"/>
      <c r="H63" s="20"/>
    </row>
    <row r="64" spans="1:8" ht="12.75">
      <c r="A64" s="32">
        <v>63</v>
      </c>
      <c r="B64" s="66" t="s">
        <v>189</v>
      </c>
      <c r="C64" s="15">
        <v>5848</v>
      </c>
      <c r="D64" s="16" t="s">
        <v>64</v>
      </c>
      <c r="E64" s="25">
        <v>5406</v>
      </c>
      <c r="F64" s="52">
        <f t="shared" si="1"/>
        <v>442</v>
      </c>
      <c r="G64" s="53">
        <v>1</v>
      </c>
      <c r="H64" s="20"/>
    </row>
    <row r="65" spans="1:8" ht="12.75">
      <c r="A65" s="34">
        <v>64</v>
      </c>
      <c r="B65" s="65" t="s">
        <v>170</v>
      </c>
      <c r="C65" s="40">
        <v>5178</v>
      </c>
      <c r="D65" s="36" t="s">
        <v>65</v>
      </c>
      <c r="E65" s="37">
        <v>5178</v>
      </c>
      <c r="F65" s="38">
        <f t="shared" si="1"/>
        <v>0</v>
      </c>
      <c r="G65" s="39"/>
      <c r="H65" s="21"/>
    </row>
    <row r="66" spans="1:8" ht="12.75">
      <c r="A66" s="34">
        <v>65</v>
      </c>
      <c r="B66" s="65" t="s">
        <v>167</v>
      </c>
      <c r="C66" s="40">
        <v>1460</v>
      </c>
      <c r="D66" s="36" t="s">
        <v>66</v>
      </c>
      <c r="E66" s="37">
        <v>1460</v>
      </c>
      <c r="F66" s="38">
        <f t="shared" si="1"/>
        <v>0</v>
      </c>
      <c r="G66" s="39"/>
      <c r="H66" s="20"/>
    </row>
    <row r="67" spans="1:8" ht="12.75">
      <c r="A67" s="47">
        <v>66</v>
      </c>
      <c r="B67" s="68" t="s">
        <v>171</v>
      </c>
      <c r="C67" s="46">
        <v>1774</v>
      </c>
      <c r="D67" s="48" t="s">
        <v>67</v>
      </c>
      <c r="E67" s="49">
        <v>2887</v>
      </c>
      <c r="F67" s="50">
        <f aca="true" t="shared" si="2" ref="F67:F98">C67-E67</f>
        <v>-1113</v>
      </c>
      <c r="G67" s="51">
        <v>1</v>
      </c>
      <c r="H67" s="5"/>
    </row>
    <row r="68" spans="1:8" ht="12.75">
      <c r="A68" s="34">
        <v>67</v>
      </c>
      <c r="B68" s="65" t="s">
        <v>173</v>
      </c>
      <c r="C68" s="40">
        <v>3984</v>
      </c>
      <c r="D68" s="36" t="s">
        <v>68</v>
      </c>
      <c r="E68" s="37">
        <v>3984</v>
      </c>
      <c r="F68" s="38">
        <f t="shared" si="2"/>
        <v>0</v>
      </c>
      <c r="G68" s="39"/>
      <c r="H68" s="5"/>
    </row>
    <row r="69" spans="1:8" ht="12.75">
      <c r="A69" s="34">
        <v>68</v>
      </c>
      <c r="B69" s="65" t="s">
        <v>198</v>
      </c>
      <c r="C69" s="40">
        <v>1246</v>
      </c>
      <c r="D69" s="36" t="s">
        <v>69</v>
      </c>
      <c r="E69" s="37">
        <v>1246</v>
      </c>
      <c r="F69" s="38">
        <f t="shared" si="2"/>
        <v>0</v>
      </c>
      <c r="G69" s="39"/>
      <c r="H69" s="5"/>
    </row>
    <row r="70" spans="1:8" ht="12.75">
      <c r="A70" s="34">
        <v>69</v>
      </c>
      <c r="B70" s="69" t="s">
        <v>191</v>
      </c>
      <c r="C70" s="35">
        <v>6934</v>
      </c>
      <c r="D70" s="36" t="s">
        <v>70</v>
      </c>
      <c r="E70" s="37">
        <v>6937</v>
      </c>
      <c r="F70" s="38">
        <f t="shared" si="2"/>
        <v>-3</v>
      </c>
      <c r="G70" s="39"/>
      <c r="H70" s="5"/>
    </row>
    <row r="71" spans="1:8" ht="12.75">
      <c r="A71" s="34">
        <v>70</v>
      </c>
      <c r="B71" s="65" t="s">
        <v>117</v>
      </c>
      <c r="C71" s="40">
        <v>1469</v>
      </c>
      <c r="D71" s="36" t="s">
        <v>71</v>
      </c>
      <c r="E71" s="37">
        <v>1469</v>
      </c>
      <c r="F71" s="38">
        <f t="shared" si="2"/>
        <v>0</v>
      </c>
      <c r="G71" s="39"/>
      <c r="H71" s="5"/>
    </row>
    <row r="72" spans="1:8" ht="12.75">
      <c r="A72" s="32">
        <v>71</v>
      </c>
      <c r="B72" s="66" t="s">
        <v>132</v>
      </c>
      <c r="C72" s="15">
        <v>3627</v>
      </c>
      <c r="D72" s="16" t="s">
        <v>72</v>
      </c>
      <c r="E72" s="25">
        <v>3603</v>
      </c>
      <c r="F72" s="52">
        <f t="shared" si="2"/>
        <v>24</v>
      </c>
      <c r="G72" s="53">
        <v>1</v>
      </c>
      <c r="H72" s="5"/>
    </row>
    <row r="73" spans="1:8" ht="12.75">
      <c r="A73" s="34">
        <v>72</v>
      </c>
      <c r="B73" s="65" t="s">
        <v>133</v>
      </c>
      <c r="C73" s="40">
        <v>11888</v>
      </c>
      <c r="D73" s="36" t="s">
        <v>73</v>
      </c>
      <c r="E73" s="37">
        <v>11888</v>
      </c>
      <c r="F73" s="38">
        <f t="shared" si="2"/>
        <v>0</v>
      </c>
      <c r="G73" s="39"/>
      <c r="H73" s="5"/>
    </row>
    <row r="74" spans="1:8" ht="12.75">
      <c r="A74" s="34">
        <v>73</v>
      </c>
      <c r="B74" s="65" t="s">
        <v>134</v>
      </c>
      <c r="C74" s="40">
        <v>5448</v>
      </c>
      <c r="D74" s="36" t="s">
        <v>74</v>
      </c>
      <c r="E74" s="37">
        <v>5448</v>
      </c>
      <c r="F74" s="38">
        <f t="shared" si="2"/>
        <v>0</v>
      </c>
      <c r="G74" s="39"/>
      <c r="H74" s="5"/>
    </row>
    <row r="75" spans="1:8" ht="12.75">
      <c r="A75" s="34">
        <v>74</v>
      </c>
      <c r="B75" s="65" t="s">
        <v>118</v>
      </c>
      <c r="C75" s="40">
        <v>7506</v>
      </c>
      <c r="D75" s="36" t="s">
        <v>75</v>
      </c>
      <c r="E75" s="37">
        <v>7506</v>
      </c>
      <c r="F75" s="38">
        <f t="shared" si="2"/>
        <v>0</v>
      </c>
      <c r="G75" s="39"/>
      <c r="H75" s="5"/>
    </row>
    <row r="76" spans="1:8" ht="12.75">
      <c r="A76" s="32">
        <v>75</v>
      </c>
      <c r="B76" s="66" t="s">
        <v>159</v>
      </c>
      <c r="C76" s="15">
        <v>3192</v>
      </c>
      <c r="D76" s="16" t="s">
        <v>76</v>
      </c>
      <c r="E76" s="25">
        <v>2986</v>
      </c>
      <c r="F76" s="52">
        <f t="shared" si="2"/>
        <v>206</v>
      </c>
      <c r="G76" s="53">
        <v>1</v>
      </c>
      <c r="H76" s="20"/>
    </row>
    <row r="77" spans="1:8" ht="12.75">
      <c r="A77" s="34">
        <v>77</v>
      </c>
      <c r="B77" s="65" t="s">
        <v>135</v>
      </c>
      <c r="C77" s="40">
        <v>3241</v>
      </c>
      <c r="D77" s="36" t="s">
        <v>78</v>
      </c>
      <c r="E77" s="37">
        <v>3241</v>
      </c>
      <c r="F77" s="38">
        <f t="shared" si="2"/>
        <v>0</v>
      </c>
      <c r="G77" s="39"/>
      <c r="H77" s="5"/>
    </row>
    <row r="78" spans="1:8" ht="12.75">
      <c r="A78" s="32">
        <v>78</v>
      </c>
      <c r="B78" s="66" t="s">
        <v>199</v>
      </c>
      <c r="C78" s="15">
        <v>5873</v>
      </c>
      <c r="D78" s="16" t="s">
        <v>79</v>
      </c>
      <c r="E78" s="25">
        <v>5967</v>
      </c>
      <c r="F78" s="52">
        <f t="shared" si="2"/>
        <v>-94</v>
      </c>
      <c r="G78" s="53">
        <v>1</v>
      </c>
      <c r="H78" s="5"/>
    </row>
    <row r="79" spans="1:8" ht="12.75">
      <c r="A79" s="41">
        <v>79</v>
      </c>
      <c r="B79" s="67" t="s">
        <v>166</v>
      </c>
      <c r="C79" s="42">
        <v>4756</v>
      </c>
      <c r="D79" s="43" t="s">
        <v>80</v>
      </c>
      <c r="E79" s="44">
        <v>4760</v>
      </c>
      <c r="F79" s="73">
        <f t="shared" si="2"/>
        <v>-4</v>
      </c>
      <c r="G79" s="45">
        <v>1</v>
      </c>
      <c r="H79" s="5"/>
    </row>
    <row r="80" spans="1:8" ht="12.75">
      <c r="A80" s="34">
        <v>80</v>
      </c>
      <c r="B80" s="65" t="s">
        <v>138</v>
      </c>
      <c r="C80" s="40">
        <v>2948</v>
      </c>
      <c r="D80" s="36" t="s">
        <v>81</v>
      </c>
      <c r="E80" s="37">
        <v>2948</v>
      </c>
      <c r="F80" s="38">
        <f t="shared" si="2"/>
        <v>0</v>
      </c>
      <c r="G80" s="39"/>
      <c r="H80" s="20"/>
    </row>
    <row r="81" spans="1:8" ht="12.75">
      <c r="A81" s="34">
        <v>81</v>
      </c>
      <c r="B81" s="65" t="s">
        <v>192</v>
      </c>
      <c r="C81" s="40">
        <v>3822</v>
      </c>
      <c r="D81" s="36" t="s">
        <v>82</v>
      </c>
      <c r="E81" s="37">
        <v>3822</v>
      </c>
      <c r="F81" s="38">
        <f t="shared" si="2"/>
        <v>0</v>
      </c>
      <c r="G81" s="39"/>
      <c r="H81" s="5"/>
    </row>
    <row r="82" spans="1:8" ht="12.75">
      <c r="A82" s="32">
        <v>82</v>
      </c>
      <c r="B82" s="66" t="s">
        <v>193</v>
      </c>
      <c r="C82" s="15">
        <v>2724</v>
      </c>
      <c r="D82" s="16" t="s">
        <v>83</v>
      </c>
      <c r="E82" s="25">
        <v>2435</v>
      </c>
      <c r="F82" s="52">
        <f t="shared" si="2"/>
        <v>289</v>
      </c>
      <c r="G82" s="53">
        <v>1</v>
      </c>
      <c r="H82" s="5"/>
    </row>
    <row r="83" spans="1:8" ht="12.75">
      <c r="A83" s="32">
        <v>83</v>
      </c>
      <c r="B83" s="66" t="s">
        <v>197</v>
      </c>
      <c r="C83" s="15">
        <v>5739</v>
      </c>
      <c r="D83" s="16" t="s">
        <v>84</v>
      </c>
      <c r="E83" s="25">
        <v>4451</v>
      </c>
      <c r="F83" s="26">
        <f t="shared" si="2"/>
        <v>1288</v>
      </c>
      <c r="G83" s="53">
        <v>1</v>
      </c>
      <c r="H83" s="5"/>
    </row>
    <row r="84" spans="1:8" ht="12.75">
      <c r="A84" s="34">
        <v>84</v>
      </c>
      <c r="B84" s="65" t="s">
        <v>160</v>
      </c>
      <c r="C84" s="40">
        <v>3403</v>
      </c>
      <c r="D84" s="36" t="s">
        <v>85</v>
      </c>
      <c r="E84" s="37">
        <v>3403</v>
      </c>
      <c r="F84" s="38">
        <f t="shared" si="2"/>
        <v>0</v>
      </c>
      <c r="G84" s="39"/>
      <c r="H84" s="5"/>
    </row>
    <row r="85" spans="1:8" ht="12.75">
      <c r="A85" s="32">
        <v>85</v>
      </c>
      <c r="B85" s="66" t="s">
        <v>139</v>
      </c>
      <c r="C85" s="15">
        <v>10383</v>
      </c>
      <c r="D85" s="16" t="s">
        <v>86</v>
      </c>
      <c r="E85" s="25">
        <v>9836</v>
      </c>
      <c r="F85" s="52">
        <f t="shared" si="2"/>
        <v>547</v>
      </c>
      <c r="G85" s="53">
        <v>1</v>
      </c>
      <c r="H85" s="5"/>
    </row>
    <row r="86" spans="1:8" ht="12.75">
      <c r="A86" s="34">
        <v>86</v>
      </c>
      <c r="B86" s="65" t="s">
        <v>137</v>
      </c>
      <c r="C86" s="40">
        <v>5625</v>
      </c>
      <c r="D86" s="36" t="s">
        <v>94</v>
      </c>
      <c r="E86" s="37">
        <v>5625</v>
      </c>
      <c r="F86" s="38">
        <f t="shared" si="2"/>
        <v>0</v>
      </c>
      <c r="G86" s="39"/>
      <c r="H86" s="5"/>
    </row>
    <row r="87" spans="1:8" ht="12.75">
      <c r="A87" s="34">
        <v>86</v>
      </c>
      <c r="B87" s="65" t="s">
        <v>140</v>
      </c>
      <c r="C87" s="40">
        <v>3246</v>
      </c>
      <c r="D87" s="36" t="s">
        <v>87</v>
      </c>
      <c r="E87" s="37">
        <v>3246</v>
      </c>
      <c r="F87" s="38">
        <f t="shared" si="2"/>
        <v>0</v>
      </c>
      <c r="G87" s="39"/>
      <c r="H87" s="5"/>
    </row>
    <row r="88" spans="1:8" ht="12.75">
      <c r="A88" s="34">
        <v>87</v>
      </c>
      <c r="B88" s="65" t="s">
        <v>119</v>
      </c>
      <c r="C88" s="40">
        <v>2348</v>
      </c>
      <c r="D88" s="36" t="s">
        <v>88</v>
      </c>
      <c r="E88" s="37">
        <v>2348</v>
      </c>
      <c r="F88" s="38">
        <f t="shared" si="2"/>
        <v>0</v>
      </c>
      <c r="G88" s="39"/>
      <c r="H88" s="5"/>
    </row>
    <row r="89" spans="1:8" ht="12.75">
      <c r="A89" s="32">
        <v>88</v>
      </c>
      <c r="B89" s="66" t="s">
        <v>172</v>
      </c>
      <c r="C89" s="15">
        <v>5281</v>
      </c>
      <c r="D89" s="16" t="s">
        <v>89</v>
      </c>
      <c r="E89" s="25">
        <v>5221</v>
      </c>
      <c r="F89" s="52">
        <f t="shared" si="2"/>
        <v>60</v>
      </c>
      <c r="G89" s="53">
        <v>1</v>
      </c>
      <c r="H89" s="19"/>
    </row>
    <row r="90" spans="1:8" ht="12.75">
      <c r="A90" s="32">
        <v>89</v>
      </c>
      <c r="B90" s="66" t="s">
        <v>158</v>
      </c>
      <c r="C90" s="15">
        <v>1667</v>
      </c>
      <c r="D90" s="16" t="s">
        <v>90</v>
      </c>
      <c r="E90" s="25">
        <v>1676</v>
      </c>
      <c r="F90" s="52">
        <f t="shared" si="2"/>
        <v>-9</v>
      </c>
      <c r="G90" s="53">
        <v>1</v>
      </c>
      <c r="H90" s="5"/>
    </row>
    <row r="91" spans="1:8" ht="12.75">
      <c r="A91" s="34">
        <v>90</v>
      </c>
      <c r="B91" s="65" t="s">
        <v>194</v>
      </c>
      <c r="C91" s="40">
        <v>323</v>
      </c>
      <c r="D91" s="36" t="s">
        <v>91</v>
      </c>
      <c r="E91" s="37">
        <v>323</v>
      </c>
      <c r="F91" s="38">
        <f t="shared" si="2"/>
        <v>0</v>
      </c>
      <c r="G91" s="39"/>
      <c r="H91" s="5"/>
    </row>
    <row r="92" spans="1:8" ht="12.75">
      <c r="A92" s="34">
        <v>91</v>
      </c>
      <c r="B92" s="65" t="s">
        <v>149</v>
      </c>
      <c r="C92" s="40">
        <v>5561</v>
      </c>
      <c r="D92" s="36" t="s">
        <v>92</v>
      </c>
      <c r="E92" s="37">
        <v>5561</v>
      </c>
      <c r="F92" s="38">
        <f t="shared" si="2"/>
        <v>0</v>
      </c>
      <c r="G92" s="39"/>
      <c r="H92" s="19"/>
    </row>
    <row r="93" spans="1:8" ht="12.75">
      <c r="A93" s="34">
        <v>92</v>
      </c>
      <c r="B93" s="65" t="s">
        <v>168</v>
      </c>
      <c r="C93" s="40">
        <v>7735</v>
      </c>
      <c r="D93" s="36" t="s">
        <v>93</v>
      </c>
      <c r="E93" s="37">
        <v>7735</v>
      </c>
      <c r="F93" s="38">
        <f t="shared" si="2"/>
        <v>0</v>
      </c>
      <c r="G93" s="39"/>
      <c r="H93" s="5"/>
    </row>
    <row r="94" spans="1:8" ht="12.75">
      <c r="A94" s="34">
        <v>93</v>
      </c>
      <c r="B94" s="65" t="s">
        <v>136</v>
      </c>
      <c r="C94" s="40">
        <v>3110</v>
      </c>
      <c r="D94" s="36" t="s">
        <v>77</v>
      </c>
      <c r="E94" s="37">
        <v>3110</v>
      </c>
      <c r="F94" s="38">
        <f t="shared" si="2"/>
        <v>0</v>
      </c>
      <c r="G94" s="39"/>
      <c r="H94" s="5"/>
    </row>
    <row r="95" spans="1:8" ht="12.75">
      <c r="A95" s="32">
        <v>94</v>
      </c>
      <c r="B95" s="66" t="s">
        <v>195</v>
      </c>
      <c r="C95" s="15">
        <v>5657</v>
      </c>
      <c r="D95" s="16" t="s">
        <v>95</v>
      </c>
      <c r="E95" s="25">
        <v>5531</v>
      </c>
      <c r="F95" s="52">
        <f t="shared" si="2"/>
        <v>126</v>
      </c>
      <c r="G95" s="53">
        <v>1</v>
      </c>
      <c r="H95" s="19"/>
    </row>
    <row r="96" spans="1:8" ht="12.75">
      <c r="A96" s="47">
        <v>95</v>
      </c>
      <c r="B96" s="68" t="s">
        <v>196</v>
      </c>
      <c r="C96" s="46">
        <v>4004</v>
      </c>
      <c r="D96" s="48" t="s">
        <v>96</v>
      </c>
      <c r="E96" s="49">
        <v>4917</v>
      </c>
      <c r="F96" s="50">
        <f t="shared" si="2"/>
        <v>-913</v>
      </c>
      <c r="G96" s="51">
        <v>1</v>
      </c>
      <c r="H96" s="19"/>
    </row>
    <row r="97" spans="1:8" ht="12.75">
      <c r="A97" s="34">
        <v>971</v>
      </c>
      <c r="B97" s="65" t="s">
        <v>111</v>
      </c>
      <c r="C97" s="40">
        <v>411</v>
      </c>
      <c r="D97" s="36" t="s">
        <v>97</v>
      </c>
      <c r="E97" s="37">
        <v>411</v>
      </c>
      <c r="F97" s="38">
        <f t="shared" si="2"/>
        <v>0</v>
      </c>
      <c r="G97" s="39"/>
      <c r="H97" s="5"/>
    </row>
    <row r="98" spans="1:8" ht="12.75">
      <c r="A98" s="32">
        <v>972</v>
      </c>
      <c r="B98" s="66" t="s">
        <v>125</v>
      </c>
      <c r="C98" s="15">
        <v>635</v>
      </c>
      <c r="D98" s="16" t="s">
        <v>98</v>
      </c>
      <c r="E98" s="25">
        <v>315</v>
      </c>
      <c r="F98" s="52">
        <f t="shared" si="2"/>
        <v>320</v>
      </c>
      <c r="G98" s="53">
        <v>1</v>
      </c>
      <c r="H98" s="19"/>
    </row>
    <row r="99" spans="1:8" ht="12.75">
      <c r="A99" s="34">
        <v>973</v>
      </c>
      <c r="B99" s="65" t="s">
        <v>112</v>
      </c>
      <c r="C99" s="40">
        <v>299</v>
      </c>
      <c r="D99" s="36" t="s">
        <v>99</v>
      </c>
      <c r="E99" s="37">
        <v>299</v>
      </c>
      <c r="F99" s="38">
        <f>C99-E99</f>
        <v>0</v>
      </c>
      <c r="G99" s="39"/>
      <c r="H99" s="5"/>
    </row>
    <row r="100" spans="1:8" ht="12.75">
      <c r="A100" s="34">
        <v>974</v>
      </c>
      <c r="B100" s="65" t="s">
        <v>131</v>
      </c>
      <c r="C100" s="40">
        <v>3013</v>
      </c>
      <c r="D100" s="36" t="s">
        <v>100</v>
      </c>
      <c r="E100" s="37">
        <v>3013</v>
      </c>
      <c r="F100" s="38">
        <f>C100-E100</f>
        <v>0</v>
      </c>
      <c r="G100" s="39"/>
      <c r="H100" s="19"/>
    </row>
    <row r="101" spans="1:8" ht="12.75">
      <c r="A101" s="33" t="s">
        <v>209</v>
      </c>
      <c r="B101" s="70" t="s">
        <v>105</v>
      </c>
      <c r="C101" s="15">
        <v>934</v>
      </c>
      <c r="D101" s="54" t="s">
        <v>29</v>
      </c>
      <c r="E101" s="55">
        <v>536</v>
      </c>
      <c r="F101" s="56">
        <f>C101-E101</f>
        <v>398</v>
      </c>
      <c r="G101" s="57">
        <v>1</v>
      </c>
      <c r="H101" s="5"/>
    </row>
    <row r="102" spans="1:8" ht="13.5" thickBot="1">
      <c r="A102" s="59" t="s">
        <v>210</v>
      </c>
      <c r="B102" s="71" t="s">
        <v>113</v>
      </c>
      <c r="C102" s="74">
        <v>643</v>
      </c>
      <c r="D102" s="75" t="s">
        <v>30</v>
      </c>
      <c r="E102" s="76">
        <v>643</v>
      </c>
      <c r="F102" s="76">
        <f>C102-E102</f>
        <v>0</v>
      </c>
      <c r="G102" s="77"/>
      <c r="H102" s="5"/>
    </row>
    <row r="103" spans="2:8" ht="13.5" thickBot="1">
      <c r="B103" s="3"/>
      <c r="C103" s="78">
        <f>SUM(C3:C102)</f>
        <v>391342</v>
      </c>
      <c r="D103" s="31">
        <f>SUM(D3:D102)</f>
        <v>0</v>
      </c>
      <c r="E103" s="31">
        <f>SUM(E3:E102)</f>
        <v>386154</v>
      </c>
      <c r="F103" s="31">
        <f>SUM(F3:F102)</f>
        <v>5188</v>
      </c>
      <c r="G103" s="79">
        <f>SUM(G3:G102)</f>
        <v>36</v>
      </c>
      <c r="H103" s="22"/>
    </row>
    <row r="104" spans="2:5" ht="12.75">
      <c r="B104" s="3"/>
      <c r="C104" s="3"/>
      <c r="D104" s="4"/>
      <c r="E104" s="5"/>
    </row>
    <row r="105" spans="2:5" ht="12.75">
      <c r="B105" s="3"/>
      <c r="C105" s="3"/>
      <c r="D105" s="4"/>
      <c r="E105" s="5"/>
    </row>
    <row r="106" spans="2:5" ht="12.75">
      <c r="B106" s="3"/>
      <c r="C106" s="3"/>
      <c r="D106" s="4"/>
      <c r="E106" s="5"/>
    </row>
    <row r="107" spans="2:5" ht="12.75">
      <c r="B107" s="3"/>
      <c r="C107" s="3"/>
      <c r="D107" s="4"/>
      <c r="E107" s="5"/>
    </row>
    <row r="108" spans="2:5" ht="12.75">
      <c r="B108" s="3"/>
      <c r="C108" s="3"/>
      <c r="D108" s="4"/>
      <c r="E108" s="5"/>
    </row>
    <row r="109" spans="2:5" ht="12.75">
      <c r="B109" s="3"/>
      <c r="C109" s="2"/>
      <c r="D109" s="4"/>
      <c r="E109" s="5"/>
    </row>
    <row r="110" spans="2:5" ht="12.75">
      <c r="B110" s="3"/>
      <c r="C110" s="2"/>
      <c r="D110" s="4"/>
      <c r="E110" s="5"/>
    </row>
    <row r="111" spans="2:5" ht="12.75">
      <c r="B111" s="3"/>
      <c r="C111" s="2"/>
      <c r="D111" s="4"/>
      <c r="E111" s="5"/>
    </row>
    <row r="112" spans="2:5" ht="12.75">
      <c r="B112" s="3"/>
      <c r="C112" s="2"/>
      <c r="D112" s="4"/>
      <c r="E112" s="5"/>
    </row>
    <row r="113" spans="2:5" ht="12.75">
      <c r="B113" s="3"/>
      <c r="C113" s="2"/>
      <c r="D113" s="4"/>
      <c r="E113" s="5"/>
    </row>
    <row r="114" spans="2:5" ht="12.75">
      <c r="B114" s="3"/>
      <c r="C114" s="2"/>
      <c r="D114" s="6"/>
      <c r="E114" s="7"/>
    </row>
    <row r="115" spans="2:5" ht="12.75">
      <c r="B115" s="3"/>
      <c r="C115" s="2"/>
      <c r="D115" s="6"/>
      <c r="E115" s="7"/>
    </row>
    <row r="116" spans="2:6" ht="12.75">
      <c r="B116" s="3"/>
      <c r="C116" s="2"/>
      <c r="D116" s="6"/>
      <c r="E116" s="7"/>
      <c r="F116" s="2"/>
    </row>
    <row r="117" spans="3:6" ht="12.75">
      <c r="C117" s="2"/>
      <c r="D117" s="6"/>
      <c r="E117" s="6"/>
      <c r="F117" s="2"/>
    </row>
    <row r="118" spans="3:6" ht="12.75">
      <c r="C118" s="2"/>
      <c r="D118" s="6"/>
      <c r="E118" s="6"/>
      <c r="F118" s="2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</sheetData>
  <sheetProtection/>
  <mergeCells count="5">
    <mergeCell ref="C1:G1"/>
    <mergeCell ref="I4:L4"/>
    <mergeCell ref="I1:L1"/>
    <mergeCell ref="I2:L2"/>
    <mergeCell ref="I3:L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PIGUELLERJE</dc:creator>
  <cp:keywords/>
  <dc:description/>
  <cp:lastModifiedBy>DUJARDIN Alice</cp:lastModifiedBy>
  <cp:lastPrinted>2014-04-10T15:12:28Z</cp:lastPrinted>
  <dcterms:created xsi:type="dcterms:W3CDTF">2013-02-27T13:07:31Z</dcterms:created>
  <dcterms:modified xsi:type="dcterms:W3CDTF">2014-12-29T08:51:25Z</dcterms:modified>
  <cp:category/>
  <cp:version/>
  <cp:contentType/>
  <cp:contentStatus/>
</cp:coreProperties>
</file>