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el.brando\Desktop\"/>
    </mc:Choice>
  </mc:AlternateContent>
  <bookViews>
    <workbookView xWindow="0" yWindow="0" windowWidth="28800" windowHeight="12435"/>
  </bookViews>
  <sheets>
    <sheet name="Page521" sheetId="59" r:id="rId1"/>
    <sheet name="Page522" sheetId="58" r:id="rId2"/>
    <sheet name="Page523" sheetId="57" r:id="rId3"/>
    <sheet name="page523b" sheetId="56" r:id="rId4"/>
    <sheet name="page523c" sheetId="55" r:id="rId5"/>
    <sheet name="page523d" sheetId="54" r:id="rId6"/>
    <sheet name="page523e" sheetId="53" r:id="rId7"/>
    <sheet name="page524" sheetId="52" r:id="rId8"/>
    <sheet name="page525a" sheetId="51" r:id="rId9"/>
    <sheet name="page525b" sheetId="50" r:id="rId10"/>
    <sheet name="page525c" sheetId="49" r:id="rId11"/>
    <sheet name="page525d" sheetId="48" r:id="rId12"/>
    <sheet name="page526" sheetId="47" r:id="rId13"/>
    <sheet name="page527" sheetId="46" r:id="rId14"/>
    <sheet name="page528" sheetId="45" r:id="rId15"/>
    <sheet name="page529" sheetId="44" r:id="rId16"/>
    <sheet name="page5210" sheetId="43" r:id="rId17"/>
    <sheet name="page5210a" sheetId="42" r:id="rId18"/>
    <sheet name="page5211" sheetId="41" r:id="rId19"/>
    <sheet name="page5212" sheetId="40" r:id="rId20"/>
    <sheet name="page5212a" sheetId="39" r:id="rId21"/>
    <sheet name="page5213" sheetId="38" r:id="rId22"/>
    <sheet name="page5214" sheetId="37" r:id="rId23"/>
    <sheet name="page5215" sheetId="36" r:id="rId24"/>
    <sheet name="page5215a" sheetId="35" r:id="rId25"/>
    <sheet name="page5215b" sheetId="34" r:id="rId26"/>
    <sheet name="page5216" sheetId="33" r:id="rId27"/>
    <sheet name="page5217" sheetId="32" r:id="rId28"/>
    <sheet name="page5218" sheetId="31" r:id="rId29"/>
    <sheet name="page5221" sheetId="30" r:id="rId30"/>
    <sheet name="page5222" sheetId="29" r:id="rId31"/>
    <sheet name="page5223" sheetId="28" r:id="rId32"/>
    <sheet name="page5223a" sheetId="27" r:id="rId33"/>
    <sheet name="page5224" sheetId="26" r:id="rId34"/>
    <sheet name="page5224a" sheetId="25" r:id="rId35"/>
    <sheet name="page5225" sheetId="24" r:id="rId36"/>
    <sheet name="page5225a" sheetId="23" r:id="rId37"/>
    <sheet name="page5226a" sheetId="22" r:id="rId38"/>
    <sheet name="page5226b" sheetId="21" r:id="rId39"/>
    <sheet name="page5226c" sheetId="20" r:id="rId40"/>
    <sheet name="page5226d" sheetId="19" r:id="rId41"/>
    <sheet name="page5226e" sheetId="18" r:id="rId42"/>
    <sheet name="page5226f" sheetId="17" r:id="rId43"/>
    <sheet name="page5226g" sheetId="16" r:id="rId44"/>
    <sheet name="page5226h" sheetId="15" r:id="rId45"/>
    <sheet name="page5226i" sheetId="14" r:id="rId46"/>
    <sheet name="page5226j" sheetId="13" r:id="rId47"/>
    <sheet name="page5226k" sheetId="12" r:id="rId48"/>
    <sheet name="page5226l" sheetId="11" r:id="rId49"/>
    <sheet name="page5226m" sheetId="10" r:id="rId50"/>
    <sheet name="page5226n" sheetId="9" r:id="rId51"/>
    <sheet name="page5240" sheetId="8" r:id="rId52"/>
    <sheet name="page5248" sheetId="7" r:id="rId53"/>
    <sheet name="page5249" sheetId="6" r:id="rId54"/>
    <sheet name="page5298" sheetId="5" r:id="rId55"/>
    <sheet name="page5299" sheetId="4" r:id="rId56"/>
    <sheet name="Page52100" sheetId="3" r:id="rId57"/>
    <sheet name="Page52101" sheetId="2" r:id="rId58"/>
  </sheets>
  <externalReferences>
    <externalReference r:id="rId59"/>
    <externalReference r:id="rId60"/>
  </externalReferences>
  <definedNames>
    <definedName name="___________________________________________________________val1">#REF!</definedName>
    <definedName name="___________________________________________________________val10">#REF!</definedName>
    <definedName name="___________________________________________________________val11">#REF!</definedName>
    <definedName name="___________________________________________________________val12">#REF!</definedName>
    <definedName name="___________________________________________________________val12763">#REF!</definedName>
    <definedName name="___________________________________________________________val13">#REF!</definedName>
    <definedName name="___________________________________________________________val14">#REF!</definedName>
    <definedName name="___________________________________________________________val15">#REF!</definedName>
    <definedName name="___________________________________________________________val2">#REF!</definedName>
    <definedName name="___________________________________________________________val22763">#REF!</definedName>
    <definedName name="___________________________________________________________val3">#REF!</definedName>
    <definedName name="___________________________________________________________val32763">#REF!</definedName>
    <definedName name="___________________________________________________________val4">#REF!</definedName>
    <definedName name="___________________________________________________________val5">#REF!</definedName>
    <definedName name="___________________________________________________________val50">#REF!</definedName>
    <definedName name="___________________________________________________________val52">#REF!</definedName>
    <definedName name="___________________________________________________________val53">#REF!</definedName>
    <definedName name="___________________________________________________________val6">#REF!</definedName>
    <definedName name="___________________________________________________________val7">#REF!</definedName>
    <definedName name="___________________________________________________________val8">#REF!</definedName>
    <definedName name="___________________________________________________________val9">#REF!</definedName>
    <definedName name="___________________________________________________________vil5">#REF!</definedName>
    <definedName name="___________________________________________________________vil6">#REF!</definedName>
    <definedName name="__________________________________________________________sto1">#REF!</definedName>
    <definedName name="__________________________________________________________sto2">#REF!</definedName>
    <definedName name="__________________________________________________________sto3">#REF!</definedName>
    <definedName name="__________________________________________________________val1">#REF!</definedName>
    <definedName name="__________________________________________________________val10">#REF!</definedName>
    <definedName name="__________________________________________________________val1001">#REF!</definedName>
    <definedName name="__________________________________________________________val11">#REF!</definedName>
    <definedName name="__________________________________________________________val12">#REF!</definedName>
    <definedName name="__________________________________________________________val12763">#REF!</definedName>
    <definedName name="__________________________________________________________val13">#REF!</definedName>
    <definedName name="__________________________________________________________val14">#REF!</definedName>
    <definedName name="__________________________________________________________val15">#REF!</definedName>
    <definedName name="__________________________________________________________val2">#REF!</definedName>
    <definedName name="__________________________________________________________val2001">#REF!</definedName>
    <definedName name="__________________________________________________________val22763">#REF!</definedName>
    <definedName name="__________________________________________________________val3">#REF!</definedName>
    <definedName name="__________________________________________________________val3001">#REF!</definedName>
    <definedName name="__________________________________________________________val32763">#REF!</definedName>
    <definedName name="__________________________________________________________val4">#REF!</definedName>
    <definedName name="__________________________________________________________val42763">#REF!</definedName>
    <definedName name="__________________________________________________________val5">#REF!</definedName>
    <definedName name="__________________________________________________________val50">#REF!</definedName>
    <definedName name="__________________________________________________________val52">#REF!</definedName>
    <definedName name="__________________________________________________________val53">#REF!</definedName>
    <definedName name="__________________________________________________________val6">#REF!</definedName>
    <definedName name="__________________________________________________________val7">#REF!</definedName>
    <definedName name="__________________________________________________________val8">#REF!</definedName>
    <definedName name="__________________________________________________________val9">#REF!</definedName>
    <definedName name="__________________________________________________________vil5">#REF!</definedName>
    <definedName name="__________________________________________________________vil6">#REF!</definedName>
    <definedName name="_________________________________________________________sto1">#REF!</definedName>
    <definedName name="_________________________________________________________sto2">#REF!</definedName>
    <definedName name="_________________________________________________________sto3">#REF!</definedName>
    <definedName name="_________________________________________________________val1">#REF!</definedName>
    <definedName name="_________________________________________________________val10">#REF!</definedName>
    <definedName name="_________________________________________________________val1001">#REF!</definedName>
    <definedName name="_________________________________________________________val11">#REF!</definedName>
    <definedName name="_________________________________________________________val12">#REF!</definedName>
    <definedName name="_________________________________________________________val12763">#REF!</definedName>
    <definedName name="_________________________________________________________val13">#REF!</definedName>
    <definedName name="_________________________________________________________val14">#REF!</definedName>
    <definedName name="_________________________________________________________val15">#REF!</definedName>
    <definedName name="_________________________________________________________val2">#REF!</definedName>
    <definedName name="_________________________________________________________val2001">#REF!</definedName>
    <definedName name="_________________________________________________________val22763">#REF!</definedName>
    <definedName name="_________________________________________________________val3">#REF!</definedName>
    <definedName name="_________________________________________________________val3001">#REF!</definedName>
    <definedName name="_________________________________________________________val32763">#REF!</definedName>
    <definedName name="_________________________________________________________val4">#REF!</definedName>
    <definedName name="_________________________________________________________val42763">#REF!</definedName>
    <definedName name="_________________________________________________________val5">#REF!</definedName>
    <definedName name="_________________________________________________________val50">#REF!</definedName>
    <definedName name="_________________________________________________________val52">#REF!</definedName>
    <definedName name="_________________________________________________________val53">#REF!</definedName>
    <definedName name="_________________________________________________________val6">#REF!</definedName>
    <definedName name="_________________________________________________________val7">#REF!</definedName>
    <definedName name="_________________________________________________________val8">#REF!</definedName>
    <definedName name="_________________________________________________________val9">#REF!</definedName>
    <definedName name="_________________________________________________________vil5">#REF!</definedName>
    <definedName name="_________________________________________________________vil6">#REF!</definedName>
    <definedName name="________________________________________________________sto1">#REF!</definedName>
    <definedName name="________________________________________________________sto2">#REF!</definedName>
    <definedName name="________________________________________________________sto3">#REF!</definedName>
    <definedName name="________________________________________________________val1">#REF!</definedName>
    <definedName name="________________________________________________________val10">#REF!</definedName>
    <definedName name="________________________________________________________val1001">#REF!</definedName>
    <definedName name="________________________________________________________val11">#REF!</definedName>
    <definedName name="________________________________________________________val12">#REF!</definedName>
    <definedName name="________________________________________________________val12763">#REF!</definedName>
    <definedName name="________________________________________________________val13">#REF!</definedName>
    <definedName name="________________________________________________________val14">#REF!</definedName>
    <definedName name="________________________________________________________val15">#REF!</definedName>
    <definedName name="________________________________________________________val2">#REF!</definedName>
    <definedName name="________________________________________________________val2001">#REF!</definedName>
    <definedName name="________________________________________________________val22763">#REF!</definedName>
    <definedName name="________________________________________________________val3">#REF!</definedName>
    <definedName name="________________________________________________________val3001">#REF!</definedName>
    <definedName name="________________________________________________________val32763">#REF!</definedName>
    <definedName name="________________________________________________________val4">#REF!</definedName>
    <definedName name="________________________________________________________val42763">#REF!</definedName>
    <definedName name="________________________________________________________val5">#REF!</definedName>
    <definedName name="________________________________________________________val50">#REF!</definedName>
    <definedName name="________________________________________________________val52">#REF!</definedName>
    <definedName name="________________________________________________________val53">#REF!</definedName>
    <definedName name="________________________________________________________val6">#REF!</definedName>
    <definedName name="________________________________________________________val7">#REF!</definedName>
    <definedName name="________________________________________________________val8">#REF!</definedName>
    <definedName name="________________________________________________________val9">#REF!</definedName>
    <definedName name="________________________________________________________vil5">#REF!</definedName>
    <definedName name="________________________________________________________vil6">#REF!</definedName>
    <definedName name="_______________________________________________________sto1">#REF!</definedName>
    <definedName name="_______________________________________________________sto2">#REF!</definedName>
    <definedName name="_______________________________________________________sto3">#REF!</definedName>
    <definedName name="_______________________________________________________val1">#REF!</definedName>
    <definedName name="_______________________________________________________val10">#REF!</definedName>
    <definedName name="_______________________________________________________val1001">#REF!</definedName>
    <definedName name="_______________________________________________________val11">#REF!</definedName>
    <definedName name="_______________________________________________________val12">#REF!</definedName>
    <definedName name="_______________________________________________________val12763">#REF!</definedName>
    <definedName name="_______________________________________________________val13">#REF!</definedName>
    <definedName name="_______________________________________________________val14">#REF!</definedName>
    <definedName name="_______________________________________________________val15">#REF!</definedName>
    <definedName name="_______________________________________________________val2">#REF!</definedName>
    <definedName name="_______________________________________________________val2001">#REF!</definedName>
    <definedName name="_______________________________________________________val22763">#REF!</definedName>
    <definedName name="_______________________________________________________val3">#REF!</definedName>
    <definedName name="_______________________________________________________val3001">#REF!</definedName>
    <definedName name="_______________________________________________________val32763">#REF!</definedName>
    <definedName name="_______________________________________________________val4">#REF!</definedName>
    <definedName name="_______________________________________________________val42763">#REF!</definedName>
    <definedName name="_______________________________________________________val5">#REF!</definedName>
    <definedName name="_______________________________________________________val50">#REF!</definedName>
    <definedName name="_______________________________________________________val52">#REF!</definedName>
    <definedName name="_______________________________________________________val53">#REF!</definedName>
    <definedName name="_______________________________________________________val6">#REF!</definedName>
    <definedName name="_______________________________________________________val7">#REF!</definedName>
    <definedName name="_______________________________________________________val8">#REF!</definedName>
    <definedName name="_______________________________________________________val9">#REF!</definedName>
    <definedName name="_______________________________________________________vil5">#REF!</definedName>
    <definedName name="_______________________________________________________vil6">#REF!</definedName>
    <definedName name="______________________________________________________sto1">#REF!</definedName>
    <definedName name="______________________________________________________sto2">#REF!</definedName>
    <definedName name="______________________________________________________sto3">#REF!</definedName>
    <definedName name="______________________________________________________val1">#REF!</definedName>
    <definedName name="______________________________________________________val10">#REF!</definedName>
    <definedName name="______________________________________________________val1001">#REF!</definedName>
    <definedName name="______________________________________________________val11">#REF!</definedName>
    <definedName name="______________________________________________________val12">#REF!</definedName>
    <definedName name="______________________________________________________val12763">#REF!</definedName>
    <definedName name="______________________________________________________val13">#REF!</definedName>
    <definedName name="______________________________________________________val14">#REF!</definedName>
    <definedName name="______________________________________________________val15">#REF!</definedName>
    <definedName name="______________________________________________________val2">#REF!</definedName>
    <definedName name="______________________________________________________val2001">#REF!</definedName>
    <definedName name="______________________________________________________val22763">#REF!</definedName>
    <definedName name="______________________________________________________val3">#REF!</definedName>
    <definedName name="______________________________________________________val3001">#REF!</definedName>
    <definedName name="______________________________________________________val32763">#REF!</definedName>
    <definedName name="______________________________________________________val4">#REF!</definedName>
    <definedName name="______________________________________________________val42763">#REF!</definedName>
    <definedName name="______________________________________________________val5">#REF!</definedName>
    <definedName name="______________________________________________________val50">#REF!</definedName>
    <definedName name="______________________________________________________val52">#REF!</definedName>
    <definedName name="______________________________________________________val53">#REF!</definedName>
    <definedName name="______________________________________________________val6">#REF!</definedName>
    <definedName name="______________________________________________________val7">#REF!</definedName>
    <definedName name="______________________________________________________val8">#REF!</definedName>
    <definedName name="______________________________________________________val9">#REF!</definedName>
    <definedName name="______________________________________________________vil5">#REF!</definedName>
    <definedName name="______________________________________________________vil6">#REF!</definedName>
    <definedName name="_____________________________________________________sto1">#REF!</definedName>
    <definedName name="_____________________________________________________sto2">#REF!</definedName>
    <definedName name="_____________________________________________________sto3">#REF!</definedName>
    <definedName name="_____________________________________________________val1">#REF!</definedName>
    <definedName name="_____________________________________________________val10">#REF!</definedName>
    <definedName name="_____________________________________________________val1001">#REF!</definedName>
    <definedName name="_____________________________________________________val11">#REF!</definedName>
    <definedName name="_____________________________________________________val12">#REF!</definedName>
    <definedName name="_____________________________________________________val12763">#REF!</definedName>
    <definedName name="_____________________________________________________val13">#REF!</definedName>
    <definedName name="_____________________________________________________val14">#REF!</definedName>
    <definedName name="_____________________________________________________val15">#REF!</definedName>
    <definedName name="_____________________________________________________val2">#REF!</definedName>
    <definedName name="_____________________________________________________val2001">#REF!</definedName>
    <definedName name="_____________________________________________________val22763">#REF!</definedName>
    <definedName name="_____________________________________________________val3">#REF!</definedName>
    <definedName name="_____________________________________________________val3001">#REF!</definedName>
    <definedName name="_____________________________________________________val32763">#REF!</definedName>
    <definedName name="_____________________________________________________val4">#REF!</definedName>
    <definedName name="_____________________________________________________val42763">#REF!</definedName>
    <definedName name="_____________________________________________________val5">#REF!</definedName>
    <definedName name="_____________________________________________________val50">#REF!</definedName>
    <definedName name="_____________________________________________________val52">#REF!</definedName>
    <definedName name="_____________________________________________________val53">#REF!</definedName>
    <definedName name="_____________________________________________________val6">#REF!</definedName>
    <definedName name="_____________________________________________________val7">#REF!</definedName>
    <definedName name="_____________________________________________________val8">#REF!</definedName>
    <definedName name="_____________________________________________________val9">#REF!</definedName>
    <definedName name="_____________________________________________________vil5">#REF!</definedName>
    <definedName name="_____________________________________________________vil6">#REF!</definedName>
    <definedName name="____________________________________________________sto1">#REF!</definedName>
    <definedName name="____________________________________________________sto2">#REF!</definedName>
    <definedName name="____________________________________________________sto3">#REF!</definedName>
    <definedName name="____________________________________________________val1">#REF!</definedName>
    <definedName name="____________________________________________________val10">#REF!</definedName>
    <definedName name="____________________________________________________val1001">#REF!</definedName>
    <definedName name="____________________________________________________val11">#REF!</definedName>
    <definedName name="____________________________________________________val12">#REF!</definedName>
    <definedName name="____________________________________________________val12763">#REF!</definedName>
    <definedName name="____________________________________________________val13">#REF!</definedName>
    <definedName name="____________________________________________________val14">#REF!</definedName>
    <definedName name="____________________________________________________val15">#REF!</definedName>
    <definedName name="____________________________________________________val2">#REF!</definedName>
    <definedName name="____________________________________________________val2001">#REF!</definedName>
    <definedName name="____________________________________________________val22763">#REF!</definedName>
    <definedName name="____________________________________________________val3">#REF!</definedName>
    <definedName name="____________________________________________________val3001">#REF!</definedName>
    <definedName name="____________________________________________________val32763">#REF!</definedName>
    <definedName name="____________________________________________________val4">#REF!</definedName>
    <definedName name="____________________________________________________val42763">#REF!</definedName>
    <definedName name="____________________________________________________val5">#REF!</definedName>
    <definedName name="____________________________________________________val50">#REF!</definedName>
    <definedName name="____________________________________________________val52">#REF!</definedName>
    <definedName name="____________________________________________________val53">#REF!</definedName>
    <definedName name="____________________________________________________val6">#REF!</definedName>
    <definedName name="____________________________________________________val7">#REF!</definedName>
    <definedName name="____________________________________________________val8">#REF!</definedName>
    <definedName name="____________________________________________________val9">#REF!</definedName>
    <definedName name="____________________________________________________vil5">#REF!</definedName>
    <definedName name="____________________________________________________vil6">#REF!</definedName>
    <definedName name="___________________________________________________sto1">#REF!</definedName>
    <definedName name="___________________________________________________sto2">#REF!</definedName>
    <definedName name="___________________________________________________sto3">#REF!</definedName>
    <definedName name="___________________________________________________val1">#REF!</definedName>
    <definedName name="___________________________________________________val10">#REF!</definedName>
    <definedName name="___________________________________________________val1001">#REF!</definedName>
    <definedName name="___________________________________________________val11">#REF!</definedName>
    <definedName name="___________________________________________________val12">#REF!</definedName>
    <definedName name="___________________________________________________val12763">#REF!</definedName>
    <definedName name="___________________________________________________val13">#REF!</definedName>
    <definedName name="___________________________________________________val14">#REF!</definedName>
    <definedName name="___________________________________________________val15">#REF!</definedName>
    <definedName name="___________________________________________________val2">#REF!</definedName>
    <definedName name="___________________________________________________val2001">#REF!</definedName>
    <definedName name="___________________________________________________val22763">#REF!</definedName>
    <definedName name="___________________________________________________val3">#REF!</definedName>
    <definedName name="___________________________________________________val3001">#REF!</definedName>
    <definedName name="___________________________________________________val32763">#REF!</definedName>
    <definedName name="___________________________________________________val4">#REF!</definedName>
    <definedName name="___________________________________________________val42763">#REF!</definedName>
    <definedName name="___________________________________________________val5">#REF!</definedName>
    <definedName name="___________________________________________________val50">#REF!</definedName>
    <definedName name="___________________________________________________val52">#REF!</definedName>
    <definedName name="___________________________________________________val53">#REF!</definedName>
    <definedName name="___________________________________________________val6">#REF!</definedName>
    <definedName name="___________________________________________________val7">#REF!</definedName>
    <definedName name="___________________________________________________val8">#REF!</definedName>
    <definedName name="___________________________________________________val9">#REF!</definedName>
    <definedName name="___________________________________________________vil5">#REF!</definedName>
    <definedName name="___________________________________________________vil6">#REF!</definedName>
    <definedName name="__________________________________________________sto1">#REF!</definedName>
    <definedName name="__________________________________________________sto2">#REF!</definedName>
    <definedName name="__________________________________________________sto3">#REF!</definedName>
    <definedName name="__________________________________________________val1">#REF!</definedName>
    <definedName name="__________________________________________________val10">#REF!</definedName>
    <definedName name="__________________________________________________val1001">#REF!</definedName>
    <definedName name="__________________________________________________val11">#REF!</definedName>
    <definedName name="__________________________________________________val12">#REF!</definedName>
    <definedName name="__________________________________________________val12763">#REF!</definedName>
    <definedName name="__________________________________________________val13">#REF!</definedName>
    <definedName name="__________________________________________________val14">#REF!</definedName>
    <definedName name="__________________________________________________val15">#REF!</definedName>
    <definedName name="__________________________________________________val2">#REF!</definedName>
    <definedName name="__________________________________________________val2001">#REF!</definedName>
    <definedName name="__________________________________________________val22763">#REF!</definedName>
    <definedName name="__________________________________________________val3">#REF!</definedName>
    <definedName name="__________________________________________________val3001">#REF!</definedName>
    <definedName name="__________________________________________________val32763">#REF!</definedName>
    <definedName name="__________________________________________________val4">#REF!</definedName>
    <definedName name="__________________________________________________val42763">#REF!</definedName>
    <definedName name="__________________________________________________val5">#REF!</definedName>
    <definedName name="__________________________________________________val50">#REF!</definedName>
    <definedName name="__________________________________________________val52">#REF!</definedName>
    <definedName name="__________________________________________________val53">#REF!</definedName>
    <definedName name="__________________________________________________val6">#REF!</definedName>
    <definedName name="__________________________________________________val7">#REF!</definedName>
    <definedName name="__________________________________________________val8">#REF!</definedName>
    <definedName name="__________________________________________________val9">#REF!</definedName>
    <definedName name="__________________________________________________vil5">#REF!</definedName>
    <definedName name="__________________________________________________vil6">#REF!</definedName>
    <definedName name="_________________________________________________sto1">#REF!</definedName>
    <definedName name="_________________________________________________sto2">#REF!</definedName>
    <definedName name="_________________________________________________sto3">#REF!</definedName>
    <definedName name="_________________________________________________val1">#REF!</definedName>
    <definedName name="_________________________________________________val10">#REF!</definedName>
    <definedName name="_________________________________________________val1001">#REF!</definedName>
    <definedName name="_________________________________________________val11">#REF!</definedName>
    <definedName name="_________________________________________________val12">#REF!</definedName>
    <definedName name="_________________________________________________val12763">#REF!</definedName>
    <definedName name="_________________________________________________val13">#REF!</definedName>
    <definedName name="_________________________________________________val14">#REF!</definedName>
    <definedName name="_________________________________________________val15">#REF!</definedName>
    <definedName name="_________________________________________________val2">#REF!</definedName>
    <definedName name="_________________________________________________val2001">#REF!</definedName>
    <definedName name="_________________________________________________val22763">#REF!</definedName>
    <definedName name="_________________________________________________val3">#REF!</definedName>
    <definedName name="_________________________________________________val3001">#REF!</definedName>
    <definedName name="_________________________________________________val32763">#REF!</definedName>
    <definedName name="_________________________________________________val4">#REF!</definedName>
    <definedName name="_________________________________________________val42763">#REF!</definedName>
    <definedName name="_________________________________________________val5">#REF!</definedName>
    <definedName name="_________________________________________________val50">#REF!</definedName>
    <definedName name="_________________________________________________val52">#REF!</definedName>
    <definedName name="_________________________________________________val53">#REF!</definedName>
    <definedName name="_________________________________________________val6">#REF!</definedName>
    <definedName name="_________________________________________________val7">#REF!</definedName>
    <definedName name="_________________________________________________val8">#REF!</definedName>
    <definedName name="_________________________________________________val9">#REF!</definedName>
    <definedName name="_________________________________________________vil5">#REF!</definedName>
    <definedName name="_________________________________________________vil6">#REF!</definedName>
    <definedName name="________________________________________________sto1">#REF!</definedName>
    <definedName name="________________________________________________sto2">#REF!</definedName>
    <definedName name="________________________________________________sto3">#REF!</definedName>
    <definedName name="________________________________________________val1">#REF!</definedName>
    <definedName name="________________________________________________val10">#REF!</definedName>
    <definedName name="________________________________________________val1001">#REF!</definedName>
    <definedName name="________________________________________________val11">#REF!</definedName>
    <definedName name="________________________________________________val12">#REF!</definedName>
    <definedName name="________________________________________________val12763">#REF!</definedName>
    <definedName name="________________________________________________val13">#REF!</definedName>
    <definedName name="________________________________________________val14">#REF!</definedName>
    <definedName name="________________________________________________val15">#REF!</definedName>
    <definedName name="________________________________________________val2">#REF!</definedName>
    <definedName name="________________________________________________val2001">#REF!</definedName>
    <definedName name="________________________________________________val22763">#REF!</definedName>
    <definedName name="________________________________________________val3">#REF!</definedName>
    <definedName name="________________________________________________val3001">#REF!</definedName>
    <definedName name="________________________________________________val32763">#REF!</definedName>
    <definedName name="________________________________________________val4">#REF!</definedName>
    <definedName name="________________________________________________val42763">#REF!</definedName>
    <definedName name="________________________________________________val5">#REF!</definedName>
    <definedName name="________________________________________________val50">#REF!</definedName>
    <definedName name="________________________________________________val52">#REF!</definedName>
    <definedName name="________________________________________________val53">#REF!</definedName>
    <definedName name="________________________________________________val6">#REF!</definedName>
    <definedName name="________________________________________________val7">#REF!</definedName>
    <definedName name="________________________________________________val8">#REF!</definedName>
    <definedName name="________________________________________________val9">#REF!</definedName>
    <definedName name="________________________________________________vil5">#REF!</definedName>
    <definedName name="________________________________________________vil6">#REF!</definedName>
    <definedName name="_______________________________________________sto1">#REF!</definedName>
    <definedName name="_______________________________________________sto2">#REF!</definedName>
    <definedName name="_______________________________________________sto3">#REF!</definedName>
    <definedName name="_______________________________________________val1">#REF!</definedName>
    <definedName name="_______________________________________________val10">#REF!</definedName>
    <definedName name="_______________________________________________val1001">#REF!</definedName>
    <definedName name="_______________________________________________val11">#REF!</definedName>
    <definedName name="_______________________________________________val12">#REF!</definedName>
    <definedName name="_______________________________________________val12763">#REF!</definedName>
    <definedName name="_______________________________________________val13">#REF!</definedName>
    <definedName name="_______________________________________________val14">#REF!</definedName>
    <definedName name="_______________________________________________val15">#REF!</definedName>
    <definedName name="_______________________________________________val2">#REF!</definedName>
    <definedName name="_______________________________________________val2001">#REF!</definedName>
    <definedName name="_______________________________________________val22763">#REF!</definedName>
    <definedName name="_______________________________________________val3">#REF!</definedName>
    <definedName name="_______________________________________________val3001">#REF!</definedName>
    <definedName name="_______________________________________________val32763">#REF!</definedName>
    <definedName name="_______________________________________________val4">#REF!</definedName>
    <definedName name="_______________________________________________val42763">#REF!</definedName>
    <definedName name="_______________________________________________val5">#REF!</definedName>
    <definedName name="_______________________________________________val50">#REF!</definedName>
    <definedName name="_______________________________________________val52">#REF!</definedName>
    <definedName name="_______________________________________________val53">#REF!</definedName>
    <definedName name="_______________________________________________val6">#REF!</definedName>
    <definedName name="_______________________________________________val7">#REF!</definedName>
    <definedName name="_______________________________________________val8">#REF!</definedName>
    <definedName name="_______________________________________________val9">#REF!</definedName>
    <definedName name="_______________________________________________vil5">#REF!</definedName>
    <definedName name="_______________________________________________vil6">#REF!</definedName>
    <definedName name="______________________________________________sto1">#REF!</definedName>
    <definedName name="______________________________________________sto2">#REF!</definedName>
    <definedName name="______________________________________________sto3">#REF!</definedName>
    <definedName name="______________________________________________val1">#REF!</definedName>
    <definedName name="______________________________________________val10">#REF!</definedName>
    <definedName name="______________________________________________val1001">#REF!</definedName>
    <definedName name="______________________________________________val11">#REF!</definedName>
    <definedName name="______________________________________________val12">#REF!</definedName>
    <definedName name="______________________________________________val12763">#REF!</definedName>
    <definedName name="______________________________________________val13">#REF!</definedName>
    <definedName name="______________________________________________val14">#REF!</definedName>
    <definedName name="______________________________________________val15">#REF!</definedName>
    <definedName name="______________________________________________val2">#REF!</definedName>
    <definedName name="______________________________________________val2001">#REF!</definedName>
    <definedName name="______________________________________________val22763">#REF!</definedName>
    <definedName name="______________________________________________val3">#REF!</definedName>
    <definedName name="______________________________________________val3001">#REF!</definedName>
    <definedName name="______________________________________________val32763">#REF!</definedName>
    <definedName name="______________________________________________val4">#REF!</definedName>
    <definedName name="______________________________________________val42763">#REF!</definedName>
    <definedName name="______________________________________________val5">#REF!</definedName>
    <definedName name="______________________________________________val50">#REF!</definedName>
    <definedName name="______________________________________________val52">#REF!</definedName>
    <definedName name="______________________________________________val53">#REF!</definedName>
    <definedName name="______________________________________________val6">#REF!</definedName>
    <definedName name="______________________________________________val7">#REF!</definedName>
    <definedName name="______________________________________________val8">#REF!</definedName>
    <definedName name="______________________________________________val9">#REF!</definedName>
    <definedName name="______________________________________________vil5">#REF!</definedName>
    <definedName name="______________________________________________vil6">#REF!</definedName>
    <definedName name="_____________________________________________sto1">#REF!</definedName>
    <definedName name="_____________________________________________sto2">#REF!</definedName>
    <definedName name="_____________________________________________sto3">#REF!</definedName>
    <definedName name="_____________________________________________val1">#REF!</definedName>
    <definedName name="_____________________________________________val10">#REF!</definedName>
    <definedName name="_____________________________________________val1001">#REF!</definedName>
    <definedName name="_____________________________________________val11">#REF!</definedName>
    <definedName name="_____________________________________________val12">#REF!</definedName>
    <definedName name="_____________________________________________val12763">#REF!</definedName>
    <definedName name="_____________________________________________val13">#REF!</definedName>
    <definedName name="_____________________________________________val14">#REF!</definedName>
    <definedName name="_____________________________________________val15">#REF!</definedName>
    <definedName name="_____________________________________________val2">#REF!</definedName>
    <definedName name="_____________________________________________val2001">#REF!</definedName>
    <definedName name="_____________________________________________val22763">#REF!</definedName>
    <definedName name="_____________________________________________val3">#REF!</definedName>
    <definedName name="_____________________________________________val3001">#REF!</definedName>
    <definedName name="_____________________________________________val32763">#REF!</definedName>
    <definedName name="_____________________________________________val4">#REF!</definedName>
    <definedName name="_____________________________________________val42763">#REF!</definedName>
    <definedName name="_____________________________________________val5">#REF!</definedName>
    <definedName name="_____________________________________________val50">#REF!</definedName>
    <definedName name="_____________________________________________val52">#REF!</definedName>
    <definedName name="_____________________________________________val53">#REF!</definedName>
    <definedName name="_____________________________________________val6">#REF!</definedName>
    <definedName name="_____________________________________________val7">#REF!</definedName>
    <definedName name="_____________________________________________val8">#REF!</definedName>
    <definedName name="_____________________________________________val9">#REF!</definedName>
    <definedName name="_____________________________________________vil5">#REF!</definedName>
    <definedName name="_____________________________________________vil6">#REF!</definedName>
    <definedName name="____________________________________________sto1">#REF!</definedName>
    <definedName name="____________________________________________sto2">#REF!</definedName>
    <definedName name="____________________________________________sto3">#REF!</definedName>
    <definedName name="____________________________________________val1">#REF!</definedName>
    <definedName name="____________________________________________val10">#REF!</definedName>
    <definedName name="____________________________________________val1001">#REF!</definedName>
    <definedName name="____________________________________________val11">#REF!</definedName>
    <definedName name="____________________________________________val12">#REF!</definedName>
    <definedName name="____________________________________________val12763">#REF!</definedName>
    <definedName name="____________________________________________val13">#REF!</definedName>
    <definedName name="____________________________________________val14">#REF!</definedName>
    <definedName name="____________________________________________val15">#REF!</definedName>
    <definedName name="____________________________________________val2">#REF!</definedName>
    <definedName name="____________________________________________val2001">#REF!</definedName>
    <definedName name="____________________________________________val22763">#REF!</definedName>
    <definedName name="____________________________________________val3">#REF!</definedName>
    <definedName name="____________________________________________val3001">#REF!</definedName>
    <definedName name="____________________________________________val32763">#REF!</definedName>
    <definedName name="____________________________________________val4">#REF!</definedName>
    <definedName name="____________________________________________val42763">#REF!</definedName>
    <definedName name="____________________________________________val5">#REF!</definedName>
    <definedName name="____________________________________________val50">#REF!</definedName>
    <definedName name="____________________________________________val52">#REF!</definedName>
    <definedName name="____________________________________________val53">#REF!</definedName>
    <definedName name="____________________________________________val6">#REF!</definedName>
    <definedName name="____________________________________________val7">#REF!</definedName>
    <definedName name="____________________________________________val8">#REF!</definedName>
    <definedName name="____________________________________________val9">#REF!</definedName>
    <definedName name="____________________________________________vil5">#REF!</definedName>
    <definedName name="____________________________________________vil6">#REF!</definedName>
    <definedName name="___________________________________________sto1">#REF!</definedName>
    <definedName name="___________________________________________sto2">#REF!</definedName>
    <definedName name="___________________________________________sto3">#REF!</definedName>
    <definedName name="___________________________________________val1">#REF!</definedName>
    <definedName name="___________________________________________val10">#REF!</definedName>
    <definedName name="___________________________________________val1001">#REF!</definedName>
    <definedName name="___________________________________________val11">#REF!</definedName>
    <definedName name="___________________________________________val12">#REF!</definedName>
    <definedName name="___________________________________________val12763">#REF!</definedName>
    <definedName name="___________________________________________val13">#REF!</definedName>
    <definedName name="___________________________________________val14">#REF!</definedName>
    <definedName name="___________________________________________val15">#REF!</definedName>
    <definedName name="___________________________________________val2">#REF!</definedName>
    <definedName name="___________________________________________val2001">#REF!</definedName>
    <definedName name="___________________________________________val22763">#REF!</definedName>
    <definedName name="___________________________________________val3">#REF!</definedName>
    <definedName name="___________________________________________val3001">#REF!</definedName>
    <definedName name="___________________________________________val32763">#REF!</definedName>
    <definedName name="___________________________________________val4">#REF!</definedName>
    <definedName name="___________________________________________val42763">#REF!</definedName>
    <definedName name="___________________________________________val5">#REF!</definedName>
    <definedName name="___________________________________________val50">#REF!</definedName>
    <definedName name="___________________________________________val52">#REF!</definedName>
    <definedName name="___________________________________________val53">#REF!</definedName>
    <definedName name="___________________________________________val6">#REF!</definedName>
    <definedName name="___________________________________________val7">#REF!</definedName>
    <definedName name="___________________________________________val8">#REF!</definedName>
    <definedName name="___________________________________________val9">#REF!</definedName>
    <definedName name="___________________________________________vil5">#REF!</definedName>
    <definedName name="___________________________________________vil6">#REF!</definedName>
    <definedName name="__________________________________________sto1">#REF!</definedName>
    <definedName name="__________________________________________sto2">#REF!</definedName>
    <definedName name="__________________________________________sto3">#REF!</definedName>
    <definedName name="__________________________________________val1">#REF!</definedName>
    <definedName name="__________________________________________val10">#REF!</definedName>
    <definedName name="__________________________________________val1001">#REF!</definedName>
    <definedName name="__________________________________________val11">#REF!</definedName>
    <definedName name="__________________________________________val12">#REF!</definedName>
    <definedName name="__________________________________________val12763">#REF!</definedName>
    <definedName name="__________________________________________val13">#REF!</definedName>
    <definedName name="__________________________________________val14">#REF!</definedName>
    <definedName name="__________________________________________val15">#REF!</definedName>
    <definedName name="__________________________________________val2">#REF!</definedName>
    <definedName name="__________________________________________val2001">#REF!</definedName>
    <definedName name="__________________________________________val22763">#REF!</definedName>
    <definedName name="__________________________________________val3">#REF!</definedName>
    <definedName name="__________________________________________val3001">#REF!</definedName>
    <definedName name="__________________________________________val32763">#REF!</definedName>
    <definedName name="__________________________________________val4">#REF!</definedName>
    <definedName name="__________________________________________val42763">#REF!</definedName>
    <definedName name="__________________________________________val5">#REF!</definedName>
    <definedName name="__________________________________________val50">#REF!</definedName>
    <definedName name="__________________________________________val52">#REF!</definedName>
    <definedName name="__________________________________________val53">#REF!</definedName>
    <definedName name="__________________________________________val6">#REF!</definedName>
    <definedName name="__________________________________________val7">#REF!</definedName>
    <definedName name="__________________________________________val8">#REF!</definedName>
    <definedName name="__________________________________________val9">#REF!</definedName>
    <definedName name="__________________________________________vil5">#REF!</definedName>
    <definedName name="__________________________________________vil6">#REF!</definedName>
    <definedName name="_________________________________________sto1">#REF!</definedName>
    <definedName name="_________________________________________sto2">#REF!</definedName>
    <definedName name="_________________________________________sto3">#REF!</definedName>
    <definedName name="_________________________________________val1">#REF!</definedName>
    <definedName name="_________________________________________val10">#REF!</definedName>
    <definedName name="_________________________________________val1001">#REF!</definedName>
    <definedName name="_________________________________________val11">#REF!</definedName>
    <definedName name="_________________________________________val12">#REF!</definedName>
    <definedName name="_________________________________________val12763">#REF!</definedName>
    <definedName name="_________________________________________val13">#REF!</definedName>
    <definedName name="_________________________________________val14">#REF!</definedName>
    <definedName name="_________________________________________val15">#REF!</definedName>
    <definedName name="_________________________________________val2">#REF!</definedName>
    <definedName name="_________________________________________val2001">#REF!</definedName>
    <definedName name="_________________________________________val22763">#REF!</definedName>
    <definedName name="_________________________________________val3">#REF!</definedName>
    <definedName name="_________________________________________val3001">#REF!</definedName>
    <definedName name="_________________________________________val32763">#REF!</definedName>
    <definedName name="_________________________________________val4">#REF!</definedName>
    <definedName name="_________________________________________val42763">#REF!</definedName>
    <definedName name="_________________________________________val5">#REF!</definedName>
    <definedName name="_________________________________________val50">#REF!</definedName>
    <definedName name="_________________________________________val52">#REF!</definedName>
    <definedName name="_________________________________________val53">#REF!</definedName>
    <definedName name="_________________________________________val6">#REF!</definedName>
    <definedName name="_________________________________________val7">#REF!</definedName>
    <definedName name="_________________________________________val8">#REF!</definedName>
    <definedName name="_________________________________________val9">#REF!</definedName>
    <definedName name="_________________________________________vil5">#REF!</definedName>
    <definedName name="_________________________________________vil6">#REF!</definedName>
    <definedName name="________________________________________sto1">#REF!</definedName>
    <definedName name="________________________________________sto2">#REF!</definedName>
    <definedName name="________________________________________sto3">#REF!</definedName>
    <definedName name="________________________________________val1">#REF!</definedName>
    <definedName name="________________________________________val10">#REF!</definedName>
    <definedName name="________________________________________val1001">#REF!</definedName>
    <definedName name="________________________________________val11">#REF!</definedName>
    <definedName name="________________________________________val12">#REF!</definedName>
    <definedName name="________________________________________val12763">#REF!</definedName>
    <definedName name="________________________________________val13">#REF!</definedName>
    <definedName name="________________________________________val14">#REF!</definedName>
    <definedName name="________________________________________val15">#REF!</definedName>
    <definedName name="________________________________________val2">#REF!</definedName>
    <definedName name="________________________________________val2001">#REF!</definedName>
    <definedName name="________________________________________val22763">#REF!</definedName>
    <definedName name="________________________________________val3">#REF!</definedName>
    <definedName name="________________________________________val3001">#REF!</definedName>
    <definedName name="________________________________________val32763">#REF!</definedName>
    <definedName name="________________________________________val4">#REF!</definedName>
    <definedName name="________________________________________val42763">#REF!</definedName>
    <definedName name="________________________________________val5">#REF!</definedName>
    <definedName name="________________________________________val50">#REF!</definedName>
    <definedName name="________________________________________val52">#REF!</definedName>
    <definedName name="________________________________________val53">#REF!</definedName>
    <definedName name="________________________________________val6">#REF!</definedName>
    <definedName name="________________________________________val7">#REF!</definedName>
    <definedName name="________________________________________val8">#REF!</definedName>
    <definedName name="________________________________________val9">#REF!</definedName>
    <definedName name="________________________________________vil5">#REF!</definedName>
    <definedName name="________________________________________vil6">#REF!</definedName>
    <definedName name="_______________________________________sto1">#REF!</definedName>
    <definedName name="_______________________________________sto2">#REF!</definedName>
    <definedName name="_______________________________________sto3">#REF!</definedName>
    <definedName name="_______________________________________val1">#REF!</definedName>
    <definedName name="_______________________________________val10">#REF!</definedName>
    <definedName name="_______________________________________val1001">#REF!</definedName>
    <definedName name="_______________________________________val11">#REF!</definedName>
    <definedName name="_______________________________________val12">#REF!</definedName>
    <definedName name="_______________________________________val12763">#REF!</definedName>
    <definedName name="_______________________________________val13">#REF!</definedName>
    <definedName name="_______________________________________val14">#REF!</definedName>
    <definedName name="_______________________________________val15">#REF!</definedName>
    <definedName name="_______________________________________val2">#REF!</definedName>
    <definedName name="_______________________________________val2001">#REF!</definedName>
    <definedName name="_______________________________________val22763">#REF!</definedName>
    <definedName name="_______________________________________val3">#REF!</definedName>
    <definedName name="_______________________________________val3001">#REF!</definedName>
    <definedName name="_______________________________________val32763">#REF!</definedName>
    <definedName name="_______________________________________val4">#REF!</definedName>
    <definedName name="_______________________________________val42763">#REF!</definedName>
    <definedName name="_______________________________________val5">#REF!</definedName>
    <definedName name="_______________________________________val50">#REF!</definedName>
    <definedName name="_______________________________________val52">#REF!</definedName>
    <definedName name="_______________________________________val53">#REF!</definedName>
    <definedName name="_______________________________________val6">#REF!</definedName>
    <definedName name="_______________________________________val7">#REF!</definedName>
    <definedName name="_______________________________________val8">#REF!</definedName>
    <definedName name="_______________________________________val9">#REF!</definedName>
    <definedName name="_______________________________________vil5">#REF!</definedName>
    <definedName name="_______________________________________vil6">#REF!</definedName>
    <definedName name="______________________________________sto1">#REF!</definedName>
    <definedName name="______________________________________sto2">#REF!</definedName>
    <definedName name="______________________________________sto3">#REF!</definedName>
    <definedName name="______________________________________val1">#REF!</definedName>
    <definedName name="______________________________________val10">#REF!</definedName>
    <definedName name="______________________________________val1001">#REF!</definedName>
    <definedName name="______________________________________val11">#REF!</definedName>
    <definedName name="______________________________________val12">#REF!</definedName>
    <definedName name="______________________________________val12763">#REF!</definedName>
    <definedName name="______________________________________val13">#REF!</definedName>
    <definedName name="______________________________________val14">#REF!</definedName>
    <definedName name="______________________________________val15">#REF!</definedName>
    <definedName name="______________________________________val2">#REF!</definedName>
    <definedName name="______________________________________val2001">#REF!</definedName>
    <definedName name="______________________________________val22763">#REF!</definedName>
    <definedName name="______________________________________val3">#REF!</definedName>
    <definedName name="______________________________________val3001">#REF!</definedName>
    <definedName name="______________________________________val32763">#REF!</definedName>
    <definedName name="______________________________________val4">#REF!</definedName>
    <definedName name="______________________________________val42763">#REF!</definedName>
    <definedName name="______________________________________val5">#REF!</definedName>
    <definedName name="______________________________________val50">#REF!</definedName>
    <definedName name="______________________________________val52">#REF!</definedName>
    <definedName name="______________________________________val53">#REF!</definedName>
    <definedName name="______________________________________val6">#REF!</definedName>
    <definedName name="______________________________________val7">#REF!</definedName>
    <definedName name="______________________________________val8">#REF!</definedName>
    <definedName name="______________________________________val9">#REF!</definedName>
    <definedName name="______________________________________vil5">#REF!</definedName>
    <definedName name="______________________________________vil6">#REF!</definedName>
    <definedName name="_____________________________________sto1">#REF!</definedName>
    <definedName name="_____________________________________sto2">#REF!</definedName>
    <definedName name="_____________________________________sto3">#REF!</definedName>
    <definedName name="_____________________________________val1">#REF!</definedName>
    <definedName name="_____________________________________val10">#REF!</definedName>
    <definedName name="_____________________________________val1001">#REF!</definedName>
    <definedName name="_____________________________________val11">#REF!</definedName>
    <definedName name="_____________________________________val12">#REF!</definedName>
    <definedName name="_____________________________________val12763">#REF!</definedName>
    <definedName name="_____________________________________val13">#REF!</definedName>
    <definedName name="_____________________________________val14">#REF!</definedName>
    <definedName name="_____________________________________val15">#REF!</definedName>
    <definedName name="_____________________________________val2">#REF!</definedName>
    <definedName name="_____________________________________val2001">#REF!</definedName>
    <definedName name="_____________________________________val22763">#REF!</definedName>
    <definedName name="_____________________________________val3">#REF!</definedName>
    <definedName name="_____________________________________val3001">#REF!</definedName>
    <definedName name="_____________________________________val32763">#REF!</definedName>
    <definedName name="_____________________________________val4">#REF!</definedName>
    <definedName name="_____________________________________val42763">#REF!</definedName>
    <definedName name="_____________________________________val5">#REF!</definedName>
    <definedName name="_____________________________________val50">#REF!</definedName>
    <definedName name="_____________________________________val52">#REF!</definedName>
    <definedName name="_____________________________________val53">#REF!</definedName>
    <definedName name="_____________________________________val6">#REF!</definedName>
    <definedName name="_____________________________________val7">#REF!</definedName>
    <definedName name="_____________________________________val8">#REF!</definedName>
    <definedName name="_____________________________________val9">#REF!</definedName>
    <definedName name="_____________________________________vil5">#REF!</definedName>
    <definedName name="_____________________________________vil6">#REF!</definedName>
    <definedName name="____________________________________sto1">#REF!</definedName>
    <definedName name="____________________________________sto2">#REF!</definedName>
    <definedName name="____________________________________sto3">#REF!</definedName>
    <definedName name="____________________________________val1">#REF!</definedName>
    <definedName name="____________________________________val10">#REF!</definedName>
    <definedName name="____________________________________val1001">#REF!</definedName>
    <definedName name="____________________________________val11">#REF!</definedName>
    <definedName name="____________________________________val12">#REF!</definedName>
    <definedName name="____________________________________val12763">#REF!</definedName>
    <definedName name="____________________________________val13">#REF!</definedName>
    <definedName name="____________________________________val14">#REF!</definedName>
    <definedName name="____________________________________val15">#REF!</definedName>
    <definedName name="____________________________________val2">#REF!</definedName>
    <definedName name="____________________________________val2001">#REF!</definedName>
    <definedName name="____________________________________val22763">#REF!</definedName>
    <definedName name="____________________________________val3">#REF!</definedName>
    <definedName name="____________________________________val3001">#REF!</definedName>
    <definedName name="____________________________________val32763">#REF!</definedName>
    <definedName name="____________________________________val4">#REF!</definedName>
    <definedName name="____________________________________val42763">#REF!</definedName>
    <definedName name="____________________________________val5">#REF!</definedName>
    <definedName name="____________________________________val50">#REF!</definedName>
    <definedName name="____________________________________val52">#REF!</definedName>
    <definedName name="____________________________________val53">#REF!</definedName>
    <definedName name="____________________________________val6">#REF!</definedName>
    <definedName name="____________________________________val7">#REF!</definedName>
    <definedName name="____________________________________val8">#REF!</definedName>
    <definedName name="____________________________________val9">#REF!</definedName>
    <definedName name="____________________________________vil5">#REF!</definedName>
    <definedName name="____________________________________vil6">#REF!</definedName>
    <definedName name="___________________________________sto1">#REF!</definedName>
    <definedName name="___________________________________sto2">#REF!</definedName>
    <definedName name="___________________________________sto3">#REF!</definedName>
    <definedName name="___________________________________val1">#REF!</definedName>
    <definedName name="___________________________________val10">#REF!</definedName>
    <definedName name="___________________________________val1001">#REF!</definedName>
    <definedName name="___________________________________val11">#REF!</definedName>
    <definedName name="___________________________________val12">#REF!</definedName>
    <definedName name="___________________________________val12763">#REF!</definedName>
    <definedName name="___________________________________val13">#REF!</definedName>
    <definedName name="___________________________________val14">#REF!</definedName>
    <definedName name="___________________________________val15">#REF!</definedName>
    <definedName name="___________________________________val2">#REF!</definedName>
    <definedName name="___________________________________val2001">#REF!</definedName>
    <definedName name="___________________________________val22763">#REF!</definedName>
    <definedName name="___________________________________val3">#REF!</definedName>
    <definedName name="___________________________________val3001">#REF!</definedName>
    <definedName name="___________________________________val32763">#REF!</definedName>
    <definedName name="___________________________________val4">#REF!</definedName>
    <definedName name="___________________________________val42763">#REF!</definedName>
    <definedName name="___________________________________val5">#REF!</definedName>
    <definedName name="___________________________________val50">#REF!</definedName>
    <definedName name="___________________________________val52">#REF!</definedName>
    <definedName name="___________________________________val53">#REF!</definedName>
    <definedName name="___________________________________val6">#REF!</definedName>
    <definedName name="___________________________________val7">#REF!</definedName>
    <definedName name="___________________________________val8">#REF!</definedName>
    <definedName name="___________________________________val9">#REF!</definedName>
    <definedName name="___________________________________vil5">#REF!</definedName>
    <definedName name="___________________________________vil6">#REF!</definedName>
    <definedName name="__________________________________sto1">#REF!</definedName>
    <definedName name="__________________________________sto2">#REF!</definedName>
    <definedName name="__________________________________sto3">#REF!</definedName>
    <definedName name="__________________________________val1">#REF!</definedName>
    <definedName name="__________________________________val10">#REF!</definedName>
    <definedName name="__________________________________val1001">#REF!</definedName>
    <definedName name="__________________________________val11">#REF!</definedName>
    <definedName name="__________________________________val12">#REF!</definedName>
    <definedName name="__________________________________val12763">#REF!</definedName>
    <definedName name="__________________________________val13">#REF!</definedName>
    <definedName name="__________________________________val14">#REF!</definedName>
    <definedName name="__________________________________val15">#REF!</definedName>
    <definedName name="__________________________________val2">#REF!</definedName>
    <definedName name="__________________________________val2001">#REF!</definedName>
    <definedName name="__________________________________val22763">#REF!</definedName>
    <definedName name="__________________________________val3">#REF!</definedName>
    <definedName name="__________________________________val3001">#REF!</definedName>
    <definedName name="__________________________________val32763">#REF!</definedName>
    <definedName name="__________________________________val4">#REF!</definedName>
    <definedName name="__________________________________val42763">#REF!</definedName>
    <definedName name="__________________________________val5">#REF!</definedName>
    <definedName name="__________________________________val50">#REF!</definedName>
    <definedName name="__________________________________val52">#REF!</definedName>
    <definedName name="__________________________________val53">#REF!</definedName>
    <definedName name="__________________________________val6">#REF!</definedName>
    <definedName name="__________________________________val7">#REF!</definedName>
    <definedName name="__________________________________val8">#REF!</definedName>
    <definedName name="__________________________________val9">#REF!</definedName>
    <definedName name="__________________________________vil5">#REF!</definedName>
    <definedName name="__________________________________vil6">#REF!</definedName>
    <definedName name="_________________________________sto1">#REF!</definedName>
    <definedName name="_________________________________sto2">#REF!</definedName>
    <definedName name="_________________________________sto3">#REF!</definedName>
    <definedName name="_________________________________val1">#REF!</definedName>
    <definedName name="_________________________________val10">#REF!</definedName>
    <definedName name="_________________________________val1001">#REF!</definedName>
    <definedName name="_________________________________val11">#REF!</definedName>
    <definedName name="_________________________________val12">#REF!</definedName>
    <definedName name="_________________________________val12763">#REF!</definedName>
    <definedName name="_________________________________val13">#REF!</definedName>
    <definedName name="_________________________________val14">#REF!</definedName>
    <definedName name="_________________________________val15">#REF!</definedName>
    <definedName name="_________________________________val2">#REF!</definedName>
    <definedName name="_________________________________val2001">#REF!</definedName>
    <definedName name="_________________________________val22763">#REF!</definedName>
    <definedName name="_________________________________val3">#REF!</definedName>
    <definedName name="_________________________________val3001">#REF!</definedName>
    <definedName name="_________________________________val32763">#REF!</definedName>
    <definedName name="_________________________________val4">#REF!</definedName>
    <definedName name="_________________________________val42763">#REF!</definedName>
    <definedName name="_________________________________val5">#REF!</definedName>
    <definedName name="_________________________________val50">#REF!</definedName>
    <definedName name="_________________________________val52">#REF!</definedName>
    <definedName name="_________________________________val53">#REF!</definedName>
    <definedName name="_________________________________val6">#REF!</definedName>
    <definedName name="_________________________________val7">#REF!</definedName>
    <definedName name="_________________________________val8">#REF!</definedName>
    <definedName name="_________________________________val9">#REF!</definedName>
    <definedName name="_________________________________vil5">#REF!</definedName>
    <definedName name="_________________________________vil6">#REF!</definedName>
    <definedName name="________________________________sto1">#REF!</definedName>
    <definedName name="________________________________sto2">#REF!</definedName>
    <definedName name="________________________________sto3">#REF!</definedName>
    <definedName name="________________________________val1">#REF!</definedName>
    <definedName name="________________________________val10">#REF!</definedName>
    <definedName name="________________________________val1001">#REF!</definedName>
    <definedName name="________________________________val11">#REF!</definedName>
    <definedName name="________________________________val12">#REF!</definedName>
    <definedName name="________________________________val12763">#REF!</definedName>
    <definedName name="________________________________val13">#REF!</definedName>
    <definedName name="________________________________val14">#REF!</definedName>
    <definedName name="________________________________val15">#REF!</definedName>
    <definedName name="________________________________val2">#REF!</definedName>
    <definedName name="________________________________val2001">#REF!</definedName>
    <definedName name="________________________________val22763">#REF!</definedName>
    <definedName name="________________________________val3">#REF!</definedName>
    <definedName name="________________________________val3001">#REF!</definedName>
    <definedName name="________________________________val32763">#REF!</definedName>
    <definedName name="________________________________val4">#REF!</definedName>
    <definedName name="________________________________val42763">#REF!</definedName>
    <definedName name="________________________________val5">#REF!</definedName>
    <definedName name="________________________________val50">#REF!</definedName>
    <definedName name="________________________________val52">#REF!</definedName>
    <definedName name="________________________________val53">#REF!</definedName>
    <definedName name="________________________________val6">#REF!</definedName>
    <definedName name="________________________________val7">#REF!</definedName>
    <definedName name="________________________________val8">#REF!</definedName>
    <definedName name="________________________________val9">#REF!</definedName>
    <definedName name="________________________________vil5">#REF!</definedName>
    <definedName name="________________________________vil6">#REF!</definedName>
    <definedName name="_______________________________sto1">#REF!</definedName>
    <definedName name="_______________________________sto2">#REF!</definedName>
    <definedName name="_______________________________sto3">#REF!</definedName>
    <definedName name="_______________________________val1">#REF!</definedName>
    <definedName name="_______________________________val10">#REF!</definedName>
    <definedName name="_______________________________val1001">#REF!</definedName>
    <definedName name="_______________________________val11">#REF!</definedName>
    <definedName name="_______________________________val12">#REF!</definedName>
    <definedName name="_______________________________val12763">#REF!</definedName>
    <definedName name="_______________________________val13">#REF!</definedName>
    <definedName name="_______________________________val14">#REF!</definedName>
    <definedName name="_______________________________val15">#REF!</definedName>
    <definedName name="_______________________________val2">#REF!</definedName>
    <definedName name="_______________________________val2001">#REF!</definedName>
    <definedName name="_______________________________val22763">#REF!</definedName>
    <definedName name="_______________________________val3">#REF!</definedName>
    <definedName name="_______________________________val3001">#REF!</definedName>
    <definedName name="_______________________________val32763">#REF!</definedName>
    <definedName name="_______________________________val4">#REF!</definedName>
    <definedName name="_______________________________val42763">#REF!</definedName>
    <definedName name="_______________________________val5">#REF!</definedName>
    <definedName name="_______________________________val50">#REF!</definedName>
    <definedName name="_______________________________val52">#REF!</definedName>
    <definedName name="_______________________________val53">#REF!</definedName>
    <definedName name="_______________________________val6">#REF!</definedName>
    <definedName name="_______________________________val7">#REF!</definedName>
    <definedName name="_______________________________val8">#REF!</definedName>
    <definedName name="_______________________________val9">#REF!</definedName>
    <definedName name="_______________________________vil5">#REF!</definedName>
    <definedName name="_______________________________vil6">#REF!</definedName>
    <definedName name="______________________________sto1">#REF!</definedName>
    <definedName name="______________________________sto2">#REF!</definedName>
    <definedName name="______________________________sto3">#REF!</definedName>
    <definedName name="______________________________val1">#REF!</definedName>
    <definedName name="______________________________val10">#REF!</definedName>
    <definedName name="______________________________val1001">#REF!</definedName>
    <definedName name="______________________________val11">#REF!</definedName>
    <definedName name="______________________________val12">#REF!</definedName>
    <definedName name="______________________________val12763">#REF!</definedName>
    <definedName name="______________________________val13">#REF!</definedName>
    <definedName name="______________________________val14">#REF!</definedName>
    <definedName name="______________________________val15">#REF!</definedName>
    <definedName name="______________________________val2">#REF!</definedName>
    <definedName name="______________________________val2001">#REF!</definedName>
    <definedName name="______________________________val22763">#REF!</definedName>
    <definedName name="______________________________val3">#REF!</definedName>
    <definedName name="______________________________val3001">#REF!</definedName>
    <definedName name="______________________________val32763">#REF!</definedName>
    <definedName name="______________________________val4">#REF!</definedName>
    <definedName name="______________________________val42763">#REF!</definedName>
    <definedName name="______________________________val5">#REF!</definedName>
    <definedName name="______________________________val50">#REF!</definedName>
    <definedName name="______________________________val52">#REF!</definedName>
    <definedName name="______________________________val53">#REF!</definedName>
    <definedName name="______________________________val6">#REF!</definedName>
    <definedName name="______________________________val7">#REF!</definedName>
    <definedName name="______________________________val8">#REF!</definedName>
    <definedName name="______________________________val9">#REF!</definedName>
    <definedName name="______________________________vil5">#REF!</definedName>
    <definedName name="______________________________vil6">#REF!</definedName>
    <definedName name="_____________________________sto1">#REF!</definedName>
    <definedName name="_____________________________sto2">#REF!</definedName>
    <definedName name="_____________________________sto3">#REF!</definedName>
    <definedName name="_____________________________val1">#REF!</definedName>
    <definedName name="_____________________________val10">#REF!</definedName>
    <definedName name="_____________________________val1001">#REF!</definedName>
    <definedName name="_____________________________val11">#REF!</definedName>
    <definedName name="_____________________________val12">#REF!</definedName>
    <definedName name="_____________________________val12763">#REF!</definedName>
    <definedName name="_____________________________val13">#REF!</definedName>
    <definedName name="_____________________________val14">#REF!</definedName>
    <definedName name="_____________________________val15">#REF!</definedName>
    <definedName name="_____________________________val2">#REF!</definedName>
    <definedName name="_____________________________val2001">#REF!</definedName>
    <definedName name="_____________________________val22763">#REF!</definedName>
    <definedName name="_____________________________val3">#REF!</definedName>
    <definedName name="_____________________________val3001">#REF!</definedName>
    <definedName name="_____________________________val32763">#REF!</definedName>
    <definedName name="_____________________________val4">#REF!</definedName>
    <definedName name="_____________________________val42763">#REF!</definedName>
    <definedName name="_____________________________val5">#REF!</definedName>
    <definedName name="_____________________________val50">#REF!</definedName>
    <definedName name="_____________________________val52">#REF!</definedName>
    <definedName name="_____________________________val53">#REF!</definedName>
    <definedName name="_____________________________val6">#REF!</definedName>
    <definedName name="_____________________________val7">#REF!</definedName>
    <definedName name="_____________________________val8">#REF!</definedName>
    <definedName name="_____________________________val9">#REF!</definedName>
    <definedName name="_____________________________vil5">#REF!</definedName>
    <definedName name="_____________________________vil6">#REF!</definedName>
    <definedName name="____________________________sto1">#REF!</definedName>
    <definedName name="____________________________sto2">#REF!</definedName>
    <definedName name="____________________________sto3">#REF!</definedName>
    <definedName name="____________________________val1">#REF!</definedName>
    <definedName name="____________________________val10">#REF!</definedName>
    <definedName name="____________________________val1001">#REF!</definedName>
    <definedName name="____________________________val11">#REF!</definedName>
    <definedName name="____________________________val12">#REF!</definedName>
    <definedName name="____________________________val12763">#REF!</definedName>
    <definedName name="____________________________val13">#REF!</definedName>
    <definedName name="____________________________val14">#REF!</definedName>
    <definedName name="____________________________val15">#REF!</definedName>
    <definedName name="____________________________val2">#REF!</definedName>
    <definedName name="____________________________val2001">#REF!</definedName>
    <definedName name="____________________________val22763">#REF!</definedName>
    <definedName name="____________________________val3">#REF!</definedName>
    <definedName name="____________________________val3001">#REF!</definedName>
    <definedName name="____________________________val32763">#REF!</definedName>
    <definedName name="____________________________val4">#REF!</definedName>
    <definedName name="____________________________val42763">#REF!</definedName>
    <definedName name="____________________________val5">#REF!</definedName>
    <definedName name="____________________________val50">#REF!</definedName>
    <definedName name="____________________________val52">#REF!</definedName>
    <definedName name="____________________________val53">#REF!</definedName>
    <definedName name="____________________________val6">#REF!</definedName>
    <definedName name="____________________________val7">#REF!</definedName>
    <definedName name="____________________________val8">#REF!</definedName>
    <definedName name="____________________________val9">#REF!</definedName>
    <definedName name="____________________________vil5">#REF!</definedName>
    <definedName name="____________________________vil6">#REF!</definedName>
    <definedName name="___________________________sto1">#REF!</definedName>
    <definedName name="___________________________sto2">#REF!</definedName>
    <definedName name="___________________________sto3">#REF!</definedName>
    <definedName name="___________________________val1">#REF!</definedName>
    <definedName name="___________________________val10">#REF!</definedName>
    <definedName name="___________________________val1001">#REF!</definedName>
    <definedName name="___________________________val11">#REF!</definedName>
    <definedName name="___________________________val12">#REF!</definedName>
    <definedName name="___________________________val12763">#REF!</definedName>
    <definedName name="___________________________val13">#REF!</definedName>
    <definedName name="___________________________val14">#REF!</definedName>
    <definedName name="___________________________val15">#REF!</definedName>
    <definedName name="___________________________val2">#REF!</definedName>
    <definedName name="___________________________val2001">#REF!</definedName>
    <definedName name="___________________________val22763">#REF!</definedName>
    <definedName name="___________________________val3">#REF!</definedName>
    <definedName name="___________________________val3001">#REF!</definedName>
    <definedName name="___________________________val32763">#REF!</definedName>
    <definedName name="___________________________val4">#REF!</definedName>
    <definedName name="___________________________val42763">#REF!</definedName>
    <definedName name="___________________________val5">#REF!</definedName>
    <definedName name="___________________________val50">#REF!</definedName>
    <definedName name="___________________________val52">#REF!</definedName>
    <definedName name="___________________________val53">#REF!</definedName>
    <definedName name="___________________________val6">#REF!</definedName>
    <definedName name="___________________________val7">#REF!</definedName>
    <definedName name="___________________________val8">#REF!</definedName>
    <definedName name="___________________________val9">#REF!</definedName>
    <definedName name="___________________________vil5">#REF!</definedName>
    <definedName name="___________________________vil6">#REF!</definedName>
    <definedName name="__________________________sto1">#REF!</definedName>
    <definedName name="__________________________sto2">#REF!</definedName>
    <definedName name="__________________________sto3">#REF!</definedName>
    <definedName name="__________________________val1">#REF!</definedName>
    <definedName name="__________________________val10">#REF!</definedName>
    <definedName name="__________________________val1001">#REF!</definedName>
    <definedName name="__________________________val11">#REF!</definedName>
    <definedName name="__________________________val12">#REF!</definedName>
    <definedName name="__________________________val12763">#REF!</definedName>
    <definedName name="__________________________val13">#REF!</definedName>
    <definedName name="__________________________val14">#REF!</definedName>
    <definedName name="__________________________val15">#REF!</definedName>
    <definedName name="__________________________val2">#REF!</definedName>
    <definedName name="__________________________val2001">#REF!</definedName>
    <definedName name="__________________________val22763">#REF!</definedName>
    <definedName name="__________________________val3">#REF!</definedName>
    <definedName name="__________________________val3001">#REF!</definedName>
    <definedName name="__________________________val32763">#REF!</definedName>
    <definedName name="__________________________val4">#REF!</definedName>
    <definedName name="__________________________val42763">#REF!</definedName>
    <definedName name="__________________________val5">#REF!</definedName>
    <definedName name="__________________________val50">#REF!</definedName>
    <definedName name="__________________________val52">#REF!</definedName>
    <definedName name="__________________________val53">#REF!</definedName>
    <definedName name="__________________________val6">#REF!</definedName>
    <definedName name="__________________________val7">#REF!</definedName>
    <definedName name="__________________________val8">#REF!</definedName>
    <definedName name="__________________________val9">#REF!</definedName>
    <definedName name="__________________________vil5">#REF!</definedName>
    <definedName name="__________________________vil6">#REF!</definedName>
    <definedName name="_________________________sto1">#REF!</definedName>
    <definedName name="_________________________sto2">#REF!</definedName>
    <definedName name="_________________________sto3">#REF!</definedName>
    <definedName name="_________________________val1">#REF!</definedName>
    <definedName name="_________________________val10">#REF!</definedName>
    <definedName name="_________________________val1001">#REF!</definedName>
    <definedName name="_________________________val11">#REF!</definedName>
    <definedName name="_________________________val12">#REF!</definedName>
    <definedName name="_________________________val12763">#REF!</definedName>
    <definedName name="_________________________val13">#REF!</definedName>
    <definedName name="_________________________val14">#REF!</definedName>
    <definedName name="_________________________val15">#REF!</definedName>
    <definedName name="_________________________val2">#REF!</definedName>
    <definedName name="_________________________val2001">#REF!</definedName>
    <definedName name="_________________________val22763">#REF!</definedName>
    <definedName name="_________________________val3">#REF!</definedName>
    <definedName name="_________________________val3001">#REF!</definedName>
    <definedName name="_________________________val32763">#REF!</definedName>
    <definedName name="_________________________val4">#REF!</definedName>
    <definedName name="_________________________val42763">#REF!</definedName>
    <definedName name="_________________________val5">#REF!</definedName>
    <definedName name="_________________________val50">#REF!</definedName>
    <definedName name="_________________________val52">#REF!</definedName>
    <definedName name="_________________________val53">#REF!</definedName>
    <definedName name="_________________________val6">#REF!</definedName>
    <definedName name="_________________________val7">#REF!</definedName>
    <definedName name="_________________________val8">#REF!</definedName>
    <definedName name="_________________________val9">#REF!</definedName>
    <definedName name="_________________________vil5">#REF!</definedName>
    <definedName name="_________________________vil6">#REF!</definedName>
    <definedName name="________________________sto1">#REF!</definedName>
    <definedName name="________________________sto2">#REF!</definedName>
    <definedName name="________________________sto3">#REF!</definedName>
    <definedName name="________________________val1">#REF!</definedName>
    <definedName name="________________________val10">#REF!</definedName>
    <definedName name="________________________val1001">#REF!</definedName>
    <definedName name="________________________val11">#REF!</definedName>
    <definedName name="________________________val12">#REF!</definedName>
    <definedName name="________________________val12763">#REF!</definedName>
    <definedName name="________________________val13">#REF!</definedName>
    <definedName name="________________________val14">#REF!</definedName>
    <definedName name="________________________val15">#REF!</definedName>
    <definedName name="________________________val2">#REF!</definedName>
    <definedName name="________________________val2001">#REF!</definedName>
    <definedName name="________________________val22763">#REF!</definedName>
    <definedName name="________________________val3">#REF!</definedName>
    <definedName name="________________________val3001">#REF!</definedName>
    <definedName name="________________________val32763">#REF!</definedName>
    <definedName name="________________________val4">#REF!</definedName>
    <definedName name="________________________val42763">#REF!</definedName>
    <definedName name="________________________val5">#REF!</definedName>
    <definedName name="________________________val50">#REF!</definedName>
    <definedName name="________________________val52">#REF!</definedName>
    <definedName name="________________________val53">#REF!</definedName>
    <definedName name="________________________val6">#REF!</definedName>
    <definedName name="________________________val7">#REF!</definedName>
    <definedName name="________________________val8">#REF!</definedName>
    <definedName name="________________________val9">#REF!</definedName>
    <definedName name="________________________vil5">#REF!</definedName>
    <definedName name="________________________vil6">#REF!</definedName>
    <definedName name="_______________________sto1">#REF!</definedName>
    <definedName name="_______________________sto2">#REF!</definedName>
    <definedName name="_______________________sto3">#REF!</definedName>
    <definedName name="_______________________val1">#REF!</definedName>
    <definedName name="_______________________val10">#REF!</definedName>
    <definedName name="_______________________val1001">#REF!</definedName>
    <definedName name="_______________________val11">#REF!</definedName>
    <definedName name="_______________________val12">#REF!</definedName>
    <definedName name="_______________________val12763">#REF!</definedName>
    <definedName name="_______________________val13">#REF!</definedName>
    <definedName name="_______________________val14">#REF!</definedName>
    <definedName name="_______________________val15">#REF!</definedName>
    <definedName name="_______________________val2">#REF!</definedName>
    <definedName name="_______________________val2001">#REF!</definedName>
    <definedName name="_______________________val22763">#REF!</definedName>
    <definedName name="_______________________val3">#REF!</definedName>
    <definedName name="_______________________val3001">#REF!</definedName>
    <definedName name="_______________________val32763">#REF!</definedName>
    <definedName name="_______________________val4">#REF!</definedName>
    <definedName name="_______________________val42763">#REF!</definedName>
    <definedName name="_______________________val5">#REF!</definedName>
    <definedName name="_______________________val50">#REF!</definedName>
    <definedName name="_______________________val52">#REF!</definedName>
    <definedName name="_______________________val53">#REF!</definedName>
    <definedName name="_______________________val6">#REF!</definedName>
    <definedName name="_______________________val7">#REF!</definedName>
    <definedName name="_______________________val8">#REF!</definedName>
    <definedName name="_______________________val9">#REF!</definedName>
    <definedName name="_______________________vil5">#REF!</definedName>
    <definedName name="_______________________vil6">#REF!</definedName>
    <definedName name="______________________sto1">#REF!</definedName>
    <definedName name="______________________sto2">#REF!</definedName>
    <definedName name="______________________sto3">#REF!</definedName>
    <definedName name="______________________val1">#REF!</definedName>
    <definedName name="______________________val10">#REF!</definedName>
    <definedName name="______________________val1001">#REF!</definedName>
    <definedName name="______________________val11">#REF!</definedName>
    <definedName name="______________________val12">#REF!</definedName>
    <definedName name="______________________val12763">#REF!</definedName>
    <definedName name="______________________val13">#REF!</definedName>
    <definedName name="______________________val14">#REF!</definedName>
    <definedName name="______________________val15">#REF!</definedName>
    <definedName name="______________________val2">#REF!</definedName>
    <definedName name="______________________val2001">#REF!</definedName>
    <definedName name="______________________val22763">#REF!</definedName>
    <definedName name="______________________val3">#REF!</definedName>
    <definedName name="______________________val3001">#REF!</definedName>
    <definedName name="______________________val32763">#REF!</definedName>
    <definedName name="______________________val4">#REF!</definedName>
    <definedName name="______________________val42763">#REF!</definedName>
    <definedName name="______________________val5">#REF!</definedName>
    <definedName name="______________________val50">#REF!</definedName>
    <definedName name="______________________val52">#REF!</definedName>
    <definedName name="______________________val53">#REF!</definedName>
    <definedName name="______________________val6">#REF!</definedName>
    <definedName name="______________________val7">#REF!</definedName>
    <definedName name="______________________val8">#REF!</definedName>
    <definedName name="______________________val9">#REF!</definedName>
    <definedName name="______________________vil5">#REF!</definedName>
    <definedName name="______________________vil6">#REF!</definedName>
    <definedName name="_____________________sto1">#REF!</definedName>
    <definedName name="_____________________sto2">#REF!</definedName>
    <definedName name="_____________________sto3">#REF!</definedName>
    <definedName name="_____________________val1">#REF!</definedName>
    <definedName name="_____________________val10">#REF!</definedName>
    <definedName name="_____________________val1001">#REF!</definedName>
    <definedName name="_____________________val11">#REF!</definedName>
    <definedName name="_____________________val12">#REF!</definedName>
    <definedName name="_____________________val12763">#REF!</definedName>
    <definedName name="_____________________val13">#REF!</definedName>
    <definedName name="_____________________val14">#REF!</definedName>
    <definedName name="_____________________val15">#REF!</definedName>
    <definedName name="_____________________val2">#REF!</definedName>
    <definedName name="_____________________val2001">#REF!</definedName>
    <definedName name="_____________________val22763">#REF!</definedName>
    <definedName name="_____________________val3">#REF!</definedName>
    <definedName name="_____________________val3001">#REF!</definedName>
    <definedName name="_____________________val32763">#REF!</definedName>
    <definedName name="_____________________val4">#REF!</definedName>
    <definedName name="_____________________val42763">#REF!</definedName>
    <definedName name="_____________________val5">#REF!</definedName>
    <definedName name="_____________________val50">#REF!</definedName>
    <definedName name="_____________________val52">#REF!</definedName>
    <definedName name="_____________________val53">#REF!</definedName>
    <definedName name="_____________________val6">#REF!</definedName>
    <definedName name="_____________________val7">#REF!</definedName>
    <definedName name="_____________________val8">#REF!</definedName>
    <definedName name="_____________________val9">#REF!</definedName>
    <definedName name="_____________________vil5">#REF!</definedName>
    <definedName name="_____________________vil6">#REF!</definedName>
    <definedName name="____________________sto1">#REF!</definedName>
    <definedName name="____________________sto2">#REF!</definedName>
    <definedName name="____________________sto3">#REF!</definedName>
    <definedName name="____________________val1">#REF!</definedName>
    <definedName name="____________________val10">#REF!</definedName>
    <definedName name="____________________val1001">#REF!</definedName>
    <definedName name="____________________val11">#REF!</definedName>
    <definedName name="____________________val12">#REF!</definedName>
    <definedName name="____________________val12763">#REF!</definedName>
    <definedName name="____________________val13">#REF!</definedName>
    <definedName name="____________________val14">#REF!</definedName>
    <definedName name="____________________val15">#REF!</definedName>
    <definedName name="____________________val2">#REF!</definedName>
    <definedName name="____________________val2001">#REF!</definedName>
    <definedName name="____________________val22763">#REF!</definedName>
    <definedName name="____________________val3">#REF!</definedName>
    <definedName name="____________________val3001">#REF!</definedName>
    <definedName name="____________________val32763">#REF!</definedName>
    <definedName name="____________________val4">#REF!</definedName>
    <definedName name="____________________val42763">#REF!</definedName>
    <definedName name="____________________val5">#REF!</definedName>
    <definedName name="____________________val50">#REF!</definedName>
    <definedName name="____________________val52">#REF!</definedName>
    <definedName name="____________________val53">#REF!</definedName>
    <definedName name="____________________val6">#REF!</definedName>
    <definedName name="____________________val7">#REF!</definedName>
    <definedName name="____________________val8">#REF!</definedName>
    <definedName name="____________________val9">#REF!</definedName>
    <definedName name="____________________vil5">#REF!</definedName>
    <definedName name="____________________vil6">#REF!</definedName>
    <definedName name="___________________sto1">#REF!</definedName>
    <definedName name="___________________sto2">#REF!</definedName>
    <definedName name="___________________sto3">#REF!</definedName>
    <definedName name="___________________val1">#REF!</definedName>
    <definedName name="___________________val10">#REF!</definedName>
    <definedName name="___________________val1001">#REF!</definedName>
    <definedName name="___________________val11">#REF!</definedName>
    <definedName name="___________________val12">#REF!</definedName>
    <definedName name="___________________val12763">#REF!</definedName>
    <definedName name="___________________val13">#REF!</definedName>
    <definedName name="___________________val14">#REF!</definedName>
    <definedName name="___________________val15">#REF!</definedName>
    <definedName name="___________________val2">#REF!</definedName>
    <definedName name="___________________val2001">#REF!</definedName>
    <definedName name="___________________val22763">#REF!</definedName>
    <definedName name="___________________val3">#REF!</definedName>
    <definedName name="___________________val3001">#REF!</definedName>
    <definedName name="___________________val32763">#REF!</definedName>
    <definedName name="___________________val4">#REF!</definedName>
    <definedName name="___________________val42763">#REF!</definedName>
    <definedName name="___________________val5">#REF!</definedName>
    <definedName name="___________________val50">#REF!</definedName>
    <definedName name="___________________val52">#REF!</definedName>
    <definedName name="___________________val53">#REF!</definedName>
    <definedName name="___________________val6">#REF!</definedName>
    <definedName name="___________________val7">#REF!</definedName>
    <definedName name="___________________val8">#REF!</definedName>
    <definedName name="___________________val9">#REF!</definedName>
    <definedName name="___________________vil5">#REF!</definedName>
    <definedName name="___________________vil6">#REF!</definedName>
    <definedName name="__________________sto1">#REF!</definedName>
    <definedName name="__________________sto2">#REF!</definedName>
    <definedName name="__________________sto3">#REF!</definedName>
    <definedName name="__________________val1">#REF!</definedName>
    <definedName name="__________________val10">#REF!</definedName>
    <definedName name="__________________val1001">#REF!</definedName>
    <definedName name="__________________val11">#REF!</definedName>
    <definedName name="__________________val12">#REF!</definedName>
    <definedName name="__________________val12763">#REF!</definedName>
    <definedName name="__________________val13">#REF!</definedName>
    <definedName name="__________________val14">#REF!</definedName>
    <definedName name="__________________val15">#REF!</definedName>
    <definedName name="__________________val2">#REF!</definedName>
    <definedName name="__________________val2001">#REF!</definedName>
    <definedName name="__________________val22763">#REF!</definedName>
    <definedName name="__________________val3">#REF!</definedName>
    <definedName name="__________________val3001">#REF!</definedName>
    <definedName name="__________________val32763">#REF!</definedName>
    <definedName name="__________________val4">#REF!</definedName>
    <definedName name="__________________val42763">#REF!</definedName>
    <definedName name="__________________val5">#REF!</definedName>
    <definedName name="__________________val50">#REF!</definedName>
    <definedName name="__________________val52">#REF!</definedName>
    <definedName name="__________________val53">#REF!</definedName>
    <definedName name="__________________val6">#REF!</definedName>
    <definedName name="__________________val7">#REF!</definedName>
    <definedName name="__________________val8">#REF!</definedName>
    <definedName name="__________________val9">#REF!</definedName>
    <definedName name="__________________vil5">#REF!</definedName>
    <definedName name="__________________vil6">#REF!</definedName>
    <definedName name="_________________sto1">#REF!</definedName>
    <definedName name="_________________sto2">#REF!</definedName>
    <definedName name="_________________sto3">#REF!</definedName>
    <definedName name="_________________val1">#REF!</definedName>
    <definedName name="_________________val10">#REF!</definedName>
    <definedName name="_________________val1001">#REF!</definedName>
    <definedName name="_________________val11">#REF!</definedName>
    <definedName name="_________________val12">#REF!</definedName>
    <definedName name="_________________val12763">#REF!</definedName>
    <definedName name="_________________val13">#REF!</definedName>
    <definedName name="_________________val14">#REF!</definedName>
    <definedName name="_________________val15">#REF!</definedName>
    <definedName name="_________________val2">#REF!</definedName>
    <definedName name="_________________val2001">#REF!</definedName>
    <definedName name="_________________val22763">#REF!</definedName>
    <definedName name="_________________val3">#REF!</definedName>
    <definedName name="_________________val3001">#REF!</definedName>
    <definedName name="_________________val32763">#REF!</definedName>
    <definedName name="_________________val4">#REF!</definedName>
    <definedName name="_________________val42763">#REF!</definedName>
    <definedName name="_________________val5">#REF!</definedName>
    <definedName name="_________________val50">#REF!</definedName>
    <definedName name="_________________val52">#REF!</definedName>
    <definedName name="_________________val53">#REF!</definedName>
    <definedName name="_________________val6">#REF!</definedName>
    <definedName name="_________________val7">#REF!</definedName>
    <definedName name="_________________val8">#REF!</definedName>
    <definedName name="_________________val9">#REF!</definedName>
    <definedName name="_________________vil5">#REF!</definedName>
    <definedName name="_________________vil6">#REF!</definedName>
    <definedName name="________________sto1">#REF!</definedName>
    <definedName name="________________sto2">#REF!</definedName>
    <definedName name="________________sto3">#REF!</definedName>
    <definedName name="________________val1">#REF!</definedName>
    <definedName name="________________val10">#REF!</definedName>
    <definedName name="________________val1001">#REF!</definedName>
    <definedName name="________________val11">#REF!</definedName>
    <definedName name="________________val12">#REF!</definedName>
    <definedName name="________________val12763">#REF!</definedName>
    <definedName name="________________val13">#REF!</definedName>
    <definedName name="________________val14">#REF!</definedName>
    <definedName name="________________val15">#REF!</definedName>
    <definedName name="________________val2">#REF!</definedName>
    <definedName name="________________val2001">#REF!</definedName>
    <definedName name="________________val22763">#REF!</definedName>
    <definedName name="________________val3">#REF!</definedName>
    <definedName name="________________val3001">#REF!</definedName>
    <definedName name="________________val32763">#REF!</definedName>
    <definedName name="________________val4">#REF!</definedName>
    <definedName name="________________val42763">#REF!</definedName>
    <definedName name="________________val5">#REF!</definedName>
    <definedName name="________________val50">#REF!</definedName>
    <definedName name="________________val52">#REF!</definedName>
    <definedName name="________________val53">#REF!</definedName>
    <definedName name="________________val6">#REF!</definedName>
    <definedName name="________________val7">#REF!</definedName>
    <definedName name="________________val8">#REF!</definedName>
    <definedName name="________________val9">#REF!</definedName>
    <definedName name="________________vil5">#REF!</definedName>
    <definedName name="________________vil6">#REF!</definedName>
    <definedName name="_______________sto1">#REF!</definedName>
    <definedName name="_______________sto2">#REF!</definedName>
    <definedName name="_______________sto3">#REF!</definedName>
    <definedName name="_______________val1">#REF!</definedName>
    <definedName name="_______________val10">#REF!</definedName>
    <definedName name="_______________val1001">#REF!</definedName>
    <definedName name="_______________val11">#REF!</definedName>
    <definedName name="_______________val12">#REF!</definedName>
    <definedName name="_______________val12763">#REF!</definedName>
    <definedName name="_______________val13">#REF!</definedName>
    <definedName name="_______________val14">#REF!</definedName>
    <definedName name="_______________val15">#REF!</definedName>
    <definedName name="_______________val2">#REF!</definedName>
    <definedName name="_______________val2001">#REF!</definedName>
    <definedName name="_______________val22763">#REF!</definedName>
    <definedName name="_______________val3">#REF!</definedName>
    <definedName name="_______________val3001">#REF!</definedName>
    <definedName name="_______________val32763">#REF!</definedName>
    <definedName name="_______________val4">#REF!</definedName>
    <definedName name="_______________val42763">#REF!</definedName>
    <definedName name="_______________val5">#REF!</definedName>
    <definedName name="_______________val50">#REF!</definedName>
    <definedName name="_______________val52">#REF!</definedName>
    <definedName name="_______________val53">#REF!</definedName>
    <definedName name="_______________val6">#REF!</definedName>
    <definedName name="_______________val7">#REF!</definedName>
    <definedName name="_______________val8">#REF!</definedName>
    <definedName name="_______________val9">#REF!</definedName>
    <definedName name="_______________vil5">#REF!</definedName>
    <definedName name="_______________vil6">#REF!</definedName>
    <definedName name="______________sto1">#REF!</definedName>
    <definedName name="______________sto2">#REF!</definedName>
    <definedName name="______________sto3">#REF!</definedName>
    <definedName name="______________val1">#REF!</definedName>
    <definedName name="______________val10">#REF!</definedName>
    <definedName name="______________val1001">#REF!</definedName>
    <definedName name="______________val11">#REF!</definedName>
    <definedName name="______________val12">#REF!</definedName>
    <definedName name="______________val12763">#REF!</definedName>
    <definedName name="______________val13">#REF!</definedName>
    <definedName name="______________val14">#REF!</definedName>
    <definedName name="______________val15">#REF!</definedName>
    <definedName name="______________val2">#REF!</definedName>
    <definedName name="______________val2001">#REF!</definedName>
    <definedName name="______________val22763">#REF!</definedName>
    <definedName name="______________val3">#REF!</definedName>
    <definedName name="______________val3001">#REF!</definedName>
    <definedName name="______________val32763">#REF!</definedName>
    <definedName name="______________val4">#REF!</definedName>
    <definedName name="______________val42763">#REF!</definedName>
    <definedName name="______________val5">#REF!</definedName>
    <definedName name="______________val50">#REF!</definedName>
    <definedName name="______________val52">#REF!</definedName>
    <definedName name="______________val53">#REF!</definedName>
    <definedName name="______________val6">#REF!</definedName>
    <definedName name="______________val7">#REF!</definedName>
    <definedName name="______________val8">#REF!</definedName>
    <definedName name="______________val9">#REF!</definedName>
    <definedName name="______________vil5">#REF!</definedName>
    <definedName name="______________vil6">#REF!</definedName>
    <definedName name="_____________sto1">#REF!</definedName>
    <definedName name="_____________sto2">#REF!</definedName>
    <definedName name="_____________sto3">#REF!</definedName>
    <definedName name="_____________val1">#REF!</definedName>
    <definedName name="_____________val10">#REF!</definedName>
    <definedName name="_____________val1001">#REF!</definedName>
    <definedName name="_____________val11">#REF!</definedName>
    <definedName name="_____________val12">#REF!</definedName>
    <definedName name="_____________val12763">#REF!</definedName>
    <definedName name="_____________val13">#REF!</definedName>
    <definedName name="_____________val14">#REF!</definedName>
    <definedName name="_____________val15">#REF!</definedName>
    <definedName name="_____________val2">#REF!</definedName>
    <definedName name="_____________val2001">#REF!</definedName>
    <definedName name="_____________val22763">#REF!</definedName>
    <definedName name="_____________val3">#REF!</definedName>
    <definedName name="_____________val3001">#REF!</definedName>
    <definedName name="_____________val32763">#REF!</definedName>
    <definedName name="_____________val4">#REF!</definedName>
    <definedName name="_____________val42763">#REF!</definedName>
    <definedName name="_____________val5">#REF!</definedName>
    <definedName name="_____________val50">#REF!</definedName>
    <definedName name="_____________val52">#REF!</definedName>
    <definedName name="_____________val53">#REF!</definedName>
    <definedName name="_____________val6">#REF!</definedName>
    <definedName name="_____________val7">#REF!</definedName>
    <definedName name="_____________val8">#REF!</definedName>
    <definedName name="_____________val9">#REF!</definedName>
    <definedName name="_____________vil5">#REF!</definedName>
    <definedName name="_____________vil6">#REF!</definedName>
    <definedName name="____________sto1">#REF!</definedName>
    <definedName name="____________sto2">#REF!</definedName>
    <definedName name="____________sto3">#REF!</definedName>
    <definedName name="____________val1">#REF!</definedName>
    <definedName name="____________val10">#REF!</definedName>
    <definedName name="____________val1001">#REF!</definedName>
    <definedName name="____________val11">#REF!</definedName>
    <definedName name="____________val12">#REF!</definedName>
    <definedName name="____________val12763">#REF!</definedName>
    <definedName name="____________val13">#REF!</definedName>
    <definedName name="____________val14">#REF!</definedName>
    <definedName name="____________val15">#REF!</definedName>
    <definedName name="____________val2">#REF!</definedName>
    <definedName name="____________val2001">#REF!</definedName>
    <definedName name="____________val22763">#REF!</definedName>
    <definedName name="____________val3">#REF!</definedName>
    <definedName name="____________val3001">#REF!</definedName>
    <definedName name="____________val32763">#REF!</definedName>
    <definedName name="____________val4">#REF!</definedName>
    <definedName name="____________val42763">#REF!</definedName>
    <definedName name="____________val5">#REF!</definedName>
    <definedName name="____________val50">#REF!</definedName>
    <definedName name="____________val52">#REF!</definedName>
    <definedName name="____________val53">#REF!</definedName>
    <definedName name="____________val6">#REF!</definedName>
    <definedName name="____________val7">#REF!</definedName>
    <definedName name="____________val8">#REF!</definedName>
    <definedName name="____________val9">#REF!</definedName>
    <definedName name="____________vil5">#REF!</definedName>
    <definedName name="____________vil6">#REF!</definedName>
    <definedName name="___________sto1">#REF!</definedName>
    <definedName name="___________sto2">#REF!</definedName>
    <definedName name="___________sto3">#REF!</definedName>
    <definedName name="___________val1">#REF!</definedName>
    <definedName name="___________val10">#REF!</definedName>
    <definedName name="___________val1001">#REF!</definedName>
    <definedName name="___________val11">#REF!</definedName>
    <definedName name="___________val12">#REF!</definedName>
    <definedName name="___________val12763">#REF!</definedName>
    <definedName name="___________val13">#REF!</definedName>
    <definedName name="___________val14">#REF!</definedName>
    <definedName name="___________val15">#REF!</definedName>
    <definedName name="___________val2">#REF!</definedName>
    <definedName name="___________val2001">#REF!</definedName>
    <definedName name="___________val22763">#REF!</definedName>
    <definedName name="___________val3">#REF!</definedName>
    <definedName name="___________val3001">#REF!</definedName>
    <definedName name="___________val32763">#REF!</definedName>
    <definedName name="___________val4">#REF!</definedName>
    <definedName name="___________val42763">#REF!</definedName>
    <definedName name="___________val5">#REF!</definedName>
    <definedName name="___________val50">#REF!</definedName>
    <definedName name="___________val52">#REF!</definedName>
    <definedName name="___________val53">#REF!</definedName>
    <definedName name="___________val6">#REF!</definedName>
    <definedName name="___________val7">#REF!</definedName>
    <definedName name="___________val8">#REF!</definedName>
    <definedName name="___________val9">#REF!</definedName>
    <definedName name="___________vil5">#REF!</definedName>
    <definedName name="___________vil6">#REF!</definedName>
    <definedName name="__________sto1">#REF!</definedName>
    <definedName name="__________sto2">#REF!</definedName>
    <definedName name="__________sto3">#REF!</definedName>
    <definedName name="__________val1">#REF!</definedName>
    <definedName name="__________val10">#REF!</definedName>
    <definedName name="__________val1001">#REF!</definedName>
    <definedName name="__________val11">#REF!</definedName>
    <definedName name="__________val12">#REF!</definedName>
    <definedName name="__________val12763">#REF!</definedName>
    <definedName name="__________val13">#REF!</definedName>
    <definedName name="__________val14">#REF!</definedName>
    <definedName name="__________val15">#REF!</definedName>
    <definedName name="__________val2">#REF!</definedName>
    <definedName name="__________val2001">#REF!</definedName>
    <definedName name="__________val22763">#REF!</definedName>
    <definedName name="__________val3">#REF!</definedName>
    <definedName name="__________val3001">#REF!</definedName>
    <definedName name="__________val32763">#REF!</definedName>
    <definedName name="__________val4">#REF!</definedName>
    <definedName name="__________val42763">#REF!</definedName>
    <definedName name="__________val5">#REF!</definedName>
    <definedName name="__________val50">#REF!</definedName>
    <definedName name="__________val52">#REF!</definedName>
    <definedName name="__________val53">#REF!</definedName>
    <definedName name="__________val6">#REF!</definedName>
    <definedName name="__________val7">#REF!</definedName>
    <definedName name="__________val8">#REF!</definedName>
    <definedName name="__________val9">#REF!</definedName>
    <definedName name="__________vil5">#REF!</definedName>
    <definedName name="__________vil6">#REF!</definedName>
    <definedName name="_________sto1">#REF!</definedName>
    <definedName name="_________sto2">#REF!</definedName>
    <definedName name="_________sto3">#REF!</definedName>
    <definedName name="_________val1">#REF!</definedName>
    <definedName name="_________val10">#REF!</definedName>
    <definedName name="_________val1001">#REF!</definedName>
    <definedName name="_________val11">#REF!</definedName>
    <definedName name="_________val12">#REF!</definedName>
    <definedName name="_________val12763">#REF!</definedName>
    <definedName name="_________val13">#REF!</definedName>
    <definedName name="_________val14">#REF!</definedName>
    <definedName name="_________val15">#REF!</definedName>
    <definedName name="_________val2">#REF!</definedName>
    <definedName name="_________val2001">#REF!</definedName>
    <definedName name="_________val22763">#REF!</definedName>
    <definedName name="_________val3">#REF!</definedName>
    <definedName name="_________val3001">#REF!</definedName>
    <definedName name="_________val32763">#REF!</definedName>
    <definedName name="_________val4">#REF!</definedName>
    <definedName name="_________val42763">#REF!</definedName>
    <definedName name="_________val5">#REF!</definedName>
    <definedName name="_________val50">#REF!</definedName>
    <definedName name="_________val52">#REF!</definedName>
    <definedName name="_________val53">#REF!</definedName>
    <definedName name="_________val6">#REF!</definedName>
    <definedName name="_________val7">#REF!</definedName>
    <definedName name="_________val8">#REF!</definedName>
    <definedName name="_________val9">#REF!</definedName>
    <definedName name="_________vil5">#REF!</definedName>
    <definedName name="_________vil6">#REF!</definedName>
    <definedName name="________sto1">#REF!</definedName>
    <definedName name="________sto2">#REF!</definedName>
    <definedName name="________sto3">#REF!</definedName>
    <definedName name="________val1">#REF!</definedName>
    <definedName name="________val10">#REF!</definedName>
    <definedName name="________val1001">#REF!</definedName>
    <definedName name="________val11">#REF!</definedName>
    <definedName name="________val12">#REF!</definedName>
    <definedName name="________val12763">#REF!</definedName>
    <definedName name="________val13">#REF!</definedName>
    <definedName name="________val14">#REF!</definedName>
    <definedName name="________val15">#REF!</definedName>
    <definedName name="________val2">#REF!</definedName>
    <definedName name="________val2001">#REF!</definedName>
    <definedName name="________val22763">#REF!</definedName>
    <definedName name="________val3">#REF!</definedName>
    <definedName name="________val3001">#REF!</definedName>
    <definedName name="________val32763">#REF!</definedName>
    <definedName name="________val4">#REF!</definedName>
    <definedName name="________val42763">#REF!</definedName>
    <definedName name="________val5">#REF!</definedName>
    <definedName name="________val50">#REF!</definedName>
    <definedName name="________val52">#REF!</definedName>
    <definedName name="________val53">#REF!</definedName>
    <definedName name="________val6">#REF!</definedName>
    <definedName name="________val7">#REF!</definedName>
    <definedName name="________val8">#REF!</definedName>
    <definedName name="________val9">#REF!</definedName>
    <definedName name="________vil5">#REF!</definedName>
    <definedName name="________vil6">#REF!</definedName>
    <definedName name="_______sto1">#REF!</definedName>
    <definedName name="_______sto2">#REF!</definedName>
    <definedName name="_______sto3">#REF!</definedName>
    <definedName name="_______val1">#REF!</definedName>
    <definedName name="_______val10">#REF!</definedName>
    <definedName name="_______val1001">#REF!</definedName>
    <definedName name="_______val11">#REF!</definedName>
    <definedName name="_______val12">#REF!</definedName>
    <definedName name="_______val12763">#REF!</definedName>
    <definedName name="_______val13">#REF!</definedName>
    <definedName name="_______val14">#REF!</definedName>
    <definedName name="_______val15">#REF!</definedName>
    <definedName name="_______val2">#REF!</definedName>
    <definedName name="_______val2001">#REF!</definedName>
    <definedName name="_______val22763">#REF!</definedName>
    <definedName name="_______val3">#REF!</definedName>
    <definedName name="_______val3001">#REF!</definedName>
    <definedName name="_______val32763">#REF!</definedName>
    <definedName name="_______val4">#REF!</definedName>
    <definedName name="_______val42763">#REF!</definedName>
    <definedName name="_______val5">#REF!</definedName>
    <definedName name="_______val50">#REF!</definedName>
    <definedName name="_______val52">#REF!</definedName>
    <definedName name="_______val53">#REF!</definedName>
    <definedName name="_______val6">#REF!</definedName>
    <definedName name="_______val7">#REF!</definedName>
    <definedName name="_______val8">#REF!</definedName>
    <definedName name="_______val9">#REF!</definedName>
    <definedName name="_______vil5">#REF!</definedName>
    <definedName name="_______vil6">#REF!</definedName>
    <definedName name="______sto1">#REF!</definedName>
    <definedName name="______sto2">#REF!</definedName>
    <definedName name="______sto3">#REF!</definedName>
    <definedName name="______val1">#REF!</definedName>
    <definedName name="______val10">#REF!</definedName>
    <definedName name="______val1001">#REF!</definedName>
    <definedName name="______val11">#REF!</definedName>
    <definedName name="______val12">#REF!</definedName>
    <definedName name="______val12763">#REF!</definedName>
    <definedName name="______val13">#REF!</definedName>
    <definedName name="______val14">#REF!</definedName>
    <definedName name="______val15">#REF!</definedName>
    <definedName name="______val2">#REF!</definedName>
    <definedName name="______val2001">#REF!</definedName>
    <definedName name="______val22763">#REF!</definedName>
    <definedName name="______val3">#REF!</definedName>
    <definedName name="______val3001">#REF!</definedName>
    <definedName name="______val32763">#REF!</definedName>
    <definedName name="______val4">#REF!</definedName>
    <definedName name="______val42763">#REF!</definedName>
    <definedName name="______val5">#REF!</definedName>
    <definedName name="______val50">#REF!</definedName>
    <definedName name="______val52">#REF!</definedName>
    <definedName name="______val53">#REF!</definedName>
    <definedName name="______val6">#REF!</definedName>
    <definedName name="______val7">#REF!</definedName>
    <definedName name="______val8">#REF!</definedName>
    <definedName name="______val9">#REF!</definedName>
    <definedName name="______vil5">#REF!</definedName>
    <definedName name="______vil6">#REF!</definedName>
    <definedName name="_____sto1">#REF!</definedName>
    <definedName name="_____sto2">#REF!</definedName>
    <definedName name="_____sto3">#REF!</definedName>
    <definedName name="_____val1">#REF!</definedName>
    <definedName name="_____val10">#REF!</definedName>
    <definedName name="_____val1001">#REF!</definedName>
    <definedName name="_____val11">#REF!</definedName>
    <definedName name="_____val12">#REF!</definedName>
    <definedName name="_____val12763">#REF!</definedName>
    <definedName name="_____val13">#REF!</definedName>
    <definedName name="_____val14">#REF!</definedName>
    <definedName name="_____val15">#REF!</definedName>
    <definedName name="_____val2">#REF!</definedName>
    <definedName name="_____val2001">#REF!</definedName>
    <definedName name="_____val22763">#REF!</definedName>
    <definedName name="_____val3">#REF!</definedName>
    <definedName name="_____val3001">#REF!</definedName>
    <definedName name="_____val32763">#REF!</definedName>
    <definedName name="_____val4">#REF!</definedName>
    <definedName name="_____val42763">#REF!</definedName>
    <definedName name="_____val5">#REF!</definedName>
    <definedName name="_____val50">#REF!</definedName>
    <definedName name="_____val52">#REF!</definedName>
    <definedName name="_____val53">#REF!</definedName>
    <definedName name="_____val6">#REF!</definedName>
    <definedName name="_____val7">#REF!</definedName>
    <definedName name="_____val8">#REF!</definedName>
    <definedName name="_____val9">#REF!</definedName>
    <definedName name="_____vil5">#REF!</definedName>
    <definedName name="_____vil6">#REF!</definedName>
    <definedName name="____sto1">#REF!</definedName>
    <definedName name="____sto2">#REF!</definedName>
    <definedName name="____sto3">#REF!</definedName>
    <definedName name="____val1">#REF!</definedName>
    <definedName name="____val10">#REF!</definedName>
    <definedName name="____val1001">#REF!</definedName>
    <definedName name="____val11">#REF!</definedName>
    <definedName name="____val12">#REF!</definedName>
    <definedName name="____val12763">#REF!</definedName>
    <definedName name="____val13">#REF!</definedName>
    <definedName name="____val14">#REF!</definedName>
    <definedName name="____val15">#REF!</definedName>
    <definedName name="____val2">#REF!</definedName>
    <definedName name="____val2001">#REF!</definedName>
    <definedName name="____val22763">#REF!</definedName>
    <definedName name="____val3">#REF!</definedName>
    <definedName name="____val3001">#REF!</definedName>
    <definedName name="____val32763">#REF!</definedName>
    <definedName name="____val4">#REF!</definedName>
    <definedName name="____val42763">#REF!</definedName>
    <definedName name="____val5">#REF!</definedName>
    <definedName name="____val50">#REF!</definedName>
    <definedName name="____val52">#REF!</definedName>
    <definedName name="____val53">#REF!</definedName>
    <definedName name="____val6">#REF!</definedName>
    <definedName name="____val7">#REF!</definedName>
    <definedName name="____val8">#REF!</definedName>
    <definedName name="____val9">#REF!</definedName>
    <definedName name="____vil5">#REF!</definedName>
    <definedName name="____vil6">#REF!</definedName>
    <definedName name="___sto1">#REF!</definedName>
    <definedName name="___sto2">#REF!</definedName>
    <definedName name="___sto3">#REF!</definedName>
    <definedName name="___val1">#REF!</definedName>
    <definedName name="___val10">#REF!</definedName>
    <definedName name="___val1001">#REF!</definedName>
    <definedName name="___val11">#REF!</definedName>
    <definedName name="___val12">#REF!</definedName>
    <definedName name="___val12763">#REF!</definedName>
    <definedName name="___val13">#REF!</definedName>
    <definedName name="___val14">#REF!</definedName>
    <definedName name="___val15">#REF!</definedName>
    <definedName name="___val2">#REF!</definedName>
    <definedName name="___val2001">#REF!</definedName>
    <definedName name="___val22763">#REF!</definedName>
    <definedName name="___val3">#REF!</definedName>
    <definedName name="___val3001">#REF!</definedName>
    <definedName name="___val32763">#REF!</definedName>
    <definedName name="___val4">#REF!</definedName>
    <definedName name="___val42763">#REF!</definedName>
    <definedName name="___val5">#REF!</definedName>
    <definedName name="___val50">#REF!</definedName>
    <definedName name="___val52">#REF!</definedName>
    <definedName name="___val53">#REF!</definedName>
    <definedName name="___val6">#REF!</definedName>
    <definedName name="___val7">#REF!</definedName>
    <definedName name="___val8">#REF!</definedName>
    <definedName name="___val9">#REF!</definedName>
    <definedName name="___vil5">#REF!</definedName>
    <definedName name="___vil6">#REF!</definedName>
    <definedName name="__sto1">#REF!</definedName>
    <definedName name="__sto2">#REF!</definedName>
    <definedName name="__sto3">#REF!</definedName>
    <definedName name="__val1" localSheetId="56">#REF!</definedName>
    <definedName name="__val10" localSheetId="56">#REF!</definedName>
    <definedName name="__val1001">#REF!</definedName>
    <definedName name="__val11" localSheetId="56">#REF!</definedName>
    <definedName name="__val12" localSheetId="56">#REF!</definedName>
    <definedName name="__val12763" localSheetId="56">#REF!</definedName>
    <definedName name="__val13" localSheetId="56">#REF!</definedName>
    <definedName name="__val14" localSheetId="56">#REF!</definedName>
    <definedName name="__val15" localSheetId="56">#REF!</definedName>
    <definedName name="__val2" localSheetId="56">#REF!</definedName>
    <definedName name="__val2001">#REF!</definedName>
    <definedName name="__val22763" localSheetId="56">#REF!</definedName>
    <definedName name="__val3" localSheetId="56">#REF!</definedName>
    <definedName name="__val3001">#REF!</definedName>
    <definedName name="__val32763" localSheetId="56">#REF!</definedName>
    <definedName name="__val4" localSheetId="56">#REF!</definedName>
    <definedName name="__val42763">#REF!</definedName>
    <definedName name="__val5" localSheetId="56">#REF!</definedName>
    <definedName name="__val50" localSheetId="56">#REF!</definedName>
    <definedName name="__val52" localSheetId="56">#REF!</definedName>
    <definedName name="__val53" localSheetId="56">#REF!</definedName>
    <definedName name="__val6" localSheetId="56">#REF!</definedName>
    <definedName name="__val7" localSheetId="56">#REF!</definedName>
    <definedName name="__val8" localSheetId="56">#REF!</definedName>
    <definedName name="__val9" localSheetId="56">#REF!</definedName>
    <definedName name="__vil5" localSheetId="56">#REF!</definedName>
    <definedName name="__vil6" localSheetId="56">#REF!</definedName>
    <definedName name="_sto1">#REF!</definedName>
    <definedName name="_sto2">#REF!</definedName>
    <definedName name="_sto3">#REF!</definedName>
    <definedName name="_val1">#REF!</definedName>
    <definedName name="_val10">#REF!</definedName>
    <definedName name="_val1001">#REF!</definedName>
    <definedName name="_val11">#REF!</definedName>
    <definedName name="_val12">#REF!</definedName>
    <definedName name="_val12763">#REF!</definedName>
    <definedName name="_val13">#REF!</definedName>
    <definedName name="_val14">#REF!</definedName>
    <definedName name="_val15">#REF!</definedName>
    <definedName name="_val2">#REF!</definedName>
    <definedName name="_val2001">#REF!</definedName>
    <definedName name="_val22763">#REF!</definedName>
    <definedName name="_val3">#REF!</definedName>
    <definedName name="_val3001">#REF!</definedName>
    <definedName name="_val32763">#REF!</definedName>
    <definedName name="_val4">#REF!</definedName>
    <definedName name="_val42763">#REF!</definedName>
    <definedName name="_val5">#REF!</definedName>
    <definedName name="_val50">#REF!</definedName>
    <definedName name="_val52">#REF!</definedName>
    <definedName name="_val53">#REF!</definedName>
    <definedName name="_val6">#REF!</definedName>
    <definedName name="_val7">#REF!</definedName>
    <definedName name="_val8">#REF!</definedName>
    <definedName name="_val9">#REF!</definedName>
    <definedName name="_vil5">#REF!</definedName>
    <definedName name="_vil6">#REF!</definedName>
    <definedName name="_xlnm.Print_Titles" localSheetId="16">page5210!$1:$8</definedName>
    <definedName name="_xlnm.Print_Titles" localSheetId="17">page5210a!$1:$4</definedName>
    <definedName name="_xlnm.Print_Titles" localSheetId="18">page5211!$1:$8</definedName>
    <definedName name="_xlnm.Print_Titles" localSheetId="19">page5212!$1:$3</definedName>
    <definedName name="_xlnm.Print_Titles" localSheetId="20">page5212a!$1:$3</definedName>
    <definedName name="_xlnm.Print_Titles" localSheetId="21">page5213!$1:$6</definedName>
    <definedName name="_xlnm.Print_Titles" localSheetId="22">page5214!$1:$5</definedName>
    <definedName name="_xlnm.Print_Titles" localSheetId="23">page5215!$1:$6</definedName>
    <definedName name="_xlnm.Print_Titles" localSheetId="24">page5215a!$1:$3</definedName>
    <definedName name="_xlnm.Print_Titles" localSheetId="25">page5215b!$1:$5</definedName>
    <definedName name="_xlnm.Print_Titles" localSheetId="26">page5216!$1:$4</definedName>
    <definedName name="_xlnm.Print_Titles" localSheetId="27">page5217!$1:$5</definedName>
    <definedName name="_xlnm.Print_Titles" localSheetId="28">page5218!$1:$4</definedName>
    <definedName name="_xlnm.Print_Titles" localSheetId="29">page5221!$1:$2</definedName>
    <definedName name="_xlnm.Print_Titles" localSheetId="30">page5222!$1:$2</definedName>
    <definedName name="_xlnm.Print_Titles" localSheetId="31">page5223!$1:$5</definedName>
    <definedName name="_xlnm.Print_Titles" localSheetId="32">page5223a!$1:$5</definedName>
    <definedName name="_xlnm.Print_Titles" localSheetId="33">page5224!$1:$5</definedName>
    <definedName name="_xlnm.Print_Titles" localSheetId="34">page5224a!$1:$5</definedName>
    <definedName name="_xlnm.Print_Titles" localSheetId="35">page5225!$A:$A,page5225!$1:$2</definedName>
    <definedName name="_xlnm.Print_Titles" localSheetId="36">page5225a!$A:$B,page5225a!$1:$5</definedName>
    <definedName name="_xlnm.Print_Titles" localSheetId="37">page5226a!$1:$5</definedName>
    <definedName name="_xlnm.Print_Titles" localSheetId="38">page5226b!$1:$5</definedName>
    <definedName name="_xlnm.Print_Titles" localSheetId="39">page5226c!$1:$5</definedName>
    <definedName name="_xlnm.Print_Titles" localSheetId="40">page5226d!$A:$B,page5226d!$1:$5</definedName>
    <definedName name="_xlnm.Print_Titles" localSheetId="41">page5226e!$A:$B,page5226e!$1:$5</definedName>
    <definedName name="_xlnm.Print_Titles" localSheetId="42">page5226f!$1:$5</definedName>
    <definedName name="_xlnm.Print_Titles" localSheetId="43">page5226g!$A:$B,page5226g!$1:$5</definedName>
    <definedName name="_xlnm.Print_Titles" localSheetId="44">page5226h!$A:$B,page5226h!$1:$5</definedName>
    <definedName name="_xlnm.Print_Titles" localSheetId="45">page5226i!$1:$5</definedName>
    <definedName name="_xlnm.Print_Titles" localSheetId="46">page5226j!$A:$B,page5226j!$1:$5</definedName>
    <definedName name="_xlnm.Print_Titles" localSheetId="47">page5226k!$A:$B,page5226k!$1:$5</definedName>
    <definedName name="_xlnm.Print_Titles" localSheetId="48">page5226l!$1:$5</definedName>
    <definedName name="_xlnm.Print_Titles" localSheetId="49">page5226m!$A:$B,page5226m!$1:$5</definedName>
    <definedName name="_xlnm.Print_Titles" localSheetId="50">page5226n!$A:$B,page5226n!$1:$5</definedName>
    <definedName name="_xlnm.Print_Titles" localSheetId="4">page523c!$1:$2</definedName>
    <definedName name="_xlnm.Print_Titles" localSheetId="5">page523d!$1:$6</definedName>
    <definedName name="_xlnm.Print_Titles" localSheetId="6">page523e!$1:$6</definedName>
    <definedName name="_xlnm.Print_Titles" localSheetId="7">page524!$1:$2</definedName>
    <definedName name="_xlnm.Print_Titles" localSheetId="51">page5240!$1:$5</definedName>
    <definedName name="_xlnm.Print_Titles" localSheetId="52">page5248!$1:$7</definedName>
    <definedName name="_xlnm.Print_Titles" localSheetId="53">page5249!$1:$7</definedName>
    <definedName name="_xlnm.Print_Titles" localSheetId="8">page525a!$1:$2</definedName>
    <definedName name="_xlnm.Print_Titles" localSheetId="9">page525b!$1:$2</definedName>
    <definedName name="_xlnm.Print_Titles" localSheetId="10">page525c!$1:$2</definedName>
    <definedName name="_xlnm.Print_Titles" localSheetId="11">page525d!$1:$2</definedName>
    <definedName name="_xlnm.Print_Titles" localSheetId="12">page526!$1:$2</definedName>
    <definedName name="_xlnm.Print_Titles" localSheetId="13">page527!$1:$2</definedName>
    <definedName name="_xlnm.Print_Titles" localSheetId="14">page528!$1:$2</definedName>
    <definedName name="_xlnm.Print_Titles" localSheetId="15">page529!$1:$2</definedName>
    <definedName name="_xlnm.Print_Titles" localSheetId="54">page5298!$1:$6</definedName>
    <definedName name="_xlnm.Print_Titles" localSheetId="55">page5299!$1:$6</definedName>
    <definedName name="p4v1" localSheetId="56">#REF!</definedName>
    <definedName name="p4v1">#REF!</definedName>
    <definedName name="p4v2" localSheetId="56">#REF!</definedName>
    <definedName name="p4v2">#REF!</definedName>
    <definedName name="p4v3" localSheetId="56">#REF!</definedName>
    <definedName name="p4v3">#REF!</definedName>
    <definedName name="p4v4" localSheetId="56">#REF!</definedName>
    <definedName name="p4v4">#REF!</definedName>
    <definedName name="p4v5" localSheetId="56">#REF!</definedName>
    <definedName name="p4v5">#REF!</definedName>
    <definedName name="p4v6" localSheetId="56">#REF!</definedName>
    <definedName name="p4v6">#REF!</definedName>
    <definedName name="p5v3" localSheetId="56">#REF!</definedName>
    <definedName name="p5v3">#REF!</definedName>
    <definedName name="p5v4">#REF!</definedName>
    <definedName name="p5v6" localSheetId="56">#REF!</definedName>
    <definedName name="p5v6">#REF!</definedName>
    <definedName name="VAL_I" localSheetId="56">#REF!</definedName>
    <definedName name="VAL_I">#REF!</definedName>
    <definedName name="VAL_II" localSheetId="56">#REF!</definedName>
    <definedName name="VAL_II">#REF!</definedName>
    <definedName name="VAL_III" localSheetId="56">#REF!</definedName>
    <definedName name="VAL_III">#REF!</definedName>
    <definedName name="VAL_IV" localSheetId="56">#REF!</definedName>
    <definedName name="VAL_IV">#REF!</definedName>
    <definedName name="val12_">#REF!</definedName>
    <definedName name="val15_">#REF!</definedName>
    <definedName name="val3_">#REF!</definedName>
    <definedName name="val6_">#REF!</definedName>
    <definedName name="val9_">#REF!</definedName>
    <definedName name="valA" localSheetId="56">#REF!</definedName>
    <definedName name="valA">#REF!</definedName>
    <definedName name="valA1" localSheetId="56">#REF!</definedName>
    <definedName name="valA1">#REF!</definedName>
    <definedName name="valB" localSheetId="56">#REF!</definedName>
    <definedName name="valB">#REF!</definedName>
    <definedName name="valB1" localSheetId="56">#REF!</definedName>
    <definedName name="valB1">#REF!</definedName>
    <definedName name="valC" localSheetId="56">#REF!</definedName>
    <definedName name="valC">#REF!</definedName>
    <definedName name="valD" localSheetId="56">#REF!</definedName>
    <definedName name="valD">#REF!</definedName>
    <definedName name="vall1001">#REF!</definedName>
    <definedName name="version" localSheetId="56">#REF!</definedName>
    <definedName name="wrn.edM52." localSheetId="0" hidden="1">{#N/A,#N/A,TRUE,"menu";#N/A,#N/A,TRUE,"Page521";#N/A,#N/A,TRUE,"Page522";#N/A,#N/A,TRUE,"Page523"}</definedName>
    <definedName name="wrn.edM52." localSheetId="16" hidden="1">{#N/A,#N/A,TRUE,"menu";#N/A,#N/A,TRUE,"Page521";#N/A,#N/A,TRUE,"Page522";#N/A,#N/A,TRUE,"Page523"}</definedName>
    <definedName name="wrn.edM52." localSheetId="56" hidden="1">{#N/A,#N/A,TRUE,"menu";#N/A,#N/A,TRUE,"Page521";#N/A,#N/A,TRUE,"Page522";#N/A,#N/A,TRUE,"Page523"}</definedName>
    <definedName name="wrn.edM52." localSheetId="17" hidden="1">{#N/A,#N/A,TRUE,"menu";#N/A,#N/A,TRUE,"Page521";#N/A,#N/A,TRUE,"Page522";#N/A,#N/A,TRUE,"Page523"}</definedName>
    <definedName name="wrn.edM52." localSheetId="18" hidden="1">{#N/A,#N/A,TRUE,"menu";#N/A,#N/A,TRUE,"Page521";#N/A,#N/A,TRUE,"Page522";#N/A,#N/A,TRUE,"Page523"}</definedName>
    <definedName name="wrn.edM52." localSheetId="19" hidden="1">{#N/A,#N/A,TRUE,"menu";#N/A,#N/A,TRUE,"Page521";#N/A,#N/A,TRUE,"Page522";#N/A,#N/A,TRUE,"Page523"}</definedName>
    <definedName name="wrn.edM52." localSheetId="20" hidden="1">{#N/A,#N/A,TRUE,"menu";#N/A,#N/A,TRUE,"Page521";#N/A,#N/A,TRUE,"Page522";#N/A,#N/A,TRUE,"Page523"}</definedName>
    <definedName name="wrn.edM52." localSheetId="21" hidden="1">{#N/A,#N/A,TRUE,"menu";#N/A,#N/A,TRUE,"Page521";#N/A,#N/A,TRUE,"Page522";#N/A,#N/A,TRUE,"Page523"}</definedName>
    <definedName name="wrn.edM52." localSheetId="22" hidden="1">{#N/A,#N/A,TRUE,"menu";#N/A,#N/A,TRUE,"Page521";#N/A,#N/A,TRUE,"Page522";#N/A,#N/A,TRUE,"Page523"}</definedName>
    <definedName name="wrn.edM52." localSheetId="23" hidden="1">{#N/A,#N/A,TRUE,"menu";#N/A,#N/A,TRUE,"Page521";#N/A,#N/A,TRUE,"Page522";#N/A,#N/A,TRUE,"Page523"}</definedName>
    <definedName name="wrn.edM52." localSheetId="24" hidden="1">{#N/A,#N/A,TRUE,"menu";#N/A,#N/A,TRUE,"Page521";#N/A,#N/A,TRUE,"Page522";#N/A,#N/A,TRUE,"Page523"}</definedName>
    <definedName name="wrn.edM52." localSheetId="25" hidden="1">{#N/A,#N/A,TRUE,"menu";#N/A,#N/A,TRUE,"Page521";#N/A,#N/A,TRUE,"Page522";#N/A,#N/A,TRUE,"Page523"}</definedName>
    <definedName name="wrn.edM52." localSheetId="26" hidden="1">{#N/A,#N/A,TRUE,"menu";#N/A,#N/A,TRUE,"Page521";#N/A,#N/A,TRUE,"Page522";#N/A,#N/A,TRUE,"Page523"}</definedName>
    <definedName name="wrn.edM52." localSheetId="27" hidden="1">{#N/A,#N/A,TRUE,"menu";#N/A,#N/A,TRUE,"Page521";#N/A,#N/A,TRUE,"Page522";#N/A,#N/A,TRUE,"Page523"}</definedName>
    <definedName name="wrn.edM52." localSheetId="28" hidden="1">{#N/A,#N/A,TRUE,"menu";#N/A,#N/A,TRUE,"Page521";#N/A,#N/A,TRUE,"Page522";#N/A,#N/A,TRUE,"Page523"}</definedName>
    <definedName name="wrn.edM52." localSheetId="1" hidden="1">{#N/A,#N/A,TRUE,"menu";#N/A,#N/A,TRUE,"Page521";#N/A,#N/A,TRUE,"Page522";#N/A,#N/A,TRUE,"Page523"}</definedName>
    <definedName name="wrn.edM52." localSheetId="29" hidden="1">{#N/A,#N/A,TRUE,"menu";#N/A,#N/A,TRUE,"Page521";#N/A,#N/A,TRUE,"Page522";#N/A,#N/A,TRUE,"Page523"}</definedName>
    <definedName name="wrn.edM52." localSheetId="30" hidden="1">{#N/A,#N/A,TRUE,"menu";#N/A,#N/A,TRUE,"Page521";#N/A,#N/A,TRUE,"Page522";#N/A,#N/A,TRUE,"Page523"}</definedName>
    <definedName name="wrn.edM52." localSheetId="31" hidden="1">{#N/A,#N/A,TRUE,"menu";#N/A,#N/A,TRUE,"Page521";#N/A,#N/A,TRUE,"Page522";#N/A,#N/A,TRUE,"Page523"}</definedName>
    <definedName name="wrn.edM52." localSheetId="32" hidden="1">{#N/A,#N/A,TRUE,"menu";#N/A,#N/A,TRUE,"Page521";#N/A,#N/A,TRUE,"Page522";#N/A,#N/A,TRUE,"Page523"}</definedName>
    <definedName name="wrn.edM52." localSheetId="33" hidden="1">{#N/A,#N/A,TRUE,"menu";#N/A,#N/A,TRUE,"Page521";#N/A,#N/A,TRUE,"Page522";#N/A,#N/A,TRUE,"Page523"}</definedName>
    <definedName name="wrn.edM52." localSheetId="34" hidden="1">{#N/A,#N/A,TRUE,"menu";#N/A,#N/A,TRUE,"Page521";#N/A,#N/A,TRUE,"Page522";#N/A,#N/A,TRUE,"Page523"}</definedName>
    <definedName name="wrn.edM52." localSheetId="35" hidden="1">{#N/A,#N/A,TRUE,"menu";#N/A,#N/A,TRUE,"Page521";#N/A,#N/A,TRUE,"Page522";#N/A,#N/A,TRUE,"Page523"}</definedName>
    <definedName name="wrn.edM52." localSheetId="36" hidden="1">{#N/A,#N/A,TRUE,"menu";#N/A,#N/A,TRUE,"Page521";#N/A,#N/A,TRUE,"Page522";#N/A,#N/A,TRUE,"Page523"}</definedName>
    <definedName name="wrn.edM52." localSheetId="37" hidden="1">{#N/A,#N/A,TRUE,"menu";#N/A,#N/A,TRUE,"Page521";#N/A,#N/A,TRUE,"Page522";#N/A,#N/A,TRUE,"Page523"}</definedName>
    <definedName name="wrn.edM52." localSheetId="38" hidden="1">{#N/A,#N/A,TRUE,"menu";#N/A,#N/A,TRUE,"Page521";#N/A,#N/A,TRUE,"Page522";#N/A,#N/A,TRUE,"Page523"}</definedName>
    <definedName name="wrn.edM52." localSheetId="39" hidden="1">{#N/A,#N/A,TRUE,"menu";#N/A,#N/A,TRUE,"Page521";#N/A,#N/A,TRUE,"Page522";#N/A,#N/A,TRUE,"Page523"}</definedName>
    <definedName name="wrn.edM52." localSheetId="40" hidden="1">{#N/A,#N/A,TRUE,"menu";#N/A,#N/A,TRUE,"Page521";#N/A,#N/A,TRUE,"Page522";#N/A,#N/A,TRUE,"Page523"}</definedName>
    <definedName name="wrn.edM52." localSheetId="41" hidden="1">{#N/A,#N/A,TRUE,"menu";#N/A,#N/A,TRUE,"Page521";#N/A,#N/A,TRUE,"Page522";#N/A,#N/A,TRUE,"Page523"}</definedName>
    <definedName name="wrn.edM52." localSheetId="42" hidden="1">{#N/A,#N/A,TRUE,"menu";#N/A,#N/A,TRUE,"Page521";#N/A,#N/A,TRUE,"Page522";#N/A,#N/A,TRUE,"Page523"}</definedName>
    <definedName name="wrn.edM52." localSheetId="43" hidden="1">{#N/A,#N/A,TRUE,"menu";#N/A,#N/A,TRUE,"Page521";#N/A,#N/A,TRUE,"Page522";#N/A,#N/A,TRUE,"Page523"}</definedName>
    <definedName name="wrn.edM52." localSheetId="44" hidden="1">{#N/A,#N/A,TRUE,"menu";#N/A,#N/A,TRUE,"Page521";#N/A,#N/A,TRUE,"Page522";#N/A,#N/A,TRUE,"Page523"}</definedName>
    <definedName name="wrn.edM52." localSheetId="45" hidden="1">{#N/A,#N/A,TRUE,"menu";#N/A,#N/A,TRUE,"Page521";#N/A,#N/A,TRUE,"Page522";#N/A,#N/A,TRUE,"Page523"}</definedName>
    <definedName name="wrn.edM52." localSheetId="46" hidden="1">{#N/A,#N/A,TRUE,"menu";#N/A,#N/A,TRUE,"Page521";#N/A,#N/A,TRUE,"Page522";#N/A,#N/A,TRUE,"Page523"}</definedName>
    <definedName name="wrn.edM52." localSheetId="47" hidden="1">{#N/A,#N/A,TRUE,"menu";#N/A,#N/A,TRUE,"Page521";#N/A,#N/A,TRUE,"Page522";#N/A,#N/A,TRUE,"Page523"}</definedName>
    <definedName name="wrn.edM52." localSheetId="48" hidden="1">{#N/A,#N/A,TRUE,"menu";#N/A,#N/A,TRUE,"Page521";#N/A,#N/A,TRUE,"Page522";#N/A,#N/A,TRUE,"Page523"}</definedName>
    <definedName name="wrn.edM52." localSheetId="49" hidden="1">{#N/A,#N/A,TRUE,"menu";#N/A,#N/A,TRUE,"Page521";#N/A,#N/A,TRUE,"Page522";#N/A,#N/A,TRUE,"Page523"}</definedName>
    <definedName name="wrn.edM52." localSheetId="50" hidden="1">{#N/A,#N/A,TRUE,"menu";#N/A,#N/A,TRUE,"Page521";#N/A,#N/A,TRUE,"Page522";#N/A,#N/A,TRUE,"Page523"}</definedName>
    <definedName name="wrn.edM52." localSheetId="2" hidden="1">{#N/A,#N/A,TRUE,"menu";#N/A,#N/A,TRUE,"Page521";#N/A,#N/A,TRUE,"Page522";#N/A,#N/A,TRUE,"Page523"}</definedName>
    <definedName name="wrn.edM52." localSheetId="3" hidden="1">{#N/A,#N/A,TRUE,"menu";#N/A,#N/A,TRUE,"Page521";#N/A,#N/A,TRUE,"Page522";#N/A,#N/A,TRUE,"Page523"}</definedName>
    <definedName name="wrn.edM52." localSheetId="4" hidden="1">{#N/A,#N/A,TRUE,"menu";#N/A,#N/A,TRUE,"Page521";#N/A,#N/A,TRUE,"Page522";#N/A,#N/A,TRUE,"Page523"}</definedName>
    <definedName name="wrn.edM52." localSheetId="5" hidden="1">{#N/A,#N/A,TRUE,"menu";#N/A,#N/A,TRUE,"Page521";#N/A,#N/A,TRUE,"Page522";#N/A,#N/A,TRUE,"Page523"}</definedName>
    <definedName name="wrn.edM52." localSheetId="6" hidden="1">{#N/A,#N/A,TRUE,"menu";#N/A,#N/A,TRUE,"Page521";#N/A,#N/A,TRUE,"Page522";#N/A,#N/A,TRUE,"Page523"}</definedName>
    <definedName name="wrn.edM52." localSheetId="7" hidden="1">{#N/A,#N/A,TRUE,"menu";#N/A,#N/A,TRUE,"Page521";#N/A,#N/A,TRUE,"Page522";#N/A,#N/A,TRUE,"Page523"}</definedName>
    <definedName name="wrn.edM52." localSheetId="51" hidden="1">{#N/A,#N/A,TRUE,"menu";#N/A,#N/A,TRUE,"Page521";#N/A,#N/A,TRUE,"Page522";#N/A,#N/A,TRUE,"Page523"}</definedName>
    <definedName name="wrn.edM52." localSheetId="52" hidden="1">{#N/A,#N/A,TRUE,"menu";#N/A,#N/A,TRUE,"Page521";#N/A,#N/A,TRUE,"Page522";#N/A,#N/A,TRUE,"Page523"}</definedName>
    <definedName name="wrn.edM52." localSheetId="53" hidden="1">{#N/A,#N/A,TRUE,"menu";#N/A,#N/A,TRUE,"Page521";#N/A,#N/A,TRUE,"Page522";#N/A,#N/A,TRUE,"Page523"}</definedName>
    <definedName name="wrn.edM52." localSheetId="8" hidden="1">{#N/A,#N/A,TRUE,"menu";#N/A,#N/A,TRUE,"Page521";#N/A,#N/A,TRUE,"Page522";#N/A,#N/A,TRUE,"Page523"}</definedName>
    <definedName name="wrn.edM52." localSheetId="9" hidden="1">{#N/A,#N/A,TRUE,"menu";#N/A,#N/A,TRUE,"Page521";#N/A,#N/A,TRUE,"Page522";#N/A,#N/A,TRUE,"Page523"}</definedName>
    <definedName name="wrn.edM52." localSheetId="10" hidden="1">{#N/A,#N/A,TRUE,"menu";#N/A,#N/A,TRUE,"Page521";#N/A,#N/A,TRUE,"Page522";#N/A,#N/A,TRUE,"Page523"}</definedName>
    <definedName name="wrn.edM52." localSheetId="11" hidden="1">{#N/A,#N/A,TRUE,"menu";#N/A,#N/A,TRUE,"Page521";#N/A,#N/A,TRUE,"Page522";#N/A,#N/A,TRUE,"Page523"}</definedName>
    <definedName name="wrn.edM52." localSheetId="12" hidden="1">{#N/A,#N/A,TRUE,"menu";#N/A,#N/A,TRUE,"Page521";#N/A,#N/A,TRUE,"Page522";#N/A,#N/A,TRUE,"Page523"}</definedName>
    <definedName name="wrn.edM52." localSheetId="13" hidden="1">{#N/A,#N/A,TRUE,"menu";#N/A,#N/A,TRUE,"Page521";#N/A,#N/A,TRUE,"Page522";#N/A,#N/A,TRUE,"Page523"}</definedName>
    <definedName name="wrn.edM52." localSheetId="14" hidden="1">{#N/A,#N/A,TRUE,"menu";#N/A,#N/A,TRUE,"Page521";#N/A,#N/A,TRUE,"Page522";#N/A,#N/A,TRUE,"Page523"}</definedName>
    <definedName name="wrn.edM52." localSheetId="15" hidden="1">{#N/A,#N/A,TRUE,"menu";#N/A,#N/A,TRUE,"Page521";#N/A,#N/A,TRUE,"Page522";#N/A,#N/A,TRUE,"Page523"}</definedName>
    <definedName name="wrn.edM52." localSheetId="54" hidden="1">{#N/A,#N/A,TRUE,"menu";#N/A,#N/A,TRUE,"Page521";#N/A,#N/A,TRUE,"Page522";#N/A,#N/A,TRUE,"Page523"}</definedName>
    <definedName name="wrn.edM52." localSheetId="55" hidden="1">{#N/A,#N/A,TRUE,"menu";#N/A,#N/A,TRUE,"Page521";#N/A,#N/A,TRUE,"Page522";#N/A,#N/A,TRUE,"Page523"}</definedName>
    <definedName name="wrn.edM52." hidden="1">{#N/A,#N/A,TRUE,"menu";#N/A,#N/A,TRUE,"Page521";#N/A,#N/A,TRUE,"Page522";#N/A,#N/A,TRUE,"Page523"}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55" l="1"/>
  <c r="H23" i="55" s="1"/>
  <c r="J9" i="55"/>
  <c r="J10" i="55"/>
  <c r="H18" i="55"/>
  <c r="H19" i="55"/>
  <c r="H24" i="55" s="1"/>
  <c r="H20" i="55"/>
  <c r="H25" i="55"/>
  <c r="E10" i="52"/>
  <c r="G10" i="52"/>
  <c r="E18" i="52"/>
  <c r="G18" i="52"/>
  <c r="E20" i="52"/>
  <c r="G20" i="52"/>
  <c r="E26" i="52"/>
  <c r="H26" i="52"/>
  <c r="E27" i="52"/>
  <c r="H27" i="52"/>
  <c r="H28" i="52" s="1"/>
  <c r="C28" i="52"/>
  <c r="D28" i="52"/>
  <c r="E28" i="52"/>
  <c r="F28" i="52"/>
  <c r="G28" i="52"/>
  <c r="G6" i="51"/>
  <c r="G7" i="51"/>
  <c r="G8" i="51"/>
  <c r="G9" i="51"/>
  <c r="G10" i="51"/>
  <c r="G11" i="51"/>
  <c r="G12" i="51"/>
  <c r="C13" i="51"/>
  <c r="D13" i="51"/>
  <c r="G13" i="51" s="1"/>
  <c r="E13" i="51"/>
  <c r="F13" i="51"/>
  <c r="G14" i="51"/>
  <c r="G15" i="51"/>
  <c r="G16" i="51"/>
  <c r="G17" i="51"/>
  <c r="G18" i="51"/>
  <c r="G19" i="51"/>
  <c r="G20" i="51"/>
  <c r="C21" i="51"/>
  <c r="D21" i="51"/>
  <c r="G21" i="51" s="1"/>
  <c r="E21" i="51"/>
  <c r="E23" i="51" s="1"/>
  <c r="E29" i="51" s="1"/>
  <c r="F21" i="51"/>
  <c r="F23" i="51" s="1"/>
  <c r="F29" i="51" s="1"/>
  <c r="G22" i="51"/>
  <c r="C23" i="51"/>
  <c r="D23" i="51"/>
  <c r="G24" i="51"/>
  <c r="G25" i="51"/>
  <c r="G26" i="51"/>
  <c r="C27" i="51"/>
  <c r="C29" i="51" s="1"/>
  <c r="D27" i="51"/>
  <c r="D29" i="51" s="1"/>
  <c r="G29" i="51" s="1"/>
  <c r="G33" i="51" s="1"/>
  <c r="E27" i="51"/>
  <c r="F27" i="51"/>
  <c r="G28" i="51"/>
  <c r="G6" i="50"/>
  <c r="G7" i="50"/>
  <c r="G8" i="50"/>
  <c r="G9" i="50"/>
  <c r="G10" i="50"/>
  <c r="G11" i="50"/>
  <c r="G12" i="50"/>
  <c r="G13" i="50"/>
  <c r="G14" i="50"/>
  <c r="C15" i="50"/>
  <c r="D15" i="50"/>
  <c r="G15" i="50" s="1"/>
  <c r="E15" i="50"/>
  <c r="F15" i="50"/>
  <c r="G16" i="50"/>
  <c r="G17" i="50"/>
  <c r="G18" i="50"/>
  <c r="G19" i="50"/>
  <c r="G20" i="50"/>
  <c r="G21" i="50"/>
  <c r="G22" i="50"/>
  <c r="G23" i="50"/>
  <c r="C24" i="50"/>
  <c r="C26" i="50" s="1"/>
  <c r="D24" i="50"/>
  <c r="E24" i="50"/>
  <c r="F24" i="50"/>
  <c r="F26" i="50" s="1"/>
  <c r="F33" i="50" s="1"/>
  <c r="G24" i="50"/>
  <c r="G25" i="50"/>
  <c r="E26" i="50"/>
  <c r="E33" i="50" s="1"/>
  <c r="G27" i="50"/>
  <c r="G28" i="50"/>
  <c r="G29" i="50"/>
  <c r="G30" i="50"/>
  <c r="C31" i="50"/>
  <c r="D31" i="50"/>
  <c r="E31" i="50"/>
  <c r="F31" i="50"/>
  <c r="G32" i="50"/>
  <c r="G6" i="49"/>
  <c r="G7" i="49"/>
  <c r="G8" i="49"/>
  <c r="G9" i="49"/>
  <c r="G10" i="49"/>
  <c r="G11" i="49"/>
  <c r="G12" i="49"/>
  <c r="G13" i="49"/>
  <c r="C14" i="49"/>
  <c r="D14" i="49"/>
  <c r="D19" i="49" s="1"/>
  <c r="E14" i="49"/>
  <c r="F14" i="49"/>
  <c r="G15" i="49"/>
  <c r="G16" i="49"/>
  <c r="G17" i="49"/>
  <c r="G18" i="49"/>
  <c r="C19" i="49"/>
  <c r="C26" i="49" s="1"/>
  <c r="E19" i="49"/>
  <c r="F19" i="49"/>
  <c r="G20" i="49"/>
  <c r="G21" i="49"/>
  <c r="G22" i="49"/>
  <c r="G23" i="49"/>
  <c r="C24" i="49"/>
  <c r="D24" i="49"/>
  <c r="G24" i="49" s="1"/>
  <c r="E24" i="49"/>
  <c r="E26" i="49" s="1"/>
  <c r="F24" i="49"/>
  <c r="F26" i="49" s="1"/>
  <c r="G25" i="49"/>
  <c r="G6" i="48"/>
  <c r="G7" i="48"/>
  <c r="G8" i="48"/>
  <c r="G9" i="48"/>
  <c r="G10" i="48"/>
  <c r="G11" i="48"/>
  <c r="G12" i="48"/>
  <c r="G13" i="48"/>
  <c r="G14" i="48"/>
  <c r="C15" i="48"/>
  <c r="D15" i="48"/>
  <c r="G15" i="48" s="1"/>
  <c r="E15" i="48"/>
  <c r="F15" i="48"/>
  <c r="G16" i="48"/>
  <c r="G17" i="48"/>
  <c r="G18" i="48"/>
  <c r="C19" i="48"/>
  <c r="D19" i="48"/>
  <c r="G19" i="48" s="1"/>
  <c r="E19" i="48"/>
  <c r="F19" i="48"/>
  <c r="G20" i="48"/>
  <c r="G21" i="48"/>
  <c r="G22" i="48"/>
  <c r="C23" i="48"/>
  <c r="C25" i="48" s="1"/>
  <c r="D23" i="48"/>
  <c r="D25" i="48" s="1"/>
  <c r="G25" i="48" s="1"/>
  <c r="G29" i="48" s="1"/>
  <c r="E23" i="48"/>
  <c r="F23" i="48"/>
  <c r="G24" i="48"/>
  <c r="E25" i="48"/>
  <c r="F25" i="48"/>
  <c r="E5" i="47"/>
  <c r="E6" i="47"/>
  <c r="E7" i="47"/>
  <c r="E8" i="47"/>
  <c r="E9" i="47"/>
  <c r="E10" i="47"/>
  <c r="E11" i="47"/>
  <c r="E12" i="47"/>
  <c r="E13" i="47"/>
  <c r="E14" i="47"/>
  <c r="E15" i="47"/>
  <c r="E16" i="47"/>
  <c r="E17" i="47"/>
  <c r="E18" i="47"/>
  <c r="E19" i="47"/>
  <c r="E20" i="47"/>
  <c r="E21" i="47"/>
  <c r="E22" i="47"/>
  <c r="E23" i="47"/>
  <c r="E24" i="47"/>
  <c r="C25" i="47"/>
  <c r="D25" i="47"/>
  <c r="E25" i="47"/>
  <c r="E29" i="47" s="1"/>
  <c r="E33" i="47"/>
  <c r="E34" i="47"/>
  <c r="E35" i="47"/>
  <c r="E36" i="47"/>
  <c r="E37" i="47"/>
  <c r="E38" i="47"/>
  <c r="E39" i="47"/>
  <c r="E40" i="47"/>
  <c r="E41" i="47"/>
  <c r="E42" i="47"/>
  <c r="E43" i="47"/>
  <c r="E44" i="47"/>
  <c r="E45" i="47"/>
  <c r="E46" i="47"/>
  <c r="C47" i="47"/>
  <c r="E47" i="47" s="1"/>
  <c r="E51" i="47" s="1"/>
  <c r="D47" i="47"/>
  <c r="E5" i="46"/>
  <c r="E6" i="46"/>
  <c r="E7" i="46"/>
  <c r="E8" i="46"/>
  <c r="E9" i="46"/>
  <c r="E10" i="46"/>
  <c r="E11" i="46"/>
  <c r="E12" i="46"/>
  <c r="E13" i="46"/>
  <c r="E14" i="46"/>
  <c r="E15" i="46"/>
  <c r="E16" i="46"/>
  <c r="E17" i="46"/>
  <c r="E18" i="46"/>
  <c r="E19" i="46"/>
  <c r="E20" i="46"/>
  <c r="E21" i="46"/>
  <c r="E22" i="46"/>
  <c r="E23" i="46"/>
  <c r="C24" i="46"/>
  <c r="E24" i="46" s="1"/>
  <c r="E30" i="46" s="1"/>
  <c r="D24" i="46"/>
  <c r="E34" i="46"/>
  <c r="E35" i="46"/>
  <c r="E36" i="46"/>
  <c r="E37" i="46"/>
  <c r="E38" i="46"/>
  <c r="E39" i="46"/>
  <c r="E40" i="46"/>
  <c r="E41" i="46"/>
  <c r="E42" i="46"/>
  <c r="E43" i="46"/>
  <c r="E44" i="46"/>
  <c r="E45" i="46"/>
  <c r="E46" i="46"/>
  <c r="C47" i="46"/>
  <c r="D47" i="46"/>
  <c r="E47" i="46"/>
  <c r="E51" i="46" s="1"/>
  <c r="B7" i="45"/>
  <c r="C7" i="45"/>
  <c r="D7" i="45"/>
  <c r="E7" i="45"/>
  <c r="F7" i="45"/>
  <c r="G7" i="45"/>
  <c r="H7" i="45"/>
  <c r="H21" i="45" s="1"/>
  <c r="H8" i="45"/>
  <c r="H9" i="45"/>
  <c r="H10" i="45"/>
  <c r="H11" i="45"/>
  <c r="H12" i="45"/>
  <c r="H13" i="45"/>
  <c r="H14" i="45"/>
  <c r="H15" i="45"/>
  <c r="H16" i="45"/>
  <c r="H17" i="45"/>
  <c r="B7" i="44"/>
  <c r="C7" i="44"/>
  <c r="F7" i="44" s="1"/>
  <c r="F21" i="44" s="1"/>
  <c r="D7" i="44"/>
  <c r="E7" i="44"/>
  <c r="F8" i="44"/>
  <c r="F9" i="44"/>
  <c r="F10" i="44"/>
  <c r="F11" i="44"/>
  <c r="F12" i="44"/>
  <c r="F13" i="44"/>
  <c r="F14" i="44"/>
  <c r="F15" i="44"/>
  <c r="I6" i="30"/>
  <c r="I7" i="30"/>
  <c r="I8" i="30"/>
  <c r="I9" i="30"/>
  <c r="I10" i="30"/>
  <c r="I11" i="30"/>
  <c r="I12" i="30"/>
  <c r="I13" i="30"/>
  <c r="I14" i="30"/>
  <c r="I15" i="30"/>
  <c r="I16" i="30"/>
  <c r="I17" i="30"/>
  <c r="I18" i="30"/>
  <c r="I19" i="30"/>
  <c r="I20" i="30"/>
  <c r="I21" i="30"/>
  <c r="I25" i="30"/>
  <c r="G6" i="29"/>
  <c r="G7" i="29"/>
  <c r="G8" i="29"/>
  <c r="G9" i="29"/>
  <c r="G10" i="29"/>
  <c r="G11" i="29"/>
  <c r="G12" i="29"/>
  <c r="G13" i="29"/>
  <c r="G14" i="29"/>
  <c r="G15" i="29"/>
  <c r="G16" i="29"/>
  <c r="G17" i="29"/>
  <c r="G18" i="29"/>
  <c r="G19" i="29"/>
  <c r="G20" i="29"/>
  <c r="G24" i="29"/>
  <c r="F35" i="27"/>
  <c r="F29" i="25"/>
  <c r="P8" i="24"/>
  <c r="P9" i="24"/>
  <c r="P10" i="24"/>
  <c r="P11" i="24"/>
  <c r="P12" i="24"/>
  <c r="P13" i="24"/>
  <c r="P14" i="24"/>
  <c r="P15" i="24"/>
  <c r="P18" i="24"/>
  <c r="P19" i="24"/>
  <c r="P20" i="24"/>
  <c r="P24" i="24"/>
  <c r="P25" i="24"/>
  <c r="P26" i="24"/>
  <c r="P29" i="24"/>
  <c r="P30" i="24"/>
  <c r="P31" i="24"/>
  <c r="N10" i="23"/>
  <c r="O10" i="23"/>
  <c r="P10" i="23"/>
  <c r="Q10" i="23"/>
  <c r="N11" i="23"/>
  <c r="O11" i="23"/>
  <c r="P11" i="23"/>
  <c r="Q11" i="23"/>
  <c r="N12" i="23"/>
  <c r="O12" i="23"/>
  <c r="P12" i="23"/>
  <c r="Q12" i="23"/>
  <c r="N13" i="23"/>
  <c r="O13" i="23"/>
  <c r="P13" i="23"/>
  <c r="Q13" i="23"/>
  <c r="N14" i="23"/>
  <c r="O14" i="23"/>
  <c r="P14" i="23"/>
  <c r="Q14" i="23"/>
  <c r="N15" i="23"/>
  <c r="O15" i="23"/>
  <c r="P15" i="23"/>
  <c r="Q15" i="23"/>
  <c r="N16" i="23"/>
  <c r="O16" i="23"/>
  <c r="P16" i="23"/>
  <c r="Q16" i="23"/>
  <c r="N17" i="23"/>
  <c r="O17" i="23"/>
  <c r="P17" i="23"/>
  <c r="Q17" i="23"/>
  <c r="N18" i="23"/>
  <c r="O18" i="23"/>
  <c r="P18" i="23"/>
  <c r="Q18" i="23"/>
  <c r="N19" i="23"/>
  <c r="O19" i="23"/>
  <c r="P19" i="23"/>
  <c r="Q19" i="23"/>
  <c r="N20" i="23"/>
  <c r="O20" i="23"/>
  <c r="P20" i="23"/>
  <c r="Q20" i="23"/>
  <c r="N21" i="23"/>
  <c r="O21" i="23"/>
  <c r="P21" i="23"/>
  <c r="Q21" i="23"/>
  <c r="N22" i="23"/>
  <c r="O22" i="23"/>
  <c r="P22" i="23"/>
  <c r="Q22" i="23"/>
  <c r="N23" i="23"/>
  <c r="O23" i="23"/>
  <c r="P23" i="23"/>
  <c r="Q23" i="23"/>
  <c r="N24" i="23"/>
  <c r="O24" i="23"/>
  <c r="P24" i="23"/>
  <c r="Q24" i="23"/>
  <c r="N25" i="23"/>
  <c r="O25" i="23"/>
  <c r="P25" i="23"/>
  <c r="Q25" i="23"/>
  <c r="N26" i="23"/>
  <c r="O26" i="23"/>
  <c r="P26" i="23"/>
  <c r="Q26" i="23"/>
  <c r="N27" i="23"/>
  <c r="O27" i="23"/>
  <c r="P27" i="23"/>
  <c r="Q27" i="23"/>
  <c r="N28" i="23"/>
  <c r="O28" i="23"/>
  <c r="P28" i="23"/>
  <c r="Q28" i="23"/>
  <c r="N29" i="23"/>
  <c r="O29" i="23"/>
  <c r="P29" i="23"/>
  <c r="Q29" i="23"/>
  <c r="N30" i="23"/>
  <c r="O30" i="23"/>
  <c r="P30" i="23"/>
  <c r="Q30" i="23"/>
  <c r="N31" i="23"/>
  <c r="O31" i="23"/>
  <c r="P31" i="23"/>
  <c r="Q31" i="23"/>
  <c r="N32" i="23"/>
  <c r="O32" i="23"/>
  <c r="P32" i="23"/>
  <c r="Q32" i="23"/>
  <c r="N33" i="23"/>
  <c r="O33" i="23"/>
  <c r="P33" i="23"/>
  <c r="Q33" i="23"/>
  <c r="Q36" i="23"/>
  <c r="Q37" i="23"/>
  <c r="Q38" i="23"/>
  <c r="Q39" i="23"/>
  <c r="Q40" i="23"/>
  <c r="Q41" i="23"/>
  <c r="Q42" i="23"/>
  <c r="Q43" i="23"/>
  <c r="Q44" i="23"/>
  <c r="Q45" i="23"/>
  <c r="Q46" i="23"/>
  <c r="Q47" i="23"/>
  <c r="Q48" i="23"/>
  <c r="Q49" i="23"/>
  <c r="Q50" i="23"/>
  <c r="Q51" i="23"/>
  <c r="Q52" i="23"/>
  <c r="Q53" i="23"/>
  <c r="Q54" i="23"/>
  <c r="Q55" i="23"/>
  <c r="Q56" i="23"/>
  <c r="Q57" i="23"/>
  <c r="Q58" i="23"/>
  <c r="Q62" i="23"/>
  <c r="Q63" i="23"/>
  <c r="Q64" i="23"/>
  <c r="Q65" i="23"/>
  <c r="Q66" i="23"/>
  <c r="Q67" i="23"/>
  <c r="Q68" i="23"/>
  <c r="Q69" i="23"/>
  <c r="Q70" i="23"/>
  <c r="Q71" i="23"/>
  <c r="Q72" i="23"/>
  <c r="Q73" i="23"/>
  <c r="Q74" i="23"/>
  <c r="Q75" i="23"/>
  <c r="Q76" i="23"/>
  <c r="Q77" i="23"/>
  <c r="Q78" i="23"/>
  <c r="Q79" i="23"/>
  <c r="Q80" i="23"/>
  <c r="Q81" i="23"/>
  <c r="Q82" i="23"/>
  <c r="Q83" i="23"/>
  <c r="Q84" i="23"/>
  <c r="Q85" i="23"/>
  <c r="Q86" i="23"/>
  <c r="Q87" i="23"/>
  <c r="Q88" i="23"/>
  <c r="Q89" i="23"/>
  <c r="Q90" i="23"/>
  <c r="Q91" i="23"/>
  <c r="Q92" i="23"/>
  <c r="Q93" i="23"/>
  <c r="Q94" i="23"/>
  <c r="Q95" i="23"/>
  <c r="Q96" i="23"/>
  <c r="Q97" i="23"/>
  <c r="Q98" i="23"/>
  <c r="Q99" i="23"/>
  <c r="Q100" i="23"/>
  <c r="Q101" i="23"/>
  <c r="Q102" i="23"/>
  <c r="Q103" i="23"/>
  <c r="Q104" i="23"/>
  <c r="Q105" i="23"/>
  <c r="Q106" i="23"/>
  <c r="Q107" i="23"/>
  <c r="Q108" i="23"/>
  <c r="Q109" i="23"/>
  <c r="Q110" i="23"/>
  <c r="Q111" i="23"/>
  <c r="Q112" i="23"/>
  <c r="Q115" i="23"/>
  <c r="Q116" i="23"/>
  <c r="Q117" i="23"/>
  <c r="Q118" i="23"/>
  <c r="Q119" i="23"/>
  <c r="Q120" i="23"/>
  <c r="Q121" i="23"/>
  <c r="Q122" i="23"/>
  <c r="Q123" i="23"/>
  <c r="Q124" i="23"/>
  <c r="Q125" i="23"/>
  <c r="Q126" i="23"/>
  <c r="Q127" i="23"/>
  <c r="Q128" i="23"/>
  <c r="Q129" i="23"/>
  <c r="Q130" i="23"/>
  <c r="Q131" i="23"/>
  <c r="Q132" i="23"/>
  <c r="Q133" i="23"/>
  <c r="Q134" i="23"/>
  <c r="Q135" i="23"/>
  <c r="Q136" i="23"/>
  <c r="Q137" i="23"/>
  <c r="Q138" i="23"/>
  <c r="Q139" i="23"/>
  <c r="Q140" i="23"/>
  <c r="Q141" i="23"/>
  <c r="Q142" i="23"/>
  <c r="Q143" i="23"/>
  <c r="Q144" i="23"/>
  <c r="Q145" i="23"/>
  <c r="Q146" i="23"/>
  <c r="Q147" i="23"/>
  <c r="H9" i="21"/>
  <c r="H10" i="21"/>
  <c r="H11" i="21"/>
  <c r="H12" i="21"/>
  <c r="H13" i="21"/>
  <c r="H14" i="21"/>
  <c r="H15" i="21"/>
  <c r="H16" i="21"/>
  <c r="H17"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G8" i="20"/>
  <c r="G9" i="20"/>
  <c r="G10" i="20"/>
  <c r="G11" i="20"/>
  <c r="G12" i="20"/>
  <c r="G16" i="20"/>
  <c r="G17" i="20"/>
  <c r="G18" i="20"/>
  <c r="G19" i="20"/>
  <c r="G20" i="20"/>
  <c r="G21" i="20"/>
  <c r="G22" i="20"/>
  <c r="G23" i="20"/>
  <c r="G24" i="20"/>
  <c r="J9" i="19"/>
  <c r="J10" i="19"/>
  <c r="J11" i="19"/>
  <c r="J12" i="19"/>
  <c r="J13" i="19"/>
  <c r="J14" i="19"/>
  <c r="J15" i="19"/>
  <c r="J16" i="19"/>
  <c r="J17"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K9" i="18"/>
  <c r="K10" i="18"/>
  <c r="K11" i="18"/>
  <c r="K12" i="18"/>
  <c r="K13" i="18"/>
  <c r="K14" i="18"/>
  <c r="K15" i="18"/>
  <c r="K16"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G8" i="17"/>
  <c r="G9" i="17"/>
  <c r="G10" i="17"/>
  <c r="G11" i="17"/>
  <c r="G12" i="17"/>
  <c r="G13"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J9" i="16"/>
  <c r="J10" i="16"/>
  <c r="J11" i="16"/>
  <c r="J12" i="16"/>
  <c r="J13" i="16"/>
  <c r="J14" i="16"/>
  <c r="J15" i="16"/>
  <c r="J16" i="16"/>
  <c r="J17" i="16"/>
  <c r="J22" i="16"/>
  <c r="J23" i="16"/>
  <c r="J24" i="16"/>
  <c r="J25" i="16"/>
  <c r="J26" i="16"/>
  <c r="J27" i="16"/>
  <c r="J28" i="16"/>
  <c r="J29" i="16"/>
  <c r="J30" i="16"/>
  <c r="J31" i="16"/>
  <c r="J32" i="16"/>
  <c r="J33" i="16"/>
  <c r="J34" i="16"/>
  <c r="J35" i="16"/>
  <c r="J36" i="16"/>
  <c r="J37" i="16"/>
  <c r="J38" i="16"/>
  <c r="J39" i="16"/>
  <c r="J40" i="16"/>
  <c r="J41" i="16"/>
  <c r="J42" i="16"/>
  <c r="J9" i="15"/>
  <c r="J10" i="15"/>
  <c r="J11" i="15"/>
  <c r="L16" i="15"/>
  <c r="L17" i="15"/>
  <c r="L18" i="15"/>
  <c r="L19" i="15"/>
  <c r="L20" i="15"/>
  <c r="L21" i="15"/>
  <c r="G8" i="14"/>
  <c r="G9" i="14"/>
  <c r="G10" i="14"/>
  <c r="G11" i="14"/>
  <c r="G12" i="14"/>
  <c r="G13" i="14"/>
  <c r="J8" i="13"/>
  <c r="J9" i="13"/>
  <c r="J10" i="13"/>
  <c r="J11" i="13"/>
  <c r="K15" i="13"/>
  <c r="K16" i="13"/>
  <c r="K9" i="12"/>
  <c r="K10" i="12"/>
  <c r="K11" i="12"/>
  <c r="K12" i="12"/>
  <c r="K17" i="12"/>
  <c r="K18" i="12"/>
  <c r="K19" i="12"/>
  <c r="K20" i="12"/>
  <c r="K21" i="12"/>
  <c r="K22" i="12"/>
  <c r="K23" i="12"/>
  <c r="K24" i="12"/>
  <c r="K25" i="12"/>
  <c r="I9" i="11"/>
  <c r="I10" i="11"/>
  <c r="I11" i="11"/>
  <c r="I12" i="11"/>
  <c r="I13" i="11"/>
  <c r="I14" i="11"/>
  <c r="I15" i="11"/>
  <c r="I16" i="11"/>
  <c r="I17" i="11"/>
  <c r="I18" i="11"/>
  <c r="I23" i="11"/>
  <c r="I24" i="11"/>
  <c r="I25" i="11"/>
  <c r="I26" i="11"/>
  <c r="I27" i="11"/>
  <c r="I28" i="11"/>
  <c r="I29" i="11"/>
  <c r="I30" i="11"/>
  <c r="I31" i="11"/>
  <c r="I32" i="11"/>
  <c r="I33" i="11"/>
  <c r="I34" i="11"/>
  <c r="I35" i="11"/>
  <c r="I36" i="11"/>
  <c r="I37" i="11"/>
  <c r="I38" i="11"/>
  <c r="I39" i="11"/>
  <c r="I40" i="11"/>
  <c r="K9" i="10"/>
  <c r="K10" i="10"/>
  <c r="K11" i="10"/>
  <c r="K12" i="10"/>
  <c r="K13" i="10"/>
  <c r="K14" i="10"/>
  <c r="K15" i="10"/>
  <c r="K16" i="10"/>
  <c r="K17" i="10"/>
  <c r="K18" i="10"/>
  <c r="K19" i="10"/>
  <c r="K20" i="10"/>
  <c r="K21"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J9" i="9"/>
  <c r="J10" i="9"/>
  <c r="J11" i="9"/>
  <c r="J12" i="9"/>
  <c r="J17" i="9"/>
  <c r="J18" i="9"/>
  <c r="B13" i="8"/>
  <c r="C13" i="8"/>
  <c r="D13" i="8"/>
  <c r="E13" i="8"/>
  <c r="B19" i="8"/>
  <c r="C19" i="8"/>
  <c r="D19" i="8"/>
  <c r="E19" i="8"/>
  <c r="B34" i="8"/>
  <c r="C34" i="8"/>
  <c r="D34" i="8"/>
  <c r="E34" i="8"/>
  <c r="B40" i="8"/>
  <c r="C40" i="8"/>
  <c r="D40" i="8"/>
  <c r="E40" i="8"/>
  <c r="B55" i="8"/>
  <c r="C55" i="8"/>
  <c r="D55" i="8"/>
  <c r="E55" i="8"/>
  <c r="B61" i="8"/>
  <c r="C61" i="8"/>
  <c r="D61" i="8"/>
  <c r="E61" i="8"/>
  <c r="B76" i="8"/>
  <c r="C76" i="8"/>
  <c r="D76" i="8"/>
  <c r="E76" i="8"/>
  <c r="B82" i="8"/>
  <c r="C82" i="8"/>
  <c r="D82" i="8"/>
  <c r="E82" i="8"/>
  <c r="B97" i="8"/>
  <c r="C97" i="8"/>
  <c r="D97" i="8"/>
  <c r="E97" i="8"/>
  <c r="B103" i="8"/>
  <c r="C103" i="8"/>
  <c r="D103" i="8"/>
  <c r="E103" i="8"/>
  <c r="B118" i="8"/>
  <c r="C118" i="8"/>
  <c r="D118" i="8"/>
  <c r="E118" i="8"/>
  <c r="B124" i="8"/>
  <c r="C124" i="8"/>
  <c r="D124" i="8"/>
  <c r="E124" i="8"/>
  <c r="C28" i="7"/>
  <c r="F28" i="7"/>
  <c r="C79" i="6" s="1"/>
  <c r="C76" i="6"/>
  <c r="G76" i="6"/>
  <c r="C80" i="6" s="1"/>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G23" i="51" l="1"/>
  <c r="G27" i="51"/>
  <c r="D33" i="50"/>
  <c r="G33" i="50" s="1"/>
  <c r="G37" i="50" s="1"/>
  <c r="C33" i="50"/>
  <c r="G31" i="50"/>
  <c r="D26" i="50"/>
  <c r="G26" i="50" s="1"/>
  <c r="G19" i="49"/>
  <c r="D26" i="49"/>
  <c r="G26" i="49" s="1"/>
  <c r="G30" i="49" s="1"/>
  <c r="G14" i="49"/>
  <c r="G23" i="48"/>
  <c r="C81" i="6"/>
  <c r="M23" i="23"/>
  <c r="M24" i="23"/>
  <c r="M32" i="23"/>
  <c r="M15" i="23"/>
  <c r="M18" i="23"/>
  <c r="M12" i="23"/>
  <c r="L23" i="23"/>
  <c r="L24" i="23"/>
  <c r="M22" i="23"/>
  <c r="M25" i="23"/>
  <c r="J23" i="23"/>
  <c r="K23" i="23"/>
  <c r="J24" i="23"/>
  <c r="K24" i="23"/>
  <c r="M29" i="23"/>
  <c r="J12" i="23"/>
  <c r="K12" i="23"/>
  <c r="L12" i="23"/>
  <c r="J16" i="23"/>
  <c r="K16" i="23"/>
  <c r="L16" i="23"/>
  <c r="M16" i="23"/>
  <c r="J25" i="23"/>
  <c r="K25" i="23"/>
  <c r="L25" i="23"/>
  <c r="J28" i="23"/>
  <c r="K28" i="23"/>
  <c r="L28" i="23"/>
  <c r="M28" i="23"/>
  <c r="J30" i="23"/>
  <c r="K30" i="23"/>
  <c r="L30" i="23"/>
  <c r="M30" i="23"/>
  <c r="J26" i="23"/>
  <c r="K26" i="23"/>
  <c r="L26" i="23"/>
  <c r="M26" i="23"/>
  <c r="J13" i="23"/>
  <c r="K13" i="23"/>
  <c r="L13" i="23"/>
  <c r="M13" i="23"/>
  <c r="M19" i="23"/>
  <c r="M27" i="23"/>
  <c r="J8" i="23"/>
  <c r="J9" i="23"/>
  <c r="J22" i="23"/>
  <c r="K22" i="23"/>
  <c r="L22" i="23"/>
  <c r="J32" i="23"/>
  <c r="K32" i="23"/>
  <c r="L32" i="23"/>
  <c r="J14" i="23"/>
  <c r="K14" i="23"/>
  <c r="L14" i="23"/>
  <c r="M14" i="23"/>
  <c r="J29" i="23"/>
  <c r="K29" i="23"/>
  <c r="L29" i="23"/>
  <c r="J19" i="23"/>
  <c r="K19" i="23"/>
  <c r="L19" i="23"/>
  <c r="J10" i="23"/>
  <c r="K10" i="23"/>
  <c r="L10" i="23"/>
  <c r="M10" i="23"/>
  <c r="J15" i="23"/>
  <c r="K15" i="23"/>
  <c r="L15" i="23"/>
  <c r="M21" i="23"/>
  <c r="J21" i="23"/>
  <c r="K21" i="23"/>
  <c r="L21" i="23"/>
  <c r="J20" i="23"/>
  <c r="K20" i="23"/>
  <c r="L20" i="23"/>
  <c r="M20" i="23"/>
  <c r="J31" i="23"/>
  <c r="K31" i="23"/>
  <c r="L31" i="23"/>
  <c r="M31" i="23"/>
  <c r="J33" i="23"/>
  <c r="K33" i="23"/>
  <c r="L33" i="23"/>
  <c r="M33" i="23"/>
  <c r="J17" i="23"/>
  <c r="K17" i="23"/>
  <c r="L17" i="23"/>
  <c r="M17" i="23"/>
  <c r="J18" i="23"/>
  <c r="K18" i="23"/>
  <c r="L18" i="23"/>
  <c r="J11" i="23"/>
  <c r="K11" i="23"/>
  <c r="L11" i="23"/>
  <c r="M11" i="23"/>
  <c r="J27" i="23"/>
  <c r="K27" i="23"/>
  <c r="L27" i="23"/>
</calcChain>
</file>

<file path=xl/sharedStrings.xml><?xml version="1.0" encoding="utf-8"?>
<sst xmlns="http://schemas.openxmlformats.org/spreadsheetml/2006/main" count="5055" uniqueCount="2663">
  <si>
    <r>
      <t>(2)</t>
    </r>
    <r>
      <rPr>
        <sz val="8"/>
        <rFont val="Times New Roman"/>
        <family val="1"/>
      </rPr>
      <t xml:space="preserve">     </t>
    </r>
    <r>
      <rPr>
        <sz val="8"/>
        <rFont val="Arial"/>
        <family val="2"/>
      </rPr>
      <t>L’assemblée délibérante étant : (indiquer la nature de l’assemblée délibérante   : Conseil général, Conseil syndical,…).</t>
    </r>
  </si>
  <si>
    <r>
      <t>(1)</t>
    </r>
    <r>
      <rPr>
        <sz val="8"/>
        <rFont val="Times New Roman"/>
        <family val="1"/>
      </rPr>
      <t xml:space="preserve">     </t>
    </r>
    <r>
      <rPr>
        <sz val="8"/>
        <rFont val="Arial"/>
        <family val="2"/>
      </rPr>
      <t>Indiquer « la Présidente » ou « le Président ».</t>
    </r>
  </si>
  <si>
    <t xml:space="preserve">A               ,le             </t>
  </si>
  <si>
    <t>, et de la publication le</t>
  </si>
  <si>
    <t>, compte tenu de la transmission en préfecture, le</t>
  </si>
  <si>
    <t>Certifié exécutoire par (1)</t>
  </si>
  <si>
    <t>[…]</t>
  </si>
  <si>
    <t>Les membres de l’assemblée délibérante (2),</t>
  </si>
  <si>
    <t xml:space="preserve"> A           le</t>
  </si>
  <si>
    <t xml:space="preserve"> Délibéré par l’assemblée (2), réuni en session</t>
  </si>
  <si>
    <t xml:space="preserve"> A            le              </t>
  </si>
  <si>
    <t>Présenté par (1)</t>
  </si>
  <si>
    <t>Date de convocation : ……./….…./……..</t>
  </si>
  <si>
    <t xml:space="preserve">               Abstentions . . . . . . . . . . . . . . . . . . . . .</t>
  </si>
  <si>
    <t xml:space="preserve">               Contre . . . . . . . . . . . . . . . . . . . . . . . .</t>
  </si>
  <si>
    <t>VOTES : Pour . . . . . . . . . . . . . . . . . . . . . . . . . .</t>
  </si>
  <si>
    <t>Nombre de suffrages exprimés . . . . . . . . . . . . . . . . . . . . . . . .</t>
  </si>
  <si>
    <t>Nombre de membres présents. . . . . . . . . . . . . . . . . . . . .</t>
  </si>
  <si>
    <t>Nombre de membres en exercice. . . . . . . . . . . . . . . . . . . . .</t>
  </si>
  <si>
    <t>ARRETE ET SIGNATURES</t>
  </si>
  <si>
    <t>IV – ANNEXES</t>
  </si>
  <si>
    <t>(1) Détailler les taxes pour lesquelles le département a un pouvoir de modulation du taux</t>
  </si>
  <si>
    <t>Total des contributions directes et indirectes</t>
  </si>
  <si>
    <t>%</t>
  </si>
  <si>
    <t>… (1)</t>
  </si>
  <si>
    <t>Taxe sur les remontées mécaniques</t>
  </si>
  <si>
    <t>Taxe locale d’électricité</t>
  </si>
  <si>
    <t>Taxe départementale de publicité foncière et droit départemental d’enregistrement</t>
  </si>
  <si>
    <t>Taxe départementale des espaces naturels sensibles</t>
  </si>
  <si>
    <t>Taxe destinée au financement des dépenses des conseils d’architecture, d’urbanisme et d’environnement</t>
  </si>
  <si>
    <t>Taxe foncière sur les propriétés bâties</t>
  </si>
  <si>
    <t>Variation du
produit/N-1</t>
  </si>
  <si>
    <t>Produit voté par le Conseil général</t>
  </si>
  <si>
    <t>Variation de
taux/N-1</t>
  </si>
  <si>
    <t>Taux appliqués par décision du Conseil général</t>
  </si>
  <si>
    <t>Variation des
bases ou assiettes/(N-1)</t>
  </si>
  <si>
    <t>Bases notifiées
(si connues à la date de vote) ou assiettes</t>
  </si>
  <si>
    <t>Libellés</t>
  </si>
  <si>
    <t>Taux de contribution directes et indirectes</t>
  </si>
  <si>
    <t>E1</t>
  </si>
  <si>
    <t>DECISIONS EN MATIERE DE TAUX DES CONTRIBUTIONS DIRECTES ET INDIRECTES</t>
  </si>
  <si>
    <t>IV</t>
  </si>
  <si>
    <t>(2) Il s’agit du montant prévu initialement par l’échéancier corrigé des révisions.</t>
  </si>
  <si>
    <t>(1) Il s’agit des réalisations effectives correspondant aux mandats émis.</t>
  </si>
  <si>
    <t>21PVDD 2021 2 PETITES VILLES DE DEMAIN RECETTES</t>
  </si>
  <si>
    <t>20SARE 2020 2 SCE ACCOMP. RENOV. ENERG. - RECETTE</t>
  </si>
  <si>
    <t>Recettes</t>
  </si>
  <si>
    <t>9PROJET 2009 3 PROJETS TERRITOIRE AUTRES ORGANISMES DROIT PRIVE</t>
  </si>
  <si>
    <t>9PROJET 2009 2 PROJETS TERRITOIRE GROUPEMENTS</t>
  </si>
  <si>
    <t>9PROJET 2009 1 PROJETS TERRITOIRE-E.P.C.I</t>
  </si>
  <si>
    <t>9PDDL 2009 1 PLAN DEP. DEV. LECTURE PUB.</t>
  </si>
  <si>
    <t>9INSERTION 2009 16 AIDE A LA MOBILITE</t>
  </si>
  <si>
    <t>9INSERTION 2009 15 CONTRATS D'AVENIR</t>
  </si>
  <si>
    <t>9INSERTION 2009 14 C.I - R.M.A</t>
  </si>
  <si>
    <t>9INSERTION 2009 13 DIAGNOSTIC EMPLOI/FORMATION</t>
  </si>
  <si>
    <t>9INSERTION 2009 12 ACTIONS C.L.I</t>
  </si>
  <si>
    <t>9INSERTION 2009 10 INSERTION PAR L'ACTIVITE ECONOMIQUE</t>
  </si>
  <si>
    <t>9INSERTION 2009 9 REFERENTS AUTRES</t>
  </si>
  <si>
    <t>9INSERTION 2009 8 REFERENTS C.C.A.S</t>
  </si>
  <si>
    <t>9INSERTION 2009 7 REFERENTS POLES INSERTION</t>
  </si>
  <si>
    <t>9INSERTION 2009 6 FEDERATIONS ET P.L.I.E</t>
  </si>
  <si>
    <t>9INSERTION 2009 5 EVALUATION-AUDIT</t>
  </si>
  <si>
    <t>9INSERTION 2009 4 INSERTION PAR LE LOGEMENT</t>
  </si>
  <si>
    <t>9INSERTION 2009 2 SOUTIEN ACTIF A L'EMPLOI</t>
  </si>
  <si>
    <t>9INSERTION 2009 1 MOBIL.SOCIO-PROFESSIONNELLE</t>
  </si>
  <si>
    <t>9CAPEB 2009 1 CAPEB - CONV. PLUR. 09-11</t>
  </si>
  <si>
    <t>9ACTIV 2009 1 ACTIV CONSEIL-CONV. PLUR. 09-11</t>
  </si>
  <si>
    <t>8INSERTION 2008 15 CONTRATS D'AVENIR</t>
  </si>
  <si>
    <t>8INSERTION 2008 14 C.I. RMA</t>
  </si>
  <si>
    <t>8INSERTION 2008 13 DIAGNOSTIC EMPLOI/FORMATION</t>
  </si>
  <si>
    <t>8INSERTION 2008 12 ACTIONS C.L.I.</t>
  </si>
  <si>
    <t>8INSERTION 2008 11 AIDE A LA MOBILITE</t>
  </si>
  <si>
    <t>8INSERTION 2008 10 INSERTION PAR L'ACTIVITE ECONOMIQUE</t>
  </si>
  <si>
    <t>8INSERTION 2008 9 REFERENTS AUTRES</t>
  </si>
  <si>
    <t>8INSERTION 2008 8 REFERENTS CCAS</t>
  </si>
  <si>
    <t>8INSERTION 2008 7 REFERENTS POLES INSERTION</t>
  </si>
  <si>
    <t>8INSERTION 2008 6 SOUTIEN AUX STRUCTURES</t>
  </si>
  <si>
    <t>8INSERTION 2008 5 EVALUATION - AUDIT</t>
  </si>
  <si>
    <t>8INSERTION 2008 4 INSERTION PAR LE LOGEMENT</t>
  </si>
  <si>
    <t>8INSERTION 2008 3 INSERTION PAR LA SANTE</t>
  </si>
  <si>
    <t>8INSERTION 2008 2 SOUTIEN ACTIF A L'EMPLOI</t>
  </si>
  <si>
    <t>8INSERTION 2008 1 MOBILISATION SOCIO-PROFESSIONNELLE</t>
  </si>
  <si>
    <t>21ZPAEN 2021 1 MISE EN PLACE ZONES DE PREEMPTION</t>
  </si>
  <si>
    <t>21SDENS 2021 1 SUB.FON.PER.ASS.ORG.PRIV.SDENS</t>
  </si>
  <si>
    <t>21PVDD 2021 1 PETITES VILLES DE DEMAIN DEPENSES</t>
  </si>
  <si>
    <t>21PLHB 2021 1 SUBV 21 PLAN LOCAL HABITAT</t>
  </si>
  <si>
    <t>21MEDNUM 2021 1 SUBV MEDIATION NUMERIQUE</t>
  </si>
  <si>
    <t>21INSERTIO 2021 1 INSERTION</t>
  </si>
  <si>
    <t>21INOVUS 2021 1 INNOVATION USAGES/SCES NUMERIQUES</t>
  </si>
  <si>
    <t>21INNOVHAB 2021 1 AIDES A L'INNOVATION DE L'HABITAT</t>
  </si>
  <si>
    <t>21IMPREVUF 2021 1 DEPENSES IMPREVUES FONCTIONNEMENT</t>
  </si>
  <si>
    <t>21ASAFUS 2021 1 SUBVENTION  FUSION ASA</t>
  </si>
  <si>
    <t>21AGDV 2021 1 SUBVENTIONS GENS DU VOYAGE</t>
  </si>
  <si>
    <t>20WIFIFONC 2020 1 ENTRETIEN RESEAU DEPT WIFI</t>
  </si>
  <si>
    <t>20VENTCOMP 2020 1 MESURES COMPENSATOIRES  TRAVAUX VENTOUX</t>
  </si>
  <si>
    <t>20SLIME 2020 1 SCE LOC INTERV MAITR ENERGIE</t>
  </si>
  <si>
    <t>20SDVV 2020 1 SUB.SCHEMA VELO</t>
  </si>
  <si>
    <t>20SDENS 2020 1 SUB.FON.PER.ASS.ORG.PRIV.SDENS</t>
  </si>
  <si>
    <t>20SARE 2020 1 SCE ACCOMP. RENOV. ENERGETIQUE - DEPENSE</t>
  </si>
  <si>
    <t>20PROJET 2020 1 SUBVENTIONS PROJETS DE TERRITOIRES</t>
  </si>
  <si>
    <t>20PLUI 2020 1 SUBV. AIDE ELABORATION PLUI</t>
  </si>
  <si>
    <t>20PLHB 2020 1 SUBV 20 PLAN LOCAL HABITAT</t>
  </si>
  <si>
    <t>20PAT 2020 1 PROGRAMME ALIMENTAIRE TERRITORIAL</t>
  </si>
  <si>
    <t>20MEDNUM 2020 1 MEDIATION NUMERIQUE</t>
  </si>
  <si>
    <t>20INSERTIO 2020 1 INSERTION</t>
  </si>
  <si>
    <t>20INOVUS 2020 1 INNOVATION USAGES/SCES  NUMERIQUES</t>
  </si>
  <si>
    <t>20INGTE 2020 1 ING TERRITORIALE ET SOCIALE</t>
  </si>
  <si>
    <t>19ZPAEN 2019 1 SUBV-19 MISE/PLACE ZONES PREEMP</t>
  </si>
  <si>
    <t>19SDENS 2019 1 SUBVENTION SCHEMA DEPARTEMENTAL ENS</t>
  </si>
  <si>
    <t>19SCOTER 2019 1 SUBV-19 MISE/PLACE ZONES PREEMP</t>
  </si>
  <si>
    <t>19SARF 2019 1 SCHEMA DEPARTEMENTALE ACCES RESSOURCE FORESTIERE</t>
  </si>
  <si>
    <t>19PROJET 2019 1 SUBVENTIONS-PROJETS DE TERRITOIR</t>
  </si>
  <si>
    <t>19PLHAB 2019 1 AIDES AUX ETUDES FONCIERES</t>
  </si>
  <si>
    <t>19MOUS 2019 1 MAITRISE D'OEUVRE URBAINE ET SOCIALE</t>
  </si>
  <si>
    <t>19LABELENS 2019 1 SUBVENTIONS-LABEL ENS</t>
  </si>
  <si>
    <t>19INSERTIO 2019 1 INSERTION-RSA</t>
  </si>
  <si>
    <t>19INNOVHAB 2019 1 AIDES A L'INNOVATION DE L'HABITAT</t>
  </si>
  <si>
    <t>19EUROV8 2019 1 EUROVELO8PART.REG.COM.ITIN.</t>
  </si>
  <si>
    <t>19CAUE 2019 1 CAUE-PLAN D'ACTIONS ANNUEL</t>
  </si>
  <si>
    <t>19ANIMPIG 2019 1 ANIM.PROG.INT.GENERAL</t>
  </si>
  <si>
    <t>18ZPAEN 2018 1 MISE EN PLACE ZONES PREEMPTION PERIURBAINE</t>
  </si>
  <si>
    <t>18SDTOUR 2018 1 SCHEMA DEPARTEMENTAL TOURISME</t>
  </si>
  <si>
    <t>18SCOTER 2018 1 AIDE A ELABORATION DES SCOT</t>
  </si>
  <si>
    <t>18PROJET 2018 1 SUBVENTIONS - PROJETS DE TERRITOIRE</t>
  </si>
  <si>
    <t>18LABELENS 2018 1 LABEL ESPACES NATURELS SENSIBLES</t>
  </si>
  <si>
    <t>18INSERTIO 2018 1 INSERTION-RSA</t>
  </si>
  <si>
    <t>18FSESUBV 2018 1 SUBVENTIONS FSE 2018-2020</t>
  </si>
  <si>
    <t>18FSEMARCH 2018 1 PARTICIPATIONS MARCHES FSE 18-20</t>
  </si>
  <si>
    <t>18FSEAXE4 2018 1 FSE ASSISTANCE MISSION EUROPE 2018-2020</t>
  </si>
  <si>
    <t>18FONCAGRI 2018 1 SUBVENTIONS -  FONCIER AGRICOLE</t>
  </si>
  <si>
    <t>18ENTAV 2018 1 PROJETS  ET NVX PRODUITS  DANS SECTEUR AGRICOLE</t>
  </si>
  <si>
    <t>18DDSE 2018 1 DISPO DEPART SOBRIETE ENERGETIQUE</t>
  </si>
  <si>
    <t>17ZPAEN 2016 1 MISE EN PLACE ZONES PREEMPTION PERIURBAINE</t>
  </si>
  <si>
    <t>17SCOTER 2016 1 AIDE A ELABORATION DES SCOT</t>
  </si>
  <si>
    <t>17PROJET 2016 1 SUBV PROJETS DE TERRITOIRE</t>
  </si>
  <si>
    <t>17PLHAB 2016 1 PLAN LOCAL DE L'HABITAT</t>
  </si>
  <si>
    <t>17LABELENS 2016 1 LABEL ESPACE NATUREL SENSIBLE</t>
  </si>
  <si>
    <t>17INSERTIO 2017 1 INSERTION RSA</t>
  </si>
  <si>
    <t>17FONCAGRI 2016 1 SUBVENTION FONCIER AGRICOLE</t>
  </si>
  <si>
    <t>17ETUDENVI 2017 1 ETUDES ENVIRONNEMENT</t>
  </si>
  <si>
    <t>17ETUAMTER 2016 1 ETUDES AMENAGEMENT TERRITOIRE</t>
  </si>
  <si>
    <t>17DDSE 2016 1 SUBVENTION DISPOSITIF DEP SOBRIETE ENERGETIQUE</t>
  </si>
  <si>
    <t>16ZPAEN 2016 1 SUBVENTION - MISE EN PLACE ZONES PREEMPTION PERIURBAINE</t>
  </si>
  <si>
    <t>16SCOTER 2016 1 SUBVENTION - AIDE A ELABORATION DES SCOT</t>
  </si>
  <si>
    <t>16PROJET 2016 1 SUBVENTION PROJETS DE TERRITOIRE</t>
  </si>
  <si>
    <t>16LABELENS 2016 1 LABEL ESPACE NATUREL SENSIBLE</t>
  </si>
  <si>
    <t>16INSERTIO 2016 1 INSERTION - RSA</t>
  </si>
  <si>
    <t>16FSE14-20 2016 1 SUBV. GLOBALE FSE 14-20</t>
  </si>
  <si>
    <t>16FONCAGRI 2016 1 SUBVENTION FONCIER AGRICOLE</t>
  </si>
  <si>
    <t>16ETUENVIR 2016 1 ETUDES ENVIRONNEMENT</t>
  </si>
  <si>
    <t>16ETUDENVI 2017 2 ETUDES ENVIRONNEMENT</t>
  </si>
  <si>
    <t>16ETUAMTER 2016 1 ETUDES AMENAGEMENT DU TERRITOIRE</t>
  </si>
  <si>
    <t>16DDSE 2016 1 SUBVENTION DISPOSITIF DEP SOBRIETE ENERGETIQUE</t>
  </si>
  <si>
    <t>15ZPAEN 2015 1 SUBV-MISE / PLACE ZONES PREEMPTION</t>
  </si>
  <si>
    <t>15SCOTER 2015 2 SUBV.-AIDE A L'ELAB. DES SCOT</t>
  </si>
  <si>
    <t>15SCOTER 2015 1 SUBV.-AIDE A L'ELAB. DES SCOT</t>
  </si>
  <si>
    <t>15PROJET 2015 3 SUBV. PROJETS DE TERRITOIRE</t>
  </si>
  <si>
    <t>15PROJET 2015 2 SUBV. PROJETS DE TERRITOIRE</t>
  </si>
  <si>
    <t>15PROJET 2015 1 SUBV. PROJETS DE TERRITOIRE</t>
  </si>
  <si>
    <t>15PLHAB 2015 1 SUBV. - PLAN LOCAL HABITAT</t>
  </si>
  <si>
    <t>15LEADER 2015 1 LEADER - FEADER 2014-2020</t>
  </si>
  <si>
    <t>15INSERTIO 2015 14 ACCOMPAGNEMENT INTENSIF A L'EMPLOI</t>
  </si>
  <si>
    <t>15INSERTIO 2015 13 CONTRAT UNIQUE INSERTION (NON MARCHAND) - CDDI</t>
  </si>
  <si>
    <t>15INSERTIO 2015 12 MOBILISATION SOCIO-PROFESSIONNELLE</t>
  </si>
  <si>
    <t>15INSERTIO 2015 11 CONTRAT UNIQUE INSERTION (NON MARCHAND)</t>
  </si>
  <si>
    <t>15INSERTIO 2015 10 CONTRAT UNIQUE INSERTION (MARCHAND)</t>
  </si>
  <si>
    <t>15INSERTIO 2015 9 AIDE A LA MOBILITE</t>
  </si>
  <si>
    <t>15INSERTIO 2015 8 CREATION D'ENTREPRISE</t>
  </si>
  <si>
    <t>15INSERTIO 2015 7 INSERTION PAR L'ACTIVITE ECONOMIQUE</t>
  </si>
  <si>
    <t>15INSERTIO 2015 6 REFERENTS SPECIFIQUES ET TI</t>
  </si>
  <si>
    <t>15INSERTIO 2015 5 REFERENTS CCAS</t>
  </si>
  <si>
    <t>15INSERTIO 2015 4 REFERENTS POLE INSERTION</t>
  </si>
  <si>
    <t>15INSERTIO 2015 3 FEDERATION ET PLIE</t>
  </si>
  <si>
    <t>15INSERTIO 2015 2 INSERTION PAR LE LOGEMENT</t>
  </si>
  <si>
    <t>15INSERTIO 2015 1 SOUTIEN ACTIF A L'EMPLOI</t>
  </si>
  <si>
    <t>15EUROV8 2015 1 PART REGION COMITE ITINERAIRE EUROVELO 8</t>
  </si>
  <si>
    <t>15EAVENIR 2015 1 EMPLOIS D'AVENIR</t>
  </si>
  <si>
    <t>14ZPAEN 2014 1 SUBV-MISE / PLACE ZONES PREEMP</t>
  </si>
  <si>
    <t>14SCOTER 2014 3 SUBV.-AIDE A L'ELABORATION DES SCOT</t>
  </si>
  <si>
    <t>14SCOTER 2014 2 SUBV.-AIDE A L'ELABORATION DES SCOT</t>
  </si>
  <si>
    <t>14SCOTER 2014 1 SUBV.-AIDE A L'ELABORATION DES SCOT</t>
  </si>
  <si>
    <t>14PROJET 2014 3 SUBV. PROJETS DE TERRITOIRE</t>
  </si>
  <si>
    <t>14PROJET 2014 2 SUBV. PROJETS DE TERRITOIRE</t>
  </si>
  <si>
    <t>14PROJET 2014 1 SUBV. PROJETS DE TERRITOIRE</t>
  </si>
  <si>
    <t>14PLHAB 2014 1 SUBV. - PLAN LOCAL HABITAT</t>
  </si>
  <si>
    <t>14LABELENS 2014 2 LABEL ESP. NAT. SENS. COMMUNES ET STRUCT INTERCOM.</t>
  </si>
  <si>
    <t>14LABELENS 2014 1 LABEL ESP.NAT. SENS</t>
  </si>
  <si>
    <t>14INSERTIO 2014 14 MOBILISATION SOCIO-PROFESSIONNELLE</t>
  </si>
  <si>
    <t>14INSERTIO 2014 13 CONTRAT UNIQUE INSERTION (NON MARCHAND)</t>
  </si>
  <si>
    <t>14INSERTIO 2014 12 CONTRAT UNIQUE INSERTION ( MARCHAND)</t>
  </si>
  <si>
    <t>14INSERTIO 2014 11 PARTENARIAT RENFORCE POUR LE RSA</t>
  </si>
  <si>
    <t>14INSERTIO 2014 10 EXPERIMENTAT° TERRITORIALES</t>
  </si>
  <si>
    <t>14INSERTIO 2014 9 AIDE A LA MOBILITE</t>
  </si>
  <si>
    <t>14INSERTIO 2014 8 CREATION D'ENTREPRISE</t>
  </si>
  <si>
    <t>14INSERTIO 2014 7 INSERTION PAR L'ACTIVITE ECO.</t>
  </si>
  <si>
    <t>14INSERTIO 2014 6 REFERENTS SPECIFIQUES ET TI</t>
  </si>
  <si>
    <t>14INSERTIO 2014 5 REFERENTS CCAS</t>
  </si>
  <si>
    <t>14INSERTIO 2014 4 REFERENTS POLES INSERTION</t>
  </si>
  <si>
    <t>14INSERTIO 2014 3 FEDERATION ET PLIE</t>
  </si>
  <si>
    <t>14INSERTIO 2014 2 INSERTION PAR LE LOGEMENT</t>
  </si>
  <si>
    <t>14INSERTIO 2014 1 SOUTIEN ACTIF A L'EMPLOI</t>
  </si>
  <si>
    <t>14EAVENIR 2014 1 EMPLOIS D'AVENIR</t>
  </si>
  <si>
    <t>13ZPAEN 2013 1 SUBV-MISE / PLACE ZONES PREEMPTION</t>
  </si>
  <si>
    <t>13SCOTER 2013 2 SUBV.-AIDE A L'ELABORATION DES SCOT</t>
  </si>
  <si>
    <t>13PROJET 2013 3 SUBV. PROJETS DE TERRITOIRE</t>
  </si>
  <si>
    <t>13PROJET 2013 2 SUBV. PROJETS DE TERRITOIRE</t>
  </si>
  <si>
    <t>13PROJET 2013 1 SUBV. PROJETS DE TERRITOIRE</t>
  </si>
  <si>
    <t>13PLHAB 2013 1 SUBV. - PLAN LOCAL HABITAT</t>
  </si>
  <si>
    <t>13LEADER 2013 1 SUBVENTIONS LEADER</t>
  </si>
  <si>
    <t>13EAVENIR 2013 1 EMPLOIS D'AVENIR</t>
  </si>
  <si>
    <t>12PROJET 2012 3 SUBV.-PROJETS DE TERRITOIRE</t>
  </si>
  <si>
    <t>12PROJET 2012 2 SUBV.-PROJETS DE TERRITOIRE</t>
  </si>
  <si>
    <t>12PROJET 2012 1 SUBV.-PROJETS DE TERRITOIRE</t>
  </si>
  <si>
    <t>11SCOTER 2011 1 SUBV.-AIDE A L'ELABORATION DES</t>
  </si>
  <si>
    <t>11PROJET 2011 3 SUBV.-PROJETS DE TERRITOIRE</t>
  </si>
  <si>
    <t>10RESTCOL 2010 1 PART. SCE REST. COLLEGES</t>
  </si>
  <si>
    <t>10PROJET 2010 3 SUBV. - PROJETS DE TERRITOIRE - AUTRES GROUPTS DE COLL.</t>
  </si>
  <si>
    <t>10PROJET 2010 2 SUBV. - PROJETS DE TERRITOIRE - COMMUNES/EPCI</t>
  </si>
  <si>
    <t>10PROJET 2010 1 SUBV.-PROJETS DE TERRITOIRE - ORG. DROIT PRIVE</t>
  </si>
  <si>
    <t>10PLHAB 2010 1 SUBV.-PLAN LOCAL HABITAT</t>
  </si>
  <si>
    <t>10INSERTIO 2010 19 SUBV. ASSOC. FSE</t>
  </si>
  <si>
    <t>10INSERTIO 2010 18 DISPOSITIF POLE EMPLOI FSE</t>
  </si>
  <si>
    <t>10INSERTIO 2010 17 ETUDES - FSE</t>
  </si>
  <si>
    <t>10INSERTIO 2010 15 CONTRAT UNIQUE INSERTION (SECTEUR NON MARCHAND)</t>
  </si>
  <si>
    <t>10INSERTIO 2010 14 CONTRAT UNIQUE INSERTION  (SECTEUR MARCHAND)</t>
  </si>
  <si>
    <t>10INSERTIO 2010 11 DIAGNOSTIC EMPLOI/FORMATION</t>
  </si>
  <si>
    <t>10INSERTIO 2010 10 ACTIONS C.L.I</t>
  </si>
  <si>
    <t>10INSERTIO 2010 9 AIDE A LA MOBILITE</t>
  </si>
  <si>
    <t>10INSERTIO 2010 8 INSERTION PAR L'ACTIVITE ECONOMIQUE</t>
  </si>
  <si>
    <t>10INSERTIO 2010 7 REFERENTS AUTRES</t>
  </si>
  <si>
    <t>10INSERTIO 2010 6 REFERENTS C.C.A.S</t>
  </si>
  <si>
    <t>10INSERTIO 2010 5 REFERENTS POLES INSERTION</t>
  </si>
  <si>
    <t>10INSERTIO 2010 4 FEDERATIONS ET P.L.I.E</t>
  </si>
  <si>
    <t>10INSERTIO 2010 3 INSERTION PAR LE LOGEMENT</t>
  </si>
  <si>
    <t>10INSERTIO 2010 2 SOUTIEN ACTIF A L'EMPLOI</t>
  </si>
  <si>
    <t>10INSERTIO 2010 1 MOBIL.SOCIO-PROFESSIONNELLE</t>
  </si>
  <si>
    <t>10CYBER 2010 1 ANIMATION CYBERBASES</t>
  </si>
  <si>
    <t>Dépenses</t>
  </si>
  <si>
    <t>2022)</t>
  </si>
  <si>
    <t>l'exercice 2021</t>
  </si>
  <si>
    <t>cumulées au 01/01/2021)</t>
  </si>
  <si>
    <t>y compris pour 2021)</t>
  </si>
  <si>
    <t>ajustement</t>
  </si>
  <si>
    <t>(exercices au delà de</t>
  </si>
  <si>
    <t>l'exercice 2022</t>
  </si>
  <si>
    <t>ouverts au titre de</t>
  </si>
  <si>
    <t>antérieurs (réalisations</t>
  </si>
  <si>
    <t>les délibérations</t>
  </si>
  <si>
    <t>de l'exercice 2021</t>
  </si>
  <si>
    <t>AE votée y compris</t>
  </si>
  <si>
    <t>Restes à financer</t>
  </si>
  <si>
    <t>Restes à financer de</t>
  </si>
  <si>
    <t>Crédits de paiement</t>
  </si>
  <si>
    <t>Total cumulé (toutes</t>
  </si>
  <si>
    <t>Révision</t>
  </si>
  <si>
    <t>Pour mémoire</t>
  </si>
  <si>
    <t>de l'A.E.</t>
  </si>
  <si>
    <t>Montant des CP</t>
  </si>
  <si>
    <t>Montant des AE</t>
  </si>
  <si>
    <t>No ou intitulé</t>
  </si>
  <si>
    <t>SITUATION DES AUTORISATIONS D'ENGAGEMENT ET CREDITS DE PAIEMENT</t>
  </si>
  <si>
    <t>IV - ANNEXES - ENGAGEMENTS - AUTORISATIONS DE PROGRAMME ET AUTORISATION D'ENGAGEMENT</t>
  </si>
  <si>
    <t>20VELOROU 2020 2 VELOROUTES</t>
  </si>
  <si>
    <t>20TRAMTURQ 2020 2 RECETTE 1 0OPTRAMT AGENCE EAU</t>
  </si>
  <si>
    <t xml:space="preserve">20RGRPCOLL 2020 2 RECETTES DSID 1346 01 </t>
  </si>
  <si>
    <t>20PIG 2020 2 P I G DEPARTEMENTAL</t>
  </si>
  <si>
    <t>20GRPONCTU 2020 2 GROSSES REPARATIONS PONCTUELLES - RECETTES</t>
  </si>
  <si>
    <t>19RGRPCOLL 2019 2 GROSSES REPARAT COLLEGES DSID</t>
  </si>
  <si>
    <t>19PDEVLIAI 2019 3 DEV AGGLO /LIAISONS ROUTIERES DSID</t>
  </si>
  <si>
    <t>19PDEVLIAI 2019 2 DEVIATIONS AGGLO ET LIAISONS ROUTIERES</t>
  </si>
  <si>
    <t>19PD2THD 2019 2 RES DEP THD 2EME PLAN FTTH RECETTES</t>
  </si>
  <si>
    <t xml:space="preserve">19GRPONCTU 2019 3 GR PONCTUELLES RECETTES </t>
  </si>
  <si>
    <t>19GREPEDES 2020 1 GR BATIMENTS EDes DSID 1346</t>
  </si>
  <si>
    <t xml:space="preserve">19EQPTCUIS 2019 2 EQUIPEMENT CUISINE </t>
  </si>
  <si>
    <t>19CONSEDES 2020 1 RECETTE 1 9OPBEDEA DSID</t>
  </si>
  <si>
    <t>19ACCTRANS 2020 1 RECETTE 1 9OPPARRE PACA 1322</t>
  </si>
  <si>
    <t>18PDEVLIAI 2019 1 DEVIATIONS AGGLO LIAISONS DSID</t>
  </si>
  <si>
    <t>18PDEVLIAI 2018 2 DEVIATIONS AGGLO ET LIAISONS</t>
  </si>
  <si>
    <t>18GRPONCTU 2018 2 GROSSES REPARATIONS PONCTUELLES</t>
  </si>
  <si>
    <t>18ETUOPNOU 2019 1 ETUDES LIEES A NVLLES DEP.-RECETTES</t>
  </si>
  <si>
    <t>18DEVLIAIS 2020 2 RECETTE 3 8OPV9426 CC SORGUES DU COMTAT</t>
  </si>
  <si>
    <t>18DEVLIAIS 2018 10 RECETTE 1 8OPV2352 INTERCO 1325</t>
  </si>
  <si>
    <t>18DEVLIAIS 2018 8 RECETTE 1 8OPV9426 1325</t>
  </si>
  <si>
    <t xml:space="preserve">18CPERCTN7 2018 2 RECETTE 8CTRN7OR COMPTE DE TIERS - RN 7 ORANGE </t>
  </si>
  <si>
    <t>17VELOROU 2019 1 VELOROUTE RECETTES</t>
  </si>
  <si>
    <t>17RGRPCOLL 2019 1 REPARATIONS COLLEGES RECETTES DSID</t>
  </si>
  <si>
    <t xml:space="preserve">17PDEVLIAI 2017 1 DEVIAT AGGLO ET LIAISONS </t>
  </si>
  <si>
    <t>17ETUOPNOU 2017 1 ETUDES LIEES A NOUVEAU</t>
  </si>
  <si>
    <t>16VELOROU 2016 3 VELOROUTE 1324 621</t>
  </si>
  <si>
    <t>16VELOROU 2016 2 VELOROUTE 1321</t>
  </si>
  <si>
    <t>16VELOROU 2016 1 VELOROUTE 1326 621</t>
  </si>
  <si>
    <t>16VELOROU 2013 4 VELOROUTE 1322 621</t>
  </si>
  <si>
    <t>16RGRPCOLL 2019 1 REPARATIONS COLLEGES DSID</t>
  </si>
  <si>
    <t>16REHAVENT 2018 3 ETUDE REHAB SOMMET VENTOUX ETAT FNADT</t>
  </si>
  <si>
    <t>16REHAVENT 2018 2 ETUDES REHAB SOMMET VENTOUX REGION</t>
  </si>
  <si>
    <t>16REHAVENT 2018 1 ETUDES REHABILITATION SOMMET VENTOUX FEADER</t>
  </si>
  <si>
    <t>16PQ1THD 2016 2 RESEAU THD PQ1 FTTH RECETTES</t>
  </si>
  <si>
    <t>16PDEVLIAI 2013 4 DEV AGGLO ET LIAISONS ROUTIERES</t>
  </si>
  <si>
    <t>16GRPONCTU 2013 4 GROSSES REPARATIONS PONCTUELLES RECETTES</t>
  </si>
  <si>
    <t>16GREPCULT 2019 1 RECETTE 2 6OPBPPFC AVIGNON</t>
  </si>
  <si>
    <t>16GREPCULT 2017 2 RECETTE 1 6OPBTAFA 1311 DRAC</t>
  </si>
  <si>
    <t>16GREPCULT 2017 1 RECETTE 1 6OPBPPFC 1311</t>
  </si>
  <si>
    <t>16ETUOPNOU 2016 1 ETUDES LIEES A VOIES NOUVELLES 1324</t>
  </si>
  <si>
    <t>16CONTIEXP 2017 1 CONTINUITE ECOLOGIQUE EXPERIME</t>
  </si>
  <si>
    <t>16CONSTNAR 2019 3 RECETTE 5 6OPBCNAR CENTRE CONSERVATION ETAT</t>
  </si>
  <si>
    <t>16CONSTNAR 2019 2 RECETTE 4 6OPBCNAR GRAND AVIGNON</t>
  </si>
  <si>
    <t>16CONSTNAR 2018 1 RECETTE 3 1312 PACA 6OPBCNAR</t>
  </si>
  <si>
    <t>16CONSTNAR 2017 2 RECETTE 2 6OPBCNAR 1314 AVIGNON</t>
  </si>
  <si>
    <t>16CONSTNAR 2017 1 RECETTE 1 1311 ETAT 6OPBCNAR</t>
  </si>
  <si>
    <t>15REHABCOL 2020 1 RECETTE 1 5OPCVOLT 1346</t>
  </si>
  <si>
    <t>15PIG 2015 2 P.I.G. DEPARTEMENTAL RECETTES</t>
  </si>
  <si>
    <t>15PDEVLIAI 2012 5 DEV AGGLO ET LIAISONS ROUTIERES 1324 621</t>
  </si>
  <si>
    <t>15GRPONCTU 2015 1 GR PONCTUELLES 1325 621</t>
  </si>
  <si>
    <t>15GRPONCTU 2012 5 GROSSES REPARATIONS PONCTUELLES 1324 621</t>
  </si>
  <si>
    <t xml:space="preserve">15ETUOPNOU 2015 1 ETUDES LIEES A VOIES NOUVELLES ET OA NOUVEAUX </t>
  </si>
  <si>
    <t>15DGE 2012 1 D. G. E. EQUIPEMENT RURAL 1341 01 1016</t>
  </si>
  <si>
    <t>15DEVLIAIS 2017 1 RECETTE 1 5OPV956C 1324 LA TOUR D'AIGUES</t>
  </si>
  <si>
    <t>15AVRBSCP 2015 1 AVANCES REMBOURSABLES SCP RECETTES 2748 01 5056</t>
  </si>
  <si>
    <t>15AEPSAULT 2018 4 RECETTE 5 5AEPSAUR 4582 REGION 4050</t>
  </si>
  <si>
    <t>15AEPSAULT 2018 3 REC 4 5AEPSAUR 4582 AGENCE DE L' EAU 4050</t>
  </si>
  <si>
    <t>14REHACULT 2014 2 RECETTE 1 4OPBRAST 1322 311</t>
  </si>
  <si>
    <t>14PDEVLIAI 2015 1 DEV AGGLO ET LIAISONS ROUTIERES 1325 621</t>
  </si>
  <si>
    <t>14PDEVLIAI 2012 5 DEV AGGLO ET LIAISONS ROUTIERES 1324 621</t>
  </si>
  <si>
    <t>14PDEVLIAI 2012 4 DEV.AGGLO LIAISONS ROUTIERES 1322 621</t>
  </si>
  <si>
    <t>14ETUOPNOU 2014 1 ETUDES LIEES A OPERATIONS NOUVELLES 1325 621</t>
  </si>
  <si>
    <t>14CTAFPERT 2014 5 RECETTE 3 4CTAFPER PERTUIS</t>
  </si>
  <si>
    <t>14CTAFPERT 2014 4 RECETTE 2 4CTAFPER C. P. A.</t>
  </si>
  <si>
    <t>13RESRECMS 2019 1 RECETTE 1 3OPBCARR DSID 1346 01</t>
  </si>
  <si>
    <t>13PRTE 2013 1 P. R. T. E. 2748 01</t>
  </si>
  <si>
    <t>13PRCE 2013 1 P. R. C. E. 2748 01</t>
  </si>
  <si>
    <t>13GRPONCTU 2014 1 GROSSES REPARATIONS PONCTUELLES</t>
  </si>
  <si>
    <t>13GRPONCTU 2012 3 GROSSES REPARATIONS PONCTUELLES 1324 621</t>
  </si>
  <si>
    <t>13DEVLIAIS 2014 3 RECETTE 1 3OPV2252 1322 621</t>
  </si>
  <si>
    <t>13DEVLIAIS 2014 1 RECETTE 2 3OPV0722 REGION 1322 621</t>
  </si>
  <si>
    <t>12VELOROU 2020 1 VELOROUTE 13272</t>
  </si>
  <si>
    <t>12VELOROU 2017 1 VELOROUTE 1325</t>
  </si>
  <si>
    <t>12VELOROU 2016 1 VELOROUTE 1321 621</t>
  </si>
  <si>
    <t>12VELOROU 2012 4 VELOROUTE 1322 621</t>
  </si>
  <si>
    <t>12PDEVLIAI 2019 1 DEV AGGLO ET LIAISONS ROUTIERES 23151 TROP PERCU</t>
  </si>
  <si>
    <t>12PDEVLIAI 2013 1 DEV AGGLO ET LIAISOINS ROUTIERES 1325 621</t>
  </si>
  <si>
    <t>12PDEVLIAI 2012 6 DEVIATION-LIAISON 238 621</t>
  </si>
  <si>
    <t>12PDEVLIAI 2012 5 DEV. AGGLO LIAISONS ROUTIERES 1324 621</t>
  </si>
  <si>
    <t>12PDEVLIAI 2012 4 DEV. AGGLO LIAISONS ROUTIERES 1322 621 REGION</t>
  </si>
  <si>
    <t>12DEVLIAIS 2016 1 RECETTE 3 2OPV942B CC SORGUES COMTAT 1325</t>
  </si>
  <si>
    <t>12DEVLIAIS 2014 1 RECETTE 2 2OPV942B 1322 621</t>
  </si>
  <si>
    <t>12DEVLIAIS 2013 6 RECETTE 1 2OPV942B RFF 1321 621</t>
  </si>
  <si>
    <t>12DEVLIAIS 2013 2 RECETTE 2 2OPV9011 ETAT 1321 621</t>
  </si>
  <si>
    <t>12DEVLIAIS 2013 1 RECETTE 1 2OPV9011 RFF 1321 621</t>
  </si>
  <si>
    <t>12DEVLIAIS 2012 71 RECETTE 2 2OPV9009 ETAT 1321 621</t>
  </si>
  <si>
    <t>12DEVLIAIS 2012 70 RECETTE 1 2OPV9009 RFF 1321 621 CONVENTION DU 19/03/2012</t>
  </si>
  <si>
    <t>12DEVLIAIS 2012 35 RECETTE 1 2OPV9736 1322 621 ARRETE 2008-07743</t>
  </si>
  <si>
    <t>12AGENCEBA 2008 4 ASSAINISSEMENT AGENCE EAU 1328</t>
  </si>
  <si>
    <t>10RESDEPHD 2012 1 RES DEPARTEMENTAL THD COMMUNES ET STRUCTURES INTERCO</t>
  </si>
  <si>
    <t>10RESDEPHD 2011 1 RES. DEP. HAUT DEBIT FEADER 13173 68</t>
  </si>
  <si>
    <t>10RESDEPHD 2010 4 RES DEP HAUT DEBIT REGION 1312 68</t>
  </si>
  <si>
    <t>10RESDEPHD 2010 3 RES DEP HAUT DEBIT FNADT 1311 68</t>
  </si>
  <si>
    <t>10RESDEPHD 2010 2 RES. DEP HAUT DEBIT FEDER 13172 68</t>
  </si>
  <si>
    <t>09PST 2013 1 PST DEPARTEMENTAL RECETTE 20422 72</t>
  </si>
  <si>
    <t>09PIG 2013 1 PIG DEPARTEMENTAL RECETTE 20422 72</t>
  </si>
  <si>
    <t>07ACCTRANS 2019 1 RECETTE 3 1OPPARRE ISLE.SORGUE 1324</t>
  </si>
  <si>
    <t>07ACCTRANS 2018 2 RECETTE 2 1OPPARRE 5053</t>
  </si>
  <si>
    <t>06DEOEAMTF 2006 2 RECETTE 1 6DEOEAFR 45442 74</t>
  </si>
  <si>
    <t>05CONSTCOL 2019 3 RECETTE 1 5OPCPSO DSID 1346 01</t>
  </si>
  <si>
    <t>04TGVEAMTF 2005 4 RECETTES 1 4TGVEAMR NF 45442 74 R. F. F.</t>
  </si>
  <si>
    <t xml:space="preserve">21VOIRCOMM 2021 1 SUBVENTIONS - VOIRIE COMMUNALE </t>
  </si>
  <si>
    <t>21VELOROU 2021 1 AMENAGEMENT DE  VELOROUTES (PROGRAMME 2021)</t>
  </si>
  <si>
    <t xml:space="preserve">21SNCIII 2021 1 EQUIPEMENT POUR LE SCHEMA NUMERIQUE DES COLLEGES </t>
  </si>
  <si>
    <t xml:space="preserve">21SERVNUME 2021 1 SUBVENTIONS - SERVICES NUMERIQUES DES EHPAD POUR LA TELEMEDECINE  </t>
  </si>
  <si>
    <t>21RIVNONDO 2021 1 SUBVENTIONS - RIVIERES NON DOMANIALES</t>
  </si>
  <si>
    <t>21RGRPCOLL 2021 1 GROSSES REPARATIONS AUX  BATIMENTS DES COLLEGES (PROGRAMME 2021)</t>
  </si>
  <si>
    <t>21REQUALZA 2021 1 AIDE A LA REQUALIFICATION DE ZONES D'ACTIVITE</t>
  </si>
  <si>
    <t>21RBADMINI 2021 1 GROSSES REPARATIONS AUX BATIMENTS ADMINISTRATIFS (PROGRAMME 2021)</t>
  </si>
  <si>
    <t xml:space="preserve">21PRNP 2021 1 SUBVENTIONS - PATRIMOINE RURAL NON PROTEGE </t>
  </si>
  <si>
    <t xml:space="preserve">21PRAVTNUM 2021 1 PLAN DE RELANCE - APPEL A PROJETS POUR LE  NUMERIQUE </t>
  </si>
  <si>
    <t>21PRAVTHAB 2021 1 PLAN DE RELANCE - APPEL A PROJETS POUR LE LOGEMENT</t>
  </si>
  <si>
    <t xml:space="preserve">21PRAVTEPC 2021 1 PLAN DE RELANCE - APPEL A PROJETS POUR LES EPCI </t>
  </si>
  <si>
    <t>21PRAVTCPU 2021 1 PLAN DE RELANCE -  BUDGET PARTICIPATIF DES COLLEGES PUBLICS</t>
  </si>
  <si>
    <t xml:space="preserve">21PRAVTCPR 2021 1 BUDGET PARTICIPATIF DES COLLEGES PRIVES </t>
  </si>
  <si>
    <t xml:space="preserve">21PRAVTCNE 2021 1 PLAN DE RELANCE - APPEL A PROJETS POUR LES  COMMUNES  </t>
  </si>
  <si>
    <t>21POLPLSOC 2021 1 SUBVENTIONS - PRODUCTION DE LOGEMENTS SOCIAUX</t>
  </si>
  <si>
    <t>21PLANTCOM 2021 1 AIDES AUX PLANTATIONS COMMUNALES</t>
  </si>
  <si>
    <t>21PGRCIMIX 2021 1 GROSSES REPARATIONS AUX BATIMENTS DES CITES MIXTES (CONVENTION SPECIFIQUE)</t>
  </si>
  <si>
    <t>21PDEVLIAI 2021 1 DEVIATIONS  AGGLOMERATIONS ET LIAISONS ROUTIERES (PROGRAMME 2021)</t>
  </si>
  <si>
    <t xml:space="preserve">21PATRIMOI 2021 1 SUBVENTIONS POUR REHABILITATION/VALORISATION DU PATRIMOINE CLASSE </t>
  </si>
  <si>
    <t>21MATROUTE 2021 1 EQUIPEMENT EN MATERIEL POUR LA VOIRIE DEPARTEMENTALE (PROGRAMME 2021)</t>
  </si>
  <si>
    <t xml:space="preserve">21JARDFAMI 2021 1 SUBVENTIONS - JARDINS FAMILIAUX EN VAUCLUSE  </t>
  </si>
  <si>
    <t xml:space="preserve">21JAEQUIP 2021 1 SUBVENTIONS - EQUIPEMENT DES JEUNES AGRICULTEURS   </t>
  </si>
  <si>
    <t xml:space="preserve">21INVTCOMP 2021 1 MESURES COMPENSATOIRES - AMENAGEMENT DU SOMMET DU MONT-VENTOUX  </t>
  </si>
  <si>
    <t xml:space="preserve">21INVSDENS 2021 1 SUBVENTIONS - SCHEMA DEPARTEMENTAL DES ESPACES NATURELS SENSIBLES </t>
  </si>
  <si>
    <t xml:space="preserve">21INFORBDP 2021 1 SUBVENTIONS - INFORMATISATION ET NOUVELLES TECHNOLOGIES  </t>
  </si>
  <si>
    <t>21IMPREVUI 2021 1 DEPENSES IMPREVUES INVESTISSEMENT</t>
  </si>
  <si>
    <t>21GRPONCTU 2021 1 GROSSES REPARATIONS PONCTUELLES DE LA VOIRIE DEPARTEMENTALE (PROGRAMME 2021)</t>
  </si>
  <si>
    <t>21GREPEDES 2021 1 GROSSES REPARATIONS AUX  BATIMENTS DES EDeS (PROGRAMME 2021)</t>
  </si>
  <si>
    <t>21GREPCULT 2021 1 REAMENAGEMENT DE L'IMMEUBLE DE BRANTES A SORGUES</t>
  </si>
  <si>
    <t>21GREPBADM 2021 1 REAMENAGEMENT DU LABORATOIRE DEPARTEMENTAL D'ANALYSES</t>
  </si>
  <si>
    <t>21GRAGCROU 2021 1 GROSSES REPARATIONS AUX BATIMENTS AFFECTES A LA VOIRIE (PROGRAMME 2021)</t>
  </si>
  <si>
    <t xml:space="preserve">21FOREST 2021 1 SUBVENTIONS - TRAVAUX FORESTIERS </t>
  </si>
  <si>
    <t xml:space="preserve">21FDACV 2021 1 SUBVENTIONS -  F. D. A. C. V. </t>
  </si>
  <si>
    <t>21ETUOPNOU 2021 1 ETUDES LIEES AUX VOIES ET OUVRAGES D'ART NOUVEAUX (PROGRAMME 2021)</t>
  </si>
  <si>
    <t xml:space="preserve">21EQPPDIPR 2021 1 PETITS EQUIPEMENTS POUR LE P.D.I.P.R. </t>
  </si>
  <si>
    <t xml:space="preserve">21EQCULTUR 2021 1 SUBVENTIONS POUR EQUIPEMENTS CULTURELS </t>
  </si>
  <si>
    <t xml:space="preserve">21ENERPART 2021 1 SUBVENTIONS - SOBRIETE ENERGETIQUE </t>
  </si>
  <si>
    <t xml:space="preserve">21ECRETCRU 2021 1 ECRETEMENT DES CRUES DES RIVIERES NON DOMANIALES  </t>
  </si>
  <si>
    <t>21DFCI 2021 1 DEFENSE DES FORETS CONTRE L'INCENDIE</t>
  </si>
  <si>
    <t>21CUMA 2021 1 SUBVENTIONS - MODERNISATION DES COOPERATIVES D'UTILISATION DE MATERIEL AGRICOLE</t>
  </si>
  <si>
    <t xml:space="preserve">21CROIXROU 2021 1 CONSTRUCTION DE L' EHPAD CROIX ROUGE A AVIGNON  </t>
  </si>
  <si>
    <t>21CREAZA 2021 1 AIDE A LA CREATION DE ZONES D'ACTIVITE</t>
  </si>
  <si>
    <t>21CONSEDES 2021 1 REAMENAGEMENT DE L'EDeS DE BOLLENE</t>
  </si>
  <si>
    <t xml:space="preserve">21BPEHPAD 2021 1 BUDGET PARTICIPATIF DES EHPAD </t>
  </si>
  <si>
    <t xml:space="preserve">21BIBLIOTH 2021 1 CONSTRUCTION/EXTENSION DE BILIOTHEQUES MUNICIPALES </t>
  </si>
  <si>
    <t xml:space="preserve">21BIBLIMUN 2021 1 EQUIPEMENT DES BIBLIOTHEQUES MUNICIPALES </t>
  </si>
  <si>
    <t xml:space="preserve">21BCLVELTO 2021 1 SUBVENTIONS - SIGNALISATION  DES BOUCLES VELO TOURISTIQUES </t>
  </si>
  <si>
    <t>21ASSAIDEP 2021 1 PROGRAMME D'ASSAINISSEMENT DEPARTEMENTAL</t>
  </si>
  <si>
    <t xml:space="preserve">21AMHYDRAU 2021 1 AMENAGEMENT HYDRAULIQUE </t>
  </si>
  <si>
    <t xml:space="preserve">21ALCCULTU 2021 1 AMENAGEMENT DE  LIEUX CULTURELS </t>
  </si>
  <si>
    <t xml:space="preserve">21AGROALIM 2021 1 SUBVENTIONS A L'INDUSTRIE AGRO ALIMENTAIRE </t>
  </si>
  <si>
    <t>20WIFITERR 2020 1 DEPENSES 0OPWIFIT</t>
  </si>
  <si>
    <t>20VOIRCOMM 2020 1 VOIRIE COMMUNALE</t>
  </si>
  <si>
    <t>20VELOROU 2020 1 VELOROUTES</t>
  </si>
  <si>
    <t>20TRAMTURQ 2020 1 DEPENSES 0OPTRAMT</t>
  </si>
  <si>
    <t xml:space="preserve">20TRAMSUBV 2020 1 SUBVENTIONS - TRAME TURQUOISE </t>
  </si>
  <si>
    <t>20TRAFCOGA 2020 1 TRAFIC AGGLO. AVIGNONNAISE</t>
  </si>
  <si>
    <t>20THDAMO 2020 1 RESEAU T.H.D. A.M.O.</t>
  </si>
  <si>
    <t>20SUBSDVV 2020 1 SUBVENTION SCHEMA DEPARTEMENTAL VAUCLUSE VELO</t>
  </si>
  <si>
    <t xml:space="preserve">20RIVNONDO 2020 1 RIVIERES NON DOMANIALES </t>
  </si>
  <si>
    <t>20RGRPCOLL 2020 1 GR BATIMENTS COLLEGES</t>
  </si>
  <si>
    <t>20RGREPGDR 2020 1 GR BATIMENTS GENDARMERIES</t>
  </si>
  <si>
    <t>20REQUALZA 2020 1 AIDE REQUALIFICATION ZA</t>
  </si>
  <si>
    <t>20REHEQSPO 2020 1 REHABILITATION EQUIPEMENTS SPORTIFS</t>
  </si>
  <si>
    <t>20REHABCOL 2020 1 DEPENSES 0OPCCALP</t>
  </si>
  <si>
    <t>20RBSPORTS 2020 1 GR BATIMENTS SPORTS</t>
  </si>
  <si>
    <t>20RBCULTUR 2020 1 GR BATIMENTS CULTURELS</t>
  </si>
  <si>
    <t>20RBADMINI 2020 1 GROSSES REPARATIONS AUX BATIMENTS ADMINISTRATIFS (PROGRAMME 2020)</t>
  </si>
  <si>
    <t>20PRNP 2020 1 PATRIMOINE RURAL NON PROTEGE</t>
  </si>
  <si>
    <t>20PPRT 2020 1 PLAN PREVENTION RISQUES TECHNOLOGIQUES</t>
  </si>
  <si>
    <t>20POLPLSOC 2020 1 PRODUCTION LOGEMENTS SOCIAUX</t>
  </si>
  <si>
    <t>20PLANTCOM 2020 1 PLANTATIONS COMMUNALES</t>
  </si>
  <si>
    <t>20PIG 2020 1 P I G DEPARTEMENTAL</t>
  </si>
  <si>
    <t>20PGRCIMIX 2020 1 GR BATIMENTS CITES MIXTES</t>
  </si>
  <si>
    <t>20PEPINIER 2020 1 PEPINIERES ENTREPRISES</t>
  </si>
  <si>
    <t>20PDEVLIAI 2020 1 DEVIATIONS AGGLOMERATIONS ET LIAISONS ROUTIERES (PROGRAMME 2020)</t>
  </si>
  <si>
    <t>20PATRIMOI 2020 1 REHABILITATION/VALORISATION PATRIMOINE CLASSE</t>
  </si>
  <si>
    <t>20MATROUTE 2020 1 MATERIEL ROUTE</t>
  </si>
  <si>
    <t>20JARDFAMI 2020 1 JARDINS FAMILIAUX EN VAUCLUSE</t>
  </si>
  <si>
    <t>20JAEQUIP 2020 1 JEUNES AGRICULTEURS EQUIPEMENT</t>
  </si>
  <si>
    <t>20INVSDVV 2020 1 DEPENSE 0OPISDVV</t>
  </si>
  <si>
    <t>20INVSDENS 2020 1 SCHEMA DEPARTEMENTAL E.N.S.</t>
  </si>
  <si>
    <t>20GRPONCTU 2020 1 GROSSES REPARATIONS PONCTUELLES</t>
  </si>
  <si>
    <t>20GREPEDES 2020 1 GR BATIMENTS EDeS</t>
  </si>
  <si>
    <t xml:space="preserve">20GREPCULT 2020 1 DEPENSES 0OPBCHAR </t>
  </si>
  <si>
    <t>20GRAGCROU 2020 1 GR BATIMENTS ROUTES</t>
  </si>
  <si>
    <t>20FRIDELAI 2020 1 REHAB FRICHES ET DELAISSES</t>
  </si>
  <si>
    <t>20FOREST 2020 1 TRAVAUX FORESTIERS</t>
  </si>
  <si>
    <t>20FDACV 2020 1 SUBVENTIONS - FONDS DEPARTEMENTAL D'AMELIORATION DU CADRE DE VIE</t>
  </si>
  <si>
    <t>20ETUOPNOU 2020 1 ETUDES OPERATIONNELLES LIEES A VOIES ET OA NOUVEAUX</t>
  </si>
  <si>
    <t>20ETUOPBAT 2020 1 ETUDES LIEES AUX BATIMENTS</t>
  </si>
  <si>
    <t>20ETUDEZA 2020 1 ETUDES PREALABLES ZA - SUBV.</t>
  </si>
  <si>
    <t>20EQCULTUR 2020 1 EQUIPEMENTS CULTURELS</t>
  </si>
  <si>
    <t>20ENERPART 2020 1 SOBRIETE ENERGETIQUE</t>
  </si>
  <si>
    <t>20ECRETCRU 2020 1 ECRETEMENT CRUES RIV NON DOMANIALES</t>
  </si>
  <si>
    <t>20DFCI 2020 1 DEFENSE FORETS CONTRE INCENDIE</t>
  </si>
  <si>
    <t>20DEVLIAIS 2020 1 DEPENSES 0OPV9736</t>
  </si>
  <si>
    <t>20CUMA 2020 1 INVESTISSEMENT MODERNISATION CUMA</t>
  </si>
  <si>
    <t>20CREAZA 2020 1 AIDES A CREATION ZA</t>
  </si>
  <si>
    <t>20CONTRCOV 2020 1 COVE - STATIONS VENTOUX</t>
  </si>
  <si>
    <t>20CONTRCOP 2020 1 CONTRACTUALISATION DES COMMUNES DE - 5000 HABITANTS</t>
  </si>
  <si>
    <t>20CONTRCOA 2020 1 CONTRACTUALISATION DES COMMUNES DE + 5000 HAB</t>
  </si>
  <si>
    <t>20CONSEDES 2020 2 ACQUISITION 0OPBEDEP EN 5000</t>
  </si>
  <si>
    <t>20CONSEDES 2020 1 CONSTRUCTION DE L'EDeS DU PONTET (0OPBEDEP)</t>
  </si>
  <si>
    <t>20BPCOLPUB 2020 1 BUDGET PARTICIPATIF DES COLLEGES PUBLICS</t>
  </si>
  <si>
    <t>20BPCOLPRI 2020 1 BUDGET PARTICIPATIF DES COLLEGES PRIVES</t>
  </si>
  <si>
    <t>20BIBLIMUN 2020 1 EUIPEMENT BIBLIOTHEQUES MUNICIPALES</t>
  </si>
  <si>
    <t>20BCLVELTO 2020 1 SIGNALISATION BOUCLES TOURISTIQUES VELO</t>
  </si>
  <si>
    <t>20ASSAIDEP 2020 1 ASSAINISSEMENT DEPARTEMENTAL</t>
  </si>
  <si>
    <t>20AMHYDRAU 2020 1 AMENAGEMENT HYDRAULIQUE</t>
  </si>
  <si>
    <t>20ALCCULTU 2020 1 AMGT LIEUX CULTURELS A.L.C.</t>
  </si>
  <si>
    <t>20AGROALIM 2020 1 IAA INDUSTRIE AGRO-ALIMENTAIRE</t>
  </si>
  <si>
    <t>20ACQBATS 2020 1 ACQUISITION BATIMENTS</t>
  </si>
  <si>
    <t>19VOIRCOMM 2019 1 VOIRIE COMMUNALE</t>
  </si>
  <si>
    <t>19VELOROU 2019 1 VELOROUTES</t>
  </si>
  <si>
    <t>19SIGFORET 2019 1 EQUIPEMENT SIGNALETIQUE FORETS</t>
  </si>
  <si>
    <t>19SBATSDIS 2019 1 SUBVENTIONS - EQUIPEMENTS STRUCTURANTS SDIS</t>
  </si>
  <si>
    <t>19SAMFONRU 2019 1 AMENAGEMENT FONCIER RURAL</t>
  </si>
  <si>
    <t xml:space="preserve">19RIVNONDO 2019 1 RIVIERES NON DOMANIALES </t>
  </si>
  <si>
    <t>19RGRPCOLL 2019 1 GROSSES REPARATIONS AUX BATIMENTS DES COLLEGES (PROGRAMME 2019)</t>
  </si>
  <si>
    <t>19RGREPGDR 2019 1 GROSSES REPARATIONS BATIMENTS GENDARMERIES</t>
  </si>
  <si>
    <t>19REQUALZA 2019 1 REQUALIFICATION Z.A.</t>
  </si>
  <si>
    <t>19REHABVED 2019 1 REHABILITATION DU CENTRE ROUTIER DE VEDENE (9OPBVEDR)</t>
  </si>
  <si>
    <t>19REHABCOL 2021 1 EQUIPEMENT MOBILIER DE LA SEGPA LE LAVARIN</t>
  </si>
  <si>
    <t>19REHABCOL 2020 3 MOBILIER 2 9OPCLAVA 21841 221</t>
  </si>
  <si>
    <t>19REHABCOL 2019 2 REHABILITATION DU COLLEGE JULES VERNE AU PONTET (9OPCJUVE)</t>
  </si>
  <si>
    <t>19REHABCOL 2019 1 REHABILITATION DE LA SEGPA LE LAVARIN A AVIGNON (9OPCLAVA)</t>
  </si>
  <si>
    <t>19RBCULTUR 2019 1 GROSSES REPARATIONS BATIMENTS CULTURELS</t>
  </si>
  <si>
    <t>19RBADMINI 2019 1 GROSSES REPARATIONS BATIMENTS ADMINISTRATIFS</t>
  </si>
  <si>
    <t>19PRNP 2019 1 PATRIMOINE RURAL NON PROTEGE</t>
  </si>
  <si>
    <t>19POLPLSOC 2019 1 PRODUCTION LOGEMENTS SOCIAUX</t>
  </si>
  <si>
    <t>19PLANTCOM 2019 1 PLANTATIONS COMMUNALES</t>
  </si>
  <si>
    <t>19PGRPCMIX 2019 1 GROSSES REPARATIONS AUX  BATIMENTS DES CITES MIXTES  (PROGRAMME 2019)</t>
  </si>
  <si>
    <t>19PGRCIMIX 2019 1 GROSSES REPARATIONS CITES MIXTES CONVENTIONS SPECIFIQUES</t>
  </si>
  <si>
    <t>19PDEVLIAI 2019 1 DEVIATIONS AGGLOMERATION ET LIAISONS ROUTIERES</t>
  </si>
  <si>
    <t>19PD2THD 2019 1 RESEAU DEPARTEMENTAL THD 2EME PLAN FTTH</t>
  </si>
  <si>
    <t>19PATRIMOI 2019 1 REH/VAL PATRIMOINE CLASSE</t>
  </si>
  <si>
    <t>19OPESECUR 2019 1 OPERATIONS DE SECURITE</t>
  </si>
  <si>
    <t>19MATROUTE 2019 1 MATERIEL ROUTE</t>
  </si>
  <si>
    <t>19MATENNET 2019 1 MATERIEL ENTRETIEN NETTOYAGE COLLEGES PUBLICS</t>
  </si>
  <si>
    <t>19JARDFAMI 2019 1 JARDINS FAMILIAUX EN VAUCLUSE</t>
  </si>
  <si>
    <t>19JAEQUIP 2019 1 JEUNES AGRICULTEURS EQUIPEMENTS</t>
  </si>
  <si>
    <t>19INVSDENS 2019 1 SUBV SCHEMA DEPARTEMENTAL E.N.S.</t>
  </si>
  <si>
    <t>19INFORBDP 2019 1 BDP - INFORMATISATION NOUVELLES TECHNOLOGIES</t>
  </si>
  <si>
    <t>19HYRETROR 2020 1 TRAVAUX RETROCESS RESEAUX 4050</t>
  </si>
  <si>
    <t>19HYRETROR 2019 2 TRAVAUX PREALABLES RETROCESSION RESEAUX 5000</t>
  </si>
  <si>
    <t>19GRPONCTU 2019 1 GROSSES REPARATIONS PONCTUELLES</t>
  </si>
  <si>
    <t>19GREPEDES 2019 1 GROSSES REPARATIONS BATIMENTS EDeS</t>
  </si>
  <si>
    <t>19GRAGCROU 2019 1 GROSSES REPARATIONS BATIMENTS ROUTES</t>
  </si>
  <si>
    <t>19FRIDELAI 2019 1 REHABILITATION FRICHES ET DELAISSES</t>
  </si>
  <si>
    <t>19FOREST 2019 1 TRAVAUX FORESTIERS</t>
  </si>
  <si>
    <t>19FDACV 2019 1 SUBVENTIONS - F. D. A. C. V.</t>
  </si>
  <si>
    <t>19ETUOPNOU 2019 1 ETUDES LIEES A VOIES NOUVELLES ET OA NOUVEAUX</t>
  </si>
  <si>
    <t>19ETUHYDRO 2019 1 ETUDE STRATEGIE HYDRAULIQUE</t>
  </si>
  <si>
    <t>19EQPTCUIS 2019 1 EQUIPEMENT DES CUISINES DES COLLEGES PUBLICS</t>
  </si>
  <si>
    <t>19EQPPDIPR 2019 1 PETITS EQUIPEMENTS PDIPR</t>
  </si>
  <si>
    <t>19EQCULTUR 2019 1 EQUIPEMENTS CULTURELS</t>
  </si>
  <si>
    <t>19ENERPART 2019 1 SOBRIETE ENERGETIQUE</t>
  </si>
  <si>
    <t>19DPHEBPA 2019 1 PLACES HEBERGEMENT PA</t>
  </si>
  <si>
    <t>19DGE 2019 1 DGE - EQUIPEMENT RURAL 4050</t>
  </si>
  <si>
    <t>19DFCI 2019 1 DEFENSE FORETS CONTRE INCENDIE</t>
  </si>
  <si>
    <t>19DEVLIAIS 2019 3 DEPENSES 9OPV9427</t>
  </si>
  <si>
    <t>19DEVLIAIS 2019 2 DEPENSES 9OPV9074</t>
  </si>
  <si>
    <t>19DEVLIAIS 2019 1 DEPENSES 9OPV9004</t>
  </si>
  <si>
    <t>19CREAZA 2019 1 AIDES A CREATION ZA</t>
  </si>
  <si>
    <t>19CONSEDES 2019 2 ACQUISITION 9OPBEDEA 5000</t>
  </si>
  <si>
    <t>19CONSEDES 2019 1 DEPENSES 9OPBEDEA</t>
  </si>
  <si>
    <t xml:space="preserve">19COETPRIV 2019 1 SUBVENTIONS D'EQUIPEMENT AUX COLLEGES PRIVES  </t>
  </si>
  <si>
    <t>19CFLVENT 2019 1 CONTRAT FONCIER LOCAL SUD VENTOUX</t>
  </si>
  <si>
    <t>19BIBLIOTH 2019 1 CONSTRUCTION/EXTENSION BIBLIOTHEQUES MUNICIPALES</t>
  </si>
  <si>
    <t>19BIBLIMUN 2019 1 EQUIPEMENT BIBLIOTHEQUES MUNICIPALES</t>
  </si>
  <si>
    <t>19ASSAIDEP 2019 1 ASSAINISSEMENT DEPARTEMENTAL</t>
  </si>
  <si>
    <t>19ASAIRRIG 2019 1 A.S.A. IRRIGATION</t>
  </si>
  <si>
    <t>19AMFONRUR 2019 1 AMENAGEMENT FONCIER RURAL</t>
  </si>
  <si>
    <t>19ALCCULTU 2019 1 AMENAGEMENT LIEUX CULTURELS</t>
  </si>
  <si>
    <t>19AGROALIM 2019 1 IAA INDUSTRIE AGRO-ALIMENTAIRE</t>
  </si>
  <si>
    <t>19ACCTRANS 2019 1 DEPENSES 9OPPARRE</t>
  </si>
  <si>
    <t>18VOIRCOMM 2018 1 VOIRIE COMMUNALE</t>
  </si>
  <si>
    <t>18SEQTSDIS 2018 1 SUBVENTION EQUIPEMENT SDIS</t>
  </si>
  <si>
    <t>18RIVNONDO 2018 1 RIVIERES NON DOMANIALES</t>
  </si>
  <si>
    <t>18RGRPCOLL 2018 1 GROSSES REPARATIONS BATIMENTS SCOLAIRES</t>
  </si>
  <si>
    <t>18RGREPCMS 2018 1 GROSSES REPARATIONS BATIMENTS SOCIAUX</t>
  </si>
  <si>
    <t>18RESTPSOC 2018 1 RESTRUCTURATION DU POLE SOCIAL (8OPBPSRL)</t>
  </si>
  <si>
    <t>18REHABSPO 2018 1 REHABILITATION DU CDPAL A FONTAINE-DE-VAUCLUSE (8OPBBLFR)</t>
  </si>
  <si>
    <t>18REHABCOL 2018 2 REHABILITATION DU COLLEGE JOSEPH VERNET A AVIGNON (8OPCVERN)</t>
  </si>
  <si>
    <t>18REHABCOL 2018 1 DEPENSES 8OPCDOCH</t>
  </si>
  <si>
    <t>18RBCULTUR 2018 1 GROSSES REPARATIONS BATIMENTS CULTURELS</t>
  </si>
  <si>
    <t>18RBADMINI 2018 1 GROSSES REPARATIONS BATIMENTS ADMINISTRATIFS</t>
  </si>
  <si>
    <t>18PRNP 2018 1 PATRIMOINE RURAL NON PROTEGE</t>
  </si>
  <si>
    <t>18POLPLSOC 2018 1 PRODUCTION LOGEMENTS SOCIAUX</t>
  </si>
  <si>
    <t>18PLANTCOM 2018 1 PLANTATIONS COMMUNALES</t>
  </si>
  <si>
    <t>18PDEVLIAI 2018 1 DEV. AGGLO ET LIAISONS ROUTIERES DEPENSES</t>
  </si>
  <si>
    <t>18OGSFONT 2018 1 OPERATION GRAND SITE A FONTAINE-DE-VAUCLUSE (8OPOGSFO)</t>
  </si>
  <si>
    <t>18MATROUTE 2018 1 MATERIEL ROUTE</t>
  </si>
  <si>
    <t>18JARDFAMI 2018 1 JARDINS FAMILIAUX EN VAUCLUSE</t>
  </si>
  <si>
    <t>18JAEQUIP 2018 1 SUBVENTIONS - EQUIPEMENT JEUNES AGRICULTEURS</t>
  </si>
  <si>
    <t>18HYDRAGRI 2018 1 HYDRAULIQUE AGRICOLE</t>
  </si>
  <si>
    <t>18GRPONCTU 2018 1 GROSSES REPARATIONS PONCTUELLES</t>
  </si>
  <si>
    <t>18GRAGCROU 2018 1 GROSSES REPARATIONS BATIMENTS ROUTIERS</t>
  </si>
  <si>
    <t>18FOREST 2018 1 TRAVAUX FORESTIERS</t>
  </si>
  <si>
    <t>18FDACV 2018 1 SUBVENTIONS - F. D. A. C. V.</t>
  </si>
  <si>
    <t>18ETUOPNOU 2018 1 ETUDES LIEES A NOUVELLES DEPENSES</t>
  </si>
  <si>
    <t>18ESNASENS 2018 1 ESPACES NATURELS SENSIBLES</t>
  </si>
  <si>
    <t>18EQCULTUR 2018 1 EQUIPEMENTS CULTURELS</t>
  </si>
  <si>
    <t>18ENERPART 2018 1 SOBRIETE ENERGETIQUE</t>
  </si>
  <si>
    <t>18ECRETCRU 2018 1 ECRETEMENT CRUES RIVIERES NON DOMANIALES</t>
  </si>
  <si>
    <t>18DGE 2018 1 DGE - EQUIPEMENT RURAL 4050</t>
  </si>
  <si>
    <t>18DFCI 2018 1 DEFENSE FORETS CONTRE INCENDIE</t>
  </si>
  <si>
    <t>18DEVLIAIS 2018 9 DEPENSES 8OPV9427</t>
  </si>
  <si>
    <t>18DEVLIAIS 2018 7 DEPENSES 8OPV9426</t>
  </si>
  <si>
    <t>18DEVLIAIS 2018 6 DEPENSES 8OPV9076</t>
  </si>
  <si>
    <t>18DEVLIAIS 2018 5 DEPENSES 8OPV2352</t>
  </si>
  <si>
    <t>18CREAZA 2018 1 AIDES A LA CREATION Z.A.</t>
  </si>
  <si>
    <t>18CPERRN7O 2018 1 SUBVENTION CPER RN 7 ORANGE</t>
  </si>
  <si>
    <t>18CPERCTN7 2018 1 DEPENSES 8CTRN7OD 4581</t>
  </si>
  <si>
    <t>18CONTRCOA 2018 1 SUBVENTION - CONTRACTUALISATION COMMUNES + 5000 HABITANTS</t>
  </si>
  <si>
    <t>18CONTRAP 2018 1 CONTRACTUALISATION APPEL A PROJET</t>
  </si>
  <si>
    <t>18CONSTCMS 2018 1 DEPENSES 8OPBCMSA</t>
  </si>
  <si>
    <t>18COAGCROU 2018 1 DEPENSES 8OPBCRAP</t>
  </si>
  <si>
    <t>18ASSAIDEP 2018 1 ASSAINISSEMENT DEPARTEMENTAL</t>
  </si>
  <si>
    <t>18ASAIRRIG 2018 1 A.S.A. IRRIGATION</t>
  </si>
  <si>
    <t>18AMGTVENT 2018 1 SUBVENTIONS - AMENAGEMENT MONT VENTOUX</t>
  </si>
  <si>
    <t>18ALCCULTU 2018 1 SUBVENTIONS - AMENAGEMENT LIEUX CULTURELS A.L.C.</t>
  </si>
  <si>
    <t>18AGROALIM 2018 1 IAA INDUSTRIE AGRO-ALIMENTAIRE</t>
  </si>
  <si>
    <t>17VOIRCOMM 2014 1 VOIRIE COMMUNALE 204</t>
  </si>
  <si>
    <t>17VELOROU 2014 1 VELOROUTE DEPENSES</t>
  </si>
  <si>
    <t>17TICE 2016 1 SD TICE COLLEGES 2017-2022</t>
  </si>
  <si>
    <t>17RIVNONDO 2014 1 RIVIERES NON DOMANIALES 204</t>
  </si>
  <si>
    <t>17RGRPCOLL 2014 1 REPARATIONS COLLEGES DEPENSES</t>
  </si>
  <si>
    <t>17RBCULTUR 2014 1 REPARATIONS BATIMENTS CULTURELS DEPENSES</t>
  </si>
  <si>
    <t>17PRNP 2017 1 P. R. N. P. 4052</t>
  </si>
  <si>
    <t>17POLPLSOC 2014 1 PRODUCTION LOGEMENTS SOCIAUX 204</t>
  </si>
  <si>
    <t>17PLANTCOM 2014 1 PLANTATIONS COMMUNALES 21</t>
  </si>
  <si>
    <t>17PDEVLIAI 2014 1 DEV. AGGLO ET LIAISONS ROUTIERES DEPENSES</t>
  </si>
  <si>
    <t>17PATRIMOI 2017 2 REHABILITATION/VALORISATION PATRIMOINE CLASSE 4052</t>
  </si>
  <si>
    <t>17OPECIRCU 2017 1 EQUIPEMENT POUR OPERATIONS DE CIRCULATION</t>
  </si>
  <si>
    <t>17OASUSPME 2017 1 SUBVENTION B.DU RHONE - OA SUSPENDU MERINDOL</t>
  </si>
  <si>
    <t>17MATROUTE 2014 1 MATERIEL ROUTE DEPENSES</t>
  </si>
  <si>
    <t>17JARDFAMI 2014 1 JARDINS FAMILIAUX EN VAUCLUSE 204</t>
  </si>
  <si>
    <t>17GRPONCTU 2014 1 GROSSES REPARATIONS PONCTUELLES DEPENSES</t>
  </si>
  <si>
    <t>17GRAGCROU 2014 2 GR AGENCES ET CENTRES ROUTIERS DEPENSES</t>
  </si>
  <si>
    <t>17GAGNIERE 2014 1 COMMISSION GAGNIERE 204</t>
  </si>
  <si>
    <t>17FDIE 2014 1 F. D. I. E. 204</t>
  </si>
  <si>
    <t>17ETUOPNOU 2014 1 ETUDES LIEES A NOUVEAU DEPENSES</t>
  </si>
  <si>
    <t>17ESNASENS 2014 1 ESPACES NATURELS SENSIBLES 204</t>
  </si>
  <si>
    <t>17EQCULTUR 2014 1 EQUIPEMENTS CULTURELS 204</t>
  </si>
  <si>
    <t>17ENERPART 2014 1 SOBRIETE ENERGETIQUE ET DEVELOPPEMENT 204</t>
  </si>
  <si>
    <t>17ECRETCRU 2014 1 ECRETEMENT CRUES RIVIERES NON DOMANIALES 204</t>
  </si>
  <si>
    <t>17DURANCE 2017 1 SUBVENTIONS - PROTECTION CONTRE CRUES DURANCE</t>
  </si>
  <si>
    <t>17DGE 2014 1 D. G. E. - EQUIPEMENT RURAL 204 4050</t>
  </si>
  <si>
    <t>17DEVLIAIS 2017 1 DEPENSES 7OPV0232</t>
  </si>
  <si>
    <t>17CREAZA 2014 1 CREATIONS Z. A. 204</t>
  </si>
  <si>
    <t>17CPERUAPL 2017 2 CPER 2015-2020 UAPV LAPEC 4050</t>
  </si>
  <si>
    <t>17CPERRN7O 2017 1 DEPENSES 7OPVRN7O</t>
  </si>
  <si>
    <t>17CPERPEMO 2017 1 CPER 2015-2020 - TRAVAUX AMENAGEMENT PEM ORANGE</t>
  </si>
  <si>
    <t>17CPERCROU 2017 2 CPER 2015-2020 - CROUS 4050</t>
  </si>
  <si>
    <t>17CONTRSMV 2017 1 CONTRACTUALISATION AVEC SMAEMV</t>
  </si>
  <si>
    <t>17CONTRCOP 2017 1 CONTRACT COMMUNES - 5 000 HABITANTS</t>
  </si>
  <si>
    <t>17CONTRCOA 2017 1 CONTRACT COMMUNES + 5 000 HAB</t>
  </si>
  <si>
    <t>17BIBLIMUN 2014 1 EQUIPEMENT BIBLIOTHEQUES MUNICIPALES 204</t>
  </si>
  <si>
    <t>17ASSAIDEP 2014 1 ASSAINISSEMENT DEPARTEMENTAL 204</t>
  </si>
  <si>
    <t>17ASAIRRIG 2014 1 A. S. A. IRRIGATION 204</t>
  </si>
  <si>
    <t>17ALCCULTU 2017 1 SUBVENTION - AMGT LIEUX CULTURELS A. L. C.</t>
  </si>
  <si>
    <t>17AGROALIM 2014 1 INDUSTRIE AGRO-ALIMENTAIRE 204</t>
  </si>
  <si>
    <t>16VOIRCOMM 2013 1 VOIRIE COMMUNALE 204</t>
  </si>
  <si>
    <t>16VELOROU 2013 1 VELOROUTE DEPENSES</t>
  </si>
  <si>
    <t>16THDAMO 2016 1 RESEAU T.H.D. A.M.O. DEPENSES</t>
  </si>
  <si>
    <t>16SAMFONRU 2016 1 SUBVENTION AMENAGEMENT FONCIER RURAL DEPENSES</t>
  </si>
  <si>
    <t>16RIVNONDO 2013 1 RIVIERES NON DOMANIALES 204</t>
  </si>
  <si>
    <t>16RGRPCOLL 2013 1 REPARATIONS COLLEGES DEPENSES</t>
  </si>
  <si>
    <t>16RGREPCMS 2013 1 REPARATIONS CMS DEPENSES</t>
  </si>
  <si>
    <t>16RESTBATI 2016 1 DEPENSES 6OPBIHDS</t>
  </si>
  <si>
    <t>16RESRECMS 2016 1 DEPENSES 6OPBVAIS</t>
  </si>
  <si>
    <t>16REHAVENT 2016 1 ETUDE REHABILITATION SOMMET MONT VENTOUX</t>
  </si>
  <si>
    <t>16RBCULTUR 2013 1 REPARATIONS BATS CULTURELS DEPENSES</t>
  </si>
  <si>
    <t>16RBADMINI 2013 1 REPARATIONS BATS ADMINISTRATIFS DEPENSES</t>
  </si>
  <si>
    <t>16PROSTRUC 2013 1 PROJETS ECONOMIQUES STRUCTURANTS 204</t>
  </si>
  <si>
    <t>16PQ1THD 2016 1 RESEAU THD PQ1 FTTH DEPENSES</t>
  </si>
  <si>
    <t>16POLPLSOC 2013 1 PRODUCTION LOGEMENTS SOCIAUX 204</t>
  </si>
  <si>
    <t xml:space="preserve">16PLANTCOM 2013 1 PLANTATIONS COMMUNALES </t>
  </si>
  <si>
    <t>16PGRPCMIX 2013 1 REPARATIONS CITES MIXTES DEPENSES</t>
  </si>
  <si>
    <t>16PDEVLIAI 2013 1 DEVIATIONS D'AGGLO ET LIAISONS ROUTIERES DEPENSES</t>
  </si>
  <si>
    <t>16MATENNET 2013 1 MAT ENTRETIEN/NETTOYAGE COLLEGES PUBLICS DEPENSES</t>
  </si>
  <si>
    <t>16LEADERI 2016 1 PROGRAMME LEADER INVESTISSEMENT PDR 2014-2020 (FEADER)</t>
  </si>
  <si>
    <t>16JARDFAMI 2013 1 JARDINS FAMILIAUX VAUCLUSE 204</t>
  </si>
  <si>
    <t>16HYRETROR 2019 1 TRAVAUX PREALABLES A RETROCESSION RESEAUX 5000</t>
  </si>
  <si>
    <t>16HYRETROR 2016 1 TRAVAUX PREALABLES A RETROCESSION RESEAUX 5056</t>
  </si>
  <si>
    <t>16HYDRAGRI 2013 1 HYDRAULIQUE AGRICOLE 204</t>
  </si>
  <si>
    <t>16GRPONCTU 2013 1 GROSSES REPARATIONS PONCTUELLES DEPENSES</t>
  </si>
  <si>
    <t>16GREPCULT 2016 2 TRAVAUX DE MISE EN SECURITE DU CHATEAU DE LA TOUR D'AIGUES (6OPBTAFA)</t>
  </si>
  <si>
    <t>16GREPCULT 2016 1 DEPENSES 6OPBPPFC</t>
  </si>
  <si>
    <t>16FRIDELAI 2013 1 REHABILITATION FRICHES ET DELAISSES 204</t>
  </si>
  <si>
    <t>16FDIE 2013 1 F. D. I. E. 204</t>
  </si>
  <si>
    <t>16ETUOPNOU 2013 1 ETUDES LIEES A VOIES NOUVELLES DEPENSES</t>
  </si>
  <si>
    <t>16ESNASENS 2013 1 ESPACES NATURELS SENSIBLES 204</t>
  </si>
  <si>
    <t>16EQPTCUIS 2013 1 EQUIPEMENT CUISINE COLLEGES PUBLICS DEPENSES</t>
  </si>
  <si>
    <t>16ENERPART 2013 1 SOBRIETE ENERGETIQUE ET DEVELOPPEMENT 204</t>
  </si>
  <si>
    <t>16DGE 2013 1 DGE - EQUIPEMENT RURAL 204 4050</t>
  </si>
  <si>
    <t>16DFCI 2013 1 D. F. C. I. 204</t>
  </si>
  <si>
    <t>16CREAZA 2013 1 CREATION Z. A. 204</t>
  </si>
  <si>
    <t>16CPERUAPP 2017 1 CPER 2015-2020 UAPV PASTEUR 4050</t>
  </si>
  <si>
    <t>16CPERLEO2 2016 1 CPER 2015-2020 - LEO 2E TRANCHE</t>
  </si>
  <si>
    <t>16CPERINRA 2017 1 CPER 2015-2020 - INRA 4050</t>
  </si>
  <si>
    <t>16CONTRCOM 2013 1 CONTRACTUALISATION COMMUNES 204</t>
  </si>
  <si>
    <t>16CONTIEXP 2016 1 CONTINUITE ECOLOGIQUE EXPERIMENTATIONS</t>
  </si>
  <si>
    <t>16CONSTNAR 2019 1 ACQUISITION 6OPBCNAR</t>
  </si>
  <si>
    <t>16CONSTNAR 2016 1 CONSTRUCTION DU POLE RECHERCHE DU PATRIMOINE VAUCLUSIEN (6OPBCNAR)</t>
  </si>
  <si>
    <t>16COAGCROU 2016 1 DEPENSES 6OPBVALE</t>
  </si>
  <si>
    <t>16CIRCOUR 2016 1 DISTRIBUTION CIRCUIT COURT PDR 2014-2020 (FEADER)</t>
  </si>
  <si>
    <t>16ASSAIDEP 2013 1 ASSAINISSEMENT DEPARTEMENTAL 204</t>
  </si>
  <si>
    <t>16AGROALIM 2013 1 IAA INDUSTIE AGRO-ALIMENTAIRE 204</t>
  </si>
  <si>
    <t>15VOIRCOMM 2012 1 VOIRIE COMMUNALE 204</t>
  </si>
  <si>
    <t>15TGVSUBTX 2014 1 TGV MEDITERRANEE SUBVENTION TRAVAUX CONNEXES 204</t>
  </si>
  <si>
    <t>15SIGFORET 2014 1 EQUIPEMENT SIGNALETIQUE FORETS 2151 738</t>
  </si>
  <si>
    <t>15RIVNONDO 2012 1 RIVIERES NON DOMANIALES 204</t>
  </si>
  <si>
    <t>15RGRPCOLL 2012 2 REPARATIONS COLLEGES DEPENSES</t>
  </si>
  <si>
    <t>15REHABCOL 2019 1 DEPENSES 5OPCVOLT</t>
  </si>
  <si>
    <t xml:space="preserve">15REHABCOL 2014 1 TRAVAUX 5OPCVOLT </t>
  </si>
  <si>
    <t>15REAGCROU 2015 1 TRAVAUX 5OPBCRVL 231311 0202</t>
  </si>
  <si>
    <t>15RBADMINI 2012 1 REPARATIONS BATIMENTS ADMINISTRATIFS DEPENSES</t>
  </si>
  <si>
    <t>15PRIME 2013 1 PRIME REGIONALE MAINTIEN EMPLOI 204</t>
  </si>
  <si>
    <t>15PRIDES 2012 1 P. R. I. D. E. S. 204</t>
  </si>
  <si>
    <t>15POLPLSOC 2012 1 PRODUCTION LOGEMENTS SOCIAUX 204</t>
  </si>
  <si>
    <t>15PIG 2015 1 P.I.G. DEPARTEMENTAL DEPENSES</t>
  </si>
  <si>
    <t xml:space="preserve">15PDEVLIAI 2012 1 DEVIATIONS AGGLO ET LIAISONS ROUTIERES </t>
  </si>
  <si>
    <t>15PDDECHND 2012 1 PLAN DEPARTEMENTAL DECHETS NON DANGEREUX 204</t>
  </si>
  <si>
    <t>15OPESECUR 2012 1 OPERATIONS DE SECURITE 23152 621</t>
  </si>
  <si>
    <t>15JARDFAMI 2013 1 JARDINS FAMILIAUX EN VAUCLUSE 204</t>
  </si>
  <si>
    <t>15IRRIGSCP 2018 1 IRRIGATION SCP 204 4050</t>
  </si>
  <si>
    <t>15IRRIGSCP 2012 1 IRRIGATION SCP 204 5056</t>
  </si>
  <si>
    <t>15HYDRAGRI 2012 1 HYDRAULIQUE AGRICOLE 204</t>
  </si>
  <si>
    <t>15GRPONCTU 2012 1 GROSSES REPARATIONS PONCTUELLES ROUTES DEPENSES</t>
  </si>
  <si>
    <t>15FDIE 2012 1 F. D. I. E. 204</t>
  </si>
  <si>
    <t>15FDAFA 2014 1 FDS DEP AMGT FONCIER ACTIVITES 204</t>
  </si>
  <si>
    <t xml:space="preserve">15ETUOPNOU 2012 1 ETUDES OPERATIONNELLES </t>
  </si>
  <si>
    <t>15ESNASENS 2012 1 ESPACES NATURELS SENSIBLES 204</t>
  </si>
  <si>
    <t>15EQPPDIPR 2014 1 PETITS EQUIPEMENTS PDIPR 2151 738</t>
  </si>
  <si>
    <t>15ENERPART 2012 1 SOBRIETE ENERGETIQUE ET DEVELOPPEMENT 204</t>
  </si>
  <si>
    <t>15DGE 2012 2 D. G. E. EQUIPEMENT RURAL 204 4050</t>
  </si>
  <si>
    <t>15DFCI 2012 1 DEFENSE FORETS CONTRE INCENDIE 204</t>
  </si>
  <si>
    <t>15DEVLIAIS 2014 3 TRAVAUX 5OPV956C 23151 621</t>
  </si>
  <si>
    <t>15COETPRIV 2014 1 COLLEGES PRIVES EQUIPEMENT ET TRAVAUX 204</t>
  </si>
  <si>
    <t>15ASSAIDEP 2012 1 ASSAINISSEMENT DEPARTEMENTAL 204</t>
  </si>
  <si>
    <t>15ASAIRRIG 2012 1 A. S. A. IRRIGATION 204</t>
  </si>
  <si>
    <t>15AGROALIM 2012 1 INDUSTRIE AGRO-ALIMENTAIRE 204</t>
  </si>
  <si>
    <t>15AEPSAULT 2018 2 TRAVAUX 2 5AEPSAUD 4581 4050</t>
  </si>
  <si>
    <t>15AEPSAULT 2018 1 TRAVAUX D'ALIMENTATION  EN EAU POTABLE DU PLATEAU DE SAULT</t>
  </si>
  <si>
    <t>14SUAFRURT 2014 1 AMGT FONCIER RURAL TX CONNEXES 204</t>
  </si>
  <si>
    <t>14RIVNONDO 2009 1 RIVIERES NON DOMANIALES</t>
  </si>
  <si>
    <t>14RGRPCOLL 2009 1 REPARATIONS COLLEGES DEPENSES</t>
  </si>
  <si>
    <t xml:space="preserve">14REHACULT 2014 1 DEPENSES 4OPBRAST </t>
  </si>
  <si>
    <t>14POLPLSOC 2009 1 PRODUCTION LOGEMENTS SOCIAUX</t>
  </si>
  <si>
    <t>14PDEVLIAI 2012 1 DEV. AGGLO ET LIAISONS ROUTIERES DEPENSES</t>
  </si>
  <si>
    <t>14HYDRAGRI 2009 1 HYDRAULIQUE AGRICOLE 204</t>
  </si>
  <si>
    <t>14GRPONCTU 2012 1 GROSSES REPARATIONS PONCTUELLES 23151 621</t>
  </si>
  <si>
    <t>14FDIE 2009 1 F. D. I. E.</t>
  </si>
  <si>
    <t>14ETUOPNOU 2012 1 ETUDES LIEES A OPERATIONS NOUVELLES 2031 621</t>
  </si>
  <si>
    <t>14ESNASENS 2009 1 ESPACES NATURELS SENSIBLES</t>
  </si>
  <si>
    <t>14ENTREPRI 2009 1 FONDS DEVELOPPEMENT ENTREPRISES</t>
  </si>
  <si>
    <t>14ENERPART 2012 1 SOBRIETE ENERGETIQUE ET DEVELOPPEMENT 2042 738</t>
  </si>
  <si>
    <t>14ECRETCRU 2009 1 ECRETEMENT CRUES RIVIERES NON DOMANIALES</t>
  </si>
  <si>
    <t>14DGE 2009 1 D. G. E. - EQUIPEMENT RURAL 204</t>
  </si>
  <si>
    <t>14DFCI 2009 1 D. F. C. I.</t>
  </si>
  <si>
    <t>14CTAFPERT 2014 2 TRAVAUX 4CTAFPED 45441</t>
  </si>
  <si>
    <t>14CTAFPERT 2014 1 INSERTION 4CTAFPED 45441</t>
  </si>
  <si>
    <t xml:space="preserve">14COAGCROU 2014 5 DEPENSES 4OPBCARC </t>
  </si>
  <si>
    <t>14ASSAIDEP 2009 1 ASSAINISSEMENT DEPARTEMENTAL</t>
  </si>
  <si>
    <t>14AGROALIM 2009 1 IAA INDUSTRIE AGRO-ALIMENTAIRE</t>
  </si>
  <si>
    <t>13RIVNONDO 2008 1 RIVIERES NON DOMANIALES 204</t>
  </si>
  <si>
    <t xml:space="preserve">13RESRECMS 2013 1 DEPENSES 3OPBCARR </t>
  </si>
  <si>
    <t xml:space="preserve">13REHACULT 2013 2 DEPENSES 3OPBAUDR </t>
  </si>
  <si>
    <t>13PRTE 2008 1 P. R. T. E. 2748</t>
  </si>
  <si>
    <t xml:space="preserve">13PRCE 2008 1 P. R. C. E. 2748 </t>
  </si>
  <si>
    <t>13POLPLSOC 2008 1 PRODUCTION LOGEMENTS SOCIAUX 204</t>
  </si>
  <si>
    <t>13PGRCIMIX 2013 1 REPARATIONS CITES MIXTES DEPENSES</t>
  </si>
  <si>
    <t>13GRPONCTU 2012 1 GROSSES REPARATIONS PONCTUELLES DEPENSES</t>
  </si>
  <si>
    <t>13FDIE 2008 1 F. D. I. E. 204</t>
  </si>
  <si>
    <t>13ESNASENS 2008 1 ESPACES NATURELS SENSIBLES 204</t>
  </si>
  <si>
    <t>13DGE 2008 1 DGE - EQUIPEMENT RURAL 20414</t>
  </si>
  <si>
    <t>13DEVLIAIS 2012 12 TRAVAUX 3OPV0722 23151 621</t>
  </si>
  <si>
    <t xml:space="preserve">13CONSTCMS 2013 1 DEPENSES 3OPBCARP </t>
  </si>
  <si>
    <t>13ASSAIDEP 2008 1 ASSAINISSEMENT DEPARTEMENTAL 204</t>
  </si>
  <si>
    <t>13ASAIRRIG 2008 1 ASA TRAVAUX IRRIGATION 204</t>
  </si>
  <si>
    <t>13AGROALIM 2008 1 INDUSTRIE AGRO-ALIMENTAIRE 2042</t>
  </si>
  <si>
    <t>12VELOROU 2012 3 VELOROUTE DEPENSES</t>
  </si>
  <si>
    <t>12SAMFONRU 2013 1 SUBV AMENAGEMENT FONCIER RURAL 204</t>
  </si>
  <si>
    <t>12RIVNONDO 2008 1 RIVIERES NON DOMANIALES 204</t>
  </si>
  <si>
    <t>12REHABCOL 2012 2 TRAVAUX 2OPCDAUD 231312 221</t>
  </si>
  <si>
    <t xml:space="preserve">12PROSTRUC 2012 1 PROJETS ECO STRUCTURANTS </t>
  </si>
  <si>
    <t>12POLPLSOC 2008 1 PRODUCTION LOGEMENTS SOCIAUX NF 204</t>
  </si>
  <si>
    <t>12PECAVAIL 2017 2 POLE ECHANGECAVAILLON SNCF5056</t>
  </si>
  <si>
    <t>12PECAVAIL 2017 1 POLE ECHANGE CAVAILLON RFF5056</t>
  </si>
  <si>
    <t>12PDEVLIAI 2012 1 DEV. AGGLO ET LIAISONS ROUTIERES 23151 621</t>
  </si>
  <si>
    <t>12ECRETCRU 2008 1 ECRETEMENT CRUES RIVIERES NON DOMANIALES 204</t>
  </si>
  <si>
    <t>12DEVLIAIS 2012 82 TRAVAUX 2OPV9011 DEPENSES</t>
  </si>
  <si>
    <t>12DEVLIAIS 2012 76 TRAVAUX 2OPV0722 DEPENSES</t>
  </si>
  <si>
    <t>12DEVLIAIS 2012 69 TRAVAUX 2OPV9009 DEPENSES</t>
  </si>
  <si>
    <t>12DEVLIAIS 2012 58 TRAVAUX 2OPV942B DEPENSES</t>
  </si>
  <si>
    <t>12DEVLIAIS 2012 41 TRAVAUX 2OPV9427 23151 621</t>
  </si>
  <si>
    <t>12DEVLIAIS 2012 37 TRAVAUX 2OPV9738 23151 621</t>
  </si>
  <si>
    <t>12DEVLIAIS 2012 36 TRAVAUX 2OPV9736 23151 621</t>
  </si>
  <si>
    <t>12ASSAIDEP 2008 1 ASSAINISSEMENT DEPARTEMENTAL 204</t>
  </si>
  <si>
    <t>12AGENCEBA 2008 1 ASSAINISSEMENT AGENCE EAU 204</t>
  </si>
  <si>
    <t xml:space="preserve">11RIVNONDO 2008 1 RIVIERES NON DOMANIALES </t>
  </si>
  <si>
    <t>11RIVNONDO 2007 2 RIVIERES NON DOMANIALES 20415</t>
  </si>
  <si>
    <t>11PRECAREN 2011 1 LUTTE CONTRE PRECARITE ENERGETIQUE 2042 72</t>
  </si>
  <si>
    <t>11POLPLSOC 2006 5 PRODUCTION LOGEMENTS SOCIAUX 2042 HLM PRIVES</t>
  </si>
  <si>
    <t>11POLPLSOC 2006 2 AIDE A PRODUCTION LOGEMENTS SOCIAUX 2042</t>
  </si>
  <si>
    <t>11POLPLSOC 2006 1 AIDE A PRODUCTION LOGEMENTS SOCIAUX 20418</t>
  </si>
  <si>
    <t>11PEAVIGCA 2017 6 P.E. AVIGCARP 5056 SNCF TRAVAUX 204182</t>
  </si>
  <si>
    <t>11PEAVIGCA 2017 5 P.E.AVIGCARP 5056 COGA CC SORGUES TRAVAUX 204152</t>
  </si>
  <si>
    <t>11PEAVIGCA 2017 4 P.E.AVIGCARP 5056 CARPENTRAS TRAVAUX 204142</t>
  </si>
  <si>
    <t>11PEAVIGCA 2017 2 P.E.AVICARP 5056 COGACCSORG ETUDES 204151</t>
  </si>
  <si>
    <t>11PASID 2012 1 AIDES SPECIFIQ INTERET DEPARTEMENTAL 204</t>
  </si>
  <si>
    <t>11DURANCE 2010 1 PROTECTION CONTRE CRUES DURANCE 20414 18</t>
  </si>
  <si>
    <t xml:space="preserve">11DURANCE 2008 1 PROTECTION CONTRE CRUES DURANCE </t>
  </si>
  <si>
    <t>11DGE 2006 1 D. G. E. EQUIPEMENT RURAL DEPENSES</t>
  </si>
  <si>
    <t>10RIVNONDO 2008 1 RIVIERES NON DOMANIALES 204178 18</t>
  </si>
  <si>
    <t>10RIVNONDO 2005 5 RIVIERES NON DOMANIALES NATURE 20418</t>
  </si>
  <si>
    <t>10RIVNONDO 2005 4 RIVIERES NON DOMANIALES NATURE 2042</t>
  </si>
  <si>
    <t>10RIVNONDO 2005 2 RIVIERES NON DOMANIALES NATURE 20415</t>
  </si>
  <si>
    <t>10RESDEPHD 2012 3 RES DEPARTEMENTAL HAUT DEBIT 204163 68</t>
  </si>
  <si>
    <t>10REHRESBA 2009 1 REHABILITATION/RESTRUCTURATION BATIMENTS 231311</t>
  </si>
  <si>
    <t>10POLPLSOC 2005 3 PRODUCTION LOGEMENTS SOCIAUX 2042 72</t>
  </si>
  <si>
    <t>10POLPLSOC 2005 2 PRODUCTION LOGEMENTS SOCIAUX 20414 72</t>
  </si>
  <si>
    <t>10POLPLSOC 2005 1 PRODUCTION LOGEMENTS SOCIAUX 20418 72</t>
  </si>
  <si>
    <t>10ESNASENS 2005 1 ESPACES NATURELS SENSIBLES NATURE 20414</t>
  </si>
  <si>
    <t>10DURANCE 2008 1 PROTECTION CONTRE CRUES DURANCE 204178 18</t>
  </si>
  <si>
    <t>10DGE 2008 1 DGE EQUIPEMENT RURAL 204178</t>
  </si>
  <si>
    <t>10DGE 2005 1 D. G. E. - EQUIPEMENT RURAL DEPENSES 4050</t>
  </si>
  <si>
    <t>09PST 2008 1 P. S. T. DEPARTEMENTAL 2042</t>
  </si>
  <si>
    <t>09POLPLSOC 2004 3 PRODUCTION LOGEMENTS SOCIAUX 20418 72</t>
  </si>
  <si>
    <t>09POLPLSOC 2004 1 PRODUCTION LOGEMENTS SOCIAUX 2042 72</t>
  </si>
  <si>
    <t>09PIG 2008 1 P. I. G. DEPARTEMENTAL 2042</t>
  </si>
  <si>
    <t>09CRECHASS 2009 1 ASSOCIATIONS - CREATION 1000 PLACES CRECHES ET HALTES GARDERIES</t>
  </si>
  <si>
    <t xml:space="preserve">08REHABCOL 2008 3 DEPENSES 8OPCVALL </t>
  </si>
  <si>
    <t>08PDIPRHAN 2008 1 EQUIPEMENT PDIPR PERSONNES HANDICAPEES DEPENSES</t>
  </si>
  <si>
    <t>08INORHONE 2011 1 INONDATION RHONE 20414 18</t>
  </si>
  <si>
    <t>08INORHONE 2008 1 INONDATION RHONE 20415 18</t>
  </si>
  <si>
    <t>08GREPBADM 2008 3 TRAVAUX 8OPBHOTT NF 231311 0202</t>
  </si>
  <si>
    <t>07UNIVCPER 2017 1 CONTRAT DE PROJET UNIVERSITE 204113 23 4050</t>
  </si>
  <si>
    <t>07CPERFER 2017 2 DOTATION 2 5056 7OPATGCA 204163</t>
  </si>
  <si>
    <t>07ACCTRANS 2017 3 DEPENSES 1OPPARRE 5053</t>
  </si>
  <si>
    <t xml:space="preserve">06GREPCULT 2005 1 DEPENSES 6OPBARCH </t>
  </si>
  <si>
    <t>06DEOEAMTF 2006 1 ETUDE D'AMENAGEMENT FONCIER - DEVIATION D'ORANGE</t>
  </si>
  <si>
    <t>05TGVCOMPL 2010 1 TGV MEDITERRANNEE OPE AMENAGEMENT FONCIER 2033</t>
  </si>
  <si>
    <t>05TGVCOMPL 2009 1 TGV MEDITERRANEE OPERATION AMENAGEMENT FONCIER 2314 74</t>
  </si>
  <si>
    <t>05CONSTCOL 2019 2 DEPENSES 5OPCEXUP</t>
  </si>
  <si>
    <t>05CONSTCOL 2019 1 DEPENSES 5OPCVIGN</t>
  </si>
  <si>
    <t>05CONSTCOL 2005 2 TRAVAUX 2 5OPCVIGN NF 231312 221</t>
  </si>
  <si>
    <t>05CONSTCOL 2005 1 TRAVAUX 2 5OPCEXUP NF 231312 221</t>
  </si>
  <si>
    <t xml:space="preserve">05CONSTCOL 2004 5 TRAVAUX 5OPCPSO </t>
  </si>
  <si>
    <t xml:space="preserve">05CONSTCOL 2004 3 DEPENSES 5OPCGION </t>
  </si>
  <si>
    <t>04TGVEAMTF 2005 3 ETUDE 4TGVEAMD NF 45441 74</t>
  </si>
  <si>
    <t>04CRECHEHA 2004 1 1000 PLACES DE CRECHES HALTES CHAPITRE 204</t>
  </si>
  <si>
    <t>01SCHEMATR 2017 1 DEPENSES 1OPDSHTR 5053</t>
  </si>
  <si>
    <t>01PATRCULT 2000 1 PATRIMOINE CULTUREL ET TOURISTIQUE CHAPITRE 204</t>
  </si>
  <si>
    <t>AP votée y compris</t>
  </si>
  <si>
    <t>de l'A.P.</t>
  </si>
  <si>
    <t>Montant des AP</t>
  </si>
  <si>
    <t>SITUATION DES AUTORISATIONS DE PROGRAMME ET CREDITS DE PAIEMENT</t>
  </si>
  <si>
    <t>(5) Indiquer le signe algébrique.</t>
  </si>
  <si>
    <t>(4) Indiquer le montant correspondant figurant en II - Présentation générale du budget – vue d'ensemble.</t>
  </si>
  <si>
    <t>(3) Inscrire uniquement si le compte administratif est voté ou en cas de reprise anticipée des résultats de l'exercice précédent.</t>
  </si>
  <si>
    <t>(2) Crédits de l'exercice votés lors de la séance.</t>
  </si>
  <si>
    <t>(1) Les comptes 169, 26, 27, 28 et 481 sont à détailler conformément au plan de comptes.</t>
  </si>
  <si>
    <t>Solde (V = IV-II)(5)</t>
  </si>
  <si>
    <t>Ressources propres disponibles (IV)</t>
  </si>
  <si>
    <t>Dépenses à couvrir par des ressources propres (II)</t>
  </si>
  <si>
    <t>Montant</t>
  </si>
  <si>
    <t>Total ressources propres disponibles</t>
  </si>
  <si>
    <t>TOTAL
IV</t>
  </si>
  <si>
    <t>Affectation R1068 de l'exercice précédent (4)</t>
  </si>
  <si>
    <t>Solde d'éxecution R001 de l'exercice (4)(5)</t>
  </si>
  <si>
    <t>Restes à réaliser en recettes de l'exercice précédent (4)(5)</t>
  </si>
  <si>
    <t>Opérations de l'exercice
III</t>
  </si>
  <si>
    <t>Virement de la section de fonctionnement</t>
  </si>
  <si>
    <t>021</t>
  </si>
  <si>
    <t>Produits de cessions</t>
  </si>
  <si>
    <t>024</t>
  </si>
  <si>
    <t>AUTRES</t>
  </si>
  <si>
    <t>28188</t>
  </si>
  <si>
    <t>MATERIEL DE TELEPHONIE</t>
  </si>
  <si>
    <t>28185</t>
  </si>
  <si>
    <t>AUTRES MATERIELS DE BUREAU ET MOBILIERS</t>
  </si>
  <si>
    <t>281848</t>
  </si>
  <si>
    <t>MATERIEL DE BUREAU ET MOBILIER SCOLAIRE</t>
  </si>
  <si>
    <t>281841</t>
  </si>
  <si>
    <t>AUTRE MATERIEL INFORMATIQUE</t>
  </si>
  <si>
    <t>281838</t>
  </si>
  <si>
    <t>MATERIEL INFORMATIQUE SCOLAIRE</t>
  </si>
  <si>
    <t>281831</t>
  </si>
  <si>
    <t>AUTRES MATERIELS DE TRANSPORT</t>
  </si>
  <si>
    <t>281828</t>
  </si>
  <si>
    <t>MATERIEL DE TRANSPORT</t>
  </si>
  <si>
    <t>28182</t>
  </si>
  <si>
    <t>INSTALLATIONS GENERALES, AGENCEMENTS, AMENAGEMENTS DIVERS</t>
  </si>
  <si>
    <t>28181</t>
  </si>
  <si>
    <t>BATIMENTS SCOLAIRES</t>
  </si>
  <si>
    <t>2817312</t>
  </si>
  <si>
    <t>BATIMENTS ADMINISTRATIFS</t>
  </si>
  <si>
    <t>2817311</t>
  </si>
  <si>
    <t>AUTRE MATERIEL ET OUTILLAGE DE VOIRIE</t>
  </si>
  <si>
    <t>2815738</t>
  </si>
  <si>
    <t>MATERIEL ET OUTILLAGE TECHNIQUE</t>
  </si>
  <si>
    <t>28157</t>
  </si>
  <si>
    <t>AUTRES BATIMENTS PRIVES</t>
  </si>
  <si>
    <t>281328</t>
  </si>
  <si>
    <t>AUTRES BATIMENTS PUBLICS</t>
  </si>
  <si>
    <t>281318</t>
  </si>
  <si>
    <t>BATIMENTS CULTURELS ET SPORTIFS</t>
  </si>
  <si>
    <t>281314</t>
  </si>
  <si>
    <t>BATIMENTS SOCIAUX ET MEDICO-SOCIAUX</t>
  </si>
  <si>
    <t>281313</t>
  </si>
  <si>
    <t>281312</t>
  </si>
  <si>
    <t>281311</t>
  </si>
  <si>
    <t>CONCESSIONS ET DROITS SIMILAIRES</t>
  </si>
  <si>
    <t>28051</t>
  </si>
  <si>
    <t>BATIMENTS ET INSTALLATIONS</t>
  </si>
  <si>
    <t>2804422</t>
  </si>
  <si>
    <t>2804412</t>
  </si>
  <si>
    <t>BIENS MOBILIERS, MATERIEL ET ETUDES</t>
  </si>
  <si>
    <t>2804411</t>
  </si>
  <si>
    <t>280432</t>
  </si>
  <si>
    <t>PROJETS D'INFRASTRUCTURES D'INTERET NATIONAL</t>
  </si>
  <si>
    <t>280423</t>
  </si>
  <si>
    <t>280422</t>
  </si>
  <si>
    <t>280421</t>
  </si>
  <si>
    <t>2804183</t>
  </si>
  <si>
    <t>2804182</t>
  </si>
  <si>
    <t>2804181</t>
  </si>
  <si>
    <t>28041783</t>
  </si>
  <si>
    <t>28041782</t>
  </si>
  <si>
    <t>28041781</t>
  </si>
  <si>
    <t>2804163</t>
  </si>
  <si>
    <t>2804162</t>
  </si>
  <si>
    <t>2804161</t>
  </si>
  <si>
    <t>280415343</t>
  </si>
  <si>
    <t>280415342</t>
  </si>
  <si>
    <t>280415341</t>
  </si>
  <si>
    <t>280415333</t>
  </si>
  <si>
    <t>280415332</t>
  </si>
  <si>
    <t>280415331</t>
  </si>
  <si>
    <t>2804152</t>
  </si>
  <si>
    <t>28041512</t>
  </si>
  <si>
    <t>28041511</t>
  </si>
  <si>
    <t>GFP DE RATTACHEMENT</t>
  </si>
  <si>
    <t>2804151</t>
  </si>
  <si>
    <t>2804142</t>
  </si>
  <si>
    <t>28041412</t>
  </si>
  <si>
    <t>28041411</t>
  </si>
  <si>
    <t>COMMUNES MEMBRES DU GFP</t>
  </si>
  <si>
    <t>2804141</t>
  </si>
  <si>
    <t>2804133</t>
  </si>
  <si>
    <t>2804132</t>
  </si>
  <si>
    <t>2804122</t>
  </si>
  <si>
    <t>2804113</t>
  </si>
  <si>
    <t>2804112</t>
  </si>
  <si>
    <t>FRAIS D'INSERTION</t>
  </si>
  <si>
    <t>28033</t>
  </si>
  <si>
    <t>FRAIS D'ETUDES</t>
  </si>
  <si>
    <t>28031</t>
  </si>
  <si>
    <t>Ressources propres internes de l'année (b)</t>
  </si>
  <si>
    <t>AUTRES PRETS</t>
  </si>
  <si>
    <t>2748</t>
  </si>
  <si>
    <t>PRETS D'HONNEUR</t>
  </si>
  <si>
    <t>2744</t>
  </si>
  <si>
    <t>PRETS AU PERSONNEL</t>
  </si>
  <si>
    <t>2743</t>
  </si>
  <si>
    <t>FCTVA</t>
  </si>
  <si>
    <t>10222</t>
  </si>
  <si>
    <t>Ressources propres externes de l'année (a)</t>
  </si>
  <si>
    <t>RECETTES (RESSOURCES PROPRES) = a + b</t>
  </si>
  <si>
    <t xml:space="preserve"> Vote (2)
III</t>
  </si>
  <si>
    <t>Propositions nouvelles</t>
  </si>
  <si>
    <t>Libellé (1)</t>
  </si>
  <si>
    <t>Art. (1)</t>
  </si>
  <si>
    <t>RESSOURCES PROPRES</t>
  </si>
  <si>
    <t>B7.2</t>
  </si>
  <si>
    <t>EQUILIBRE DES OPERATIONS FINANCIERES - RECETTES</t>
  </si>
  <si>
    <t>ELEMENTS DU BILAN</t>
  </si>
  <si>
    <t>IV - ANNEXES</t>
  </si>
  <si>
    <t>(4) Indiquer le montant correspondant figurant en II - Présentation générale du budget – vue diensemble.</t>
  </si>
  <si>
    <t>(1) Détailler les chapitres budgétaires par article conformément au plan de comptes.</t>
  </si>
  <si>
    <t>Dépenses à couvrir par des ressources propres</t>
  </si>
  <si>
    <t>TOTAL
II</t>
  </si>
  <si>
    <t>Solde d'éxecution D001
(3)(4)</t>
  </si>
  <si>
    <t>Restes à réaliser en dépenses de l'exercice précédent
(3)(4)</t>
  </si>
  <si>
    <t>Op. de l'exercice
I</t>
  </si>
  <si>
    <t>Dépenses imprévues</t>
  </si>
  <si>
    <t>020</t>
  </si>
  <si>
    <t>13932</t>
  </si>
  <si>
    <t>DOTATION DEPARTEMENTALE D'EQUIPEMENT DES COLLEGES</t>
  </si>
  <si>
    <t>1393121</t>
  </si>
  <si>
    <t>13918</t>
  </si>
  <si>
    <t>FEOGA</t>
  </si>
  <si>
    <t>139173</t>
  </si>
  <si>
    <t>FEDER</t>
  </si>
  <si>
    <t>139172</t>
  </si>
  <si>
    <t>GROUPEMENTS DE COLLECTIVITES</t>
  </si>
  <si>
    <t>13915</t>
  </si>
  <si>
    <t>139141</t>
  </si>
  <si>
    <t>COMMUNES</t>
  </si>
  <si>
    <t>13914</t>
  </si>
  <si>
    <t>DEPARTEMENTS</t>
  </si>
  <si>
    <t>13913</t>
  </si>
  <si>
    <t>REGIONS</t>
  </si>
  <si>
    <t>13912</t>
  </si>
  <si>
    <t>ETAT ET ETABLISSEMENTS NATIONAUX</t>
  </si>
  <si>
    <t>13911</t>
  </si>
  <si>
    <t>EXCEDENTS DE FONCTIONNEMENT CAPITALISES</t>
  </si>
  <si>
    <t>1068</t>
  </si>
  <si>
    <t>Dépenses et transferts à déduire des ressources propres (B)</t>
  </si>
  <si>
    <t>EMPRUNTS EN EUROS</t>
  </si>
  <si>
    <t>1641</t>
  </si>
  <si>
    <t>EMPRUNTS OBLIGATAIRES REMBOURSABLES IN FINE</t>
  </si>
  <si>
    <t>16311</t>
  </si>
  <si>
    <t>16 Emprunts et dettes assimilées (A)</t>
  </si>
  <si>
    <t>DEPENSES TOTALES A COUVRIR PAR DES RESSOURCES PROPRES = A + B</t>
  </si>
  <si>
    <t xml:space="preserve"> Vote (2)
I</t>
  </si>
  <si>
    <t>DEPENSES A COUVRIR PAR DES RESSOURCES PROPRES</t>
  </si>
  <si>
    <t>B7.1</t>
  </si>
  <si>
    <t>EQUILIBRE DES OPERATIONS FINANCIERES - DEPENSES</t>
  </si>
  <si>
    <t>(7) Indiquer le chapitre.</t>
  </si>
  <si>
    <t>(6) Le chapitre 45 doit être détaillé conformément au plan de comptes, tant en dépenses qu'en recettes.</t>
  </si>
  <si>
    <t>(5) Inscrire le chapitre et la nature des travaux.</t>
  </si>
  <si>
    <t>(4) Total = Restes à réaliser N-1 + Nouveaux crédits votés.</t>
  </si>
  <si>
    <t>(3) A remplir uniquement en cas de reprise des résultats de l'exercice précédent, soit après le vote du compte administratif, soit en cas de reprise anticipée des résultats.</t>
  </si>
  <si>
    <t>(2) Ensemble des réalisations connues (hors restes à réaliser).</t>
  </si>
  <si>
    <t>(1) Ouvrir un cadre par opération pour compte de tiers.</t>
  </si>
  <si>
    <t xml:space="preserve">  Recettes nettes (b - d)</t>
  </si>
  <si>
    <t xml:space="preserve">  Annulations sur recettes (d)(6)</t>
  </si>
  <si>
    <t>041  Financement par emprunt à la charge du tiers</t>
  </si>
  <si>
    <t>040  Financement par le mandataire</t>
  </si>
  <si>
    <t>458205  Financement par le mandant et par d'autres tiers</t>
  </si>
  <si>
    <t xml:space="preserve">RECETTES (b)  </t>
  </si>
  <si>
    <t xml:space="preserve">  Dépenses nettes (a - c)</t>
  </si>
  <si>
    <t xml:space="preserve">  Annulations sur dépenses (c)(6)</t>
  </si>
  <si>
    <t>041  Opérations d'ordre à l'intérieur de la section</t>
  </si>
  <si>
    <t>040  Travaux réalisé par le personnel du mandataire</t>
  </si>
  <si>
    <t xml:space="preserve">DEPENSES (a)  </t>
  </si>
  <si>
    <t>Total (4)</t>
  </si>
  <si>
    <t>Nouveaux crédits votés</t>
  </si>
  <si>
    <t>RAR N-1 (3)</t>
  </si>
  <si>
    <t>Pour mémoire réalisations cumulées au 01/01/N (2)</t>
  </si>
  <si>
    <t>Date de la délibération:</t>
  </si>
  <si>
    <t>45805  RN7 ORANGE DDelib</t>
  </si>
  <si>
    <t>458204  Financement par le mandant et par d'autres tiers</t>
  </si>
  <si>
    <t>45804  ALIMENTATION EN EAU POTABLE-PLATEAU DE SAULT DDelib</t>
  </si>
  <si>
    <t>4544204  Financement par le mandant et par d'autres tiers</t>
  </si>
  <si>
    <t>454404  AMENAGEMENT FONCIER COMMUNE PERTUIS DDelib</t>
  </si>
  <si>
    <t>4544203  Financement par le mandant et par d'autres tiers</t>
  </si>
  <si>
    <t>454403  DEVIAT° ORANGE- PREETUDE AMENAGT FONCIER- RECETTES DDelib</t>
  </si>
  <si>
    <t>454403  DEVIAT° ORANGE- PREETUDE AMENAGT FONCIER - DEPENSES DDelib</t>
  </si>
  <si>
    <t>4544202  Financement par le mandant et par d'autres tiers</t>
  </si>
  <si>
    <t>454402  T.G.V - OPERATION  AMENAGEMENT FONCIER DDelib</t>
  </si>
  <si>
    <t>B5 - CHAPITRES D'OPERATIONS POUR COMPTE DE TIERS (Détail)(1)</t>
  </si>
  <si>
    <t>B5</t>
  </si>
  <si>
    <t>ELEMENTS DU BILAN – DETAIL DES OPERATIONS POUR COMPTE DE TIERS</t>
  </si>
  <si>
    <t>(1) Détailler les comptes à trois chiffres sauf pour le compte 641 qui est décliné à quatre chiffres.</t>
  </si>
  <si>
    <t>RECETTES REELLES</t>
  </si>
  <si>
    <t>DEPENSES REELLES</t>
  </si>
  <si>
    <t>TOTAL DE LA FONCTION</t>
  </si>
  <si>
    <t>Libellé</t>
  </si>
  <si>
    <t>Art.(1)</t>
  </si>
  <si>
    <t>FONCTIONNEMENT</t>
  </si>
  <si>
    <t>Equipements non départementaux (c/204)</t>
  </si>
  <si>
    <t>Equipements départementaux</t>
  </si>
  <si>
    <t>INVESTISSEMENT</t>
  </si>
  <si>
    <t>FONCTION 9 FONCTION EN RESERVE (hors RAR)</t>
  </si>
  <si>
    <t>FONCTION 9 - FONCTION EN RESERVE (hors RAR)</t>
  </si>
  <si>
    <t>A1/9</t>
  </si>
  <si>
    <t>PRESENTATION CROISEE PAR FONCTION</t>
  </si>
  <si>
    <t>PRODUITS DIVERS DE GESTION COURANTE</t>
  </si>
  <si>
    <t>758</t>
  </si>
  <si>
    <t>DEDITS ET PENALITES PERÇUS</t>
  </si>
  <si>
    <t>755</t>
  </si>
  <si>
    <t>PARTICIPATIONS</t>
  </si>
  <si>
    <t>747</t>
  </si>
  <si>
    <t>REDEVANCES ET RECETTES D'UTILISATION DU DOMAINE</t>
  </si>
  <si>
    <t>703</t>
  </si>
  <si>
    <t>CHARGES DIVERSES DE GESTION COURANTE</t>
  </si>
  <si>
    <t>658</t>
  </si>
  <si>
    <t>SUBVENTIONS</t>
  </si>
  <si>
    <t>657</t>
  </si>
  <si>
    <t>656</t>
  </si>
  <si>
    <t>AIDES A LA PERSONNE</t>
  </si>
  <si>
    <t>651</t>
  </si>
  <si>
    <t>AUTRES CHARGES DE PERSONNEL</t>
  </si>
  <si>
    <t>648</t>
  </si>
  <si>
    <t>AUTRES CHARGES SOCIALES</t>
  </si>
  <si>
    <t>647</t>
  </si>
  <si>
    <t>CHARGES DE SECURITE SOCIALE ET DE PREVOYANCE</t>
  </si>
  <si>
    <t>645</t>
  </si>
  <si>
    <t>PERSONNEL NON TITULAIRE</t>
  </si>
  <si>
    <t>6413</t>
  </si>
  <si>
    <t>PERSONNEL TITULAIRE</t>
  </si>
  <si>
    <t>6411</t>
  </si>
  <si>
    <t>AUTRES IMPOTS, TAXES ET VERSEMENTS ASSIMILES (ADMINISTRATION DES IMPOTS)</t>
  </si>
  <si>
    <t>635</t>
  </si>
  <si>
    <t>IMPOTS, TAXES ET VERSEMENTS ASSIMILES SUR REMUNERATIONS (AUTRES ORGANISMES)</t>
  </si>
  <si>
    <t>633</t>
  </si>
  <si>
    <t>DIVERS</t>
  </si>
  <si>
    <t>628</t>
  </si>
  <si>
    <t>DEPLACEMENTS ET MISSIONS</t>
  </si>
  <si>
    <t>625</t>
  </si>
  <si>
    <t>TRANSPORTS DE BIENS ET TRANSPORTS COLLECTIFS</t>
  </si>
  <si>
    <t>624</t>
  </si>
  <si>
    <t>PUBLICITE, PUBLICATIONS, RELATIONS PUBLIQUES</t>
  </si>
  <si>
    <t>623</t>
  </si>
  <si>
    <t>REMUNERATIONS D'INTERMEDIAIRES ET HONORAIRES</t>
  </si>
  <si>
    <t>622</t>
  </si>
  <si>
    <t>618</t>
  </si>
  <si>
    <t>ETUDES ET RECHERCHES</t>
  </si>
  <si>
    <t>617</t>
  </si>
  <si>
    <t>ENTRETIEN ET REPARATIONS</t>
  </si>
  <si>
    <t>615</t>
  </si>
  <si>
    <t>LOCATIONS</t>
  </si>
  <si>
    <t>613</t>
  </si>
  <si>
    <t>CONTRATS DE PRESTATIONS DE SERVICES</t>
  </si>
  <si>
    <t>611</t>
  </si>
  <si>
    <t>ACHATS NON STOCKES DE MATIERES ET FOURNITURES</t>
  </si>
  <si>
    <t>606</t>
  </si>
  <si>
    <t>ACHATS STOCKES - AUTRES APPROVISIONNEMENTS</t>
  </si>
  <si>
    <t>602</t>
  </si>
  <si>
    <t>25 TRANSPORT AERIEN</t>
  </si>
  <si>
    <t>24 TRANSPORT MARITIME</t>
  </si>
  <si>
    <t>23 TRANSPORT FLUVIAL</t>
  </si>
  <si>
    <t>22 TRANSPORT FERROVIAIRE</t>
  </si>
  <si>
    <t>21 TRANSPORT SUR ROUTE</t>
  </si>
  <si>
    <t>8 PLAN DE RELANCE (CRISE SANITAIRE)</t>
  </si>
  <si>
    <t>2 TRANSPORTS PUBLICS DE VOYAGEURS</t>
  </si>
  <si>
    <t>1 TRANSPORTS SCOLAIRES</t>
  </si>
  <si>
    <t>0 SERVICES COMMUNS</t>
  </si>
  <si>
    <t>OPERATIONS SOUS MANDAT (A SUBDIVISER PAR MANDAT)</t>
  </si>
  <si>
    <t>458</t>
  </si>
  <si>
    <t>FONDS AFFECTES A L'EQUIPEMENT NON AMORTISSABLE</t>
  </si>
  <si>
    <t>134</t>
  </si>
  <si>
    <t>SUBVENTIONS D'INVESTISSEMENT RATTACHEES AUX ACTIFS NON AMORTISSABLES</t>
  </si>
  <si>
    <t>132</t>
  </si>
  <si>
    <t>SUBVENTIONS D'INVESTISSEMENT RATTACHEES AUX ACTIFS AMORTISSABLES</t>
  </si>
  <si>
    <t>131</t>
  </si>
  <si>
    <t>IMMOBILISATIONS CORPORELLES EN COURS</t>
  </si>
  <si>
    <t>231</t>
  </si>
  <si>
    <t>AUTRES IMMOBILISATIONS CORPORELLES</t>
  </si>
  <si>
    <t>218</t>
  </si>
  <si>
    <t>INSTALLATIONS, MATERIEL ET OUTILLAGE TECHNIQUES</t>
  </si>
  <si>
    <t>215</t>
  </si>
  <si>
    <t>FRAIS D'ETUDES, DE RECHERCHE ET DE DEVELOPPEMENT ET FRAIS D'INSERTION</t>
  </si>
  <si>
    <t>203</t>
  </si>
  <si>
    <t>FONCTION 8 TRANSPORTS (hors RAR)</t>
  </si>
  <si>
    <t>FONCTION 8 - TRANSPORTS (hors RAR)</t>
  </si>
  <si>
    <t>A1/8</t>
  </si>
  <si>
    <t>VENTES DE RECOLTES ET DE PRODUITS FORESTIERS</t>
  </si>
  <si>
    <t>702</t>
  </si>
  <si>
    <t>31 POLITIQUE DE L'EAU</t>
  </si>
  <si>
    <t>4 POLITIQUE DE L'AIR</t>
  </si>
  <si>
    <t>3 ACTIONS EN MATIERE DE GESTION DES EAUX</t>
  </si>
  <si>
    <t>2 ACTIONS EN MATIERE DE DECHETS ET DE PROPRETE URBAINE</t>
  </si>
  <si>
    <t>1 ACTIONS TRANSVERSALES</t>
  </si>
  <si>
    <t>AGENCEMENTS ET AMENAGEMENTS DE TERRAINS</t>
  </si>
  <si>
    <t>212</t>
  </si>
  <si>
    <t>Fonction 7 - ENVIRONNEMENT (hors RAR)</t>
  </si>
  <si>
    <t>A1/7</t>
  </si>
  <si>
    <t>FISCALITE LOCALE</t>
  </si>
  <si>
    <t>731</t>
  </si>
  <si>
    <t>8 AUTRES ACTIONS</t>
  </si>
  <si>
    <t>4 RAYONNEMENT ET ATTRACTIVITE DU TERRITOIRE</t>
  </si>
  <si>
    <t>3 ACTIONS SECTORIELLES</t>
  </si>
  <si>
    <t>2 STRUCTURE D'ANIMATION ET DE DEVELOPPEMENT ECONOMIQUE</t>
  </si>
  <si>
    <t>1 INTERVENTIONS ECONOMIQUES TRANSVERSALES</t>
  </si>
  <si>
    <t>FONCTION 6 ACTION ECONOMIQUE (hors RAR)</t>
  </si>
  <si>
    <t>FONCTION 6 - ACTION ECONOMIQUE (hors RAR)</t>
  </si>
  <si>
    <t>A1/6</t>
  </si>
  <si>
    <t>TOTAL DE LA SOUS-FONCTION</t>
  </si>
  <si>
    <t>SOUS-FONCTION 5-6 ACTIONS EN FAVEUR DU LITTORAL (hors RAR)</t>
  </si>
  <si>
    <t>SOUS-FONCTION 5-6 - ACTIONS EN FAVEUR DU LITTORAL (hors RAR)</t>
  </si>
  <si>
    <t>A1/5-6</t>
  </si>
  <si>
    <t>3 AIDE A L'ACCESSION A LA PROPRIETE</t>
  </si>
  <si>
    <t>2 AIDE AU SECTEUR LOCATIF</t>
  </si>
  <si>
    <t>1 PARC PRIVE DE LA COLLECTIVITE</t>
  </si>
  <si>
    <t>Fonction 5-5 - HABITAT (LOGEMENT) (hors RAR)</t>
  </si>
  <si>
    <t>A1/5-5</t>
  </si>
  <si>
    <t>Fonction 5-4 ESPACE RURAL ET AUTRES ESPACES DE DEVELOPPEMENT (hors RAR)</t>
  </si>
  <si>
    <t>Fonction 5-4 - ESPACE RURAL ET AUTRES ESPACES DE DEVELOPPEMENT (hors RAR)</t>
  </si>
  <si>
    <t>A1/5-4</t>
  </si>
  <si>
    <t>757</t>
  </si>
  <si>
    <t>PERSONNEL REMUNERE A LA VACATION</t>
  </si>
  <si>
    <t>6414</t>
  </si>
  <si>
    <t>FRAIS POSTAUX ET FRAIS DE TELECOMMUNICATIONS</t>
  </si>
  <si>
    <t>626</t>
  </si>
  <si>
    <t>3 AGGLOMERATIONS ET VILLES MOYENNES</t>
  </si>
  <si>
    <t>2 POLITIQUE DE LA VILLE</t>
  </si>
  <si>
    <t>1 AMENAGEMENT ET SERVICES URBAINS</t>
  </si>
  <si>
    <t>TRAVAUX EFFECTUES D'OFFICE POUR LE COMPTE DE TIERS (A SUBDIVISER PAR OPERATION)</t>
  </si>
  <si>
    <t>454</t>
  </si>
  <si>
    <t>Fonction 5 - AMENAGEMENT DES TERRITOIRES ET HABITAT (hors RAR)</t>
  </si>
  <si>
    <t>A1/5</t>
  </si>
  <si>
    <t>RECOUVREMENT DES INDUS D'INSERTION ET D'AIDE SOCIALE</t>
  </si>
  <si>
    <t>753</t>
  </si>
  <si>
    <t>RECOUVREMENTS DE DEPENSES D'AIDE SOCIALE</t>
  </si>
  <si>
    <t>751</t>
  </si>
  <si>
    <t>REMBOURSEMENTS SUR REMUNERATIONS DU PERSONNEL</t>
  </si>
  <si>
    <t>6419</t>
  </si>
  <si>
    <t>TITRES ANNULES (SUR EXERCICES ANTERIEURS)</t>
  </si>
  <si>
    <t>673</t>
  </si>
  <si>
    <t>PERTES SUR CREANCES IRRECOUVRABLES</t>
  </si>
  <si>
    <t>654</t>
  </si>
  <si>
    <t>FRAIS DE SEJOUR, FRAIS D'HEBERGEMENT ET FRAIS D'INHUMATION</t>
  </si>
  <si>
    <t>652</t>
  </si>
  <si>
    <t>ASSISTANTES MATERNELLES</t>
  </si>
  <si>
    <t>6412</t>
  </si>
  <si>
    <t>PRIMES D'ASSURANCES</t>
  </si>
  <si>
    <t>616</t>
  </si>
  <si>
    <t>CHARGES LOCATIVES ET DE COPROPRIETE</t>
  </si>
  <si>
    <t>614</t>
  </si>
  <si>
    <t>2 ACTION SOCIALE</t>
  </si>
  <si>
    <t>1 SANTE</t>
  </si>
  <si>
    <t>Fonction 4 - SANTE ET ACTION SOCIALE (hors RAR)</t>
  </si>
  <si>
    <t>A1/4</t>
  </si>
  <si>
    <t>AUTRES PRODUITS</t>
  </si>
  <si>
    <t>708</t>
  </si>
  <si>
    <t>PRESTATIONS DE SERVICES</t>
  </si>
  <si>
    <t>706</t>
  </si>
  <si>
    <t>ETUDES</t>
  </si>
  <si>
    <t>705</t>
  </si>
  <si>
    <t>15 SERVICES D'ARCHIVES</t>
  </si>
  <si>
    <t>14 MUSEES</t>
  </si>
  <si>
    <t>13 BIBLIOTHEQUES, MEDIATHEQUES</t>
  </si>
  <si>
    <t>12 PATRIMOINE</t>
  </si>
  <si>
    <t>11 ACTIVITES ARTISTIQUES, ACTIONS ET MANIFESTATIONS CULTURELLES</t>
  </si>
  <si>
    <t>3 ACTION CULTURELLE</t>
  </si>
  <si>
    <t>2 SPORTS (AUTRES QUE SCOLAIRES)</t>
  </si>
  <si>
    <t>1 CULTURE</t>
  </si>
  <si>
    <t>COLLECTIONS ET OEUVRES D'ART</t>
  </si>
  <si>
    <t>216</t>
  </si>
  <si>
    <t>Fonction 3 - CULTURE, VIE SOCIALE, JEUNESSE, SPORTS ET LOISIRS (hors RAR)</t>
  </si>
  <si>
    <t>A1/3</t>
  </si>
  <si>
    <t>REVENUS DES IMMEUBLES</t>
  </si>
  <si>
    <t>752</t>
  </si>
  <si>
    <t>COMPENSATIONS, ATTRIBUTIONS ET AUTRES PARTICIPATIONS</t>
  </si>
  <si>
    <t>748</t>
  </si>
  <si>
    <t>CONTRIBUTIONS OBLIGATOIRES</t>
  </si>
  <si>
    <t>655</t>
  </si>
  <si>
    <t>PERSONNEL EXTERIEUR AU SERVICE</t>
  </si>
  <si>
    <t>621</t>
  </si>
  <si>
    <t>22 LYCEES PUBLICS</t>
  </si>
  <si>
    <t>21 COLLEGES</t>
  </si>
  <si>
    <t>8 AUTRES SERVICES PERISCOLAIRES ET ANNEXES</t>
  </si>
  <si>
    <t>4 CITES SCOLAIRES</t>
  </si>
  <si>
    <t>3 ENSEIGNEMENT SUPERIEUR</t>
  </si>
  <si>
    <t>2 ENSEIGNEMENT DU SECOND DEGRE</t>
  </si>
  <si>
    <t>1 ENSEIGNEMENT DU PREMIER DEGRE</t>
  </si>
  <si>
    <t>FONDS AFFECTES A L'EQUIPEMENT AMORTISSABLE</t>
  </si>
  <si>
    <t>133</t>
  </si>
  <si>
    <t>Fonction 2 - ENSEIGNEMENT, FORMATION PROFESSIONNELLE ET APPRENTISSAGE (hors RAR)</t>
  </si>
  <si>
    <t>A1/2</t>
  </si>
  <si>
    <t>8 AUTRES INTERVENTIONS DE PROTECTIONS DES PERSONNES ET DES BIENS</t>
  </si>
  <si>
    <t>2 INCENDIE ET SECOURS</t>
  </si>
  <si>
    <t>1 POLICE, SECURITE, JUSTICE</t>
  </si>
  <si>
    <t>Fonction 1 - SECURITE (hors RAR)</t>
  </si>
  <si>
    <t>A1/1</t>
  </si>
  <si>
    <t>INDEMNITES</t>
  </si>
  <si>
    <t>653</t>
  </si>
  <si>
    <t>REMUNERATIONS DES APPRENTIS</t>
  </si>
  <si>
    <t>6417</t>
  </si>
  <si>
    <t>AUTRES IMPOTS, TAXES ET VERSEMENTS ASSIMILES (AUTRES ORGANISMES)</t>
  </si>
  <si>
    <t>637</t>
  </si>
  <si>
    <t>48 AUTRES ACTIONS</t>
  </si>
  <si>
    <t>41 ACTIONS RELEVANT DE LA SUBVENTION GLOBALE</t>
  </si>
  <si>
    <t>TOTAL DE LA FONCTION (hors 01)</t>
  </si>
  <si>
    <t>4 COOPERATION DECENTRALISEE ET ACTIONS INTERREGIONALES, EUROPEENNES ET INTERNATIO</t>
  </si>
  <si>
    <t>23 FETES ET CEREMONIES</t>
  </si>
  <si>
    <t>21 PERSONNEL NON VENTILE</t>
  </si>
  <si>
    <t>20 ADMINISTRATION GENERALE DE LA COLLECTIVITE</t>
  </si>
  <si>
    <t>PRODUITS DES CESSIONS D'IMMOBILISATIONS</t>
  </si>
  <si>
    <t>CONCESSIONS ET DROITS SIMILAIRES, BREVETS, LICENCES, MARQUES, PROCEDES, DROITS E</t>
  </si>
  <si>
    <t>205</t>
  </si>
  <si>
    <t>Fonction 0 - SERVICES GENERAUX (hors RAR)</t>
  </si>
  <si>
    <t>A1/0</t>
  </si>
  <si>
    <t>Opérations ordre intérieur de la section</t>
  </si>
  <si>
    <t>043</t>
  </si>
  <si>
    <t>RECETTES ET QUOTE-PART DES SUBVENTIONS D'INVESTISSEMENT TRANSFEREES AU COMPTE DE</t>
  </si>
  <si>
    <t>777</t>
  </si>
  <si>
    <t>DIFFERENCES SUR REALISATIONS (NEGATIVES) REPRISES AU COMPTE DE RESULTAT</t>
  </si>
  <si>
    <t>776</t>
  </si>
  <si>
    <t>Opérations ordre transfert entre sections</t>
  </si>
  <si>
    <t>042</t>
  </si>
  <si>
    <t>Recettes d'ordre</t>
  </si>
  <si>
    <t>MANDATS ANNULES (SUR EXERCICES ANTERIEURS) OU ATTEINTS PAR LA DECHEANCE QUADRIEN</t>
  </si>
  <si>
    <t>773</t>
  </si>
  <si>
    <t>AUTRES PRODUITS FINANCIERS</t>
  </si>
  <si>
    <t>768</t>
  </si>
  <si>
    <t>PRODUITS DE PARTICIPATIONS</t>
  </si>
  <si>
    <t>761</t>
  </si>
  <si>
    <t>DOTATION GENERALE DE DECENTRALISATION</t>
  </si>
  <si>
    <t>746</t>
  </si>
  <si>
    <t>744</t>
  </si>
  <si>
    <t>D.G.F.</t>
  </si>
  <si>
    <t>741</t>
  </si>
  <si>
    <t>AUTRES IMPOTS ET TAXES</t>
  </si>
  <si>
    <t>738</t>
  </si>
  <si>
    <t>FRACTION DE TVA</t>
  </si>
  <si>
    <t>735</t>
  </si>
  <si>
    <t>FISCALITE REVERSEE</t>
  </si>
  <si>
    <t>732</t>
  </si>
  <si>
    <t>VARIATION DES STOCKS (APPROVISIONNEMENTS ET MARCHANDISES)</t>
  </si>
  <si>
    <t>603</t>
  </si>
  <si>
    <t>Recettes réelles</t>
  </si>
  <si>
    <t>RECETTES</t>
  </si>
  <si>
    <t>DOTATIONS AUX AMORTISSEMENTS, AUX DEPRECIATIONS ET AUX PROVISIONS - CHARGES DE F</t>
  </si>
  <si>
    <t>681</t>
  </si>
  <si>
    <t>Virement à la section d'investissement</t>
  </si>
  <si>
    <t>023</t>
  </si>
  <si>
    <t>Dépenses d'ordre</t>
  </si>
  <si>
    <t>REVERSEMENTS ET RESTITUTIONS SUR IMPOTS ET TAXES</t>
  </si>
  <si>
    <t>739</t>
  </si>
  <si>
    <t>AUTRES CHARGES FINANCIERES</t>
  </si>
  <si>
    <t>668</t>
  </si>
  <si>
    <t>CHARGES D'INTERETS</t>
  </si>
  <si>
    <t>661</t>
  </si>
  <si>
    <t>SERVICES BANCAIRES ET ASSIMILES</t>
  </si>
  <si>
    <t>627</t>
  </si>
  <si>
    <t>Dépenses réelles</t>
  </si>
  <si>
    <t>DEPENSES</t>
  </si>
  <si>
    <t>Opérations non ventilables 01</t>
  </si>
  <si>
    <t>AVANCES VERSEES SUR COMMANDES D'IMMOBILISATIONS CORPORELLES</t>
  </si>
  <si>
    <t>238</t>
  </si>
  <si>
    <t>EMPRUNTS AUPRES DES ETABLISSEMENTS FINANCIERS</t>
  </si>
  <si>
    <t>164</t>
  </si>
  <si>
    <t>Opérations patrimoniales</t>
  </si>
  <si>
    <t>041</t>
  </si>
  <si>
    <t>AMORTISSEMENTS DES IMMOBILISATIONS CORPORELLES</t>
  </si>
  <si>
    <t>281</t>
  </si>
  <si>
    <t>AMORTISSEMENTS DES IMMOBILISATIONS INCORPORELLES</t>
  </si>
  <si>
    <t>280</t>
  </si>
  <si>
    <t>040</t>
  </si>
  <si>
    <t xml:space="preserve">Recettes d'ordre </t>
  </si>
  <si>
    <t>PRETS</t>
  </si>
  <si>
    <t>274</t>
  </si>
  <si>
    <t>DOTATIONS ET FONDS D'INVESTISSEMENT</t>
  </si>
  <si>
    <t>102</t>
  </si>
  <si>
    <t xml:space="preserve">Recettes réelles </t>
  </si>
  <si>
    <t xml:space="preserve">RECETTES </t>
  </si>
  <si>
    <t>SUBVENTIONS D'EQUIPEMENT VERSEES</t>
  </si>
  <si>
    <t>204</t>
  </si>
  <si>
    <t>NEUTRALISATION DES AMORTISSEMENTS</t>
  </si>
  <si>
    <t>198</t>
  </si>
  <si>
    <t>SUBVENTIONS D'INVESTISSEMENT TRANSFEREES AU COMPTE DE RESULTAT</t>
  </si>
  <si>
    <t>139</t>
  </si>
  <si>
    <t xml:space="preserve">Opérations ordre transfert entre sections </t>
  </si>
  <si>
    <t>CONSTRUCTIONS</t>
  </si>
  <si>
    <t>213</t>
  </si>
  <si>
    <t>EMPRUNTS OBLIGATAIRES</t>
  </si>
  <si>
    <t>163</t>
  </si>
  <si>
    <t>OPERATIONS NON-VENTILABLES 01 (hors RAR et reports)</t>
  </si>
  <si>
    <t>A1/01</t>
  </si>
  <si>
    <t>PRESENTATION CROISEE PAR FONCTION - OPERATIONS NON VENTILEES</t>
  </si>
  <si>
    <t>Opérations d'ordre à l'intérieur de la section</t>
  </si>
  <si>
    <t>Opérations d'ordre entre section</t>
  </si>
  <si>
    <t>Total recettes de fonctionnement</t>
  </si>
  <si>
    <t>RSA - VERSEMENTS POUR ALLOCATIONS FORFAITAIRES MAJOREES</t>
  </si>
  <si>
    <t>65172</t>
  </si>
  <si>
    <t>RSA - VERSEMENTS POUR ALLOCATIONS FORFAITAIRES</t>
  </si>
  <si>
    <t>65171</t>
  </si>
  <si>
    <t>Total dépenses de fonctionnement</t>
  </si>
  <si>
    <t>Total recettes d'investissement</t>
  </si>
  <si>
    <t>Total dépenses d'investissement</t>
  </si>
  <si>
    <t>FONC</t>
  </si>
  <si>
    <t>TRANSPORTS</t>
  </si>
  <si>
    <t>ENVIRONNEMENT</t>
  </si>
  <si>
    <t>ACTION ECONOMIQUE</t>
  </si>
  <si>
    <t>ACTIONS EN FAVEUR DU LITTORAL</t>
  </si>
  <si>
    <t>HABITAT (LOGEMENT)</t>
  </si>
  <si>
    <t>ESPACE RURAL ET AUTRES ESPACES DE DEVELOPPEMENT</t>
  </si>
  <si>
    <t>AMENAGEMENT DES TERRITOIRES ET HABITAT (hors RMI,RSA,APA)</t>
  </si>
  <si>
    <t>SANTE ET ACTION SOCIALE</t>
  </si>
  <si>
    <t>CULTURE, VIE SOCIALE, JEUNESSE, SPORTS ET LOISIRS</t>
  </si>
  <si>
    <t>ENSEIGNEMENT, FORMATION PROFESSIONNELLE ET APPRENTISSAGE</t>
  </si>
  <si>
    <t>SECURITE</t>
  </si>
  <si>
    <t>SERVICES GENERAUX</t>
  </si>
  <si>
    <t>OPERATIONS NON VENTILABLES</t>
  </si>
  <si>
    <t>(1)</t>
  </si>
  <si>
    <t>TOTAL</t>
  </si>
  <si>
    <t xml:space="preserve"> 5-6</t>
  </si>
  <si>
    <t xml:space="preserve"> 5-5</t>
  </si>
  <si>
    <t xml:space="preserve"> 5-4</t>
  </si>
  <si>
    <t>01</t>
  </si>
  <si>
    <t>Art.</t>
  </si>
  <si>
    <t>A1</t>
  </si>
  <si>
    <t>PRESENTATION CROISEE PAR FONCTION - VUE D'ENSEMBLE</t>
  </si>
  <si>
    <t>Total cumulé recettes de fonctionnement</t>
  </si>
  <si>
    <t>RAR N-1 et reports</t>
  </si>
  <si>
    <t>Total recettes de l'exercice</t>
  </si>
  <si>
    <t>Total cumulé dépenses de fonctionnement</t>
  </si>
  <si>
    <t>Total dépenses de l'exercice</t>
  </si>
  <si>
    <t>Total cumulé recettes d'investissement</t>
  </si>
  <si>
    <t>Total cumulé dépenses d'investissement</t>
  </si>
  <si>
    <t xml:space="preserve">Dépenses d'ordre </t>
  </si>
  <si>
    <t>Opérations financières</t>
  </si>
  <si>
    <t xml:space="preserve">Dépenses réelles </t>
  </si>
  <si>
    <t>EN RESERVE</t>
  </si>
  <si>
    <t>FONCTION</t>
  </si>
  <si>
    <t>(4) Si le montant des ICNE de l'exercice est inférieur au montant de l'exercice N-1, le montant du compte 7622 sera négatif.</t>
  </si>
  <si>
    <t xml:space="preserve"> = Différence ICNE N - ICNE N-1</t>
  </si>
  <si>
    <t>Montant des ICNE de l'exercice N-1</t>
  </si>
  <si>
    <t>Montant des ICNE de l'exercice</t>
  </si>
  <si>
    <t>Détail du calcul des ICNE au compte 7622 (4)</t>
  </si>
  <si>
    <t>(3) Hors recettes imputées aux chapitres 015, 016 et 017.</t>
  </si>
  <si>
    <t>(2) Cf. définitions du chapitre des opérations d'ordre, RF 042 = DI 040.</t>
  </si>
  <si>
    <t>(1) Détailler les articles utilisés conformément au plan de comptes.</t>
  </si>
  <si>
    <t>TOTAL DES RECETTES DE FONCTIONNEMENT CUMULEES</t>
  </si>
  <si>
    <t>R002 RESULTAT REPORTE</t>
  </si>
  <si>
    <t>TOTAL DES RECETTES DE FONCTIONNEMENT DE L'EXERCICE (= Total des opérations réelles et d'ordre)</t>
  </si>
  <si>
    <t>TOTAL DES RECETTES D'ORDRE</t>
  </si>
  <si>
    <t>OPERATIONS D'ORDRE A L'INTERIEUR DE LA SECTION DE FONCTIONNEMENT (2)</t>
  </si>
  <si>
    <t>NEUTRALISATION DES AMORTISSEMENTS, DEPRECIATIONS ET PROVISIONS</t>
  </si>
  <si>
    <t>7768</t>
  </si>
  <si>
    <t>OPERATIONS D'ORDRE DE TRANSFERT ENTRE SECTIONS (2)</t>
  </si>
  <si>
    <t>= A + B + C + D</t>
  </si>
  <si>
    <t>TOTAL DES RECETTES REELLES</t>
  </si>
  <si>
    <t>REPRISES SUR AMORTISSEMENTS, DEPRECIATIONS ET PROVISIONS (D)(3)</t>
  </si>
  <si>
    <t>78</t>
  </si>
  <si>
    <t>7788</t>
  </si>
  <si>
    <t>7718</t>
  </si>
  <si>
    <t>7714</t>
  </si>
  <si>
    <t>7711</t>
  </si>
  <si>
    <t>PRODUITS SPECIFIQUES (C)(3)</t>
  </si>
  <si>
    <t>77</t>
  </si>
  <si>
    <t>7688</t>
  </si>
  <si>
    <t>PRODUITS FINANCIERS (B)</t>
  </si>
  <si>
    <t>76</t>
  </si>
  <si>
    <t>Vote de l'assemblée</t>
  </si>
  <si>
    <t xml:space="preserve"> Propositions du Président</t>
  </si>
  <si>
    <t>RAR N-1</t>
  </si>
  <si>
    <t xml:space="preserve">Pour mémoire budget précédent </t>
  </si>
  <si>
    <t>Chap./Art.(1)</t>
  </si>
  <si>
    <t>GESTION DES SERVICES DEPARTEMENTAUX - PRODUITS FINANCIERS ET EXCEPTIONNELS - OPERATIONS D'ORDRE</t>
  </si>
  <si>
    <t>B2</t>
  </si>
  <si>
    <t>SECTION DE FONCTIONNEMENT - RECETTES - DETAIL PAR ARTICLE</t>
  </si>
  <si>
    <t>III</t>
  </si>
  <si>
    <t>III - VOTE DU BUDGET</t>
  </si>
  <si>
    <t>(3) Destiné à retracer le prélèvement de la part non départementale de la taxe.</t>
  </si>
  <si>
    <t>Montant net</t>
  </si>
  <si>
    <t>Compensation</t>
  </si>
  <si>
    <t>Montant brut</t>
  </si>
  <si>
    <t>Détail du calcul de la taxe départementale de publicité foncière pour les départements dits « surfiscalisés » (compte 7321) (3)</t>
  </si>
  <si>
    <t>(2) Hors recettes imputées aux chapitres 015, 016 et 017.</t>
  </si>
  <si>
    <t>(A) = (70+73+731+74+75+013+015+016+017)</t>
  </si>
  <si>
    <t>TOTAL GESTION DES SERVICES</t>
  </si>
  <si>
    <t>75888</t>
  </si>
  <si>
    <t>ALLOCATIONS FORFAITAIRES MAJOREES</t>
  </si>
  <si>
    <t>75343</t>
  </si>
  <si>
    <t>ALLOCATIONS FORFAITAIRES</t>
  </si>
  <si>
    <t>75342</t>
  </si>
  <si>
    <t>RMI</t>
  </si>
  <si>
    <t>7531</t>
  </si>
  <si>
    <t>RSA / REGULARISATIONS DE RMI</t>
  </si>
  <si>
    <t>017</t>
  </si>
  <si>
    <t>APA</t>
  </si>
  <si>
    <t>7533</t>
  </si>
  <si>
    <t>DOTATION VERSEE AU TITRE DE L'APA</t>
  </si>
  <si>
    <t>747811</t>
  </si>
  <si>
    <t>016</t>
  </si>
  <si>
    <t>REMBOURSEMENT SUR CHARGES DE SECURITE SOCIALE ET DE PREVOYANCE</t>
  </si>
  <si>
    <t>6459</t>
  </si>
  <si>
    <t>VARIATION DES STOCKS DES AUTRES APPROVISIONNEMENTS</t>
  </si>
  <si>
    <t>6032</t>
  </si>
  <si>
    <t>ATTENUATIONS DE CHARGES (3)</t>
  </si>
  <si>
    <t>013</t>
  </si>
  <si>
    <t>AUTRES PRODUITS DIVERS DE GESTION COURANTE</t>
  </si>
  <si>
    <t>7588</t>
  </si>
  <si>
    <t>RECOUVREMENT SUR CREANCES ADMISES EN NON VALEUR</t>
  </si>
  <si>
    <t>7584</t>
  </si>
  <si>
    <t>PCH</t>
  </si>
  <si>
    <t>7535</t>
  </si>
  <si>
    <t>RECOUVREMENTS SUR AUTRES REDEVABLES</t>
  </si>
  <si>
    <t>7518</t>
  </si>
  <si>
    <t>RECOUVREMENTS SUR BENEFICIAIRE, TIERS-PAYANTS ET SUCCESSIONS</t>
  </si>
  <si>
    <t>7513</t>
  </si>
  <si>
    <t>RECOUVREMENTS SUR SECURITE SOCIALE ET ORGANISMES MUTUALISTES</t>
  </si>
  <si>
    <t>7512</t>
  </si>
  <si>
    <t>RECOUVREMENTS SUR DEPARTEMENTS ET AUTRES COLLECTIVITES PUBLIQUES</t>
  </si>
  <si>
    <t>7511</t>
  </si>
  <si>
    <t>AUTRES PRODUITS DE GESTION COURANTE (3)</t>
  </si>
  <si>
    <t>75</t>
  </si>
  <si>
    <t>PARTICIPATION DES FAMILLES AU TITRE DE LA RESTAURATION ET DE L'HEBERGEMENT SCOLA</t>
  </si>
  <si>
    <t>74881</t>
  </si>
  <si>
    <t>748388</t>
  </si>
  <si>
    <t>AUTRES ATTRIBUTIONS DE PEREQUATION ET DE COMPENSATION</t>
  </si>
  <si>
    <t>74838</t>
  </si>
  <si>
    <t>DOTATION POUR TRANSFERT DES COMPENSATIONS D'EXONERATION DE FISCALITE DIRECTE LOC</t>
  </si>
  <si>
    <t>74835</t>
  </si>
  <si>
    <t>ETAT - COMPENSATION AU TITRE DES EXONERATIONS DE TAXE D'HABITATION</t>
  </si>
  <si>
    <t>74834</t>
  </si>
  <si>
    <t>ETAT - COMPENSATION AU TITRE DES EXONERATIONS DE TAXE FONCIERE</t>
  </si>
  <si>
    <t>74833</t>
  </si>
  <si>
    <t>ETAT - COMPENSATION AU TITRE DE LA CONTRIBUTION ECONOMIQUE TERRITORIALE (CVAE ET</t>
  </si>
  <si>
    <t>74832</t>
  </si>
  <si>
    <t>D.C.R.T.P.</t>
  </si>
  <si>
    <t>748312</t>
  </si>
  <si>
    <t xml:space="preserve">COMPENSATION POUR PERTE DE TAXE ADDITIONNELLE AUX DROITS D'ENREGISTREMENT OU LA </t>
  </si>
  <si>
    <t>7482</t>
  </si>
  <si>
    <t>74788</t>
  </si>
  <si>
    <t>FONDS DE MOBILISATION DEPARTEMENTAL POUR L'INSERTION</t>
  </si>
  <si>
    <t>74783</t>
  </si>
  <si>
    <t>PART PREVENTION</t>
  </si>
  <si>
    <t>7478142</t>
  </si>
  <si>
    <t>PART AUTONOMIE</t>
  </si>
  <si>
    <t>7478141</t>
  </si>
  <si>
    <t>DOTATION VERSEE AU TITRE DES MDPH</t>
  </si>
  <si>
    <t>747813</t>
  </si>
  <si>
    <t>DOTATION VERSEE AU TITRE DE LA PCH</t>
  </si>
  <si>
    <t>747812</t>
  </si>
  <si>
    <t>FONDS SOCIAL EUROPEEN</t>
  </si>
  <si>
    <t>74771</t>
  </si>
  <si>
    <t>SECURITE SOCIALE ET ORGANISMES MUTUALISTES</t>
  </si>
  <si>
    <t>7476</t>
  </si>
  <si>
    <t>AUTRES GROUPEMENTS</t>
  </si>
  <si>
    <t>74758</t>
  </si>
  <si>
    <t>GROUPEMENTS DE COLLECTIVITES, COLLECTIVITES A STATUT PARTICULIER ET ETABLISSEMEN</t>
  </si>
  <si>
    <t>7475</t>
  </si>
  <si>
    <t>7473</t>
  </si>
  <si>
    <t>7472</t>
  </si>
  <si>
    <t>74718</t>
  </si>
  <si>
    <t>FONDS D'APPUI AUX POLITIQUES D'INSERTION</t>
  </si>
  <si>
    <t>74713</t>
  </si>
  <si>
    <t>DGD</t>
  </si>
  <si>
    <t>74621</t>
  </si>
  <si>
    <t>DGD DES COMMUNES ET EPCI</t>
  </si>
  <si>
    <t>7461</t>
  </si>
  <si>
    <t>74123</t>
  </si>
  <si>
    <t>DDOTATION DE COMPENSATION DES DEPARTEMENTS</t>
  </si>
  <si>
    <t>741223</t>
  </si>
  <si>
    <t>DOTATION DE PEREQUATION URBAINE DES DEPARTEMENTS</t>
  </si>
  <si>
    <t>741222</t>
  </si>
  <si>
    <t>DGF - CONCOURS PARTICULIERS</t>
  </si>
  <si>
    <t>74122</t>
  </si>
  <si>
    <t>DOTATION FORFAITAIRE DES DEPARTEMENTS</t>
  </si>
  <si>
    <t>74121</t>
  </si>
  <si>
    <t>DGF DES COMMUNES ET DES ETABLISSEMENTS PUBLICS DE COOPERATION INTERCOMMUNALE (EP</t>
  </si>
  <si>
    <t>7411</t>
  </si>
  <si>
    <t>DOTATIONS ET PARTICIPATIONS (3)</t>
  </si>
  <si>
    <t>74</t>
  </si>
  <si>
    <t>TAXE ADDITIONNELLE A LA TAXE DE SEJOUR</t>
  </si>
  <si>
    <t>731722</t>
  </si>
  <si>
    <t>TAXE SUR LES CONVENTIONS D'ASSURANCE</t>
  </si>
  <si>
    <t>73171</t>
  </si>
  <si>
    <t>TICPE - LRL</t>
  </si>
  <si>
    <t>731421</t>
  </si>
  <si>
    <t>TAXE SUR LA CONSOMMATION FINALE D'ELECTRICITE</t>
  </si>
  <si>
    <t>73141</t>
  </si>
  <si>
    <t>TAXE D'AMENAGEMENT - PART DEPARTEMENTALE</t>
  </si>
  <si>
    <t>73131</t>
  </si>
  <si>
    <t>TAXE COMMUNALE ADDITIONNELLE AUX DROITS DE MUTATION OU A LA TAXE DE PUBLICITE FO</t>
  </si>
  <si>
    <t>73123</t>
  </si>
  <si>
    <t>TAXE DEPARTEMENTALE DE PUBLICITE FONCIERE ET DROIT DEPARTEMENTAL D'ENREGISTREMEN</t>
  </si>
  <si>
    <t>73121</t>
  </si>
  <si>
    <t>IMPOSITION FORFAITAIRE SUR LES ENTREPRISES DE RESEAUX</t>
  </si>
  <si>
    <t>73114</t>
  </si>
  <si>
    <t>COTISATION SUR LA VALEUR AJOUTEE DES ENTREPRISES</t>
  </si>
  <si>
    <t>73112</t>
  </si>
  <si>
    <t>IMPOTS DIRECTS LOCAUX</t>
  </si>
  <si>
    <t>73111</t>
  </si>
  <si>
    <t>7388</t>
  </si>
  <si>
    <t>7362</t>
  </si>
  <si>
    <t>FRACTION COMPENSATOIRE DE LA CVAE</t>
  </si>
  <si>
    <t>7352</t>
  </si>
  <si>
    <t>FRACTION TVA COMPENSATOIRE DE LA TAXE FONCIERE SUR LES PROPRIETES BATIES</t>
  </si>
  <si>
    <t>7351</t>
  </si>
  <si>
    <t>TAXES SUR LES CARBURANTS</t>
  </si>
  <si>
    <t>7342</t>
  </si>
  <si>
    <t>VERSEMENT TRANSPORT</t>
  </si>
  <si>
    <t>7327</t>
  </si>
  <si>
    <t>73261</t>
  </si>
  <si>
    <t>TAXE D'AMENAGEMENT</t>
  </si>
  <si>
    <t>7326</t>
  </si>
  <si>
    <t>ATTRIBUTIONS AU TITRE DU FONDS NATIONAL DE PEREQUATION DES DMTO PERCUS PAR DEPAR</t>
  </si>
  <si>
    <t>732251</t>
  </si>
  <si>
    <t>FNGIR</t>
  </si>
  <si>
    <t>73221</t>
  </si>
  <si>
    <t>ATTRIBUTION DE COMPENSATION CVAE - DEPARTEMENT - REGION</t>
  </si>
  <si>
    <t>73214</t>
  </si>
  <si>
    <t>FISCALITE REVERSEE ENTRE COLLECTIVITES LOCALES</t>
  </si>
  <si>
    <t>7321</t>
  </si>
  <si>
    <t>IMPOTS ET TAXES</t>
  </si>
  <si>
    <t>73</t>
  </si>
  <si>
    <t>AUTRES PRODUITS D'ACTIVITES ANNEXES (ABONNEMENTS ET VENTES D'OUVRAGES...)</t>
  </si>
  <si>
    <t>7088</t>
  </si>
  <si>
    <t>PAR DES TIERS</t>
  </si>
  <si>
    <t>70878</t>
  </si>
  <si>
    <t>AUX AUTRES ORGANISMES</t>
  </si>
  <si>
    <t>70848</t>
  </si>
  <si>
    <t>AUTRES PRESTATIONS DE SERVICES</t>
  </si>
  <si>
    <t>70688</t>
  </si>
  <si>
    <t>AUTRES REDEVANCES ET DROITS</t>
  </si>
  <si>
    <t>7068</t>
  </si>
  <si>
    <t>REDEVANCES ET DROITS DES SERVICES A CARACTERE SOCIAL</t>
  </si>
  <si>
    <t>7066</t>
  </si>
  <si>
    <t>A CARACTERE DE LOISIRS</t>
  </si>
  <si>
    <t>70632</t>
  </si>
  <si>
    <t>A CARACTERE SPORTIF</t>
  </si>
  <si>
    <t>70631</t>
  </si>
  <si>
    <t>REDEVANCES ET DROITS DES SERVICES A CARACTERE CULTUREL</t>
  </si>
  <si>
    <t>7062</t>
  </si>
  <si>
    <t>AUTRES REDEVANCES ET RECETTES DIVERSES</t>
  </si>
  <si>
    <t>70388</t>
  </si>
  <si>
    <t>REDEVANCE D'OCCUPATION DU DOMAINE PUBLIC</t>
  </si>
  <si>
    <t>70323</t>
  </si>
  <si>
    <t>COUPES DE BOIS</t>
  </si>
  <si>
    <t>7022</t>
  </si>
  <si>
    <t>PRODUITS DES SERVICES, DU DOMAINE ET VENTES DIVERSES</t>
  </si>
  <si>
    <t>70</t>
  </si>
  <si>
    <t>Libellé(1)</t>
  </si>
  <si>
    <t>GESTION DES SERVICES DEPARTEMENTAUX</t>
  </si>
  <si>
    <t>(4) Si le montant des ICNE de l'exercice est inférieur au montant de l'exercice N-1, le montant du compte 66112 sera négatif.</t>
  </si>
  <si>
    <t xml:space="preserve">  = Différence ICNE N - ICNE N-1</t>
  </si>
  <si>
    <t>Détail du calcul des ICNE au compte 66112 (4)</t>
  </si>
  <si>
    <t>(3) Hors dépenses imputées aux chapitres 015, 016 et 017.</t>
  </si>
  <si>
    <t>(2) Cf. définitions du chapitre des opérations d'ordre, DF 042 = RI 040.</t>
  </si>
  <si>
    <t>TOTAL DES DEPENSES DE FONCTIONNEMENT CUMULEES</t>
  </si>
  <si>
    <t>002 DEFICIT DE FONCTIONNEMENT REPORTE</t>
  </si>
  <si>
    <t>TOTAL DES DEPENSES DE FONCTIONNEMENT DE L'EXERCICE (= Total des opérations réelles et d'ordre)</t>
  </si>
  <si>
    <t>TOTAL DES DEPENSES D'ORDRE</t>
  </si>
  <si>
    <t>DOTATIONS AUX AMORTISSEMENTS DES IMMOBILISATIONS INCORPORELLES ET CORPORELLES</t>
  </si>
  <si>
    <t>6811</t>
  </si>
  <si>
    <t>VIREMENT A LA SECTION D'INVESTISSEMENT</t>
  </si>
  <si>
    <t>= A + B + C + D + E</t>
  </si>
  <si>
    <t>TOTAL DES DEPENSES REELLES</t>
  </si>
  <si>
    <t>DEPENSES IMPREVUES(E)</t>
  </si>
  <si>
    <t>022</t>
  </si>
  <si>
    <t>DOTATIONS AUX DEPRECIATIONS DES ACTIFS CIRCULANTS</t>
  </si>
  <si>
    <t>6817</t>
  </si>
  <si>
    <t>DOTATIONS AUX PROVISIONS POUR RISQUES ET CHARGES DE FONCTIONNEMENT</t>
  </si>
  <si>
    <t>6815</t>
  </si>
  <si>
    <t>DOTATIONS AUX PROVISIONS ET DEPRECIATIONS(D)(3)</t>
  </si>
  <si>
    <t>68</t>
  </si>
  <si>
    <t>678</t>
  </si>
  <si>
    <t>6718</t>
  </si>
  <si>
    <t>6713</t>
  </si>
  <si>
    <t>6712</t>
  </si>
  <si>
    <t>6711</t>
  </si>
  <si>
    <t>CHARGES SPECIFIQUES(C)(3)</t>
  </si>
  <si>
    <t>67</t>
  </si>
  <si>
    <t>6688</t>
  </si>
  <si>
    <t>INTERETS DES COMPTES COURANTS ET DE DEPOTS CREDITEURS</t>
  </si>
  <si>
    <t>6615</t>
  </si>
  <si>
    <t>INTERETS - RATTACHEMENT DES ICNE</t>
  </si>
  <si>
    <t>66112</t>
  </si>
  <si>
    <t>INTERETS REGLES A L'ECHEANCE</t>
  </si>
  <si>
    <t>66111</t>
  </si>
  <si>
    <t>CHARGES FINANCIERES(B)</t>
  </si>
  <si>
    <t>66</t>
  </si>
  <si>
    <t>GESTION DES SERVICES DEPARTEMENTAUX - CHARGES FINANCIERES ET EXCEPTIONNELLES - OPERATIONS D'ORDRE</t>
  </si>
  <si>
    <t>B1</t>
  </si>
  <si>
    <t>SECTION DE FONCTIONNEMENT - DEPENSES - DETAIL PAR ARTICLE</t>
  </si>
  <si>
    <t>(2) Conformément à l'article L. 3312-4 du CGCT, les dépenses de frais de personnel sont exclues des autorisations d'engagement.</t>
  </si>
  <si>
    <t>A = (011 + 012 + 014 + 015 + 016 + 017 + 65 + 6586)</t>
  </si>
  <si>
    <t>TOTAL DEPENSES DE GESTION DES SERVICES</t>
  </si>
  <si>
    <t>FRAIS DE PERSONNEL</t>
  </si>
  <si>
    <t>65861</t>
  </si>
  <si>
    <t>FRAIS DE FONCTIONNEMENT DES GROUPES D'ELUS</t>
  </si>
  <si>
    <t>6586</t>
  </si>
  <si>
    <t>65888</t>
  </si>
  <si>
    <t>INTERETS MORATOIRES ET PENALITES SUR MARCHES</t>
  </si>
  <si>
    <t>6583</t>
  </si>
  <si>
    <t>DEFICIT DES BUDGETS ANNEXES A CARACTERE ADMINISTRATIF</t>
  </si>
  <si>
    <t>65821</t>
  </si>
  <si>
    <t>REDEVANCES POUR CONCESSIONS, BREVETS, LICENCES, PROCEDES, DROITS ET VALEURS SIMI</t>
  </si>
  <si>
    <t>6581</t>
  </si>
  <si>
    <t>REMISES GRACIEUSES</t>
  </si>
  <si>
    <t>6577</t>
  </si>
  <si>
    <t>AUTRES PERSONNES DE DROIT PRIVE</t>
  </si>
  <si>
    <t>65748</t>
  </si>
  <si>
    <t>MENAGES</t>
  </si>
  <si>
    <t>65741</t>
  </si>
  <si>
    <t>SUBVENTIONS DE FONCTIONNEMENT AUX PERSONNES, AUX ASSOCIATIONS ET AUX AUTRES ORGA</t>
  </si>
  <si>
    <t>6574</t>
  </si>
  <si>
    <t>ORGANISMES PUBLICS DIVERS</t>
  </si>
  <si>
    <t>657382</t>
  </si>
  <si>
    <t>AUTRES ETABLISSEMENTS PUBLICS LOCAUX</t>
  </si>
  <si>
    <t>657381</t>
  </si>
  <si>
    <t>AUTRES ETABLISSEMENTS PUBLICS</t>
  </si>
  <si>
    <t>65738</t>
  </si>
  <si>
    <t>SNCF</t>
  </si>
  <si>
    <t>65737</t>
  </si>
  <si>
    <t>657358</t>
  </si>
  <si>
    <t>657351</t>
  </si>
  <si>
    <t>GROUPEMENTS DE COLLECTIVITES ET COLLECTIVITES A STATUT PARTICULIER</t>
  </si>
  <si>
    <t>65735</t>
  </si>
  <si>
    <t>AUTRES COMMUNES</t>
  </si>
  <si>
    <t>657348</t>
  </si>
  <si>
    <t>657341</t>
  </si>
  <si>
    <t>65734</t>
  </si>
  <si>
    <t>65733</t>
  </si>
  <si>
    <t>AUTRES PARTICIPATIONS</t>
  </si>
  <si>
    <t>6568</t>
  </si>
  <si>
    <t>ORGANISMES DE REGROUPEMENT</t>
  </si>
  <si>
    <t>6561</t>
  </si>
  <si>
    <t>AUTRES CONTRIBUTIONS OBLIGATOIRES</t>
  </si>
  <si>
    <t>6558</t>
  </si>
  <si>
    <t>CONTRIBUTIONS A DES FONDS</t>
  </si>
  <si>
    <t>6556</t>
  </si>
  <si>
    <t>SERVICE D'INCENDIE</t>
  </si>
  <si>
    <t>6553</t>
  </si>
  <si>
    <t>DOTATION DE FONCTIONNEMENT DES LYCEES</t>
  </si>
  <si>
    <t>65512</t>
  </si>
  <si>
    <t>ETABLISSEMENTS PRIVES</t>
  </si>
  <si>
    <t>655112</t>
  </si>
  <si>
    <t>ETABLISSEMENTS PUBLICS</t>
  </si>
  <si>
    <t>655111</t>
  </si>
  <si>
    <t>DOTATION DE FONCTIONNEMENT DES COLLEGES</t>
  </si>
  <si>
    <t>65511</t>
  </si>
  <si>
    <t>CREANCES ETEINTES</t>
  </si>
  <si>
    <t>6542</t>
  </si>
  <si>
    <t>CREANCES ADMISES EN NON-VALEUR</t>
  </si>
  <si>
    <t>6541</t>
  </si>
  <si>
    <t>65372</t>
  </si>
  <si>
    <t>6535</t>
  </si>
  <si>
    <t>6534</t>
  </si>
  <si>
    <t>INDEMNITES DES MEMBRES DU CONSEIL ECONOMIQUE, SOCIAL, ENVIRONNEMENTAL, DE LA CUL</t>
  </si>
  <si>
    <t>6533</t>
  </si>
  <si>
    <t>6532</t>
  </si>
  <si>
    <t>FORMATION</t>
  </si>
  <si>
    <t>65315</t>
  </si>
  <si>
    <t>COTISATIONS DE SECURITE SOCIALE - PART PATRONALE</t>
  </si>
  <si>
    <t>65314</t>
  </si>
  <si>
    <t>COTISATIONS DE RETRAITE</t>
  </si>
  <si>
    <t>65313</t>
  </si>
  <si>
    <t>FRAIS DE MISSION ET DE DEPLACEMENT</t>
  </si>
  <si>
    <t>65312</t>
  </si>
  <si>
    <t>INDEMNITES DE FONCTION</t>
  </si>
  <si>
    <t>65311</t>
  </si>
  <si>
    <t>6531</t>
  </si>
  <si>
    <t>PREVENTION SPECIALISEE</t>
  </si>
  <si>
    <t>6526</t>
  </si>
  <si>
    <t>FRAIS D'INHUMATION</t>
  </si>
  <si>
    <t>6525</t>
  </si>
  <si>
    <t>FRAIS DE SEJOUR EN ETABLISSEMENTS POUR PERSONNES AGEES</t>
  </si>
  <si>
    <t>65243</t>
  </si>
  <si>
    <t>FRAIS DE SEJOUR EN ETABLISSEMENTS ET SERVICES POUR ADULTES HANDICAPES</t>
  </si>
  <si>
    <t>65242</t>
  </si>
  <si>
    <t>652418</t>
  </si>
  <si>
    <t>ETABLISSEMENTS SCOLAIRES</t>
  </si>
  <si>
    <t>652415</t>
  </si>
  <si>
    <t>FOYERS DE JEUNES TRAVAILLEURS</t>
  </si>
  <si>
    <t>652414</t>
  </si>
  <si>
    <t>LIEUX DE VIE ET D'ACCUEIL</t>
  </si>
  <si>
    <t>652413</t>
  </si>
  <si>
    <t>MAISONS D'ENFANTS A CARACTERE SOCIAL</t>
  </si>
  <si>
    <t>652412</t>
  </si>
  <si>
    <t>FOYERS DE L'ENFANCE, CENTRES ET HOTELS MATERNELS</t>
  </si>
  <si>
    <t>652411</t>
  </si>
  <si>
    <t>FRAIS D'HOSPITALISATION</t>
  </si>
  <si>
    <t>6523</t>
  </si>
  <si>
    <t>ACCUEIL FAMILIAL</t>
  </si>
  <si>
    <t>6522</t>
  </si>
  <si>
    <t>FRAIS PERISCOLAIRES</t>
  </si>
  <si>
    <t>65212</t>
  </si>
  <si>
    <t>FRAIS DE SCOLARITE</t>
  </si>
  <si>
    <t>65211</t>
  </si>
  <si>
    <t>AUTRES (PRIMES, DOTS)</t>
  </si>
  <si>
    <t>6518</t>
  </si>
  <si>
    <t>COTISATIONS, ADHESIONS ET AUTRES PRESTATIONS (POUR LE COMPTE DE TIERS)</t>
  </si>
  <si>
    <t>6514</t>
  </si>
  <si>
    <t>AIDES</t>
  </si>
  <si>
    <t>65134</t>
  </si>
  <si>
    <t>SECOURS D'URGENCE</t>
  </si>
  <si>
    <t>65133</t>
  </si>
  <si>
    <t>PRIX</t>
  </si>
  <si>
    <t>65132</t>
  </si>
  <si>
    <t>BOURSES</t>
  </si>
  <si>
    <t>65131</t>
  </si>
  <si>
    <t>6513</t>
  </si>
  <si>
    <t>6512</t>
  </si>
  <si>
    <t>651128</t>
  </si>
  <si>
    <t>ALLOCATION COMPENSATRICE TIERCE PERSONNE</t>
  </si>
  <si>
    <t>651122</t>
  </si>
  <si>
    <t>PRESTATIONS DE COMPENSATION DU HANDICAPE - MOINS DE 20 ANS</t>
  </si>
  <si>
    <t>6511212</t>
  </si>
  <si>
    <t>PRESTATIONS DE COMPENSATION DU HANDICAPE - PLUS DE 20 ANS</t>
  </si>
  <si>
    <t>6511211</t>
  </si>
  <si>
    <t>FAMILLE ET ENFANCE</t>
  </si>
  <si>
    <t>65111</t>
  </si>
  <si>
    <t>AUTRES CHARGES DE GESTION COURANTE (sauf 6586)(3)</t>
  </si>
  <si>
    <t>65</t>
  </si>
  <si>
    <t>CONTRAT D'ACCOMPAGNEMENT DANS L'EMPLOI</t>
  </si>
  <si>
    <t>65671</t>
  </si>
  <si>
    <t>65661</t>
  </si>
  <si>
    <t>6238</t>
  </si>
  <si>
    <t>6228</t>
  </si>
  <si>
    <t>FRAIS D'ACTES ET DE CONTENTIEUX</t>
  </si>
  <si>
    <t>6227</t>
  </si>
  <si>
    <t>AUTRES HONORAIRES, CONSEILS</t>
  </si>
  <si>
    <t>62268</t>
  </si>
  <si>
    <t>VERSEMENTS A DES ORGANISMES DE FORMATION</t>
  </si>
  <si>
    <t>6184</t>
  </si>
  <si>
    <t>APA VERSEE A L'ETABLISSEMENT</t>
  </si>
  <si>
    <t>651144</t>
  </si>
  <si>
    <t>APA VERSEE AU BENEFICIAIRE</t>
  </si>
  <si>
    <t>651142</t>
  </si>
  <si>
    <t>APA A DOMICILE VERSEE AU SERVICE D'AIDE A DOMICILE</t>
  </si>
  <si>
    <t>651141</t>
  </si>
  <si>
    <t>CATALOGUES ET IMPRIMES ET PUBLICATIONS</t>
  </si>
  <si>
    <t>6236</t>
  </si>
  <si>
    <t>FRAIS DE FORMATION (PERSONNEL EXTERIEUR A LA COLLECTIVITE)</t>
  </si>
  <si>
    <t>6183</t>
  </si>
  <si>
    <t>AUTRES PRELEVEMENTS POUR REVERSEMENTS DE FISCALITE</t>
  </si>
  <si>
    <t>73928</t>
  </si>
  <si>
    <t>739261</t>
  </si>
  <si>
    <t>73926</t>
  </si>
  <si>
    <t>PRELEVEMENTS AU TITRE DU FONDS DE PEREQUATION DES DMTO PERCUS PAR DEPAR</t>
  </si>
  <si>
    <t>7392251</t>
  </si>
  <si>
    <t>ATTENUATIONS DE PRODUITS</t>
  </si>
  <si>
    <t>014</t>
  </si>
  <si>
    <t>6488</t>
  </si>
  <si>
    <t>AUTRES CHARGES SOCIALES DIVERSES</t>
  </si>
  <si>
    <t>6478</t>
  </si>
  <si>
    <t>MEDECINE DU TRAVAIL, PHARMACIE</t>
  </si>
  <si>
    <t>6475</t>
  </si>
  <si>
    <t>VERSEES DIRECTEMENT</t>
  </si>
  <si>
    <t>64731</t>
  </si>
  <si>
    <t>ALLOCATIONS DE CHOMAGE</t>
  </si>
  <si>
    <t>6473</t>
  </si>
  <si>
    <t>PRESTATIONS FAMILIALES DIRECTES</t>
  </si>
  <si>
    <t>6472</t>
  </si>
  <si>
    <t>COTISATIONS SOCIALES LIEES A L'APPRENTISSAGE</t>
  </si>
  <si>
    <t>6457</t>
  </si>
  <si>
    <t>VERSEMENT AU F.N.C. DU SUPPLEMENT FAMILIAL</t>
  </si>
  <si>
    <t>6456</t>
  </si>
  <si>
    <t>COTISATIONS AUX A.S.S.E.D.I.C.</t>
  </si>
  <si>
    <t>6454</t>
  </si>
  <si>
    <t>COTISATIONS AUX CAISSES DE RETRAITES</t>
  </si>
  <si>
    <t>6453</t>
  </si>
  <si>
    <t>COTISATIONS A L'U.R.S.S.A.F.</t>
  </si>
  <si>
    <t>6451</t>
  </si>
  <si>
    <t>REMUNERATIONS</t>
  </si>
  <si>
    <t>64131</t>
  </si>
  <si>
    <t>AUTRES INDEMNITES</t>
  </si>
  <si>
    <t>64128</t>
  </si>
  <si>
    <t>INDEMNITES DE LICENCIEMENT</t>
  </si>
  <si>
    <t>64126</t>
  </si>
  <si>
    <t>INDEMNITES D'ATTENTE</t>
  </si>
  <si>
    <t>64123</t>
  </si>
  <si>
    <t>REMUNERATION PRINCIPALE</t>
  </si>
  <si>
    <t>64121</t>
  </si>
  <si>
    <t>64118</t>
  </si>
  <si>
    <t>NBI</t>
  </si>
  <si>
    <t>64113</t>
  </si>
  <si>
    <t>SUPPLEMENT FAMILIAL DE TRAITEMENT ET INDEMNITE DE RESIDENCE</t>
  </si>
  <si>
    <t>64112</t>
  </si>
  <si>
    <t>64111</t>
  </si>
  <si>
    <t>AUTRES IMPOTS, TAXES ET VERSEMENTS ASSIMILES SUR REMUNERATIONS</t>
  </si>
  <si>
    <t>6338</t>
  </si>
  <si>
    <t>COTISATIONS AU CNFPT ET AU CENTRE DE GESTION DE LA FONCTION PUBLIQUE TERRITORIAL</t>
  </si>
  <si>
    <t>6336</t>
  </si>
  <si>
    <t>COTISATIONS VERSEES AU F.N.A.L.</t>
  </si>
  <si>
    <t>6332</t>
  </si>
  <si>
    <t>VERSEMENT MOBILITE</t>
  </si>
  <si>
    <t>6331</t>
  </si>
  <si>
    <t>AUTRE PERSONNEL EXTERIEUR</t>
  </si>
  <si>
    <t>6218</t>
  </si>
  <si>
    <t>CHARGES DE PERSONNEL ET FRAIS ASSIMILES (2)(3)</t>
  </si>
  <si>
    <t>012</t>
  </si>
  <si>
    <t>AUTRES DROITS</t>
  </si>
  <si>
    <t>6358</t>
  </si>
  <si>
    <t>TAXES ET IMPOTS SUR LES VEHICULES</t>
  </si>
  <si>
    <t>6355</t>
  </si>
  <si>
    <t>DROITS D'ENREGISTREMENT ET DE TIMBRE</t>
  </si>
  <si>
    <t>6354</t>
  </si>
  <si>
    <t>IMPOTS INDIRECTS</t>
  </si>
  <si>
    <t>6353</t>
  </si>
  <si>
    <t>TAXES FONCIERES</t>
  </si>
  <si>
    <t>63512</t>
  </si>
  <si>
    <t>6288</t>
  </si>
  <si>
    <t>A DDES TIERS</t>
  </si>
  <si>
    <t>62878</t>
  </si>
  <si>
    <t>AUX BUDGETS ANNEXES ET AUX REGIES</t>
  </si>
  <si>
    <t>62872</t>
  </si>
  <si>
    <t>FRAIS DE NETTOYAGE DES LOCAUX</t>
  </si>
  <si>
    <t>6283</t>
  </si>
  <si>
    <t>FRAIS DE GARDIENNAGE</t>
  </si>
  <si>
    <t>6282</t>
  </si>
  <si>
    <t>CONCOURS DIVERS (COTISATIONS)</t>
  </si>
  <si>
    <t>6281</t>
  </si>
  <si>
    <t>FRAIS DE TELECOMMUNICATIONS</t>
  </si>
  <si>
    <t>6262</t>
  </si>
  <si>
    <t>FRAIS D'AFFRANCHISSEMENT</t>
  </si>
  <si>
    <t>6261</t>
  </si>
  <si>
    <t>FRAIS DE DEMENAGEMENT</t>
  </si>
  <si>
    <t>6255</t>
  </si>
  <si>
    <t>VOYAGES, DEPLACEMENTS ET MISSIONS</t>
  </si>
  <si>
    <t>6251</t>
  </si>
  <si>
    <t>6248</t>
  </si>
  <si>
    <t>TRANSPORTS DE PERSONNES EXTERIEURES A LA COLLECTIVITE</t>
  </si>
  <si>
    <t>6245</t>
  </si>
  <si>
    <t>TRANSPORTS DE BIENS</t>
  </si>
  <si>
    <t>6241</t>
  </si>
  <si>
    <t>RECEPTIONS</t>
  </si>
  <si>
    <t>6234</t>
  </si>
  <si>
    <t>FOIRES ET EXPOSITIONS</t>
  </si>
  <si>
    <t>6233</t>
  </si>
  <si>
    <t>FETES ET CEREMONIES</t>
  </si>
  <si>
    <t>6232</t>
  </si>
  <si>
    <t>ANNONCES ET INSERTIONS</t>
  </si>
  <si>
    <t>6231</t>
  </si>
  <si>
    <t>HONORAIRES MEDICAUX ET PARAMEDICAUX</t>
  </si>
  <si>
    <t>62261</t>
  </si>
  <si>
    <t>INDEMNITES AU COMPTABLE ET AUX REGISSEURS</t>
  </si>
  <si>
    <t>6225</t>
  </si>
  <si>
    <t>AUTRES FRAIS DIVERS</t>
  </si>
  <si>
    <t>6188</t>
  </si>
  <si>
    <t>FRAIS DE COLLOQUES ET DE SEMINAIRES</t>
  </si>
  <si>
    <t>6185</t>
  </si>
  <si>
    <t>DOCUMENTATION GENERALE ET TECHNIQUE</t>
  </si>
  <si>
    <t>6182</t>
  </si>
  <si>
    <t>6168</t>
  </si>
  <si>
    <t>ASSURANCE OBLIGATOIRE DOMMAGE-CONSTRUCTION</t>
  </si>
  <si>
    <t>6162</t>
  </si>
  <si>
    <t>MULTIRISQUES</t>
  </si>
  <si>
    <t>6161</t>
  </si>
  <si>
    <t>MAINTENANCE</t>
  </si>
  <si>
    <t>6156</t>
  </si>
  <si>
    <t>AUTRES BIENS MOBILIERS</t>
  </si>
  <si>
    <t>61558</t>
  </si>
  <si>
    <t>MATERIEL ROULANT</t>
  </si>
  <si>
    <t>61551</t>
  </si>
  <si>
    <t>BOIS ET FORETS</t>
  </si>
  <si>
    <t>61524</t>
  </si>
  <si>
    <t>VOIRIES</t>
  </si>
  <si>
    <t>615231</t>
  </si>
  <si>
    <t>BATIMENTS PUBLICS</t>
  </si>
  <si>
    <t>615221</t>
  </si>
  <si>
    <t>TERRAINS</t>
  </si>
  <si>
    <t>61521</t>
  </si>
  <si>
    <t>61358</t>
  </si>
  <si>
    <t>61351</t>
  </si>
  <si>
    <t>LOCATIONS MOBILIERES</t>
  </si>
  <si>
    <t>6135</t>
  </si>
  <si>
    <t>LOCATIONS IMMOBILIERES</t>
  </si>
  <si>
    <t>6132</t>
  </si>
  <si>
    <t>AUTRES MATIERES ET FOURNITURES</t>
  </si>
  <si>
    <t>6068</t>
  </si>
  <si>
    <t>FOURNITURES SCOLAIRES</t>
  </si>
  <si>
    <t>6067</t>
  </si>
  <si>
    <t>AUTRES PRODUITS PHARMACEUTIQUES</t>
  </si>
  <si>
    <t>60668</t>
  </si>
  <si>
    <t>VACCINS ET SERUMS</t>
  </si>
  <si>
    <t>60662</t>
  </si>
  <si>
    <t>MEDICAMENTS</t>
  </si>
  <si>
    <t>60661</t>
  </si>
  <si>
    <t>LIVRES, DISQUES, CASSETTES... (BIBLIOTHEQUES ET MEDIATHEQUES)</t>
  </si>
  <si>
    <t>6065</t>
  </si>
  <si>
    <t>FOURNITURES ADMINISTRATIVES</t>
  </si>
  <si>
    <t>6064</t>
  </si>
  <si>
    <t>HABILLEMENT ET VETEMENTS DE TRAVAIL</t>
  </si>
  <si>
    <t>60636</t>
  </si>
  <si>
    <t>FOURNITURES DE VOIRIE</t>
  </si>
  <si>
    <t>60633</t>
  </si>
  <si>
    <t>FOURNITURES DE PETIT EQUIPEMENT</t>
  </si>
  <si>
    <t>60632</t>
  </si>
  <si>
    <t>FOURNITURES D'ENTRETIEN</t>
  </si>
  <si>
    <t>60631</t>
  </si>
  <si>
    <t>AUTRES FOURNITURES NON STOCKEES</t>
  </si>
  <si>
    <t>60628</t>
  </si>
  <si>
    <t>ALIMENTATION</t>
  </si>
  <si>
    <t>60623</t>
  </si>
  <si>
    <t>CARBURANTS</t>
  </si>
  <si>
    <t>60622</t>
  </si>
  <si>
    <t>COMBUSTIBLES</t>
  </si>
  <si>
    <t>60621</t>
  </si>
  <si>
    <t>ENERGIE - ELECTRICITE</t>
  </si>
  <si>
    <t>60612</t>
  </si>
  <si>
    <t>EAU ET ASSAINISSEMENT</t>
  </si>
  <si>
    <t>60611</t>
  </si>
  <si>
    <t>AUTRES FOURNITURES CONSOMMABLES</t>
  </si>
  <si>
    <t>60228</t>
  </si>
  <si>
    <t>FOURNITURES DES ATELIERS DE LA COLLECTIVITE</t>
  </si>
  <si>
    <t>602231</t>
  </si>
  <si>
    <t>COMBUSTIBLES ET CARBURANTS</t>
  </si>
  <si>
    <t>60221</t>
  </si>
  <si>
    <t>60218</t>
  </si>
  <si>
    <t>60213</t>
  </si>
  <si>
    <t>60211</t>
  </si>
  <si>
    <t>CHARGES A CARACTERE GENERAL (3)</t>
  </si>
  <si>
    <t>011</t>
  </si>
  <si>
    <t>OPERATIONS REELLES - GESTION DES SERVICES DEPARTEMENTAUX</t>
  </si>
  <si>
    <t>(4) Hors recettes imputées aux chapitres 015, 016 et 017.</t>
  </si>
  <si>
    <t>(3) Inscrire en cas de reprise des résultats de l’exercice précédent (après vote du compte administratif) ou si reprise anticipée des résultats.</t>
  </si>
  <si>
    <t>(2) Il s’agit des nouveaux crédits votés lors de la présente délibération, hors RAR.</t>
  </si>
  <si>
    <t>(1) Voir état I-B pour le contenu du budget précédent.</t>
  </si>
  <si>
    <t>Total des recettes de fonctionnement cumulées</t>
  </si>
  <si>
    <t>R002 Résultat reporté ou anticipé (3)</t>
  </si>
  <si>
    <t>OPERATIONS D'ORDRE A L'INTERIEUR DE LA SECTION DE FONCTIONNEMENT</t>
  </si>
  <si>
    <t>OPERATIONS D'ORDRE DE TRANSFERT ENTRE SECTIONS</t>
  </si>
  <si>
    <t>REPRISES SUR AMORTISSEMENTS, DEPRECIATIONS ET PROVISIONS (4)</t>
  </si>
  <si>
    <t>PRODUITS SPECIFIQUES (4)</t>
  </si>
  <si>
    <t>PRODUITS FINANCIERS</t>
  </si>
  <si>
    <t>ATTENUATIONS DE CHARGES (4)</t>
  </si>
  <si>
    <t>AUTRES PRODUITS DE GESTION COURANTE (4)</t>
  </si>
  <si>
    <t>DOTATIONS ET PARTICIPATIONS (4)</t>
  </si>
  <si>
    <t>RECETTES DE L'EXERCICE (Détail en III-B2)</t>
  </si>
  <si>
    <t>TOTAL (RAR N-1 + Vote)</t>
  </si>
  <si>
    <t xml:space="preserve"> Vote de l'assemblée sur les crédits de l'exercice(2)</t>
  </si>
  <si>
    <t xml:space="preserve"> Propositions du président sur les crédits de l'exercice</t>
  </si>
  <si>
    <t>Pour mémoire budget précédent (1)</t>
  </si>
  <si>
    <t>Chap.</t>
  </si>
  <si>
    <t>B</t>
  </si>
  <si>
    <t>SECTION DE FONCTIONNEMENT - VUE D'ENSEMBLE</t>
  </si>
  <si>
    <t>(4) Hors dépenses imputées aux chapitres 015, 016 et 017.</t>
  </si>
  <si>
    <t>Total des dépenses de fonctionnement cumulées</t>
  </si>
  <si>
    <t>D002 Résultat reporté ou anticipé (3)</t>
  </si>
  <si>
    <t>DEPENSES IMPREVUES</t>
  </si>
  <si>
    <t>DOTATIONS AUX PROVISIONS ET DEPRECIATIONS (4)</t>
  </si>
  <si>
    <t>CHARGES SPECIFIQUES (4)</t>
  </si>
  <si>
    <t>CHARGES FINANCIERES</t>
  </si>
  <si>
    <t>AUTRES CHARGES DE GESTION COURANTE (4)</t>
  </si>
  <si>
    <t>CHARGES DE PERSONNEL ET FRAIS ASSIMILES (4)</t>
  </si>
  <si>
    <t>CHARGES A CARACTERE GENERAL (4)</t>
  </si>
  <si>
    <t>DEPENSES DE L'EXERCICE (Détail en III-B1)</t>
  </si>
  <si>
    <t xml:space="preserve"> Pour information Crédits gérés hors AE</t>
  </si>
  <si>
    <t>Pour information Crédits gérés dans le cadre d'une AE</t>
  </si>
  <si>
    <t>(2) Les dépenses sont égales aux recettes.</t>
  </si>
  <si>
    <t>AUTRES AGENCEMENTS ET AMENAGEMENTS</t>
  </si>
  <si>
    <t>2128</t>
  </si>
  <si>
    <t>2031</t>
  </si>
  <si>
    <t>OPERATIONS AFFERENTES A L'OPTION DE TIRAGE SUR LIGNE DE TRESORERIE</t>
  </si>
  <si>
    <t>16449</t>
  </si>
  <si>
    <t>RECETTES (2)</t>
  </si>
  <si>
    <t>23151</t>
  </si>
  <si>
    <t>2315</t>
  </si>
  <si>
    <t>231312</t>
  </si>
  <si>
    <t>231311</t>
  </si>
  <si>
    <t>204412</t>
  </si>
  <si>
    <t>OPERATIONS AFFERENTES A L'EMPRUNT</t>
  </si>
  <si>
    <t>16441</t>
  </si>
  <si>
    <t>DEPENSES (2)</t>
  </si>
  <si>
    <t>Pour mémoire budget précédent</t>
  </si>
  <si>
    <t>A7</t>
  </si>
  <si>
    <t>SECTION D'INVESTISSEMENT - OPERATIONS PATRIMONIALES</t>
  </si>
  <si>
    <t>(2) DI 040 = RF 042  ; RI 040 = DF 042.</t>
  </si>
  <si>
    <t>A6</t>
  </si>
  <si>
    <t>SECTION D'INVESTISSEMENT</t>
  </si>
  <si>
    <t>(4) Présenter une ligne par opération pour compte de tiers</t>
  </si>
  <si>
    <t>(3) Les recettes sont égales aux dépenses de chaque opération sous mandat. Pour les opérations gérées sur plusieurs années, l'opération peut être déséquilibrée au titre d'un exercice. Toutefois cette opération doit être équilibrée à sa clôture.</t>
  </si>
  <si>
    <t>(2) Ensemble des réalisations connues à la date de vote.</t>
  </si>
  <si>
    <t>(1) Voir le détail des opérations pour compte de tiers en annexe en IV-B5.</t>
  </si>
  <si>
    <t>RN7 ORANGE</t>
  </si>
  <si>
    <t>458205</t>
  </si>
  <si>
    <t>AMGT FONCIER COMMUNE PERTUIS</t>
  </si>
  <si>
    <t>4544204</t>
  </si>
  <si>
    <t>DEVIAT° ORANGE- PREET. AM. FON</t>
  </si>
  <si>
    <t>4544203</t>
  </si>
  <si>
    <t>TOTAL RECETTES (3)(4)</t>
  </si>
  <si>
    <t>458105</t>
  </si>
  <si>
    <t>ALIM.EAU POTABLE-PLATEAU SAULT</t>
  </si>
  <si>
    <t>458104</t>
  </si>
  <si>
    <t>4544104</t>
  </si>
  <si>
    <t>4544103</t>
  </si>
  <si>
    <t>TOTAL DEPENSES (3)(4)</t>
  </si>
  <si>
    <t>Pour mémoire réalisations cumulées de l'opération au 01/01/N (2)</t>
  </si>
  <si>
    <t>Chap./Art.(4)</t>
  </si>
  <si>
    <t>RECAPITULATIF DES OPERATIONS POUR LE COMPTE DE TIERS (1)</t>
  </si>
  <si>
    <t>A5</t>
  </si>
  <si>
    <t>SECTION D'INVESTISSEMENT - OPERATIONS POUR LE COMPTE DE TIERS</t>
  </si>
  <si>
    <t>(1) Détailler les articles utilisés conformément au plan de comptes</t>
  </si>
  <si>
    <t>Produits de cessions d'immobilisations</t>
  </si>
  <si>
    <t>Autres immobilisations financières</t>
  </si>
  <si>
    <t>27</t>
  </si>
  <si>
    <t xml:space="preserve">Participations et créances rattachées </t>
  </si>
  <si>
    <t>26</t>
  </si>
  <si>
    <t>Compte de liaison : affectation (BA, régie)</t>
  </si>
  <si>
    <t>18</t>
  </si>
  <si>
    <t>Emprunts et dettes assimilées</t>
  </si>
  <si>
    <t>16</t>
  </si>
  <si>
    <t xml:space="preserve">Autres subventions d'invest. non transf. </t>
  </si>
  <si>
    <t>138</t>
  </si>
  <si>
    <t>Dotations, fonds divers et réserves</t>
  </si>
  <si>
    <t>10</t>
  </si>
  <si>
    <t>Recettes financières</t>
  </si>
  <si>
    <t>A4.3</t>
  </si>
  <si>
    <t>SECTION D'INVESTISSEMENT - RECETTES FINANCIERES</t>
  </si>
  <si>
    <t>(1)	Détailler les articles conformément au plan de comptes</t>
  </si>
  <si>
    <t>RSA</t>
  </si>
  <si>
    <t>018</t>
  </si>
  <si>
    <t>RECETTES RSA</t>
  </si>
  <si>
    <t/>
  </si>
  <si>
    <t>RECETTES RMI</t>
  </si>
  <si>
    <t>A4.2</t>
  </si>
  <si>
    <t>SECTION D'INVESTISSEMENT RMI/RSA - RECETTES</t>
  </si>
  <si>
    <t>(3) Sauf 165, 166 et 16449.</t>
  </si>
  <si>
    <t>(2) Exceptionnellement, les comptes 20, 204, 21, 22 et 23 sont en recettes réelles en cas de réduction ou d'annulation de mandats donnant lieu à reversement.</t>
  </si>
  <si>
    <t>Immobilisations en cours (2)</t>
  </si>
  <si>
    <t>23</t>
  </si>
  <si>
    <t>Immobilisations reçues en affectation (2)</t>
  </si>
  <si>
    <t>22</t>
  </si>
  <si>
    <t>Immobilisations corporelles (2)</t>
  </si>
  <si>
    <t>21</t>
  </si>
  <si>
    <t>20422</t>
  </si>
  <si>
    <t>Subventions d'équipement versées (2)</t>
  </si>
  <si>
    <t>Immobilisations incorporelles (2)</t>
  </si>
  <si>
    <t>20</t>
  </si>
  <si>
    <t>Emprunts et dettes assimilées (3)</t>
  </si>
  <si>
    <t>FONDS COMMUNAUX ET INTERCOMMUNAUX</t>
  </si>
  <si>
    <t>1346</t>
  </si>
  <si>
    <t>AMENDES DE RADARS AUTOMATIQUES ET AMENDES DE POLICE</t>
  </si>
  <si>
    <t>1345</t>
  </si>
  <si>
    <t>DOTATIONS DE SOUTIEN A L'INVESTISSEMENT DES DEPARTEMENTS</t>
  </si>
  <si>
    <t>13413</t>
  </si>
  <si>
    <t>1332</t>
  </si>
  <si>
    <t>DOTATION DE SOUTIEN A L'INVESTISSEMENT DES DEPARTEMENTS</t>
  </si>
  <si>
    <t>13313</t>
  </si>
  <si>
    <t>133121</t>
  </si>
  <si>
    <t>1328</t>
  </si>
  <si>
    <t>13272</t>
  </si>
  <si>
    <t>13251</t>
  </si>
  <si>
    <t>1325</t>
  </si>
  <si>
    <t>13241</t>
  </si>
  <si>
    <t>1324</t>
  </si>
  <si>
    <t>1323</t>
  </si>
  <si>
    <t>1322</t>
  </si>
  <si>
    <t>1321</t>
  </si>
  <si>
    <t>AUTRES FONDS EUROPEENS</t>
  </si>
  <si>
    <t>13178</t>
  </si>
  <si>
    <t>13172</t>
  </si>
  <si>
    <t>13158</t>
  </si>
  <si>
    <t>13151</t>
  </si>
  <si>
    <t>1315</t>
  </si>
  <si>
    <t>13148</t>
  </si>
  <si>
    <t>1314</t>
  </si>
  <si>
    <t>1312</t>
  </si>
  <si>
    <t>1311</t>
  </si>
  <si>
    <t>Subventions d'investissement (sauf 138)</t>
  </si>
  <si>
    <t>13</t>
  </si>
  <si>
    <t>Financement des équipements départementaux et non départementaux (hors RMI et RSA)</t>
  </si>
  <si>
    <t>RECETTES D'EQUIPEMENT - Détail des chapitres</t>
  </si>
  <si>
    <t>A4.1</t>
  </si>
  <si>
    <t>SECTION D'INVESTISSEMENT - RECETTES D'EQUIPEMENT</t>
  </si>
  <si>
    <t>Subventions d'investissement</t>
  </si>
  <si>
    <t>DEPENSES TOTALES</t>
  </si>
  <si>
    <t>Dépenses financières</t>
  </si>
  <si>
    <t>A3</t>
  </si>
  <si>
    <t>SECTION D'INVESTISSEMENT - DEPENSES FINANCIERES</t>
  </si>
  <si>
    <t>(2) Dépenses relatives au compte 204 sauf celles relatives au RMI et au RSA (voir état III-A1.2).</t>
  </si>
  <si>
    <t>20432</t>
  </si>
  <si>
    <t>20423</t>
  </si>
  <si>
    <t>20421</t>
  </si>
  <si>
    <t>204183</t>
  </si>
  <si>
    <t>204182</t>
  </si>
  <si>
    <t>204181</t>
  </si>
  <si>
    <t>2041782</t>
  </si>
  <si>
    <t>2041781</t>
  </si>
  <si>
    <t>2041582</t>
  </si>
  <si>
    <t>2041581</t>
  </si>
  <si>
    <t>20415343</t>
  </si>
  <si>
    <t>20415331</t>
  </si>
  <si>
    <t>204152</t>
  </si>
  <si>
    <t>2041512</t>
  </si>
  <si>
    <t>204151</t>
  </si>
  <si>
    <t>2041482</t>
  </si>
  <si>
    <t>2041481</t>
  </si>
  <si>
    <t>204142</t>
  </si>
  <si>
    <t>2041412</t>
  </si>
  <si>
    <t>2041411</t>
  </si>
  <si>
    <t>204141</t>
  </si>
  <si>
    <t>204131</t>
  </si>
  <si>
    <t>204123</t>
  </si>
  <si>
    <t>204113</t>
  </si>
  <si>
    <t>204112</t>
  </si>
  <si>
    <t>Subventions  d'équipement  versées (2)</t>
  </si>
  <si>
    <t>SUBVENTIONS D'EQUIPEMENT A VERSER (hors RMI et RSA)</t>
  </si>
  <si>
    <t>A2</t>
  </si>
  <si>
    <t>EQUIPEMENTS NON DEPARTEMENTAUX - DEPENSES</t>
  </si>
  <si>
    <t>(4) Sauf 165, 166 et 16449.</t>
  </si>
  <si>
    <t>(3) Exceptionnellement, les comptes 20, 21, 22 et 23 sont en recettes réelles en cas de réduction ou d'annulation de mandats donnant lieu à reversement.</t>
  </si>
  <si>
    <t>(2) Indiquer le signe algébrique</t>
  </si>
  <si>
    <t>Solde = (c+d)-(a+b)</t>
  </si>
  <si>
    <t>...</t>
  </si>
  <si>
    <t>Immobilisations en cours</t>
  </si>
  <si>
    <t>Immobilisations reçues en affectation</t>
  </si>
  <si>
    <t>Immobilisations corporelles</t>
  </si>
  <si>
    <t>Immobilisations incorporelles (auf 204)</t>
  </si>
  <si>
    <t>Emprunts et dettes assimilées (4)</t>
  </si>
  <si>
    <t>Subvention d'investissement (sauf 138)</t>
  </si>
  <si>
    <t>TOTAL RECETTES AFFECTEES (3)</t>
  </si>
  <si>
    <t>Propositions du président</t>
  </si>
  <si>
    <t>Réalisations cumulées affectées au programme au 1/1/N</t>
  </si>
  <si>
    <t>FINANCEMENT EXTERNE (pour information)(facultatif)</t>
  </si>
  <si>
    <t>Immobilisations incorporelles (sauf 204)</t>
  </si>
  <si>
    <t>Réalisations cumulées au 1/1/N</t>
  </si>
  <si>
    <t>AP votée y compis ajustement</t>
  </si>
  <si>
    <t xml:space="preserve">Libellé </t>
  </si>
  <si>
    <t>Chap/Art.(1)</t>
  </si>
  <si>
    <t xml:space="preserve">NON COMPRIS DANS UNE AUTORISATION DE PROGRAMME </t>
  </si>
  <si>
    <t xml:space="preserve">LIBELLE :... </t>
  </si>
  <si>
    <t>CHAPITRE DE PROGRAMME D'EQUIPEMENT N° :... (1)</t>
  </si>
  <si>
    <t>A 1.5</t>
  </si>
  <si>
    <t>SECTION D'INVESTSSEMENT - EQUIPEMENTS DEPARTEMENTAUX[...]</t>
  </si>
  <si>
    <t xml:space="preserve">AFFERENT A L'AUTORISATION DE PROGRAMME : </t>
  </si>
  <si>
    <t>A 1.4</t>
  </si>
  <si>
    <t>(2) Colonne à renseigner uniquement lorsque le programme d'équipement est afférent à une AP.</t>
  </si>
  <si>
    <t>(1) Les programmes d'équipement afférents ou non à une AP sont présentés individuellement en détail en III-A1.4 et en III-A1.5.</t>
  </si>
  <si>
    <t>Crédits gérés hors AP</t>
  </si>
  <si>
    <t>Crédits gérés dans le cadre d'une AP</t>
  </si>
  <si>
    <t>Pour Information</t>
  </si>
  <si>
    <t>Vote de l'assemblée sur les crédits de l'exercice (2)</t>
  </si>
  <si>
    <t xml:space="preserve"> Propositions du Président sur les crédits de l'exercice</t>
  </si>
  <si>
    <t xml:space="preserve"> N° AP (2)</t>
  </si>
  <si>
    <t>Libellé du programme</t>
  </si>
  <si>
    <t>Vue d'ensemble des chapitres de programmes d'équipement (1)</t>
  </si>
  <si>
    <t>A1.3</t>
  </si>
  <si>
    <t>EQUIPEMENTS DEPARTEMENTAUX - VUE D'ENSEMBLE DES PROGRAMMES D'EQUIPEMENT</t>
  </si>
  <si>
    <t>RSA DEPENSES</t>
  </si>
  <si>
    <t>RMI DEPENSES</t>
  </si>
  <si>
    <t>A1.2</t>
  </si>
  <si>
    <t>Equipements départementaux - RMI / RSA - Dépenses</t>
  </si>
  <si>
    <t>(1) Détailler les articles conformément au plan de comptes</t>
  </si>
  <si>
    <t>2317312</t>
  </si>
  <si>
    <t>2317311</t>
  </si>
  <si>
    <t>IMMOBILISATIONS REÇUES AU TITRE D'UNE MISE A DISPOSITION</t>
  </si>
  <si>
    <t>2317</t>
  </si>
  <si>
    <t>23152</t>
  </si>
  <si>
    <t>231318</t>
  </si>
  <si>
    <t>231314</t>
  </si>
  <si>
    <t>231313</t>
  </si>
  <si>
    <t>2313</t>
  </si>
  <si>
    <t>2312</t>
  </si>
  <si>
    <t>IMMOBILISATIONS EN COURS</t>
  </si>
  <si>
    <t>IMMOBILISATIONS REÇUES EN AFFECTATION</t>
  </si>
  <si>
    <t>2188</t>
  </si>
  <si>
    <t>2185</t>
  </si>
  <si>
    <t>21848</t>
  </si>
  <si>
    <t>21841</t>
  </si>
  <si>
    <t>21838</t>
  </si>
  <si>
    <t>21831</t>
  </si>
  <si>
    <t>21828</t>
  </si>
  <si>
    <t>2182</t>
  </si>
  <si>
    <t>INSTALLATIONS GENERALES, AGENCEMENTS ET AMENAGEMENTS DIVERS</t>
  </si>
  <si>
    <t>2181</t>
  </si>
  <si>
    <t>AUTRES COLLECTIONS ET OEUVRES D'ART</t>
  </si>
  <si>
    <t>2168</t>
  </si>
  <si>
    <t>BIENS HISTORIQUES ET CULTURELS MOBILIERS</t>
  </si>
  <si>
    <t>2162</t>
  </si>
  <si>
    <t>215738</t>
  </si>
  <si>
    <t>215731</t>
  </si>
  <si>
    <t>2157</t>
  </si>
  <si>
    <t>AUTRES RESEAUX</t>
  </si>
  <si>
    <t>21538</t>
  </si>
  <si>
    <t>RESEAUX DIVERS</t>
  </si>
  <si>
    <t>2153</t>
  </si>
  <si>
    <t>RESEAUX DE VOIRIE</t>
  </si>
  <si>
    <t>2151</t>
  </si>
  <si>
    <t>21328</t>
  </si>
  <si>
    <t>21313</t>
  </si>
  <si>
    <t>21311</t>
  </si>
  <si>
    <t>PLANTATIONS D'ARBRES ET D'ARBUSTES</t>
  </si>
  <si>
    <t>2121</t>
  </si>
  <si>
    <t>TERRAINS NUS</t>
  </si>
  <si>
    <t>2111</t>
  </si>
  <si>
    <t>IMMOBILISATIONS CORPORELLES</t>
  </si>
  <si>
    <t>2051</t>
  </si>
  <si>
    <t>IMMOBILISATIONS INCORPORELLES (sauf 204)</t>
  </si>
  <si>
    <t>DEPENSES NON INDIVIDUALISEES EN PROGRAMMES D'EQUIPEMENT (hors RMI et RSA)</t>
  </si>
  <si>
    <t>A1.1</t>
  </si>
  <si>
    <t>Equipements départementaux - Dépenses non individualisées</t>
  </si>
  <si>
    <t>(4) Le montant inscrit doit être conforme à la délibération d'affectation du résultat. Ce montant ne fait donc pas l'objet d'un nouveau vote.</t>
  </si>
  <si>
    <t>(3) Le solde d'exécution reporté est le résultat constaté de l'exercice précédent qui fait l'objet d'un report et non d'un vote de l'assemblée délibérante.</t>
  </si>
  <si>
    <t>(2) Il s'agit des nouveaux crédits votés lors de la présente délibération, hors RAR.</t>
  </si>
  <si>
    <t>(1) Voir état I-B pour le contenu du budget précédent</t>
  </si>
  <si>
    <t>Total des recettes d'investissement cumulées</t>
  </si>
  <si>
    <t>Affectation au compte 1068 (4)</t>
  </si>
  <si>
    <t>R001 Solde d'exécution positif reporté ou anticipé (3)</t>
  </si>
  <si>
    <t>021 Virement de la section de fonctionnement</t>
  </si>
  <si>
    <t>041 Opérations patrimoniales (détail en III-A7)</t>
  </si>
  <si>
    <t>040 Opérations d'ordre de transfert entre sections (détail en III-A6)</t>
  </si>
  <si>
    <t>Recettes financières (détail en III-A4.3)(sauf 1068)</t>
  </si>
  <si>
    <t>Opérations pour compte de tiers (détail en III-A5)</t>
  </si>
  <si>
    <t>- 018 Revenu de solidarité active (détail en III-A4.2)</t>
  </si>
  <si>
    <t>- 010 Revenu minimum d'insertion (détail en III-A4.2)</t>
  </si>
  <si>
    <t>Recettes des équipements départementaux (total) (détail de III-A4.1)</t>
  </si>
  <si>
    <t>III = I+II</t>
  </si>
  <si>
    <t>II</t>
  </si>
  <si>
    <t>I</t>
  </si>
  <si>
    <t>TOTAL (RAR+Vote)</t>
  </si>
  <si>
    <t>Nature</t>
  </si>
  <si>
    <t>A</t>
  </si>
  <si>
    <t>SECTION D'INVESTISSEMENT - VUE D'ENSEMBLE</t>
  </si>
  <si>
    <t>Total des dépenses d'investissement cumulées</t>
  </si>
  <si>
    <t>D001 Solde d'exécution négatif reporté ou anticipé (3)</t>
  </si>
  <si>
    <t>040 Opérations ordre transfert entre sections (détail en III-A6)</t>
  </si>
  <si>
    <t>Dépenses financières (détail en III-A3)</t>
  </si>
  <si>
    <t>Dépenses des équipements non départementaux (détail en III-A2)</t>
  </si>
  <si>
    <t>- 018 Revenu de solidarité active (détail en III-A1.2)</t>
  </si>
  <si>
    <t>- 010 Revenu minimum d'insertion (détail en III-A1.2)</t>
  </si>
  <si>
    <t>- Individualisées en programmes d'équipement (liste des programmes en III-A1.3, détail en III-A1.4 et en III-A1.5)</t>
  </si>
  <si>
    <t>- Non individualisées en programmes d'équipement (détail en III-A1.1)</t>
  </si>
  <si>
    <t>Dépenses des équipements départementaux (total) (détail de III-A1.1 à III-A1.5)</t>
  </si>
  <si>
    <t>Pour Information Crédits gérés hors AP</t>
  </si>
  <si>
    <t>Pour Information Crédits gérés dans le cadre d'une AP</t>
  </si>
  <si>
    <t>(7) Hors recettes imputées aux chapitres 015, 016 et 017.</t>
  </si>
  <si>
    <t>(6) Hors recettes imputées aux chapitres 010 et 018.</t>
  </si>
  <si>
    <t>(5) A utiliser uniquement dans le cas où le département effectuerait des dépenses sur des biens affectés.</t>
  </si>
  <si>
    <t xml:space="preserve">(4) A utiliser uniquement dans le cas où le département effectuerait une dotation initiale au profit d'un service public doté de la seule autonomie financière. </t>
  </si>
  <si>
    <t>(3) Seul le total des opérations pour compte de tiers figure sur cet état (voir le détail en III-A5).</t>
  </si>
  <si>
    <t>(2) Voir la liste des opérations d'ordre de l'instruction budgétaire et comptable M52.</t>
  </si>
  <si>
    <t>(1) Y compris les opérations relatives au rattachement et les opérations d'ordre semi-budgétaire</t>
  </si>
  <si>
    <t>=</t>
  </si>
  <si>
    <t>R 002 RESULTAT REPORTE OU ANTICIPE</t>
  </si>
  <si>
    <t>+</t>
  </si>
  <si>
    <t>Recettes de fonctionnement - Total</t>
  </si>
  <si>
    <t>TRANSFERTS DE CHARGES</t>
  </si>
  <si>
    <t>79</t>
  </si>
  <si>
    <t>PRODUITS SPECIFIQUES (7)</t>
  </si>
  <si>
    <t>DOTATIONS ET PARTICIPATIONS (7)</t>
  </si>
  <si>
    <t xml:space="preserve">IMPOTS ET TAXES (sauf 731) </t>
  </si>
  <si>
    <t>PRODUCTION IMMOBILISEE</t>
  </si>
  <si>
    <t>72</t>
  </si>
  <si>
    <t>PRODUCTION STOCKEE (OU DESTOCKAGE)(ou déstockage)</t>
  </si>
  <si>
    <t>71</t>
  </si>
  <si>
    <t>ACHATS ET VARIATION DES STOCKS</t>
  </si>
  <si>
    <t>60</t>
  </si>
  <si>
    <t>ATTENUATIONS DE CHARGES (7)</t>
  </si>
  <si>
    <t>Opérations d'ordre(2)</t>
  </si>
  <si>
    <t>Opérations réelles(1)</t>
  </si>
  <si>
    <t>RECETTES DE FONCTIONNEMENT (y compris RAR)</t>
  </si>
  <si>
    <t>TOTAL DES RECETTES D'INVESTISSEMENT CUMULEES</t>
  </si>
  <si>
    <t>R 1068 AFFECTATION DU RESULTAT</t>
  </si>
  <si>
    <t>R 001 SOLDE D'EXECUTION POSITIF REPORTE OU ANTICIPE</t>
  </si>
  <si>
    <t>Recettes d' investissement - Total</t>
  </si>
  <si>
    <t>VIREMENT DE LA SECTION DE FONCTIONNEMENT</t>
  </si>
  <si>
    <t>CHARGES A REPARTIR SUR PLUSIEURS EXERCICES</t>
  </si>
  <si>
    <t>481</t>
  </si>
  <si>
    <t>OPERATIONS POUR COMPTE DE TIERS (3)</t>
  </si>
  <si>
    <t>45</t>
  </si>
  <si>
    <t>AMORTISSEMENTS DES IMMOBILISATIONS</t>
  </si>
  <si>
    <t>28</t>
  </si>
  <si>
    <t>STOCKS ET EN-COURS</t>
  </si>
  <si>
    <t>3...</t>
  </si>
  <si>
    <t>PLUS OU MOINS-VALUES SUR CESSIONS D'IMMOBILISATIONS</t>
  </si>
  <si>
    <t>192</t>
  </si>
  <si>
    <t>AUTRES IMMOBILISATIONS FINANCIERES (6)</t>
  </si>
  <si>
    <t>PARTICIPATIONS ET CREANCES RATTACHEES A DES PARTICIPATIONS</t>
  </si>
  <si>
    <t>IMMOBILISATIONS EN COURS (6)</t>
  </si>
  <si>
    <t>IMMOBILISATIONS REÇUES EN AFFECTATION (6)(5)</t>
  </si>
  <si>
    <t>IMMOBILISATIONS CORPORELLES (6)</t>
  </si>
  <si>
    <t>SUBVENTIONS D'EQUIPEMENT VERSEES (6)</t>
  </si>
  <si>
    <t>IMMOBILISATIONS INCORPORELLES (sauf 204) (6)</t>
  </si>
  <si>
    <t>COMPTES DE LIAISON : AFFECTATION (BUDGETS ANNEXES - REGIES NON PERSONNALISEES) (4)</t>
  </si>
  <si>
    <t>EMPRUNTS ET DETTES ASSIMILEES(sauf 1688 non budgétaire)</t>
  </si>
  <si>
    <t>SUBVENTIONS D'INVESTISSEMENT (6)</t>
  </si>
  <si>
    <t>DOTATIONS, FONDS DIVERS ET RESERVES (sauf 1068)</t>
  </si>
  <si>
    <t>RECETTES D'INVESTISSEMENT (y compris RAR)</t>
  </si>
  <si>
    <t>BALANCE GENERALE DU BUDGET</t>
  </si>
  <si>
    <t>II - PRESENTATION GENERALE DU BUDGET</t>
  </si>
  <si>
    <t>(8) Hors dépenses imputées aux chapitres 015, 016 et 017.</t>
  </si>
  <si>
    <t>(7) Hors dépenses imputées aux chapitres 010 et 018.</t>
  </si>
  <si>
    <t>(6) A utiliser uniquement dans le cas où le département effectuerait des dépenses sur des biens affectés.</t>
  </si>
  <si>
    <t xml:space="preserve">(5) A utiliser uniquement dans le cas où le département effectuerait une dotation initiale au profit d'un service public doté de la seule autonomie financière. </t>
  </si>
  <si>
    <t>(4) Seul le total des opérations pour compte de tiers figure sur cet état (voir le détail en III-A5).</t>
  </si>
  <si>
    <t>(3) Hors chapitres programmes.</t>
  </si>
  <si>
    <t>D 002 RESULTAT REPORTE OU ANTICIPE</t>
  </si>
  <si>
    <t>Dépenses de fonctionnement - Total</t>
  </si>
  <si>
    <t>PRODUCTION STOCKEE (OU DESTOCKAGE)</t>
  </si>
  <si>
    <t>DOTATIONS AUX PROVISIONS ET DEPRECIATIONS (8)</t>
  </si>
  <si>
    <t>CHARGES SPECIFIQUES (8)</t>
  </si>
  <si>
    <t>AUTRES CHARGES DE GESTION COURANTE (8)</t>
  </si>
  <si>
    <t>CHARGES DE PERSONNEL ET FRAIS ASSIMILES (8)</t>
  </si>
  <si>
    <t>CHARGES A CARACTERE GENERAL (8)</t>
  </si>
  <si>
    <t>DEPENSES DE FONCTIONNEMENT (y compris RAR)</t>
  </si>
  <si>
    <t>TOTAL DES DEPENSES D'INVESTISSEMENT CUMULEES</t>
  </si>
  <si>
    <t>D 001 SOLDE D'EXECUTION NEGATIF REPORTE OU ANTICIPE</t>
  </si>
  <si>
    <t>Dépenses d' investissement - Total</t>
  </si>
  <si>
    <t>CHARGES A REPARTIR SUR PLUSIEURS EXERCICES (reprises)</t>
  </si>
  <si>
    <t>TOTAL DES OPERATIONS POUR COMPTE DE TIERS (4)</t>
  </si>
  <si>
    <t>NEUTRALISATION DES AMORTISSEMENTS (reprises)</t>
  </si>
  <si>
    <t>AUTRES IMMOBILISATIONS FINANCIERES (7)</t>
  </si>
  <si>
    <t>PLUS OU MOINS-VALUES SUR CESSIONS D'IMMOBILISATIONS (reprises)</t>
  </si>
  <si>
    <t>IMMOBILISATIONS EN COURS (3)(7)</t>
  </si>
  <si>
    <t>IMMOBILISATIONS REÇUES EN AFFECTATION (3)(7)(6)</t>
  </si>
  <si>
    <t>IMMOBILISATIONS CORPORELLES (3)(7)</t>
  </si>
  <si>
    <t>SUBVENTIONS D'EQUIPEMENT VERSEES (3)(7)</t>
  </si>
  <si>
    <t>IMMOBILISATIONS INCORPORELLES (sauf 204)(3)(7)</t>
  </si>
  <si>
    <t>TOTAL DES OPERATIONS D'EQUIPEMENT</t>
  </si>
  <si>
    <t>COMPTES DE LIAISON : AFFECTATION (BUDGETS ANNEXES - REGIES NON PERSONNALISEES) (5)</t>
  </si>
  <si>
    <t>EMPRUNTS ET DETTES ASSIMILEES (sauf 1688 non budgétaire)</t>
  </si>
  <si>
    <t>SUBVENTIONS D'INVESTISSEMENT (7)</t>
  </si>
  <si>
    <t>DOTATIONS, FONDS DIVERS ET RESERVES</t>
  </si>
  <si>
    <t>DEPENSES D'INVESTISSEMENT (y compris RAR)</t>
  </si>
  <si>
    <t>2) BALANCE GENERALE DU BUDGET</t>
  </si>
  <si>
    <t>(3) Solde de l'opération DF 023 + DF 042 - RF 042 ou solde de l'opération RI 021+ RI 040 - DI 040.</t>
  </si>
  <si>
    <t>(2) DF 023 = RI 021 ; DI 040 = RF 042 ; RI 040 = DF 042 ; DI 041 = RI 041.</t>
  </si>
  <si>
    <t>(1) Voir état I-B pour la comparaison par rapport au budget précédent.</t>
  </si>
  <si>
    <t>Il s’agit, pour un budget voté en équilibre, des ressources propres correspondant à l’excédent des recettes réelles de fonctionnement sur les dépenses réelles de fonctionnement. Il sert à financer le remboursement du capital de la dette et les nouveaux investissements du département.</t>
  </si>
  <si>
    <t>AUTOFINANCEMENT PREVISIONNEL DEGAGE AU PROFIT DE LA SECTION D'INVESTISSEMENT (3)</t>
  </si>
  <si>
    <t>Pour information:</t>
  </si>
  <si>
    <t>Total des recettes d'ordre de fonctionnement</t>
  </si>
  <si>
    <t>Total des recettes réelles de fonctionnement</t>
  </si>
  <si>
    <t>Total des recettes de gestion courante</t>
  </si>
  <si>
    <t>IMPOTS ET TAXES (sauf 731)</t>
  </si>
  <si>
    <t>TOTAL (=RAR+vote)</t>
  </si>
  <si>
    <t>Vote de l'assemblée sur les crédits de l'exercice</t>
  </si>
  <si>
    <t>Propositions du président sur les crédits de l'exercice</t>
  </si>
  <si>
    <t xml:space="preserve">Restes à réaliser N-1 </t>
  </si>
  <si>
    <t>RECETTES DE FONCTIONNEMENT</t>
  </si>
  <si>
    <t>A3.2</t>
  </si>
  <si>
    <t>EQUILIBRE FINANCIER - SECTION DE FONCTIONNEMENT</t>
  </si>
  <si>
    <t>(2) DF 023 = RI 021 ; DI 040 = RF 042 ; RI 040 = DF 042 ; DI 041 = RI 041</t>
  </si>
  <si>
    <t>Total des dépenses d'ordre de fonctionnement</t>
  </si>
  <si>
    <t>VIREMENT A LA SECTION D'INVESTISSEMENT (2)</t>
  </si>
  <si>
    <t>Total des dépenses réelles de fonctionnement</t>
  </si>
  <si>
    <t>DOTATIONS AUX PROVISIONS ET DEPRECIATIONS (3)</t>
  </si>
  <si>
    <t>CHARGES SPECIFIQUES (3)</t>
  </si>
  <si>
    <t>Total des dépenses de gestion courante</t>
  </si>
  <si>
    <t>AUTRES CHARGES DE GESTION COURANTE(sauf 6586) (3)</t>
  </si>
  <si>
    <t>CHARGES DE PERSONNEL ET FRAIS ASSIMILES (3)</t>
  </si>
  <si>
    <t>DEPENSES DE FONCTIONNEMENT</t>
  </si>
  <si>
    <t>A3.1</t>
  </si>
  <si>
    <t>(9) Hors recettes imputées aux chapitres 010 et 018.</t>
  </si>
  <si>
    <t>(8) Sauf 165, 166 et 16449.</t>
  </si>
  <si>
    <t xml:space="preserve">(7) Solde de l'opération DF 023 + DF 042 - RF 042 ou solde de l'opération RI 021+ RI 040 - DI 040. </t>
  </si>
  <si>
    <t>(6) Le compte 1068 n'est pas un chapitre mais un article du chapitre 10.</t>
  </si>
  <si>
    <t>(5) Seul le total des opérations pour compte de tiers figure sur cet état (voir le détail en III-A5).</t>
  </si>
  <si>
    <t>(4) A servir uniquement lorsque le département effectue une dotation initiale en espèces au profit d’un service public non personnalisé qu’il crée.</t>
  </si>
  <si>
    <t>(3) En dépenses, le chapitre 22 retrace les travaux d'investissement réalisés sur les biens reçus en affectation. En recette, il retrace, le cas échéant, l'annulation de tels travaux effectués sur un exercice antérieur.</t>
  </si>
  <si>
    <t>AUTOFINANCEMENT PREVISIONNEL DEGAGE PAR LA SECTION DE FONCTIONNEMENT (7)</t>
  </si>
  <si>
    <t>Total des recettes d'ordre d'investissement</t>
  </si>
  <si>
    <t>OPERATIONS PATRIMONIALES (2)</t>
  </si>
  <si>
    <t>VIREMENT DE LA SECTION DE FONCTIONNEMENT (2)</t>
  </si>
  <si>
    <t>Total des recettes réelles d'investissement</t>
  </si>
  <si>
    <t>45...2</t>
  </si>
  <si>
    <t>Total des recettes financières</t>
  </si>
  <si>
    <t>AUTRES IMMOBILISATIONS FINANCIERES (9)</t>
  </si>
  <si>
    <t>COMPTE DE LIAISON : AFFECTATION (BUDGETS ANNEXES - REGIES NON PERSONNALISEES) (4)</t>
  </si>
  <si>
    <t>EMPRUNTS ET DETTES ASSIMILEES</t>
  </si>
  <si>
    <t>AUTRES SUBVENTIONS D'INVESTISSEMENT NON TRANSFERABLES (9)</t>
  </si>
  <si>
    <t>EXCEDENTS DE FONCTIONNEMENT CAPITALISES (6)</t>
  </si>
  <si>
    <t>Total des recettes d'équipement</t>
  </si>
  <si>
    <t>IMMOBILISATIONS EN COURS (9)</t>
  </si>
  <si>
    <t>IMMOBILISATIONS REÇUES EN AFFECTATION (3)(9)</t>
  </si>
  <si>
    <t>IMMOBILISATIONS CORPORELLES (9)</t>
  </si>
  <si>
    <t>SUBVENTIONS D'EQUIPEMENT VERSEES (9)</t>
  </si>
  <si>
    <t>IMMOBILISATIONS INCORPORELLES (sauf 204)(y compris programmes) (9)</t>
  </si>
  <si>
    <t>EMPRUNTS ET DETTES ASSIMILEES (8)</t>
  </si>
  <si>
    <t>SUBVENTIONS D'INVESTISSEMENT (sauf 138) (9)</t>
  </si>
  <si>
    <t>RECETTES D'INVESTISSEMENT</t>
  </si>
  <si>
    <t>A2.2</t>
  </si>
  <si>
    <t>EQUILIBRE FINANCIER - SECTION D'INVESTISSEMENT</t>
  </si>
  <si>
    <t>(6) Hors dépenses imputées aux chapitres 010 et 018.</t>
  </si>
  <si>
    <t>(3) En dépenses, le chapitre 22 retrace les travaux d'investissement réalisés sur les biens reçus en affectation. En recette, il retrace, le cas échéant, l'annulation de tels travaux effectués sur un exercice antérieur</t>
  </si>
  <si>
    <t>Total des dépenses d'ordre d'investissement</t>
  </si>
  <si>
    <t>Total des dépenses réelles d'investissement</t>
  </si>
  <si>
    <t>45...1</t>
  </si>
  <si>
    <t>Total des dépenses financières</t>
  </si>
  <si>
    <t>Total des dépenses d'équipement</t>
  </si>
  <si>
    <t>IMMOBILISATIONS EN COURS (y compris programmes) (6)</t>
  </si>
  <si>
    <t>IMMOBILISATIONS REÇUES EN AFFECTATION (y compris programmes) (3)(6)</t>
  </si>
  <si>
    <t>IMMOBILISATIONS CORPORELLES (y compris programmes) (6)</t>
  </si>
  <si>
    <t>SUBVENTIONS D'EQUIPEMENT VERSEES (y compris programmes) (6)</t>
  </si>
  <si>
    <t>IMMOBILISATIONS INCORPORELLES (sauf 204)(y compris programmes) (6)</t>
  </si>
  <si>
    <t>DEPENSES D'INVESTISSEMENT</t>
  </si>
  <si>
    <t>A2.1</t>
  </si>
  <si>
    <t>(5) Total du budget = Total de la section de fonctionnement + Total de la section d'investissement.</t>
  </si>
  <si>
    <t>(4) Total de la section de fonctionnement = RAR + résultat reporté + crédits de fonctionnement votés</t>
  </si>
  <si>
    <t>(3) Total de la section d'investissement = RAR + solde d’exécution reporté + crédits d'nvestissement votés</t>
  </si>
  <si>
    <t>(2) A servir uniquement en cas de reprise des résultats de l'exercice précédent. Les restes à réaliser de la section de fonctionnement correspondent en dépenses, aux dépenses engagées non mandatées et  non rattachées telles qu'elles ressortent de la comptabilité des engagements et en recettes, aux recettes certaines n'ayant pas donné lieu à l'émission d'un titre et non rattachées (R.3312.9 du CGCT). Les  restes à réaliser de la section d'investissement correspondent en dépenses, aux dépenses engagées non mandatées au 31/12 de l'exercice précédent telles qu'elles ressortent de la comptabilité des engagements et aux recettes certaines n'ayant pas donné lieu à l'émission d'un titre au 31/12 de l'exercice précédent (R.3312-8 du CGCT)</t>
  </si>
  <si>
    <t>(1) Au budget primitif, les crédits votés correspondent aux crédits votés lors de cette étape budgétaire.</t>
  </si>
  <si>
    <t>Total budget (hors RAR N-1 et reports)</t>
  </si>
  <si>
    <t>Crédits de fonctionnement votés au titre du présent budget</t>
  </si>
  <si>
    <t>Crédits d'investissement votés au titre du présent budget</t>
  </si>
  <si>
    <t>ORDRE</t>
  </si>
  <si>
    <t>REELLES ET MIXTES</t>
  </si>
  <si>
    <t>TOTAL DES OPERATIONS REELLES ET D'ORDRE DU BUDGET</t>
  </si>
  <si>
    <t>TOTAL DU BUDGET (5)</t>
  </si>
  <si>
    <t>Total de la section de fonctionnement (4)</t>
  </si>
  <si>
    <t>002 Résultat de fonctionnement reporté (2)</t>
  </si>
  <si>
    <t>Restes à réaliser de l'exercice précédent (RAR N-1) (2)</t>
  </si>
  <si>
    <t>REPORTS</t>
  </si>
  <si>
    <t>Crédits de fonctionnement votés au titre du présent budget (1)</t>
  </si>
  <si>
    <t>VOTE</t>
  </si>
  <si>
    <t>Total de la section d'investissement (3)</t>
  </si>
  <si>
    <t>001 Solde d'exécution de la section d'investissement reporté (2)</t>
  </si>
  <si>
    <t>Crédits d'investissement votés au titre du présent budget (y compris le compte 1068) (1)</t>
  </si>
  <si>
    <t>VUE D'ENSEMBLE</t>
  </si>
  <si>
    <t>II PRESENTATION GENERALE DU BUDGET</t>
  </si>
  <si>
    <t>(2) Hors recettes imputées aux chapitres 010 et 018.</t>
  </si>
  <si>
    <t>(1) Suivant le niveau de vote retenu par l'assemblée délibérante.</t>
  </si>
  <si>
    <t>PRODUITS SPECIFIQUES(3)</t>
  </si>
  <si>
    <t>ATTENUATIONS DE CHARGES(3)</t>
  </si>
  <si>
    <t>AUTRES PRODUITS DE GESTION COURANTE(3)</t>
  </si>
  <si>
    <t>DOTATIONS ET PARTICIPATIONS(3)</t>
  </si>
  <si>
    <t>(IV)</t>
  </si>
  <si>
    <t>SECTION DE FONCTIONNEMENT - TOTAL</t>
  </si>
  <si>
    <t>Opérations pour compte de tiers n°</t>
  </si>
  <si>
    <t>AUTRES IMMOBILISATIONS FINANCIERES(2)</t>
  </si>
  <si>
    <t>IMMOBILISATIONS EN COURS(2)</t>
  </si>
  <si>
    <t>IMMOBILISATIONS REÇUES EN AFFECTATION(2)</t>
  </si>
  <si>
    <t>IMMOBILISATIONS CORPORELLES(2)</t>
  </si>
  <si>
    <t>SUBVENTIONS D'EQUIPEMENT VERSEES(2)</t>
  </si>
  <si>
    <t>IMMOBILISATIONS INCORPORELLES(2)</t>
  </si>
  <si>
    <t>COMPTE DE LIAISON : AFFECTATION (BUDGETS ANNEXES - REGIES NON PERSONNALISEES)</t>
  </si>
  <si>
    <t>SUBVENTIONS D'INVESTISSEMENT(2)</t>
  </si>
  <si>
    <t>(III)</t>
  </si>
  <si>
    <t>SECTION D'INVESTISSEMENT - TOTAL</t>
  </si>
  <si>
    <t>Titres restant à émettre</t>
  </si>
  <si>
    <t>DETAIL DES RESTES A REALISER N-1 EN RECETTES</t>
  </si>
  <si>
    <t>C3</t>
  </si>
  <si>
    <t>EXECUTION DU BUDGET DE L'EXERCICE PRECEDENT - RAR RECETTES</t>
  </si>
  <si>
    <t>I - INFORMATIONS GENERALES</t>
  </si>
  <si>
    <t>CHARGES SPECIFIQUES(3)</t>
  </si>
  <si>
    <t>AUTRES CHARGES DE GESTION COURANTE(3)</t>
  </si>
  <si>
    <t>CHARGES DE PERSONNEL ET FRAIS ASSIMILES(3)</t>
  </si>
  <si>
    <t>CHARGES A CARACTERE GENERAL(3)</t>
  </si>
  <si>
    <t>(II)</t>
  </si>
  <si>
    <t>(I)</t>
  </si>
  <si>
    <t>Dépenses engagées non mandatées</t>
  </si>
  <si>
    <t>DETAIL DES RESTES A REALISER N-1 EN DEPENSES</t>
  </si>
  <si>
    <t>C2</t>
  </si>
  <si>
    <t>EXECUTION DU BUDGET DE L'EXERCICE PRECEDENT - RAR DEPENSES</t>
  </si>
  <si>
    <t>(1) Si le montant est positif, il s'agit d'un excédent, si le montant est négatif, il s'agit d'un déficit.</t>
  </si>
  <si>
    <t>A3+B3</t>
  </si>
  <si>
    <t>Fonctionnement</t>
  </si>
  <si>
    <t>A2+B2</t>
  </si>
  <si>
    <t>Investissement</t>
  </si>
  <si>
    <t>A1+B1</t>
  </si>
  <si>
    <t>RESULTAT CUMULE = (A)+(B)(1)</t>
  </si>
  <si>
    <t>B3</t>
  </si>
  <si>
    <t>III+IV</t>
  </si>
  <si>
    <t>I+II</t>
  </si>
  <si>
    <t>TOTAL des RAR</t>
  </si>
  <si>
    <t>Solde (B)</t>
  </si>
  <si>
    <t>RESTES A REALISER N-1</t>
  </si>
  <si>
    <t>(3) Indiquer le signe - si dépenses&gt;recettes, et + si recettes&gt;dépenses</t>
  </si>
  <si>
    <t>(2) Résultat de fonctionnement reporté sur la ligne budgétaire 002 du compte administratif N-1. Indiquer le signe - si déficitaire, et + si excédentaire</t>
  </si>
  <si>
    <t>(1) Solde d'exécution de N-2 reporté sur la ligne budgétaire 001 du compte administratif N-1.Indiquer le signe - si dépenses&gt;recettes, et + si recettes&gt;dépenses</t>
  </si>
  <si>
    <t xml:space="preserve"> (2)</t>
  </si>
  <si>
    <t xml:space="preserve"> (1)</t>
  </si>
  <si>
    <t>TOTAL DU BUDGET</t>
  </si>
  <si>
    <t>Résultat ou solde (A)</t>
  </si>
  <si>
    <t>Solde d'exécution ou résultat reporté</t>
  </si>
  <si>
    <t>RESULTAT DE L'EXERCICE N-1</t>
  </si>
  <si>
    <t>RESULTATS DE L'EXERCICE PRECEDENT</t>
  </si>
  <si>
    <t>C1</t>
  </si>
  <si>
    <t>EXECUTION DU BUDGET DE L'EXERCICE PRECEDENT</t>
  </si>
  <si>
    <t>- avec reprise anticipée des résultats de l’exercice N-1.</t>
  </si>
  <si>
    <t>- avec reprise des résultats de l’exercice N-1 après le vote du compte administratif</t>
  </si>
  <si>
    <t>- sans reprise des résultats de l’exercice N-1</t>
  </si>
  <si>
    <t xml:space="preserve">(5)     A compléter par un seul des trois choix suivants </t>
  </si>
  <si>
    <r>
      <t>(4)</t>
    </r>
    <r>
      <rPr>
        <sz val="7"/>
        <rFont val="Times New Roman"/>
        <family val="1"/>
      </rPr>
      <t xml:space="preserve">     </t>
    </r>
    <r>
      <rPr>
        <sz val="6"/>
        <rFont val="Arial"/>
        <family val="2"/>
      </rPr>
      <t>Indiquer « primitif de l’exercice précédent » ou «  cumulé de l’exercice précédent ».</t>
    </r>
  </si>
  <si>
    <r>
      <t>(3)</t>
    </r>
    <r>
      <rPr>
        <sz val="7"/>
        <rFont val="Times New Roman"/>
        <family val="1"/>
      </rPr>
      <t xml:space="preserve">     </t>
    </r>
    <r>
      <rPr>
        <sz val="6"/>
        <rFont val="Arial"/>
        <family val="2"/>
      </rPr>
      <t>Indiquer «   avec  » ou « sans  » vote formel.</t>
    </r>
  </si>
  <si>
    <r>
      <t>(2)</t>
    </r>
    <r>
      <rPr>
        <sz val="7"/>
        <rFont val="Times New Roman"/>
        <family val="1"/>
      </rPr>
      <t xml:space="preserve">    </t>
    </r>
    <r>
      <rPr>
        <sz val="6"/>
        <rFont val="Arial"/>
        <family val="2"/>
      </rPr>
      <t>Indiquer « avec » ou « sans » les programmes d’équipement.</t>
    </r>
  </si>
  <si>
    <r>
      <t>(1)</t>
    </r>
    <r>
      <rPr>
        <sz val="7"/>
        <rFont val="Times New Roman"/>
        <family val="1"/>
      </rPr>
      <t xml:space="preserve">     </t>
    </r>
    <r>
      <rPr>
        <sz val="6"/>
        <rFont val="Arial"/>
        <family val="2"/>
      </rPr>
      <t>A compléter par « du chapitre » ou « de l’article  ».</t>
    </r>
  </si>
  <si>
    <t>IV – Le présent budget a été voté (5).</t>
  </si>
  <si>
    <t xml:space="preserve">III – La comparaison s’effectue par rapport au budget (4) de l’exercice précédent. </t>
  </si>
  <si>
    <t>II – En l’absence de mention au paragraphe I ci-dessus, le budget est réputé voté par chapitre, sans vote formel sur chacun des chapitres, en investissement et en fonctionnement, et, en section d’investissement, sans chapitre de programme.</t>
  </si>
  <si>
    <t xml:space="preserve">La liste des articles spécialisés sur lesquels l'ordonnateur ne peut procéder à des virements d'article à article est la suivante : </t>
  </si>
  <si>
    <t>(3) vote formel sur chacun des chapitres.</t>
  </si>
  <si>
    <t>au niveau (1) pour la section de fonctionnement</t>
  </si>
  <si>
    <t xml:space="preserve">(2) les programmes d’équipement </t>
  </si>
  <si>
    <t>au niveau (1) pour la section d’investissement</t>
  </si>
  <si>
    <t>I – L'Assemblée délibérante a voté le présent budget par nature :</t>
  </si>
  <si>
    <t>MODALITES DE VOTE DU BUDGET</t>
  </si>
  <si>
    <t>I – INFORMATIONS GENERALES</t>
  </si>
  <si>
    <t>Dans l'ensemble des tableaux, les cases grisées ne doivent pas être remplies</t>
  </si>
  <si>
    <t>(5) Les valeurs devant figurer dans cet état sont celles du dernier CA adopté avant le vote du budget concerné.</t>
  </si>
  <si>
    <t>(4) Pour les syndicats mixtes, seules ces données sont à renseigner.</t>
  </si>
  <si>
    <t>(3) Les ratios s’appuyant sur l’encours de la dette se calculent à partir du montant de la dette au 01/01/N</t>
  </si>
  <si>
    <t>Encours de la dette/recettes réelles de fonctionnement (3) (4)</t>
  </si>
  <si>
    <t>Dépenses d’équipement brut/recettes réelles de fonctionnement (4)</t>
  </si>
  <si>
    <t>Dépenses réelles de fonctionnement et remboursement annuel de la dette en capital /recettes réelles de fonctionnement (4)</t>
  </si>
  <si>
    <t>Dépenses de personnel/dépenses réelles de fonctionnement (4)</t>
  </si>
  <si>
    <t>7</t>
  </si>
  <si>
    <t>DGF/population</t>
  </si>
  <si>
    <t>6</t>
  </si>
  <si>
    <t>Encours de dette/population (3)</t>
  </si>
  <si>
    <t>5</t>
  </si>
  <si>
    <t>Dépenses d’équipement brut/population</t>
  </si>
  <si>
    <t>4</t>
  </si>
  <si>
    <t>Recettes réelles de fonctionnement/population</t>
  </si>
  <si>
    <t>3</t>
  </si>
  <si>
    <t>Produit des impositions directes/population</t>
  </si>
  <si>
    <t>2</t>
  </si>
  <si>
    <t>Dépenses réelles de fonctionnement/population</t>
  </si>
  <si>
    <t>1</t>
  </si>
  <si>
    <t>Moyennes nationales de la strate</t>
  </si>
  <si>
    <t>Valeurs</t>
  </si>
  <si>
    <t>Informations financières - ratios -</t>
  </si>
  <si>
    <t>(2) Il s'agit du potentiel financier définis à l'article L 3334-6-1 pour les départements urbains et R.3334-3-1 du CGCT pour les départements non urbains. Le potentiel financier moyen par catégorie figure sur la fiche de répartition ed la DGF de l'exercice N-1 établie sur la base des informations N-2.</t>
  </si>
  <si>
    <t>(1) Il s'agit du potentiel fiscal et financier définis à l'article L 3334-6 du code général des collectivités territoriales qui figurent sur la fiche de répartition de la DGF de l'exercice N-1 établie sur la base des informations N-2 (transmise par les services préfectoraux)</t>
  </si>
  <si>
    <t>Financier</t>
  </si>
  <si>
    <t>Fiscal</t>
  </si>
  <si>
    <t>Moyennes nationales du potentiel financier par catégorie (2)</t>
  </si>
  <si>
    <t>Valeurs par habitant pour le département (population DGF)</t>
  </si>
  <si>
    <t>Potentiel fiscal et financier (1)</t>
  </si>
  <si>
    <t>appartient le département</t>
  </si>
  <si>
    <t xml:space="preserve">Nombre d’organismes de coopération auxquels </t>
  </si>
  <si>
    <t>Longueur de la voirie départementale (en km)</t>
  </si>
  <si>
    <t>Nombre de m2 de surface utile de bâtiments (4)</t>
  </si>
  <si>
    <t>Population totale</t>
  </si>
  <si>
    <t>Informations statistiques</t>
  </si>
  <si>
    <t>INFORMATIONS STATISTIQUES, FISCALES ET FINANCIERES</t>
  </si>
  <si>
    <t>I  - INFORMATIONS GENERALES</t>
  </si>
  <si>
    <t>Préciser, pour chaque annexe, si l’état est sans objet le cas échéant.</t>
  </si>
  <si>
    <t>E2 - Arrêté et signatures</t>
  </si>
  <si>
    <t>E1 - Décisions en matière de taux</t>
  </si>
  <si>
    <t>E - Décisions en matière de taux - Arrêté et signatures</t>
  </si>
  <si>
    <t>D3.4 - Liste des services assujettis à la TVA et non érigés en un budget annexe</t>
  </si>
  <si>
    <t>D3.3 - Liste des services individualisés dans un budget annexe</t>
  </si>
  <si>
    <t>D3.2 - Liste des établissements publics créés</t>
  </si>
  <si>
    <t>D3.1 - Liste des organismes de regroupement</t>
  </si>
  <si>
    <t>D2 - Liste des organismes dans lesquels le département a pris un engagement financier</t>
  </si>
  <si>
    <t>D1.3 – Liste des grades ou emplois à inscrire</t>
  </si>
  <si>
    <t>D1.2 - Liste des grades ou emplois à inscrire</t>
  </si>
  <si>
    <t>D1.1 - Etat du personnel</t>
  </si>
  <si>
    <t>D - Autres éléments d'information</t>
  </si>
  <si>
    <t>C9 - Etat des recettes grevées d'affectation spéciale</t>
  </si>
  <si>
    <t>C8 - Situation des autorisations d'engagement</t>
  </si>
  <si>
    <t>C7 - Situation des autorisations de programme</t>
  </si>
  <si>
    <t>C6 - Etat des engagements reçus</t>
  </si>
  <si>
    <t>C5 - Etat des autres engagements données</t>
  </si>
  <si>
    <t>C4 - Etat des contrats de PPP</t>
  </si>
  <si>
    <t>C3 - Etat des contrats de crédit-bail</t>
  </si>
  <si>
    <t>C2 - Subventions versées dans le cadre du vote du budget 93</t>
  </si>
  <si>
    <t>C1.2 - Calcul du ratio d’endettement relatif aux garanties d’emprunts</t>
  </si>
  <si>
    <t>C1.1 - Etat des emprunts garantis</t>
  </si>
  <si>
    <t>C - Engagements hors bilan</t>
  </si>
  <si>
    <t>B7.2 - Equilibre des opérations financières - Recettes</t>
  </si>
  <si>
    <t>B7.1 - Equilibre des opérations financières - Dépenses</t>
  </si>
  <si>
    <t>B6 - Prêts</t>
  </si>
  <si>
    <t>B5 - Détail des chapitres d'opérations pour comptes de tiers</t>
  </si>
  <si>
    <t>B4 - Etat des charges transférées</t>
  </si>
  <si>
    <t>B3 - Etat des provisions</t>
  </si>
  <si>
    <t>B2 - Méthodes utilisées</t>
  </si>
  <si>
    <t>B1.5 - Etat de la dette - Détail des opérations de couverture</t>
  </si>
  <si>
    <t>B1.4 - Etat de la dette - Typologie de la répartition de l'encours</t>
  </si>
  <si>
    <t>B1.3 - Etat de la dette - Répartition des emprunts par structure de taux</t>
  </si>
  <si>
    <t>B1.2 - Etat de la dette - Répartition par nature de dette</t>
  </si>
  <si>
    <t>B1.1 - Etat de la dette - Détail des crédits de trésorerie</t>
  </si>
  <si>
    <t>B - Eléments du bilan</t>
  </si>
  <si>
    <t>A1/9 - Fonction 9</t>
  </si>
  <si>
    <t>A1/8 - Fonction 8</t>
  </si>
  <si>
    <t>A1/7 - Fonction 7</t>
  </si>
  <si>
    <t>A1/6 - Fonction 6</t>
  </si>
  <si>
    <t>A1/5 - Fonction 5</t>
  </si>
  <si>
    <t>A1/4 - Fonction 4</t>
  </si>
  <si>
    <t>A1/3 - Fonction 3</t>
  </si>
  <si>
    <t>A1/2 - Fonction 2</t>
  </si>
  <si>
    <t>A1/1 - Fonction 1</t>
  </si>
  <si>
    <t>A1/0 - Fonction 0 (sauf 01)</t>
  </si>
  <si>
    <t>A1/01 - Opérations non ventilées</t>
  </si>
  <si>
    <t>A1 - Vue d'ensemble</t>
  </si>
  <si>
    <t>A - Présentation croisée par fonction</t>
  </si>
  <si>
    <t>IV - Annexes</t>
  </si>
  <si>
    <t>B2 - Section de fonctionnement - Détail des recettes</t>
  </si>
  <si>
    <t>B1 - Section de fonctionnement - Détail des dépenses</t>
  </si>
  <si>
    <t>B - Section de fonctionnement - Vue d'ensemble</t>
  </si>
  <si>
    <t>A7 - Section d'investissement - Opérations patrimoniales</t>
  </si>
  <si>
    <t>A6 - Section d'investissement - Opérations d'ordre entre sections</t>
  </si>
  <si>
    <t>A5 - Récapitulatif des opérations pour le compte de tiers</t>
  </si>
  <si>
    <t>A4.3 - Recettes financières</t>
  </si>
  <si>
    <t>A4.2 - Recettes RMI / RSA</t>
  </si>
  <si>
    <t>A4.1 - Financement des équipements départementaux et non départementaux</t>
  </si>
  <si>
    <t>A3 - Dépenses financières</t>
  </si>
  <si>
    <t>A2 - Equipements non départementaux</t>
  </si>
  <si>
    <t>A1.5 - Equipements départementaux - Chapitres de programme non compris dans une autorisation de programme</t>
  </si>
  <si>
    <t>A1.4 - Equipements départementaux - Chapitres de programme afférent à une autorisation de programme</t>
  </si>
  <si>
    <t>A1.3 - Equipements départementaux - Dépenses individualisées en programme d'équipement</t>
  </si>
  <si>
    <t>A1.2 - Equipements départementaux - Dépenses RMI / RSA</t>
  </si>
  <si>
    <t>A1.1 - Equipements départementaux - Dépenses non individualisées en programme d'équipement</t>
  </si>
  <si>
    <t>A - Section d'investissement - Vue d'ensemble - Dépenses / Recettes</t>
  </si>
  <si>
    <t>III - Vote du budget</t>
  </si>
  <si>
    <t>B2 - Balance générale - Recettes</t>
  </si>
  <si>
    <t>B1 - Balance générale - Dépenses</t>
  </si>
  <si>
    <t>A3.2 - Equilibre financier du budget - Section de fonctionnement - Recettes</t>
  </si>
  <si>
    <t>A3.1 - Equilibre financier du budget - Section de fonctionnement - Dépenses</t>
  </si>
  <si>
    <t>A2.2 - Equilibre financier du budget - Section d'investissement - Recettes</t>
  </si>
  <si>
    <t>A2.1 - Equilibre financier du budget - Section d'investissement - Dépenses</t>
  </si>
  <si>
    <t>A1 - Vue d'ensemble du budget par section</t>
  </si>
  <si>
    <t>II - Présentation générale du budget</t>
  </si>
  <si>
    <t>C3 - Exécution du budget de l'exercice précédent - RAR Recettes</t>
  </si>
  <si>
    <t>C2 - Exécution du budget de l'exercice précédent - RAR Dépenses</t>
  </si>
  <si>
    <t>C1 - Exécution du budget de l'exercice précédent - Résultats</t>
  </si>
  <si>
    <t>B - Modalités de vote du budget</t>
  </si>
  <si>
    <t>A - Informations statistiques, fiscales et financières</t>
  </si>
  <si>
    <t>I - Informations générales</t>
  </si>
  <si>
    <t>SOMMAIRE</t>
  </si>
  <si>
    <t>Demande effectuée le 25/08/2021</t>
  </si>
  <si>
    <t>(3) Indiquer le budget concerné : budget principal (du département ou syndicat mixte) ou libellé du budget annexe</t>
  </si>
  <si>
    <t>(2) A compléter s’il s’agit d’un budget annexe</t>
  </si>
  <si>
    <t>(1) Indiquer soit « Département : nom du département », soit le libellé de l’établissement ou du syndicat (exemples : MDPH, libellé du syndicat mixte relevant de l’article L.5721- du CGCT, …)</t>
  </si>
  <si>
    <t xml:space="preserve">ANNEE : </t>
  </si>
  <si>
    <t>BUDGET : 01  BUDGET PRINCIPAL (3)</t>
  </si>
  <si>
    <t>voté par nature</t>
  </si>
  <si>
    <t>BUDGET PRIMITIF</t>
  </si>
  <si>
    <t>M52</t>
  </si>
  <si>
    <t>POSTE COMPTABLE DE :</t>
  </si>
  <si>
    <t xml:space="preserve">Numéro SIRET : </t>
  </si>
  <si>
    <t>AGREGE AU BUDGET PRINCIPAL DE…  (2)</t>
  </si>
  <si>
    <t>REPUBLIQUE FRANCAISE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</si>
</sst>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3" x14ac:knownFonts="1">
    <font>
      <sz val="11"/>
      <color theme="1"/>
      <name val="Calibri"/>
      <family val="2"/>
      <scheme val="minor"/>
    </font>
    <font>
      <sz val="10"/>
      <name val="Arial"/>
    </font>
    <font>
      <sz val="8"/>
      <name val="Arial"/>
      <family val="2"/>
    </font>
    <font>
      <sz val="8"/>
      <name val="Times New Roman"/>
      <family val="1"/>
    </font>
    <font>
      <sz val="9"/>
      <name val="Arial"/>
      <family val="2"/>
    </font>
    <font>
      <sz val="10"/>
      <name val="Arial"/>
      <family val="2"/>
    </font>
    <font>
      <b/>
      <sz val="10"/>
      <name val="Arial"/>
      <family val="2"/>
    </font>
    <font>
      <b/>
      <sz val="8"/>
      <name val="Arial"/>
      <family val="2"/>
    </font>
    <font>
      <b/>
      <sz val="12"/>
      <name val="Arial"/>
      <family val="2"/>
    </font>
    <font>
      <sz val="7"/>
      <name val="Arial"/>
      <family val="2"/>
    </font>
    <font>
      <b/>
      <sz val="7"/>
      <name val="Arial"/>
      <family val="2"/>
    </font>
    <font>
      <i/>
      <sz val="8"/>
      <name val="Arial"/>
      <family val="2"/>
    </font>
    <font>
      <sz val="6"/>
      <name val="Arial"/>
      <family val="2"/>
    </font>
    <font>
      <b/>
      <i/>
      <sz val="8"/>
      <name val="Arial"/>
      <family val="2"/>
    </font>
    <font>
      <b/>
      <i/>
      <sz val="10"/>
      <name val="Arial"/>
      <family val="2"/>
    </font>
    <font>
      <sz val="7"/>
      <name val="Times New Roman"/>
      <family val="1"/>
    </font>
    <font>
      <b/>
      <sz val="9"/>
      <name val="Arial"/>
      <family val="2"/>
    </font>
    <font>
      <sz val="7"/>
      <name val="Arial"/>
    </font>
    <font>
      <b/>
      <sz val="10"/>
      <name val="Times New Roman"/>
      <family val="1"/>
    </font>
    <font>
      <b/>
      <u/>
      <sz val="9"/>
      <name val="Arial"/>
      <family val="2"/>
    </font>
    <font>
      <b/>
      <sz val="14"/>
      <name val="Arial"/>
      <family val="2"/>
    </font>
    <font>
      <sz val="6"/>
      <name val="Arial"/>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7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top/>
      <bottom style="double">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0" fontId="1" fillId="0" borderId="0"/>
    <xf numFmtId="0" fontId="5" fillId="0" borderId="0" applyProtection="0"/>
  </cellStyleXfs>
  <cellXfs count="608">
    <xf numFmtId="0" fontId="0" fillId="0" borderId="0" xfId="0"/>
    <xf numFmtId="0" fontId="1" fillId="0" borderId="0" xfId="1"/>
    <xf numFmtId="0" fontId="2" fillId="0" borderId="0" xfId="1" applyFont="1"/>
    <xf numFmtId="0" fontId="2" fillId="0" borderId="0" xfId="1" applyFont="1" applyBorder="1" applyAlignment="1"/>
    <xf numFmtId="0" fontId="1" fillId="0" borderId="0" xfId="1" applyBorder="1"/>
    <xf numFmtId="0" fontId="1" fillId="0" borderId="0" xfId="1" applyBorder="1" applyAlignment="1"/>
    <xf numFmtId="0" fontId="1" fillId="0" borderId="0" xfId="1" applyBorder="1" applyAlignment="1">
      <alignment horizontal="left"/>
    </xf>
    <xf numFmtId="0" fontId="1" fillId="0" borderId="0" xfId="1" applyBorder="1" applyAlignment="1"/>
    <xf numFmtId="0" fontId="2" fillId="0" borderId="0" xfId="1" applyFont="1" applyAlignment="1">
      <alignment horizontal="left"/>
    </xf>
    <xf numFmtId="0" fontId="2" fillId="0" borderId="0" xfId="1" applyFont="1" applyAlignment="1"/>
    <xf numFmtId="0" fontId="4" fillId="0" borderId="0" xfId="1" applyFont="1" applyAlignment="1">
      <alignment horizontal="left" indent="1"/>
    </xf>
    <xf numFmtId="0" fontId="4" fillId="0" borderId="0" xfId="1" applyFont="1" applyAlignment="1"/>
    <xf numFmtId="0" fontId="1" fillId="0" borderId="1" xfId="1" applyBorder="1"/>
    <xf numFmtId="0" fontId="1" fillId="0" borderId="2" xfId="1" applyBorder="1"/>
    <xf numFmtId="0" fontId="1" fillId="0" borderId="3" xfId="1" applyBorder="1"/>
    <xf numFmtId="0" fontId="1" fillId="0" borderId="4" xfId="1" applyBorder="1"/>
    <xf numFmtId="0" fontId="1" fillId="0" borderId="5" xfId="1" applyBorder="1"/>
    <xf numFmtId="0" fontId="1" fillId="0" borderId="6" xfId="1" applyBorder="1"/>
    <xf numFmtId="0" fontId="1" fillId="0" borderId="7" xfId="1" applyBorder="1"/>
    <xf numFmtId="0" fontId="1" fillId="0" borderId="8" xfId="1" applyBorder="1"/>
    <xf numFmtId="0" fontId="5" fillId="0" borderId="0" xfId="1" applyFont="1" applyBorder="1" applyAlignment="1"/>
    <xf numFmtId="0" fontId="6" fillId="0" borderId="9" xfId="1" applyFont="1" applyFill="1" applyBorder="1" applyAlignment="1"/>
    <xf numFmtId="0" fontId="6" fillId="0" borderId="9" xfId="1" applyFont="1" applyFill="1" applyBorder="1" applyAlignment="1">
      <alignment horizontal="center"/>
    </xf>
    <xf numFmtId="0" fontId="2" fillId="0" borderId="10" xfId="1" applyFont="1" applyBorder="1"/>
    <xf numFmtId="0" fontId="2" fillId="0" borderId="11" xfId="1" applyFont="1" applyBorder="1"/>
    <xf numFmtId="0" fontId="2" fillId="2" borderId="11" xfId="1" applyFont="1" applyFill="1" applyBorder="1"/>
    <xf numFmtId="0" fontId="7" fillId="0" borderId="12" xfId="1" applyFont="1" applyFill="1" applyBorder="1" applyAlignment="1">
      <alignment vertical="center" wrapText="1"/>
    </xf>
    <xf numFmtId="0" fontId="2" fillId="0" borderId="13" xfId="1" applyFont="1" applyBorder="1" applyAlignment="1">
      <alignment horizontal="right"/>
    </xf>
    <xf numFmtId="0" fontId="2" fillId="0" borderId="9" xfId="1" applyFont="1" applyBorder="1"/>
    <xf numFmtId="0" fontId="2" fillId="0" borderId="9" xfId="1" applyFont="1" applyBorder="1" applyAlignment="1">
      <alignment horizontal="right"/>
    </xf>
    <xf numFmtId="0" fontId="7" fillId="0" borderId="14" xfId="1" applyFont="1" applyBorder="1" applyAlignment="1">
      <alignment vertical="center" wrapText="1"/>
    </xf>
    <xf numFmtId="0" fontId="7" fillId="0" borderId="14" xfId="1" applyFont="1" applyBorder="1" applyAlignment="1">
      <alignment wrapText="1"/>
    </xf>
    <xf numFmtId="0" fontId="7" fillId="0" borderId="15"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2" fillId="0" borderId="0" xfId="1" applyFont="1" applyAlignment="1">
      <alignment vertical="center"/>
    </xf>
    <xf numFmtId="0" fontId="7" fillId="0" borderId="0" xfId="1" applyFont="1" applyAlignment="1">
      <alignment horizontal="center" vertical="center"/>
    </xf>
    <xf numFmtId="0" fontId="2" fillId="0" borderId="0" xfId="1" applyFont="1" applyAlignment="1">
      <alignment horizontal="right"/>
    </xf>
    <xf numFmtId="0" fontId="6" fillId="0" borderId="9" xfId="1" applyFont="1" applyBorder="1" applyAlignment="1">
      <alignment horizontal="center" vertical="top" wrapText="1"/>
    </xf>
    <xf numFmtId="0" fontId="6" fillId="0" borderId="9" xfId="1" applyFont="1" applyBorder="1" applyAlignment="1">
      <alignment horizontal="center" vertical="top" wrapText="1"/>
    </xf>
    <xf numFmtId="0" fontId="8" fillId="0" borderId="9" xfId="1" applyFont="1" applyBorder="1" applyAlignment="1">
      <alignment horizontal="center" vertical="top" wrapText="1"/>
    </xf>
    <xf numFmtId="0" fontId="8" fillId="0" borderId="9" xfId="1" applyFont="1" applyBorder="1" applyAlignment="1">
      <alignment horizontal="center" vertical="top" wrapText="1"/>
    </xf>
    <xf numFmtId="0" fontId="2" fillId="0" borderId="0" xfId="1" applyFont="1" applyAlignment="1">
      <alignment vertical="center" wrapText="1"/>
    </xf>
    <xf numFmtId="0" fontId="9" fillId="0" borderId="0" xfId="1" applyFont="1" applyAlignment="1">
      <alignment vertical="center"/>
    </xf>
    <xf numFmtId="164" fontId="2" fillId="0" borderId="18" xfId="1" applyNumberFormat="1" applyFont="1" applyBorder="1" applyAlignment="1">
      <alignment horizontal="right" vertical="center"/>
    </xf>
    <xf numFmtId="0" fontId="2" fillId="0" borderId="18" xfId="1" applyFont="1" applyBorder="1" applyAlignment="1">
      <alignment vertical="center" wrapText="1"/>
    </xf>
    <xf numFmtId="164" fontId="2" fillId="0" borderId="19" xfId="1" applyNumberFormat="1" applyFont="1" applyBorder="1" applyAlignment="1">
      <alignment horizontal="right" vertical="center"/>
    </xf>
    <xf numFmtId="0" fontId="2" fillId="0" borderId="19" xfId="1" applyFont="1" applyBorder="1" applyAlignment="1">
      <alignment vertical="center" wrapText="1"/>
    </xf>
    <xf numFmtId="164" fontId="7" fillId="0" borderId="9" xfId="1" applyNumberFormat="1" applyFont="1" applyBorder="1" applyAlignment="1">
      <alignment horizontal="right" vertical="center"/>
    </xf>
    <xf numFmtId="0" fontId="7" fillId="0" borderId="9" xfId="1" applyFont="1" applyBorder="1" applyAlignment="1">
      <alignment vertical="center" wrapText="1"/>
    </xf>
    <xf numFmtId="0" fontId="9" fillId="0" borderId="0" xfId="1" applyFont="1" applyAlignment="1">
      <alignment vertical="center"/>
    </xf>
    <xf numFmtId="0" fontId="10" fillId="0" borderId="19" xfId="1" applyFont="1" applyBorder="1" applyAlignment="1">
      <alignment horizontal="center" vertical="center"/>
    </xf>
    <xf numFmtId="0" fontId="10" fillId="0" borderId="19" xfId="1" applyFont="1" applyBorder="1" applyAlignment="1">
      <alignment horizontal="center" vertical="center" wrapText="1"/>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8" xfId="1" applyFont="1" applyBorder="1" applyAlignment="1">
      <alignment horizontal="center" vertical="center" wrapText="1"/>
    </xf>
    <xf numFmtId="0" fontId="6" fillId="0" borderId="7" xfId="1" applyFont="1" applyBorder="1" applyAlignment="1">
      <alignment horizontal="center" vertical="center"/>
    </xf>
    <xf numFmtId="0" fontId="7" fillId="0" borderId="21"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7" fillId="0" borderId="22" xfId="1" applyFont="1" applyBorder="1" applyAlignment="1">
      <alignment horizontal="center" vertical="center"/>
    </xf>
    <xf numFmtId="0" fontId="2" fillId="0" borderId="0" xfId="1" applyFont="1" applyAlignment="1">
      <alignment vertical="top"/>
    </xf>
    <xf numFmtId="0" fontId="9" fillId="0" borderId="0" xfId="1" applyFont="1" applyAlignment="1">
      <alignment vertical="top"/>
    </xf>
    <xf numFmtId="164" fontId="6" fillId="0" borderId="10" xfId="1" applyNumberFormat="1" applyFont="1" applyBorder="1" applyAlignment="1">
      <alignment horizontal="right" vertical="top" wrapText="1"/>
    </xf>
    <xf numFmtId="165" fontId="7" fillId="0" borderId="11" xfId="1" applyNumberFormat="1" applyFont="1" applyBorder="1" applyAlignment="1">
      <alignment horizontal="right" vertical="top" wrapText="1"/>
    </xf>
    <xf numFmtId="0" fontId="7" fillId="0" borderId="12" xfId="1" applyFont="1" applyBorder="1" applyAlignment="1">
      <alignment horizontal="center" vertical="top" wrapText="1"/>
    </xf>
    <xf numFmtId="164" fontId="6" fillId="0" borderId="13" xfId="1" applyNumberFormat="1" applyFont="1" applyBorder="1" applyAlignment="1">
      <alignment horizontal="right" vertical="top" wrapText="1"/>
    </xf>
    <xf numFmtId="164" fontId="7" fillId="0" borderId="9" xfId="1" applyNumberFormat="1" applyFont="1" applyBorder="1" applyAlignment="1">
      <alignment horizontal="right" vertical="top" wrapText="1"/>
    </xf>
    <xf numFmtId="0" fontId="7" fillId="0" borderId="14" xfId="1" applyFont="1" applyBorder="1" applyAlignment="1">
      <alignment horizontal="center" vertical="top" wrapText="1"/>
    </xf>
    <xf numFmtId="164" fontId="6" fillId="0" borderId="23" xfId="1" applyNumberFormat="1" applyFont="1" applyBorder="1" applyAlignment="1">
      <alignment horizontal="right" vertical="top" wrapText="1"/>
    </xf>
    <xf numFmtId="164" fontId="7" fillId="0" borderId="24" xfId="1" applyNumberFormat="1" applyFont="1" applyBorder="1" applyAlignment="1">
      <alignment horizontal="right" vertical="top" wrapText="1"/>
    </xf>
    <xf numFmtId="0" fontId="7" fillId="0" borderId="25" xfId="1" applyFont="1" applyBorder="1" applyAlignment="1">
      <alignment horizontal="center" vertical="top" wrapText="1"/>
    </xf>
    <xf numFmtId="0" fontId="6" fillId="0" borderId="26" xfId="1" applyFont="1" applyBorder="1" applyAlignment="1">
      <alignment horizontal="center" vertical="top" wrapText="1"/>
    </xf>
    <xf numFmtId="0" fontId="7" fillId="0" borderId="27" xfId="1" applyFont="1" applyBorder="1" applyAlignment="1">
      <alignment horizontal="center" vertical="top" wrapText="1"/>
    </xf>
    <xf numFmtId="0" fontId="7" fillId="0" borderId="0" xfId="1" applyFont="1" applyAlignment="1">
      <alignment horizontal="center" vertical="top" wrapText="1"/>
    </xf>
    <xf numFmtId="164" fontId="7" fillId="0" borderId="28" xfId="1" applyNumberFormat="1" applyFont="1" applyBorder="1" applyAlignment="1">
      <alignment horizontal="right" vertical="top"/>
    </xf>
    <xf numFmtId="164" fontId="7" fillId="0" borderId="29" xfId="1" applyNumberFormat="1" applyFont="1" applyBorder="1" applyAlignment="1">
      <alignment horizontal="right" vertical="top"/>
    </xf>
    <xf numFmtId="0" fontId="7" fillId="0" borderId="30" xfId="1" applyFont="1" applyBorder="1" applyAlignment="1">
      <alignment horizontal="center" vertical="top" wrapText="1"/>
    </xf>
    <xf numFmtId="0" fontId="7" fillId="0" borderId="31" xfId="1" applyFont="1" applyBorder="1" applyAlignment="1">
      <alignment horizontal="center" vertical="top" wrapText="1"/>
    </xf>
    <xf numFmtId="0" fontId="7" fillId="0" borderId="32" xfId="1" applyFont="1" applyBorder="1" applyAlignment="1">
      <alignment horizontal="center" vertical="top" wrapText="1"/>
    </xf>
    <xf numFmtId="0" fontId="7" fillId="0" borderId="33" xfId="1" applyFont="1" applyBorder="1" applyAlignment="1">
      <alignment horizontal="center" vertical="top" wrapText="1"/>
    </xf>
    <xf numFmtId="164" fontId="11" fillId="0" borderId="34" xfId="1" applyNumberFormat="1" applyFont="1" applyBorder="1" applyAlignment="1">
      <alignment horizontal="right" vertical="top"/>
    </xf>
    <xf numFmtId="164" fontId="11" fillId="0" borderId="35" xfId="1" applyNumberFormat="1" applyFont="1" applyBorder="1" applyAlignment="1">
      <alignment horizontal="right" vertical="top"/>
    </xf>
    <xf numFmtId="0" fontId="11" fillId="0" borderId="35" xfId="1" applyFont="1" applyBorder="1" applyAlignment="1">
      <alignment vertical="top" wrapText="1"/>
    </xf>
    <xf numFmtId="49" fontId="11" fillId="0" borderId="36" xfId="1" applyNumberFormat="1" applyFont="1" applyBorder="1" applyAlignment="1">
      <alignment vertical="top"/>
    </xf>
    <xf numFmtId="164" fontId="2" fillId="0" borderId="13" xfId="1" applyNumberFormat="1" applyFont="1" applyBorder="1" applyAlignment="1">
      <alignment horizontal="right" vertical="top"/>
    </xf>
    <xf numFmtId="164" fontId="2" fillId="0" borderId="9" xfId="1" applyNumberFormat="1" applyFont="1" applyBorder="1" applyAlignment="1">
      <alignment horizontal="right" vertical="top"/>
    </xf>
    <xf numFmtId="0" fontId="2" fillId="0" borderId="9" xfId="1" applyFont="1" applyBorder="1" applyAlignment="1">
      <alignment vertical="top" wrapText="1"/>
    </xf>
    <xf numFmtId="49" fontId="2" fillId="0" borderId="14" xfId="1" applyNumberFormat="1" applyFont="1" applyBorder="1" applyAlignment="1">
      <alignment vertical="top"/>
    </xf>
    <xf numFmtId="164" fontId="11" fillId="0" borderId="37" xfId="1" applyNumberFormat="1" applyFont="1" applyBorder="1" applyAlignment="1">
      <alignment horizontal="right" vertical="top"/>
    </xf>
    <xf numFmtId="164" fontId="11" fillId="0" borderId="19" xfId="1" applyNumberFormat="1" applyFont="1" applyBorder="1" applyAlignment="1">
      <alignment horizontal="right" vertical="top"/>
    </xf>
    <xf numFmtId="0" fontId="11" fillId="0" borderId="19" xfId="1" applyFont="1" applyBorder="1" applyAlignment="1">
      <alignment vertical="top" wrapText="1"/>
    </xf>
    <xf numFmtId="49" fontId="11" fillId="0" borderId="38" xfId="1" applyNumberFormat="1" applyFont="1" applyBorder="1" applyAlignment="1">
      <alignment vertical="top"/>
    </xf>
    <xf numFmtId="164" fontId="7" fillId="0" borderId="13" xfId="1" applyNumberFormat="1" applyFont="1" applyBorder="1" applyAlignment="1">
      <alignment horizontal="right" vertical="top"/>
    </xf>
    <xf numFmtId="164" fontId="7" fillId="0" borderId="9" xfId="1" applyNumberFormat="1" applyFont="1" applyBorder="1" applyAlignment="1">
      <alignment horizontal="right" vertical="top"/>
    </xf>
    <xf numFmtId="0" fontId="6" fillId="0" borderId="9" xfId="1" applyFont="1" applyBorder="1" applyAlignment="1">
      <alignment vertical="top" wrapText="1"/>
    </xf>
    <xf numFmtId="49" fontId="7" fillId="0" borderId="14" xfId="1" applyNumberFormat="1" applyFont="1" applyBorder="1" applyAlignment="1">
      <alignment vertical="top"/>
    </xf>
    <xf numFmtId="164" fontId="2" fillId="0" borderId="37" xfId="1" applyNumberFormat="1" applyFont="1" applyBorder="1" applyAlignment="1">
      <alignment horizontal="right" vertical="top"/>
    </xf>
    <xf numFmtId="164" fontId="2" fillId="0" borderId="19" xfId="1" applyNumberFormat="1" applyFont="1" applyBorder="1" applyAlignment="1">
      <alignment horizontal="right" vertical="top"/>
    </xf>
    <xf numFmtId="0" fontId="2" fillId="0" borderId="19" xfId="1" applyFont="1" applyBorder="1" applyAlignment="1">
      <alignment vertical="top" wrapText="1"/>
    </xf>
    <xf numFmtId="49" fontId="2" fillId="0" borderId="38" xfId="1" applyNumberFormat="1" applyFont="1" applyBorder="1" applyAlignment="1">
      <alignment vertical="top"/>
    </xf>
    <xf numFmtId="0" fontId="6" fillId="0" borderId="9" xfId="1" applyFont="1" applyBorder="1" applyAlignment="1">
      <alignment vertical="top"/>
    </xf>
    <xf numFmtId="164" fontId="7" fillId="0" borderId="31" xfId="1" applyNumberFormat="1" applyFont="1" applyBorder="1" applyAlignment="1">
      <alignment horizontal="right" vertical="top"/>
    </xf>
    <xf numFmtId="164" fontId="7" fillId="0" borderId="32" xfId="1" applyNumberFormat="1" applyFont="1" applyBorder="1" applyAlignment="1">
      <alignment horizontal="right" vertical="top"/>
    </xf>
    <xf numFmtId="0" fontId="6" fillId="0" borderId="32" xfId="1" applyFont="1" applyBorder="1" applyAlignment="1">
      <alignment vertical="top"/>
    </xf>
    <xf numFmtId="49" fontId="7" fillId="0" borderId="33" xfId="1" applyNumberFormat="1" applyFont="1" applyBorder="1" applyAlignment="1">
      <alignment vertical="top"/>
    </xf>
    <xf numFmtId="49" fontId="7" fillId="0" borderId="33" xfId="1" applyNumberFormat="1" applyFont="1" applyBorder="1" applyAlignment="1">
      <alignment horizontal="center" vertical="top" wrapText="1"/>
    </xf>
    <xf numFmtId="0" fontId="6" fillId="0" borderId="0" xfId="1" applyFont="1" applyAlignment="1">
      <alignment horizontal="center" vertical="top"/>
    </xf>
    <xf numFmtId="49" fontId="7" fillId="0" borderId="0" xfId="1" applyNumberFormat="1" applyFont="1" applyAlignment="1">
      <alignment horizontal="center" vertical="top"/>
    </xf>
    <xf numFmtId="0" fontId="7" fillId="0" borderId="34" xfId="1" applyFont="1" applyBorder="1" applyAlignment="1">
      <alignment horizontal="center" vertical="top"/>
    </xf>
    <xf numFmtId="0" fontId="6" fillId="0" borderId="35" xfId="1" applyFont="1" applyBorder="1" applyAlignment="1">
      <alignment horizontal="center" vertical="top"/>
    </xf>
    <xf numFmtId="49" fontId="7" fillId="0" borderId="36" xfId="1" applyNumberFormat="1" applyFont="1" applyBorder="1" applyAlignment="1">
      <alignment horizontal="center" vertical="top"/>
    </xf>
    <xf numFmtId="0" fontId="7" fillId="0" borderId="39" xfId="1" applyFont="1" applyBorder="1" applyAlignment="1">
      <alignment horizontal="center" vertical="top"/>
    </xf>
    <xf numFmtId="0" fontId="6" fillId="0" borderId="40" xfId="1" applyFont="1" applyBorder="1" applyAlignment="1">
      <alignment horizontal="center" vertical="top"/>
    </xf>
    <xf numFmtId="49" fontId="7" fillId="0" borderId="41" xfId="1" applyNumberFormat="1" applyFont="1" applyBorder="1" applyAlignment="1">
      <alignment horizontal="center" vertical="top"/>
    </xf>
    <xf numFmtId="0" fontId="7" fillId="0" borderId="23" xfId="1" applyFont="1" applyBorder="1" applyAlignment="1">
      <alignment horizontal="center" vertical="top"/>
    </xf>
    <xf numFmtId="0" fontId="6" fillId="0" borderId="24" xfId="1" applyFont="1" applyBorder="1" applyAlignment="1">
      <alignment horizontal="center" vertical="top"/>
    </xf>
    <xf numFmtId="49" fontId="7" fillId="0" borderId="25" xfId="1" applyNumberFormat="1" applyFont="1" applyBorder="1" applyAlignment="1">
      <alignment horizontal="center" vertical="top"/>
    </xf>
    <xf numFmtId="164" fontId="2" fillId="0" borderId="10" xfId="1" applyNumberFormat="1" applyFont="1" applyBorder="1" applyAlignment="1">
      <alignment horizontal="right" vertical="top"/>
    </xf>
    <xf numFmtId="164" fontId="2" fillId="0" borderId="11" xfId="1" applyNumberFormat="1" applyFont="1" applyBorder="1" applyAlignment="1">
      <alignment horizontal="right" vertical="top"/>
    </xf>
    <xf numFmtId="0" fontId="2" fillId="0" borderId="11" xfId="1" applyFont="1" applyBorder="1" applyAlignment="1">
      <alignment vertical="top" wrapText="1"/>
    </xf>
    <xf numFmtId="49" fontId="2" fillId="0" borderId="12" xfId="1" applyNumberFormat="1" applyFont="1" applyBorder="1" applyAlignment="1">
      <alignment vertical="top"/>
    </xf>
    <xf numFmtId="49" fontId="7" fillId="0" borderId="14" xfId="1" applyNumberFormat="1" applyFont="1" applyBorder="1" applyAlignment="1">
      <alignment vertical="top" wrapText="1"/>
    </xf>
    <xf numFmtId="0" fontId="6" fillId="0" borderId="32" xfId="1" applyFont="1" applyBorder="1" applyAlignment="1">
      <alignment vertical="top" wrapText="1"/>
    </xf>
    <xf numFmtId="49" fontId="7" fillId="0" borderId="33" xfId="1" applyNumberFormat="1" applyFont="1" applyBorder="1" applyAlignment="1">
      <alignment vertical="top" wrapText="1"/>
    </xf>
    <xf numFmtId="0" fontId="7" fillId="0" borderId="0" xfId="1" applyFont="1" applyAlignment="1">
      <alignment horizontal="center" vertical="top"/>
    </xf>
    <xf numFmtId="164" fontId="7" fillId="0" borderId="34" xfId="1" applyNumberFormat="1" applyFont="1" applyBorder="1" applyAlignment="1">
      <alignment horizontal="right" vertical="center"/>
    </xf>
    <xf numFmtId="164" fontId="7" fillId="0" borderId="35" xfId="1" applyNumberFormat="1" applyFont="1" applyBorder="1" applyAlignment="1">
      <alignment horizontal="right" vertical="center"/>
    </xf>
    <xf numFmtId="0" fontId="7" fillId="0" borderId="36" xfId="1" applyFont="1" applyBorder="1" applyAlignment="1">
      <alignment vertical="center"/>
    </xf>
    <xf numFmtId="164" fontId="2" fillId="0" borderId="34" xfId="1" applyNumberFormat="1" applyFont="1" applyBorder="1" applyAlignment="1">
      <alignment horizontal="right" vertical="center"/>
    </xf>
    <xf numFmtId="164" fontId="2" fillId="0" borderId="35" xfId="1" applyNumberFormat="1" applyFont="1" applyBorder="1" applyAlignment="1">
      <alignment horizontal="right" vertical="center"/>
    </xf>
    <xf numFmtId="0" fontId="2" fillId="0" borderId="36" xfId="1" applyFont="1" applyBorder="1" applyAlignment="1">
      <alignment vertical="center"/>
    </xf>
    <xf numFmtId="164" fontId="11" fillId="0" borderId="42" xfId="1" applyNumberFormat="1" applyFont="1" applyBorder="1" applyAlignment="1">
      <alignment horizontal="right" vertical="center"/>
    </xf>
    <xf numFmtId="164" fontId="11" fillId="0" borderId="18" xfId="1" applyNumberFormat="1" applyFont="1" applyBorder="1" applyAlignment="1">
      <alignment horizontal="right" vertical="center"/>
    </xf>
    <xf numFmtId="0" fontId="11" fillId="0" borderId="43" xfId="1" applyFont="1" applyBorder="1" applyAlignment="1">
      <alignment vertical="center"/>
    </xf>
    <xf numFmtId="164" fontId="2" fillId="0" borderId="42" xfId="1" applyNumberFormat="1" applyFont="1" applyBorder="1" applyAlignment="1">
      <alignment horizontal="right" vertical="center"/>
    </xf>
    <xf numFmtId="0" fontId="2" fillId="0" borderId="43" xfId="1" applyFont="1" applyBorder="1" applyAlignment="1">
      <alignment vertical="center"/>
    </xf>
    <xf numFmtId="164" fontId="7" fillId="0" borderId="42" xfId="1" applyNumberFormat="1" applyFont="1" applyBorder="1" applyAlignment="1">
      <alignment horizontal="right" vertical="center"/>
    </xf>
    <xf numFmtId="164" fontId="7" fillId="0" borderId="18" xfId="1" applyNumberFormat="1" applyFont="1" applyBorder="1" applyAlignment="1">
      <alignment horizontal="right" vertical="center"/>
    </xf>
    <xf numFmtId="0" fontId="7" fillId="0" borderId="43" xfId="1" applyFont="1" applyBorder="1" applyAlignment="1">
      <alignment horizontal="center" vertical="center"/>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6" fillId="0" borderId="26" xfId="1" applyFont="1" applyBorder="1" applyAlignment="1">
      <alignment horizontal="right" vertical="center"/>
    </xf>
    <xf numFmtId="0" fontId="6" fillId="0" borderId="44" xfId="1" applyFont="1" applyBorder="1" applyAlignment="1">
      <alignment horizontal="right" vertical="center"/>
    </xf>
    <xf numFmtId="0" fontId="7" fillId="0" borderId="44" xfId="1" applyFont="1" applyBorder="1" applyAlignment="1">
      <alignment horizontal="right" vertical="center"/>
    </xf>
    <xf numFmtId="0" fontId="7" fillId="0" borderId="27" xfId="1" applyFont="1" applyBorder="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0" fontId="7" fillId="0" borderId="10" xfId="1" applyFont="1" applyBorder="1" applyAlignment="1">
      <alignment horizontal="center" vertical="center"/>
    </xf>
    <xf numFmtId="0" fontId="6" fillId="0" borderId="11" xfId="1" applyFont="1" applyBorder="1" applyAlignment="1">
      <alignment horizontal="center" vertical="center"/>
    </xf>
    <xf numFmtId="0" fontId="7" fillId="0" borderId="12" xfId="1" applyFont="1" applyBorder="1" applyAlignment="1">
      <alignment horizontal="center" vertical="center"/>
    </xf>
    <xf numFmtId="0" fontId="7" fillId="0" borderId="23" xfId="1" applyFont="1" applyBorder="1" applyAlignment="1">
      <alignment horizontal="center" vertical="center"/>
    </xf>
    <xf numFmtId="0" fontId="6" fillId="0" borderId="24" xfId="1" applyFont="1" applyBorder="1" applyAlignment="1">
      <alignment horizontal="center" vertical="center"/>
    </xf>
    <xf numFmtId="0" fontId="7" fillId="0" borderId="25" xfId="1" applyFont="1" applyBorder="1" applyAlignment="1">
      <alignment horizontal="center" vertical="center"/>
    </xf>
    <xf numFmtId="0" fontId="12" fillId="0" borderId="0" xfId="1" applyFont="1" applyAlignment="1">
      <alignment vertical="center"/>
    </xf>
    <xf numFmtId="0" fontId="6" fillId="0" borderId="18" xfId="1" applyFont="1" applyBorder="1" applyAlignment="1">
      <alignment horizontal="center" vertical="center"/>
    </xf>
    <xf numFmtId="49" fontId="7" fillId="0" borderId="18" xfId="1" applyNumberFormat="1" applyFont="1" applyBorder="1" applyAlignment="1">
      <alignment horizontal="center" vertical="center"/>
    </xf>
    <xf numFmtId="0" fontId="6" fillId="0" borderId="9" xfId="1" applyFont="1" applyBorder="1" applyAlignment="1">
      <alignment horizontal="center" vertical="center"/>
    </xf>
    <xf numFmtId="49" fontId="7" fillId="0" borderId="9" xfId="1" applyNumberFormat="1" applyFont="1" applyBorder="1" applyAlignment="1">
      <alignment horizontal="center" vertical="center"/>
    </xf>
    <xf numFmtId="0" fontId="1" fillId="0" borderId="40" xfId="1" applyBorder="1" applyAlignment="1">
      <alignment horizontal="center" vertical="center" wrapText="1"/>
    </xf>
    <xf numFmtId="0" fontId="7" fillId="0" borderId="40" xfId="1" applyFont="1" applyBorder="1" applyAlignment="1">
      <alignment horizontal="center" vertical="center" wrapText="1"/>
    </xf>
    <xf numFmtId="0" fontId="7" fillId="0" borderId="9" xfId="1" applyFont="1" applyBorder="1" applyAlignment="1">
      <alignment horizontal="center" vertical="center" wrapText="1"/>
    </xf>
    <xf numFmtId="0" fontId="6" fillId="0" borderId="9" xfId="1" applyFont="1" applyBorder="1" applyAlignment="1">
      <alignment horizontal="center" vertical="center" wrapText="1"/>
    </xf>
    <xf numFmtId="49" fontId="7" fillId="0" borderId="9" xfId="1" applyNumberFormat="1" applyFont="1" applyBorder="1" applyAlignment="1">
      <alignment horizontal="center" vertical="center" wrapText="1"/>
    </xf>
    <xf numFmtId="0" fontId="6" fillId="0" borderId="2" xfId="1" applyFont="1" applyBorder="1" applyAlignment="1">
      <alignment horizontal="center" vertical="center"/>
    </xf>
    <xf numFmtId="0" fontId="7" fillId="0" borderId="2" xfId="1" applyFont="1" applyBorder="1" applyAlignment="1">
      <alignment horizontal="center" vertical="center"/>
    </xf>
    <xf numFmtId="0" fontId="7" fillId="0" borderId="9" xfId="1" applyFont="1" applyBorder="1" applyAlignment="1">
      <alignment horizontal="center" vertical="center"/>
    </xf>
    <xf numFmtId="0" fontId="7" fillId="0" borderId="9" xfId="1" applyFont="1" applyBorder="1" applyAlignment="1">
      <alignment horizontal="center" vertical="center"/>
    </xf>
    <xf numFmtId="164" fontId="2" fillId="0" borderId="18" xfId="1" applyNumberFormat="1" applyFont="1" applyBorder="1" applyAlignment="1">
      <alignment horizontal="right" vertical="top"/>
    </xf>
    <xf numFmtId="49" fontId="2" fillId="0" borderId="18" xfId="1" applyNumberFormat="1" applyFont="1" applyBorder="1" applyAlignment="1">
      <alignment vertical="top" wrapText="1"/>
    </xf>
    <xf numFmtId="49" fontId="2" fillId="0" borderId="18" xfId="1" applyNumberFormat="1" applyFont="1" applyBorder="1" applyAlignment="1">
      <alignment vertical="top"/>
    </xf>
    <xf numFmtId="49" fontId="2" fillId="0" borderId="19" xfId="1" applyNumberFormat="1" applyFont="1" applyBorder="1" applyAlignment="1">
      <alignment vertical="top" wrapText="1"/>
    </xf>
    <xf numFmtId="49" fontId="2" fillId="0" borderId="19" xfId="1" applyNumberFormat="1" applyFont="1" applyBorder="1" applyAlignment="1">
      <alignment vertical="top"/>
    </xf>
    <xf numFmtId="0" fontId="6" fillId="0" borderId="40" xfId="1" applyFont="1" applyBorder="1" applyAlignment="1">
      <alignment horizontal="center" vertical="center" wrapText="1"/>
    </xf>
    <xf numFmtId="49" fontId="7" fillId="0" borderId="0" xfId="1" applyNumberFormat="1" applyFont="1" applyAlignment="1">
      <alignment horizontal="center" vertical="center"/>
    </xf>
    <xf numFmtId="0" fontId="1" fillId="0" borderId="9" xfId="1" applyBorder="1" applyAlignment="1">
      <alignment horizontal="center" vertical="center" wrapText="1"/>
    </xf>
    <xf numFmtId="49" fontId="7" fillId="0" borderId="40" xfId="1" applyNumberFormat="1" applyFont="1" applyBorder="1" applyAlignment="1">
      <alignment horizontal="center" vertical="center" wrapText="1"/>
    </xf>
    <xf numFmtId="0" fontId="6" fillId="0" borderId="0" xfId="1" applyFont="1" applyAlignment="1">
      <alignment horizontal="center" vertical="center" wrapText="1"/>
    </xf>
    <xf numFmtId="49" fontId="7" fillId="0" borderId="0" xfId="1" applyNumberFormat="1" applyFont="1" applyAlignment="1">
      <alignment horizontal="center" vertical="center" wrapText="1"/>
    </xf>
    <xf numFmtId="0" fontId="7" fillId="0" borderId="0" xfId="1" applyFont="1" applyAlignment="1">
      <alignment horizontal="center" vertical="center" wrapText="1"/>
    </xf>
    <xf numFmtId="0" fontId="7" fillId="0" borderId="9" xfId="1" applyFont="1" applyBorder="1" applyAlignment="1">
      <alignment horizontal="center" vertical="center" wrapText="1"/>
    </xf>
    <xf numFmtId="0" fontId="1" fillId="0" borderId="19" xfId="1" applyBorder="1" applyAlignment="1">
      <alignment horizontal="center" vertical="center" wrapText="1"/>
    </xf>
    <xf numFmtId="0" fontId="7" fillId="0" borderId="19" xfId="1" applyFont="1" applyBorder="1" applyAlignment="1">
      <alignment horizontal="center" vertical="center" wrapText="1"/>
    </xf>
    <xf numFmtId="0" fontId="7" fillId="0" borderId="40" xfId="1" applyFont="1" applyBorder="1" applyAlignment="1">
      <alignment horizontal="center" vertical="center" wrapText="1"/>
    </xf>
    <xf numFmtId="49" fontId="7" fillId="0" borderId="40" xfId="1" applyNumberFormat="1" applyFont="1" applyBorder="1" applyAlignment="1">
      <alignment horizontal="center" vertical="center" wrapText="1"/>
    </xf>
    <xf numFmtId="0" fontId="7" fillId="0" borderId="0" xfId="1" applyFont="1" applyAlignment="1">
      <alignment horizontal="center" vertical="center" wrapText="1"/>
    </xf>
    <xf numFmtId="49" fontId="12" fillId="0" borderId="0" xfId="1" applyNumberFormat="1" applyFont="1" applyAlignment="1">
      <alignment vertical="center"/>
    </xf>
    <xf numFmtId="0" fontId="2" fillId="0" borderId="0" xfId="1" applyFont="1" applyBorder="1" applyAlignment="1">
      <alignment vertical="center" wrapText="1"/>
    </xf>
    <xf numFmtId="0" fontId="2" fillId="0" borderId="0" xfId="1" applyFont="1" applyBorder="1" applyAlignment="1">
      <alignment vertical="center"/>
    </xf>
    <xf numFmtId="164" fontId="11" fillId="0" borderId="9" xfId="1" applyNumberFormat="1" applyFont="1" applyBorder="1" applyAlignment="1">
      <alignment horizontal="right" vertical="center" wrapText="1"/>
    </xf>
    <xf numFmtId="49" fontId="11" fillId="0" borderId="9" xfId="1" applyNumberFormat="1" applyFont="1" applyBorder="1" applyAlignment="1">
      <alignment vertical="center" wrapText="1"/>
    </xf>
    <xf numFmtId="49" fontId="11" fillId="0" borderId="9" xfId="1" applyNumberFormat="1" applyFont="1" applyBorder="1" applyAlignment="1">
      <alignment vertical="center"/>
    </xf>
    <xf numFmtId="164" fontId="11" fillId="0" borderId="19" xfId="1" applyNumberFormat="1" applyFont="1" applyBorder="1" applyAlignment="1">
      <alignment horizontal="right" vertical="center" wrapText="1"/>
    </xf>
    <xf numFmtId="49" fontId="11" fillId="0" borderId="19" xfId="1" applyNumberFormat="1" applyFont="1" applyBorder="1" applyAlignment="1">
      <alignment vertical="center" wrapText="1"/>
    </xf>
    <xf numFmtId="49" fontId="11" fillId="0" borderId="19" xfId="1" applyNumberFormat="1" applyFont="1" applyBorder="1" applyAlignment="1">
      <alignment vertical="center"/>
    </xf>
    <xf numFmtId="164" fontId="13" fillId="0" borderId="40" xfId="1" applyNumberFormat="1" applyFont="1" applyBorder="1" applyAlignment="1">
      <alignment horizontal="right" vertical="center" wrapText="1"/>
    </xf>
    <xf numFmtId="0" fontId="14" fillId="0" borderId="40" xfId="1" applyFont="1" applyBorder="1" applyAlignment="1">
      <alignment horizontal="center" vertical="center"/>
    </xf>
    <xf numFmtId="49" fontId="13" fillId="0" borderId="40" xfId="1" applyNumberFormat="1" applyFont="1" applyBorder="1" applyAlignment="1">
      <alignment horizontal="center" vertical="center"/>
    </xf>
    <xf numFmtId="164" fontId="2" fillId="0" borderId="19" xfId="1" applyNumberFormat="1" applyFont="1" applyBorder="1" applyAlignment="1">
      <alignment horizontal="right" vertical="center" wrapText="1"/>
    </xf>
    <xf numFmtId="49" fontId="2" fillId="0" borderId="19" xfId="1" applyNumberFormat="1" applyFont="1" applyBorder="1" applyAlignment="1">
      <alignment vertical="center" wrapText="1"/>
    </xf>
    <xf numFmtId="49" fontId="2" fillId="0" borderId="19" xfId="1" applyNumberFormat="1" applyFont="1" applyBorder="1" applyAlignment="1">
      <alignment vertical="center"/>
    </xf>
    <xf numFmtId="164" fontId="7" fillId="0" borderId="9" xfId="1" applyNumberFormat="1" applyFont="1" applyBorder="1" applyAlignment="1">
      <alignment horizontal="right" vertical="center" wrapText="1"/>
    </xf>
    <xf numFmtId="164" fontId="7" fillId="0" borderId="18" xfId="1" applyNumberFormat="1" applyFont="1" applyBorder="1" applyAlignment="1">
      <alignment horizontal="right" vertical="center" wrapText="1"/>
    </xf>
    <xf numFmtId="164" fontId="11" fillId="0" borderId="18" xfId="1" applyNumberFormat="1" applyFont="1" applyBorder="1" applyAlignment="1">
      <alignment horizontal="right" vertical="center" wrapText="1"/>
    </xf>
    <xf numFmtId="49" fontId="11" fillId="0" borderId="18" xfId="1" applyNumberFormat="1" applyFont="1" applyBorder="1" applyAlignment="1">
      <alignment vertical="center" wrapText="1"/>
    </xf>
    <xf numFmtId="49" fontId="11" fillId="0" borderId="18" xfId="1" applyNumberFormat="1" applyFont="1" applyBorder="1" applyAlignment="1">
      <alignment vertical="center"/>
    </xf>
    <xf numFmtId="49" fontId="7" fillId="0" borderId="40" xfId="1" applyNumberFormat="1" applyFont="1" applyBorder="1" applyAlignment="1">
      <alignment horizontal="center" vertical="center"/>
    </xf>
    <xf numFmtId="49" fontId="7" fillId="0" borderId="2" xfId="1" applyNumberFormat="1" applyFont="1" applyBorder="1" applyAlignment="1">
      <alignment horizontal="center" vertical="center"/>
    </xf>
    <xf numFmtId="164" fontId="11" fillId="0" borderId="9" xfId="1" applyNumberFormat="1" applyFont="1" applyBorder="1" applyAlignment="1">
      <alignment horizontal="right" vertical="center"/>
    </xf>
    <xf numFmtId="0" fontId="1" fillId="0" borderId="20" xfId="1" applyBorder="1" applyAlignment="1">
      <alignment horizontal="center" vertical="center"/>
    </xf>
    <xf numFmtId="49" fontId="11" fillId="0" borderId="22" xfId="1" applyNumberFormat="1" applyFont="1" applyBorder="1" applyAlignment="1">
      <alignment horizontal="center" vertical="center"/>
    </xf>
    <xf numFmtId="164" fontId="11" fillId="0" borderId="19" xfId="1" applyNumberFormat="1" applyFont="1" applyBorder="1" applyAlignment="1">
      <alignment horizontal="right" vertical="center"/>
    </xf>
    <xf numFmtId="164" fontId="11" fillId="0" borderId="40" xfId="1" applyNumberFormat="1" applyFont="1" applyBorder="1" applyAlignment="1">
      <alignment horizontal="right" vertical="center"/>
    </xf>
    <xf numFmtId="0" fontId="1" fillId="0" borderId="6" xfId="1" applyBorder="1" applyAlignment="1">
      <alignment horizontal="center" vertical="center"/>
    </xf>
    <xf numFmtId="49" fontId="11" fillId="0" borderId="8" xfId="1" applyNumberFormat="1" applyFont="1" applyBorder="1" applyAlignment="1">
      <alignment horizontal="center" vertical="center"/>
    </xf>
    <xf numFmtId="164" fontId="2" fillId="0" borderId="9" xfId="1" applyNumberFormat="1" applyFont="1" applyBorder="1" applyAlignment="1">
      <alignment horizontal="right" vertical="center"/>
    </xf>
    <xf numFmtId="49" fontId="2" fillId="0" borderId="22" xfId="1" applyNumberFormat="1" applyFont="1" applyBorder="1" applyAlignment="1">
      <alignment horizontal="center" vertical="center"/>
    </xf>
    <xf numFmtId="164" fontId="7" fillId="0" borderId="40" xfId="1" applyNumberFormat="1" applyFont="1" applyBorder="1" applyAlignment="1">
      <alignment horizontal="right" vertical="center"/>
    </xf>
    <xf numFmtId="0" fontId="6" fillId="0" borderId="6" xfId="1" applyFont="1" applyBorder="1" applyAlignment="1">
      <alignment horizontal="center" vertical="center"/>
    </xf>
    <xf numFmtId="49" fontId="7" fillId="0" borderId="8" xfId="1" applyNumberFormat="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164" fontId="6" fillId="0" borderId="6" xfId="1" applyNumberFormat="1" applyFont="1" applyBorder="1" applyAlignment="1">
      <alignment horizontal="right" vertical="center"/>
    </xf>
    <xf numFmtId="164" fontId="6" fillId="0" borderId="7" xfId="1" applyNumberFormat="1" applyFont="1" applyBorder="1" applyAlignment="1">
      <alignment horizontal="right" vertical="center"/>
    </xf>
    <xf numFmtId="164" fontId="7" fillId="0" borderId="7" xfId="1" applyNumberFormat="1" applyFont="1" applyBorder="1" applyAlignment="1">
      <alignment horizontal="right" vertical="center"/>
    </xf>
    <xf numFmtId="164" fontId="7" fillId="0" borderId="8" xfId="1" applyNumberFormat="1" applyFont="1" applyBorder="1" applyAlignment="1">
      <alignment horizontal="right" vertical="center"/>
    </xf>
    <xf numFmtId="164" fontId="6" fillId="0" borderId="2" xfId="1" applyNumberFormat="1" applyFont="1" applyBorder="1" applyAlignment="1">
      <alignment horizontal="right" vertical="center"/>
    </xf>
    <xf numFmtId="164" fontId="7" fillId="0" borderId="2" xfId="1" applyNumberFormat="1" applyFont="1" applyBorder="1" applyAlignment="1">
      <alignment horizontal="right" vertical="center"/>
    </xf>
    <xf numFmtId="0" fontId="10" fillId="0" borderId="18" xfId="1" applyFont="1" applyBorder="1" applyAlignment="1">
      <alignment horizontal="center" vertical="center" wrapText="1"/>
    </xf>
    <xf numFmtId="49" fontId="10" fillId="0" borderId="18" xfId="1" applyNumberFormat="1" applyFont="1" applyBorder="1" applyAlignment="1">
      <alignment horizontal="center" vertical="center" wrapText="1"/>
    </xf>
    <xf numFmtId="0" fontId="10" fillId="0" borderId="40" xfId="1" applyFont="1" applyBorder="1" applyAlignment="1">
      <alignment horizontal="center" vertical="center" wrapText="1"/>
    </xf>
    <xf numFmtId="49" fontId="10" fillId="0" borderId="40" xfId="1" applyNumberFormat="1" applyFont="1" applyBorder="1" applyAlignment="1">
      <alignment horizontal="center" vertical="center" wrapText="1"/>
    </xf>
    <xf numFmtId="49" fontId="2" fillId="0" borderId="0" xfId="1" applyNumberFormat="1" applyFont="1" applyAlignment="1">
      <alignment vertical="center"/>
    </xf>
    <xf numFmtId="49" fontId="7" fillId="0" borderId="9" xfId="1" applyNumberFormat="1" applyFont="1" applyBorder="1" applyAlignment="1">
      <alignment vertical="center" wrapText="1"/>
    </xf>
    <xf numFmtId="0" fontId="7" fillId="0" borderId="0" xfId="1" applyFont="1" applyAlignment="1">
      <alignment vertical="center"/>
    </xf>
    <xf numFmtId="49" fontId="7" fillId="0" borderId="0" xfId="1" applyNumberFormat="1" applyFont="1" applyAlignment="1">
      <alignment vertical="center" wrapText="1"/>
    </xf>
    <xf numFmtId="164" fontId="2" fillId="2" borderId="9" xfId="1" applyNumberFormat="1" applyFont="1" applyFill="1" applyBorder="1" applyAlignment="1">
      <alignment horizontal="right" vertical="center"/>
    </xf>
    <xf numFmtId="49" fontId="2" fillId="0" borderId="9" xfId="1" applyNumberFormat="1" applyFont="1" applyBorder="1" applyAlignment="1">
      <alignment vertical="center" wrapText="1"/>
    </xf>
    <xf numFmtId="164" fontId="2" fillId="2" borderId="18" xfId="1" applyNumberFormat="1" applyFont="1" applyFill="1" applyBorder="1" applyAlignment="1">
      <alignment horizontal="right" vertical="center"/>
    </xf>
    <xf numFmtId="49" fontId="2" fillId="0" borderId="18" xfId="1" applyNumberFormat="1" applyFont="1" applyBorder="1" applyAlignment="1">
      <alignment vertical="center" wrapText="1"/>
    </xf>
    <xf numFmtId="164" fontId="2" fillId="2" borderId="19" xfId="1" applyNumberFormat="1" applyFont="1" applyFill="1" applyBorder="1" applyAlignment="1">
      <alignment horizontal="right" vertical="center"/>
    </xf>
    <xf numFmtId="164" fontId="2" fillId="0" borderId="40" xfId="1" applyNumberFormat="1" applyFont="1" applyBorder="1" applyAlignment="1">
      <alignment horizontal="right" vertical="center"/>
    </xf>
    <xf numFmtId="49" fontId="2" fillId="0" borderId="40" xfId="1" applyNumberFormat="1" applyFont="1" applyBorder="1" applyAlignment="1">
      <alignment vertical="center" wrapText="1"/>
    </xf>
    <xf numFmtId="0" fontId="7" fillId="0" borderId="18" xfId="1" applyFont="1" applyBorder="1" applyAlignment="1">
      <alignment horizontal="center" vertical="center" wrapText="1"/>
    </xf>
    <xf numFmtId="49" fontId="7" fillId="0" borderId="18" xfId="1" applyNumberFormat="1" applyFont="1" applyBorder="1" applyAlignment="1">
      <alignment horizontal="center" vertical="center" wrapText="1"/>
    </xf>
    <xf numFmtId="0" fontId="2" fillId="0" borderId="0" xfId="1" applyFont="1" applyAlignment="1">
      <alignment vertical="top" wrapText="1"/>
    </xf>
    <xf numFmtId="49" fontId="12" fillId="0" borderId="0" xfId="1" applyNumberFormat="1" applyFont="1" applyAlignment="1">
      <alignment vertical="top"/>
    </xf>
    <xf numFmtId="164" fontId="7" fillId="0" borderId="34" xfId="1" applyNumberFormat="1" applyFont="1" applyBorder="1" applyAlignment="1">
      <alignment horizontal="right" vertical="top"/>
    </xf>
    <xf numFmtId="0" fontId="7" fillId="0" borderId="36" xfId="1" applyFont="1" applyBorder="1" applyAlignment="1">
      <alignment horizontal="center" vertical="top" wrapText="1"/>
    </xf>
    <xf numFmtId="164" fontId="7" fillId="0" borderId="37" xfId="1" applyNumberFormat="1" applyFont="1" applyBorder="1" applyAlignment="1">
      <alignment horizontal="right" vertical="top"/>
    </xf>
    <xf numFmtId="0" fontId="7" fillId="0" borderId="38" xfId="1" applyFont="1" applyBorder="1" applyAlignment="1">
      <alignment horizontal="center" vertical="top" wrapText="1"/>
    </xf>
    <xf numFmtId="0" fontId="6" fillId="0" borderId="29" xfId="1" applyFont="1" applyBorder="1" applyAlignment="1">
      <alignment horizontal="right" vertical="top"/>
    </xf>
    <xf numFmtId="49" fontId="7" fillId="0" borderId="30" xfId="1" applyNumberFormat="1" applyFont="1" applyBorder="1" applyAlignment="1">
      <alignment horizontal="right" vertical="top"/>
    </xf>
    <xf numFmtId="49" fontId="7" fillId="0" borderId="9" xfId="1" applyNumberFormat="1" applyFont="1" applyBorder="1" applyAlignment="1">
      <alignment horizontal="center" vertical="top" wrapText="1"/>
    </xf>
    <xf numFmtId="164" fontId="13" fillId="0" borderId="18" xfId="1" applyNumberFormat="1" applyFont="1" applyBorder="1" applyAlignment="1">
      <alignment horizontal="right" vertical="top"/>
    </xf>
    <xf numFmtId="164" fontId="13" fillId="2" borderId="18" xfId="1" applyNumberFormat="1" applyFont="1" applyFill="1" applyBorder="1" applyAlignment="1">
      <alignment horizontal="right" vertical="top"/>
    </xf>
    <xf numFmtId="0" fontId="14" fillId="0" borderId="18" xfId="1" applyFont="1" applyBorder="1" applyAlignment="1">
      <alignment horizontal="center" vertical="top"/>
    </xf>
    <xf numFmtId="49" fontId="13" fillId="0" borderId="18" xfId="1" applyNumberFormat="1" applyFont="1" applyBorder="1" applyAlignment="1">
      <alignment horizontal="center" vertical="top"/>
    </xf>
    <xf numFmtId="164" fontId="13" fillId="0" borderId="9" xfId="1" applyNumberFormat="1" applyFont="1" applyBorder="1" applyAlignment="1">
      <alignment horizontal="right" vertical="top"/>
    </xf>
    <xf numFmtId="164" fontId="13" fillId="2" borderId="9" xfId="1" applyNumberFormat="1" applyFont="1" applyFill="1" applyBorder="1" applyAlignment="1">
      <alignment horizontal="right" vertical="top"/>
    </xf>
    <xf numFmtId="0" fontId="13" fillId="0" borderId="9" xfId="1" applyFont="1" applyBorder="1" applyAlignment="1">
      <alignment vertical="top" wrapText="1"/>
    </xf>
    <xf numFmtId="49" fontId="13" fillId="0" borderId="9" xfId="1" applyNumberFormat="1" applyFont="1" applyBorder="1" applyAlignment="1">
      <alignment vertical="top"/>
    </xf>
    <xf numFmtId="164" fontId="11" fillId="2" borderId="19" xfId="1" applyNumberFormat="1" applyFont="1" applyFill="1" applyBorder="1" applyAlignment="1">
      <alignment horizontal="right" vertical="top"/>
    </xf>
    <xf numFmtId="49" fontId="11" fillId="0" borderId="19" xfId="1" applyNumberFormat="1" applyFont="1" applyBorder="1" applyAlignment="1">
      <alignment vertical="top"/>
    </xf>
    <xf numFmtId="164" fontId="7" fillId="0" borderId="18" xfId="1" applyNumberFormat="1" applyFont="1" applyBorder="1" applyAlignment="1">
      <alignment horizontal="right" vertical="top"/>
    </xf>
    <xf numFmtId="0" fontId="6" fillId="0" borderId="18" xfId="1" applyFont="1" applyBorder="1" applyAlignment="1">
      <alignment horizontal="center" vertical="top"/>
    </xf>
    <xf numFmtId="49" fontId="7" fillId="0" borderId="18" xfId="1" applyNumberFormat="1" applyFont="1" applyBorder="1" applyAlignment="1">
      <alignment horizontal="center" vertical="top"/>
    </xf>
    <xf numFmtId="164" fontId="7" fillId="0" borderId="19" xfId="1" applyNumberFormat="1" applyFont="1" applyBorder="1" applyAlignment="1">
      <alignment horizontal="right" vertical="top"/>
    </xf>
    <xf numFmtId="0" fontId="6" fillId="0" borderId="19" xfId="1" applyFont="1" applyBorder="1" applyAlignment="1">
      <alignment horizontal="center" vertical="top"/>
    </xf>
    <xf numFmtId="49" fontId="7" fillId="0" borderId="19" xfId="1" applyNumberFormat="1" applyFont="1" applyBorder="1" applyAlignment="1">
      <alignment horizontal="center" vertical="top"/>
    </xf>
    <xf numFmtId="164" fontId="7" fillId="2" borderId="9" xfId="1" applyNumberFormat="1" applyFont="1" applyFill="1" applyBorder="1" applyAlignment="1">
      <alignment horizontal="right" vertical="top"/>
    </xf>
    <xf numFmtId="0" fontId="7" fillId="0" borderId="9" xfId="1" applyFont="1" applyBorder="1" applyAlignment="1">
      <alignment vertical="top" wrapText="1"/>
    </xf>
    <xf numFmtId="49" fontId="7" fillId="0" borderId="9" xfId="1" applyNumberFormat="1" applyFont="1" applyBorder="1" applyAlignment="1">
      <alignment vertical="top"/>
    </xf>
    <xf numFmtId="0" fontId="7" fillId="0" borderId="40" xfId="1" applyFont="1" applyBorder="1" applyAlignment="1">
      <alignment horizontal="center" vertical="top" wrapText="1"/>
    </xf>
    <xf numFmtId="49" fontId="7" fillId="0" borderId="40" xfId="1" applyNumberFormat="1" applyFont="1" applyBorder="1" applyAlignment="1">
      <alignment horizontal="center" vertical="top" wrapText="1"/>
    </xf>
    <xf numFmtId="0" fontId="7" fillId="0" borderId="9" xfId="1" applyFont="1" applyBorder="1" applyAlignment="1">
      <alignment horizontal="center" vertical="top"/>
    </xf>
    <xf numFmtId="0" fontId="6" fillId="0" borderId="9" xfId="1" applyFont="1" applyBorder="1" applyAlignment="1">
      <alignment horizontal="center" vertical="top"/>
    </xf>
    <xf numFmtId="49" fontId="7" fillId="0" borderId="9" xfId="1" applyNumberFormat="1" applyFont="1" applyBorder="1" applyAlignment="1">
      <alignment horizontal="center" vertical="top"/>
    </xf>
    <xf numFmtId="164" fontId="7" fillId="0" borderId="45" xfId="1" applyNumberFormat="1" applyFont="1" applyBorder="1" applyAlignment="1">
      <alignment horizontal="right" vertical="top"/>
    </xf>
    <xf numFmtId="0" fontId="7" fillId="0" borderId="46" xfId="1" applyFont="1" applyBorder="1" applyAlignment="1">
      <alignment horizontal="center" vertical="top" wrapText="1"/>
    </xf>
    <xf numFmtId="0" fontId="7" fillId="0" borderId="0" xfId="1" applyFont="1" applyAlignment="1">
      <alignment vertical="top"/>
    </xf>
    <xf numFmtId="164" fontId="7" fillId="0" borderId="47" xfId="1" applyNumberFormat="1" applyFont="1" applyBorder="1" applyAlignment="1">
      <alignment horizontal="right" vertical="top"/>
    </xf>
    <xf numFmtId="0" fontId="7" fillId="0" borderId="48" xfId="1" applyFont="1" applyBorder="1" applyAlignment="1">
      <alignment horizontal="center" vertical="top" wrapText="1"/>
    </xf>
    <xf numFmtId="164" fontId="7" fillId="0" borderId="26" xfId="1" applyNumberFormat="1" applyFont="1" applyBorder="1" applyAlignment="1">
      <alignment horizontal="right" vertical="top"/>
    </xf>
    <xf numFmtId="0" fontId="7" fillId="0" borderId="27" xfId="1" applyFont="1" applyBorder="1" applyAlignment="1">
      <alignment horizontal="center" vertical="top" wrapText="1"/>
    </xf>
    <xf numFmtId="0" fontId="1" fillId="0" borderId="0" xfId="1" applyAlignment="1">
      <alignment horizontal="center" vertical="top"/>
    </xf>
    <xf numFmtId="164" fontId="7" fillId="0" borderId="40" xfId="1" applyNumberFormat="1" applyFont="1" applyBorder="1" applyAlignment="1">
      <alignment horizontal="right" vertical="top"/>
    </xf>
    <xf numFmtId="49" fontId="7" fillId="0" borderId="40" xfId="1" applyNumberFormat="1" applyFont="1" applyBorder="1" applyAlignment="1">
      <alignment horizontal="center" vertical="top"/>
    </xf>
    <xf numFmtId="0" fontId="13" fillId="0" borderId="18" xfId="1" applyFont="1" applyBorder="1" applyAlignment="1">
      <alignment vertical="top" wrapText="1"/>
    </xf>
    <xf numFmtId="49" fontId="13" fillId="0" borderId="18" xfId="1" applyNumberFormat="1" applyFont="1" applyBorder="1" applyAlignment="1">
      <alignment vertical="top"/>
    </xf>
    <xf numFmtId="164" fontId="2" fillId="2" borderId="19" xfId="1" applyNumberFormat="1" applyFont="1" applyFill="1" applyBorder="1" applyAlignment="1">
      <alignment horizontal="right" vertical="top"/>
    </xf>
    <xf numFmtId="164" fontId="7" fillId="0" borderId="28" xfId="1" applyNumberFormat="1" applyFont="1" applyBorder="1" applyAlignment="1">
      <alignment horizontal="right" vertical="center"/>
    </xf>
    <xf numFmtId="0" fontId="6" fillId="0" borderId="29" xfId="1" applyFont="1" applyBorder="1" applyAlignment="1">
      <alignment horizontal="right" vertical="center"/>
    </xf>
    <xf numFmtId="0" fontId="7" fillId="0" borderId="30" xfId="1" applyFont="1" applyBorder="1" applyAlignment="1">
      <alignment horizontal="right" vertical="center"/>
    </xf>
    <xf numFmtId="49" fontId="7" fillId="0" borderId="0" xfId="1" applyNumberFormat="1" applyFont="1" applyAlignment="1">
      <alignment vertical="center"/>
    </xf>
    <xf numFmtId="164" fontId="11" fillId="0" borderId="18" xfId="1" applyNumberFormat="1" applyFont="1" applyBorder="1" applyAlignment="1">
      <alignment horizontal="right" vertical="top"/>
    </xf>
    <xf numFmtId="164" fontId="11" fillId="2" borderId="18" xfId="1" applyNumberFormat="1" applyFont="1" applyFill="1" applyBorder="1" applyAlignment="1">
      <alignment horizontal="right" vertical="top"/>
    </xf>
    <xf numFmtId="0" fontId="11" fillId="0" borderId="18" xfId="1" applyFont="1" applyBorder="1" applyAlignment="1">
      <alignment vertical="top" wrapText="1"/>
    </xf>
    <xf numFmtId="0" fontId="11" fillId="0" borderId="18" xfId="1" applyFont="1" applyBorder="1" applyAlignment="1">
      <alignment vertical="top"/>
    </xf>
    <xf numFmtId="164" fontId="7" fillId="0" borderId="9" xfId="1" applyNumberFormat="1" applyFont="1" applyBorder="1" applyAlignment="1">
      <alignment horizontal="right" vertical="top" wrapText="1"/>
    </xf>
    <xf numFmtId="49" fontId="11" fillId="0" borderId="18" xfId="1" applyNumberFormat="1" applyFont="1" applyBorder="1" applyAlignment="1">
      <alignment vertical="top"/>
    </xf>
    <xf numFmtId="0" fontId="13" fillId="0" borderId="9" xfId="1" applyFont="1" applyBorder="1" applyAlignment="1">
      <alignment horizontal="center" vertical="top" wrapText="1"/>
    </xf>
    <xf numFmtId="0" fontId="1" fillId="0" borderId="9" xfId="1" applyBorder="1" applyAlignment="1">
      <alignment horizontal="center" vertical="center"/>
    </xf>
    <xf numFmtId="0" fontId="7" fillId="0" borderId="18" xfId="1" applyFont="1" applyBorder="1" applyAlignment="1">
      <alignment horizontal="center" vertical="center"/>
    </xf>
    <xf numFmtId="0" fontId="1" fillId="0" borderId="18" xfId="1" applyBorder="1" applyAlignment="1">
      <alignment horizontal="center" vertical="center"/>
    </xf>
    <xf numFmtId="0" fontId="7" fillId="0" borderId="40" xfId="1" applyFont="1" applyBorder="1" applyAlignment="1">
      <alignment horizontal="center" vertical="center"/>
    </xf>
    <xf numFmtId="0" fontId="1" fillId="0" borderId="40" xfId="1" applyBorder="1" applyAlignment="1">
      <alignment horizontal="center" vertical="center"/>
    </xf>
    <xf numFmtId="49" fontId="7" fillId="0" borderId="40" xfId="1" applyNumberFormat="1" applyFont="1" applyBorder="1" applyAlignment="1">
      <alignment horizontal="center" vertical="center"/>
    </xf>
    <xf numFmtId="0" fontId="1" fillId="0" borderId="0" xfId="1" applyAlignment="1">
      <alignment vertical="center" wrapText="1"/>
    </xf>
    <xf numFmtId="0" fontId="12" fillId="0" borderId="0" xfId="1" applyFont="1" applyAlignment="1">
      <alignment vertical="center" wrapText="1"/>
    </xf>
    <xf numFmtId="0" fontId="2" fillId="0" borderId="18" xfId="1" applyFont="1" applyBorder="1" applyAlignment="1">
      <alignment vertical="top" wrapText="1"/>
    </xf>
    <xf numFmtId="0" fontId="6" fillId="0" borderId="20" xfId="1" applyFont="1" applyBorder="1" applyAlignment="1">
      <alignment horizontal="center" vertical="top"/>
    </xf>
    <xf numFmtId="49" fontId="7" fillId="0" borderId="22" xfId="1" applyNumberFormat="1" applyFont="1" applyBorder="1" applyAlignment="1">
      <alignment horizontal="center" vertical="top"/>
    </xf>
    <xf numFmtId="0" fontId="1" fillId="0" borderId="0" xfId="1" applyAlignment="1">
      <alignment horizontal="center" vertical="center"/>
    </xf>
    <xf numFmtId="0" fontId="7" fillId="0" borderId="18" xfId="1" applyFont="1" applyBorder="1" applyAlignment="1">
      <alignment vertical="top" wrapText="1"/>
    </xf>
    <xf numFmtId="49" fontId="7" fillId="0" borderId="18" xfId="1" applyNumberFormat="1" applyFont="1" applyBorder="1" applyAlignment="1">
      <alignment vertical="top"/>
    </xf>
    <xf numFmtId="0" fontId="6" fillId="0" borderId="6" xfId="1" applyFont="1" applyBorder="1" applyAlignment="1">
      <alignment horizontal="center" vertical="top"/>
    </xf>
    <xf numFmtId="49" fontId="7" fillId="0" borderId="8" xfId="1" applyNumberFormat="1" applyFont="1" applyBorder="1" applyAlignment="1">
      <alignment horizontal="center" vertical="top"/>
    </xf>
    <xf numFmtId="0" fontId="2" fillId="0" borderId="18" xfId="1" applyFont="1" applyBorder="1" applyAlignment="1">
      <alignment vertical="center"/>
    </xf>
    <xf numFmtId="49" fontId="12" fillId="0" borderId="18" xfId="1" applyNumberFormat="1" applyFont="1" applyBorder="1" applyAlignment="1">
      <alignment vertical="center"/>
    </xf>
    <xf numFmtId="0" fontId="7" fillId="0" borderId="9" xfId="1" applyFont="1" applyBorder="1" applyAlignment="1">
      <alignment vertical="top"/>
    </xf>
    <xf numFmtId="164" fontId="7" fillId="0" borderId="40" xfId="1" applyNumberFormat="1" applyFont="1" applyBorder="1" applyAlignment="1">
      <alignment horizontal="right" vertical="top" wrapText="1"/>
    </xf>
    <xf numFmtId="164" fontId="6" fillId="0" borderId="28" xfId="1" applyNumberFormat="1" applyFont="1" applyBorder="1" applyAlignment="1">
      <alignment horizontal="right" vertical="center"/>
    </xf>
    <xf numFmtId="164" fontId="7" fillId="0" borderId="29" xfId="1" applyNumberFormat="1" applyFont="1" applyBorder="1" applyAlignment="1">
      <alignment horizontal="right" vertical="center"/>
    </xf>
    <xf numFmtId="0" fontId="6" fillId="0" borderId="29" xfId="1" applyFont="1" applyBorder="1" applyAlignment="1">
      <alignment horizontal="center" vertical="center"/>
    </xf>
    <xf numFmtId="0" fontId="7" fillId="0" borderId="30" xfId="1" applyFont="1" applyBorder="1" applyAlignment="1">
      <alignment horizontal="center" vertical="center"/>
    </xf>
    <xf numFmtId="164" fontId="1" fillId="0" borderId="0" xfId="1" applyNumberFormat="1" applyAlignment="1">
      <alignment horizontal="right" vertical="center"/>
    </xf>
    <xf numFmtId="164" fontId="2" fillId="0" borderId="0" xfId="1" applyNumberFormat="1" applyFont="1" applyAlignment="1">
      <alignment horizontal="right" vertical="center"/>
    </xf>
    <xf numFmtId="0" fontId="7" fillId="0" borderId="18" xfId="1" applyFont="1" applyBorder="1" applyAlignment="1">
      <alignment vertical="center" wrapText="1"/>
    </xf>
    <xf numFmtId="0" fontId="7" fillId="0" borderId="18" xfId="1" applyFont="1" applyBorder="1" applyAlignment="1">
      <alignment vertical="center"/>
    </xf>
    <xf numFmtId="0" fontId="6" fillId="0" borderId="18" xfId="1" applyFont="1" applyBorder="1" applyAlignment="1">
      <alignment horizontal="left" vertical="center"/>
    </xf>
    <xf numFmtId="0" fontId="7" fillId="0" borderId="18" xfId="1" applyFont="1" applyBorder="1" applyAlignment="1">
      <alignment horizontal="left" vertical="center" wrapText="1"/>
    </xf>
    <xf numFmtId="49" fontId="7" fillId="0" borderId="22" xfId="1" applyNumberFormat="1" applyFont="1" applyBorder="1" applyAlignment="1">
      <alignment horizontal="center" vertical="center"/>
    </xf>
    <xf numFmtId="0" fontId="6" fillId="0" borderId="40" xfId="1" applyFont="1" applyBorder="1" applyAlignment="1">
      <alignment horizontal="center" vertical="center"/>
    </xf>
    <xf numFmtId="164" fontId="2" fillId="0" borderId="0" xfId="1" applyNumberFormat="1" applyFont="1" applyAlignment="1">
      <alignment horizontal="right" vertical="top"/>
    </xf>
    <xf numFmtId="0" fontId="2" fillId="0" borderId="18" xfId="1" applyFont="1" applyBorder="1" applyAlignment="1">
      <alignment vertical="top"/>
    </xf>
    <xf numFmtId="164" fontId="1" fillId="0" borderId="40" xfId="1" applyNumberFormat="1" applyBorder="1" applyAlignment="1">
      <alignment horizontal="right" vertical="top" wrapText="1"/>
    </xf>
    <xf numFmtId="0" fontId="1" fillId="0" borderId="40" xfId="1" applyBorder="1" applyAlignment="1">
      <alignment horizontal="center" vertical="top" wrapText="1"/>
    </xf>
    <xf numFmtId="164" fontId="6" fillId="0" borderId="9" xfId="1" applyNumberFormat="1" applyFont="1" applyBorder="1" applyAlignment="1">
      <alignment horizontal="right" vertical="top" wrapText="1"/>
    </xf>
    <xf numFmtId="0" fontId="7" fillId="0" borderId="9" xfId="1" applyFont="1" applyBorder="1" applyAlignment="1">
      <alignment horizontal="center" vertical="top" wrapText="1"/>
    </xf>
    <xf numFmtId="0" fontId="1" fillId="0" borderId="29" xfId="1" applyBorder="1" applyAlignment="1">
      <alignment horizontal="right" vertical="center"/>
    </xf>
    <xf numFmtId="49" fontId="7" fillId="0" borderId="30" xfId="1" applyNumberFormat="1" applyFont="1" applyBorder="1" applyAlignment="1">
      <alignment horizontal="right" vertical="center"/>
    </xf>
    <xf numFmtId="164" fontId="7" fillId="0" borderId="0" xfId="1" applyNumberFormat="1" applyFont="1" applyAlignment="1">
      <alignment horizontal="right" vertical="center"/>
    </xf>
    <xf numFmtId="164" fontId="13" fillId="0" borderId="9" xfId="1" applyNumberFormat="1" applyFont="1" applyBorder="1" applyAlignment="1">
      <alignment horizontal="right" vertical="center"/>
    </xf>
    <xf numFmtId="164" fontId="13" fillId="2" borderId="9" xfId="1" applyNumberFormat="1" applyFont="1" applyFill="1" applyBorder="1" applyAlignment="1">
      <alignment horizontal="right" vertical="center"/>
    </xf>
    <xf numFmtId="49" fontId="13" fillId="0" borderId="9" xfId="1" applyNumberFormat="1" applyFont="1" applyBorder="1" applyAlignment="1">
      <alignment vertical="center" wrapText="1"/>
    </xf>
    <xf numFmtId="164" fontId="7" fillId="0" borderId="19" xfId="1" applyNumberFormat="1" applyFont="1" applyBorder="1" applyAlignment="1">
      <alignment horizontal="right" vertical="center"/>
    </xf>
    <xf numFmtId="49" fontId="7" fillId="0" borderId="19" xfId="1" applyNumberFormat="1" applyFont="1" applyBorder="1" applyAlignment="1">
      <alignment vertical="center" wrapText="1"/>
    </xf>
    <xf numFmtId="49" fontId="7" fillId="0" borderId="9" xfId="1" applyNumberFormat="1" applyFont="1" applyBorder="1" applyAlignment="1">
      <alignment horizontal="center" vertical="center" wrapText="1"/>
    </xf>
    <xf numFmtId="0" fontId="7" fillId="0" borderId="19" xfId="1" applyFont="1" applyBorder="1" applyAlignment="1">
      <alignment horizontal="center" vertical="center"/>
    </xf>
    <xf numFmtId="164" fontId="2" fillId="0" borderId="0" xfId="1" applyNumberFormat="1" applyFont="1" applyAlignment="1">
      <alignment horizontal="right" vertical="center"/>
    </xf>
    <xf numFmtId="164" fontId="13" fillId="0" borderId="18" xfId="1" applyNumberFormat="1" applyFont="1" applyBorder="1" applyAlignment="1">
      <alignment horizontal="right" vertical="center"/>
    </xf>
    <xf numFmtId="164" fontId="13" fillId="2" borderId="18" xfId="1" applyNumberFormat="1" applyFont="1" applyFill="1" applyBorder="1" applyAlignment="1">
      <alignment horizontal="right" vertical="center"/>
    </xf>
    <xf numFmtId="49" fontId="13" fillId="0" borderId="18" xfId="1" applyNumberFormat="1" applyFont="1" applyBorder="1" applyAlignment="1">
      <alignment vertical="center" wrapText="1"/>
    </xf>
    <xf numFmtId="164" fontId="7" fillId="2" borderId="9" xfId="1" applyNumberFormat="1" applyFont="1" applyFill="1" applyBorder="1" applyAlignment="1">
      <alignment horizontal="right" vertical="center"/>
    </xf>
    <xf numFmtId="0" fontId="2" fillId="0" borderId="0" xfId="1" applyFont="1" applyAlignment="1">
      <alignment horizontal="center" vertical="center"/>
    </xf>
    <xf numFmtId="0" fontId="11" fillId="0" borderId="0" xfId="1" applyFont="1" applyAlignment="1">
      <alignment vertical="center"/>
    </xf>
    <xf numFmtId="164" fontId="11" fillId="2" borderId="19" xfId="1" applyNumberFormat="1" applyFont="1" applyFill="1" applyBorder="1" applyAlignment="1">
      <alignment horizontal="right" vertical="center"/>
    </xf>
    <xf numFmtId="0" fontId="11" fillId="0" borderId="19" xfId="1" applyFont="1" applyBorder="1" applyAlignment="1">
      <alignment vertical="center" wrapText="1"/>
    </xf>
    <xf numFmtId="49" fontId="2" fillId="2" borderId="19" xfId="1" applyNumberFormat="1" applyFont="1" applyFill="1" applyBorder="1" applyAlignment="1">
      <alignment vertical="center"/>
    </xf>
    <xf numFmtId="0" fontId="12" fillId="0" borderId="0" xfId="1" applyFont="1" applyAlignment="1">
      <alignment vertical="center" wrapText="1"/>
    </xf>
    <xf numFmtId="0" fontId="12" fillId="0" borderId="48" xfId="1" applyFont="1" applyBorder="1" applyAlignment="1">
      <alignment vertical="center" wrapText="1"/>
    </xf>
    <xf numFmtId="0" fontId="6" fillId="0" borderId="29" xfId="1" applyFont="1" applyBorder="1" applyAlignment="1">
      <alignment horizontal="center" vertical="center" wrapText="1" shrinkToFit="1"/>
    </xf>
    <xf numFmtId="0" fontId="7" fillId="0" borderId="30" xfId="1" applyFont="1" applyBorder="1" applyAlignment="1">
      <alignment horizontal="center" vertical="center" wrapText="1" shrinkToFit="1"/>
    </xf>
    <xf numFmtId="49" fontId="2" fillId="0" borderId="0" xfId="1" applyNumberFormat="1" applyFont="1" applyAlignment="1">
      <alignment horizontal="center" vertical="center"/>
    </xf>
    <xf numFmtId="0" fontId="6" fillId="0" borderId="29" xfId="1" applyFont="1" applyBorder="1" applyAlignment="1">
      <alignment vertical="center"/>
    </xf>
    <xf numFmtId="49" fontId="2" fillId="0" borderId="0" xfId="1" applyNumberFormat="1" applyFont="1" applyAlignment="1">
      <alignment horizontal="right" vertical="center"/>
    </xf>
    <xf numFmtId="0" fontId="6" fillId="0" borderId="9" xfId="1" applyFont="1" applyBorder="1" applyAlignment="1">
      <alignment vertical="center"/>
    </xf>
    <xf numFmtId="0" fontId="14" fillId="0" borderId="18" xfId="1" applyFont="1" applyBorder="1" applyAlignment="1">
      <alignment vertical="center"/>
    </xf>
    <xf numFmtId="0" fontId="13" fillId="0" borderId="18" xfId="1" applyFont="1" applyBorder="1" applyAlignment="1">
      <alignment vertical="center"/>
    </xf>
    <xf numFmtId="164" fontId="11" fillId="2" borderId="18" xfId="1" applyNumberFormat="1" applyFont="1" applyFill="1" applyBorder="1" applyAlignment="1">
      <alignment horizontal="right" vertical="center"/>
    </xf>
    <xf numFmtId="0" fontId="11" fillId="0" borderId="18" xfId="1" applyFont="1" applyBorder="1" applyAlignment="1">
      <alignment vertical="center" wrapText="1"/>
    </xf>
    <xf numFmtId="164" fontId="11" fillId="2" borderId="40" xfId="1" applyNumberFormat="1" applyFont="1" applyFill="1" applyBorder="1" applyAlignment="1">
      <alignment horizontal="right" vertical="center"/>
    </xf>
    <xf numFmtId="0" fontId="11" fillId="0" borderId="40" xfId="1" applyFont="1" applyBorder="1" applyAlignment="1">
      <alignment vertical="center" wrapText="1"/>
    </xf>
    <xf numFmtId="49" fontId="11" fillId="0" borderId="40" xfId="1" applyNumberFormat="1" applyFont="1" applyBorder="1" applyAlignment="1">
      <alignment vertical="center"/>
    </xf>
    <xf numFmtId="0" fontId="6" fillId="0" borderId="18" xfId="1" applyFont="1" applyBorder="1" applyAlignment="1">
      <alignment vertical="center"/>
    </xf>
    <xf numFmtId="0" fontId="7" fillId="0" borderId="18" xfId="1" applyFont="1" applyBorder="1" applyAlignment="1">
      <alignment vertical="center"/>
    </xf>
    <xf numFmtId="49" fontId="2" fillId="0" borderId="18" xfId="1" applyNumberFormat="1" applyFont="1" applyBorder="1" applyAlignment="1">
      <alignment vertical="center"/>
    </xf>
    <xf numFmtId="0" fontId="2" fillId="0" borderId="40" xfId="1" applyFont="1" applyBorder="1" applyAlignment="1">
      <alignment vertical="center" wrapText="1"/>
    </xf>
    <xf numFmtId="49" fontId="2" fillId="0" borderId="40" xfId="1" applyNumberFormat="1" applyFont="1" applyBorder="1" applyAlignment="1">
      <alignment vertical="center"/>
    </xf>
    <xf numFmtId="0" fontId="6" fillId="0" borderId="19" xfId="1" applyFont="1" applyBorder="1" applyAlignment="1">
      <alignment vertical="center"/>
    </xf>
    <xf numFmtId="49" fontId="7" fillId="0" borderId="19" xfId="1" applyNumberFormat="1" applyFont="1" applyBorder="1" applyAlignment="1">
      <alignment vertical="center"/>
    </xf>
    <xf numFmtId="0" fontId="14" fillId="0" borderId="9" xfId="1" applyFont="1" applyBorder="1" applyAlignment="1">
      <alignment vertical="center"/>
    </xf>
    <xf numFmtId="0" fontId="13" fillId="0" borderId="9" xfId="1" applyFont="1" applyBorder="1" applyAlignment="1">
      <alignment vertical="center"/>
    </xf>
    <xf numFmtId="0" fontId="12" fillId="0" borderId="47" xfId="1" applyFont="1" applyBorder="1" applyAlignment="1">
      <alignment vertical="center" wrapText="1"/>
    </xf>
    <xf numFmtId="0" fontId="7" fillId="0" borderId="9" xfId="1" applyFont="1" applyBorder="1" applyAlignment="1">
      <alignment horizontal="right" vertical="center"/>
    </xf>
    <xf numFmtId="164" fontId="7" fillId="0" borderId="29" xfId="1" applyNumberFormat="1" applyFont="1" applyBorder="1" applyAlignment="1">
      <alignment horizontal="right" vertical="center"/>
    </xf>
    <xf numFmtId="0" fontId="2" fillId="0" borderId="9" xfId="1" applyFont="1" applyBorder="1" applyAlignment="1">
      <alignment vertical="center" wrapText="1"/>
    </xf>
    <xf numFmtId="49" fontId="2" fillId="0" borderId="9" xfId="1" applyNumberFormat="1" applyFont="1" applyBorder="1" applyAlignment="1">
      <alignment vertical="center"/>
    </xf>
    <xf numFmtId="164" fontId="7" fillId="0" borderId="9" xfId="1" applyNumberFormat="1" applyFont="1" applyBorder="1" applyAlignment="1">
      <alignment vertical="center"/>
    </xf>
    <xf numFmtId="164" fontId="2" fillId="0" borderId="0" xfId="1" applyNumberFormat="1" applyFont="1" applyAlignment="1">
      <alignment vertical="center"/>
    </xf>
    <xf numFmtId="0" fontId="6" fillId="0" borderId="28" xfId="1" applyFont="1" applyBorder="1" applyAlignment="1">
      <alignment vertical="center"/>
    </xf>
    <xf numFmtId="164" fontId="7" fillId="0" borderId="29" xfId="1" applyNumberFormat="1" applyFont="1" applyBorder="1" applyAlignment="1">
      <alignment vertical="center"/>
    </xf>
    <xf numFmtId="0" fontId="6"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1" fillId="0" borderId="0" xfId="1" applyAlignment="1">
      <alignment vertical="center"/>
    </xf>
    <xf numFmtId="0" fontId="2" fillId="0" borderId="0" xfId="1" applyFont="1" applyAlignment="1">
      <alignment vertical="center"/>
    </xf>
    <xf numFmtId="164" fontId="6" fillId="0" borderId="29" xfId="1" applyNumberFormat="1" applyFont="1" applyBorder="1" applyAlignment="1">
      <alignment horizontal="right" vertical="center"/>
    </xf>
    <xf numFmtId="164" fontId="1" fillId="0" borderId="9" xfId="1" applyNumberFormat="1" applyBorder="1" applyAlignment="1">
      <alignment horizontal="right" vertical="center"/>
    </xf>
    <xf numFmtId="164" fontId="2" fillId="0" borderId="9" xfId="1" applyNumberFormat="1" applyFont="1" applyBorder="1" applyAlignment="1">
      <alignment horizontal="right" vertical="center"/>
    </xf>
    <xf numFmtId="0" fontId="6" fillId="0" borderId="9" xfId="1" applyFont="1" applyBorder="1" applyAlignment="1">
      <alignment vertical="center" textRotation="255"/>
    </xf>
    <xf numFmtId="49" fontId="7" fillId="0" borderId="9" xfId="1" applyNumberFormat="1" applyFont="1" applyBorder="1" applyAlignment="1">
      <alignment vertical="center" textRotation="255"/>
    </xf>
    <xf numFmtId="49" fontId="7" fillId="0" borderId="9" xfId="1" applyNumberFormat="1" applyFont="1" applyBorder="1" applyAlignment="1">
      <alignment vertical="center" textRotation="255"/>
    </xf>
    <xf numFmtId="0" fontId="7" fillId="0" borderId="40" xfId="1" applyFont="1" applyBorder="1" applyAlignment="1">
      <alignment horizontal="center" vertical="center"/>
    </xf>
    <xf numFmtId="164" fontId="6" fillId="0" borderId="1" xfId="1" applyNumberFormat="1" applyFont="1" applyBorder="1" applyAlignment="1">
      <alignment horizontal="right" vertical="center"/>
    </xf>
    <xf numFmtId="0" fontId="7" fillId="0" borderId="3" xfId="1" applyFont="1" applyBorder="1" applyAlignment="1">
      <alignment vertical="center"/>
    </xf>
    <xf numFmtId="49" fontId="7" fillId="0" borderId="3" xfId="1" applyNumberFormat="1" applyFont="1" applyBorder="1" applyAlignment="1">
      <alignment vertical="center" wrapText="1"/>
    </xf>
    <xf numFmtId="49" fontId="7" fillId="0" borderId="18" xfId="1" applyNumberFormat="1" applyFont="1" applyBorder="1" applyAlignment="1">
      <alignment vertical="center"/>
    </xf>
    <xf numFmtId="49" fontId="7" fillId="0" borderId="3" xfId="1" applyNumberFormat="1" applyFont="1" applyBorder="1" applyAlignment="1">
      <alignment vertical="center"/>
    </xf>
    <xf numFmtId="0" fontId="6" fillId="0" borderId="3" xfId="1" applyFont="1" applyBorder="1" applyAlignment="1">
      <alignment vertical="center"/>
    </xf>
    <xf numFmtId="49" fontId="7" fillId="0" borderId="18" xfId="1" applyNumberFormat="1" applyFont="1" applyBorder="1" applyAlignment="1">
      <alignment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49" fontId="7" fillId="0" borderId="22" xfId="1" applyNumberFormat="1" applyFont="1" applyBorder="1" applyAlignment="1">
      <alignment horizontal="center" vertical="center" wrapText="1"/>
    </xf>
    <xf numFmtId="49" fontId="7" fillId="0" borderId="22" xfId="1" applyNumberFormat="1" applyFont="1" applyBorder="1" applyAlignment="1">
      <alignment horizontal="center" vertical="center" wrapText="1"/>
    </xf>
    <xf numFmtId="49" fontId="7" fillId="0" borderId="9" xfId="1" applyNumberFormat="1" applyFont="1" applyBorder="1" applyAlignment="1">
      <alignment horizontal="center" vertical="center"/>
    </xf>
    <xf numFmtId="49" fontId="12" fillId="0" borderId="0" xfId="1" applyNumberFormat="1" applyFont="1"/>
    <xf numFmtId="164" fontId="2" fillId="0" borderId="20" xfId="1" applyNumberFormat="1" applyFont="1" applyBorder="1" applyAlignment="1">
      <alignment horizontal="right"/>
    </xf>
    <xf numFmtId="0" fontId="2" fillId="0" borderId="21" xfId="1" applyFont="1" applyBorder="1"/>
    <xf numFmtId="0" fontId="2" fillId="0" borderId="22" xfId="1" applyFont="1" applyBorder="1"/>
    <xf numFmtId="0" fontId="7" fillId="0" borderId="21" xfId="1" applyFont="1" applyBorder="1" applyAlignment="1">
      <alignment horizontal="right"/>
    </xf>
    <xf numFmtId="0" fontId="7" fillId="0" borderId="21" xfId="1" applyFont="1" applyBorder="1"/>
    <xf numFmtId="49" fontId="7" fillId="0" borderId="22" xfId="1" applyNumberFormat="1" applyFont="1" applyBorder="1"/>
    <xf numFmtId="0" fontId="1" fillId="0" borderId="20" xfId="1" applyBorder="1" applyAlignment="1">
      <alignment horizontal="center"/>
    </xf>
    <xf numFmtId="0" fontId="1" fillId="0" borderId="21" xfId="1" applyBorder="1" applyAlignment="1">
      <alignment horizontal="center"/>
    </xf>
    <xf numFmtId="49" fontId="7" fillId="0" borderId="22" xfId="1" applyNumberFormat="1" applyFont="1" applyBorder="1" applyAlignment="1">
      <alignment horizontal="center"/>
    </xf>
    <xf numFmtId="49" fontId="2" fillId="0" borderId="22" xfId="1" applyNumberFormat="1" applyFont="1" applyBorder="1"/>
    <xf numFmtId="164" fontId="2" fillId="0" borderId="21" xfId="1" applyNumberFormat="1" applyFont="1" applyBorder="1" applyAlignment="1">
      <alignment horizontal="right"/>
    </xf>
    <xf numFmtId="0" fontId="6" fillId="0" borderId="40" xfId="1" applyFont="1" applyBorder="1" applyAlignment="1">
      <alignment horizontal="center"/>
    </xf>
    <xf numFmtId="49" fontId="7" fillId="0" borderId="40" xfId="1" applyNumberFormat="1" applyFont="1" applyBorder="1" applyAlignment="1">
      <alignment horizontal="center"/>
    </xf>
    <xf numFmtId="0" fontId="1" fillId="0" borderId="9" xfId="1" applyBorder="1" applyAlignment="1">
      <alignment horizontal="center"/>
    </xf>
    <xf numFmtId="49" fontId="7" fillId="0" borderId="9" xfId="1" applyNumberFormat="1" applyFont="1" applyBorder="1" applyAlignment="1">
      <alignment horizontal="center"/>
    </xf>
    <xf numFmtId="0" fontId="6" fillId="0" borderId="21" xfId="1" applyFont="1" applyBorder="1" applyAlignment="1"/>
    <xf numFmtId="49" fontId="7" fillId="0" borderId="22" xfId="1" applyNumberFormat="1" applyFont="1" applyBorder="1" applyAlignment="1"/>
    <xf numFmtId="0" fontId="6" fillId="0" borderId="40" xfId="1" applyFont="1" applyBorder="1" applyAlignment="1">
      <alignment horizontal="center" wrapText="1"/>
    </xf>
    <xf numFmtId="49" fontId="7" fillId="0" borderId="40" xfId="1" applyNumberFormat="1" applyFont="1" applyBorder="1" applyAlignment="1">
      <alignment horizontal="center" wrapText="1"/>
    </xf>
    <xf numFmtId="0" fontId="1" fillId="0" borderId="0" xfId="1" applyAlignment="1">
      <alignment horizontal="center"/>
    </xf>
    <xf numFmtId="49" fontId="7" fillId="0" borderId="0" xfId="1" applyNumberFormat="1" applyFont="1" applyAlignment="1">
      <alignment horizontal="center"/>
    </xf>
    <xf numFmtId="0" fontId="7" fillId="0" borderId="9" xfId="1" applyFont="1" applyBorder="1" applyAlignment="1">
      <alignment horizontal="center"/>
    </xf>
    <xf numFmtId="0" fontId="6" fillId="0" borderId="9" xfId="1" applyFont="1" applyBorder="1" applyAlignment="1">
      <alignment horizontal="center"/>
    </xf>
    <xf numFmtId="0" fontId="12" fillId="0" borderId="0" xfId="1" applyFont="1" applyAlignment="1"/>
    <xf numFmtId="0" fontId="12" fillId="0" borderId="0" xfId="1" applyFont="1"/>
    <xf numFmtId="0" fontId="1" fillId="0" borderId="45" xfId="1" applyBorder="1"/>
    <xf numFmtId="0" fontId="1" fillId="0" borderId="49" xfId="1" applyBorder="1"/>
    <xf numFmtId="0" fontId="1" fillId="0" borderId="46" xfId="1" applyBorder="1"/>
    <xf numFmtId="0" fontId="1" fillId="0" borderId="47" xfId="1" applyBorder="1"/>
    <xf numFmtId="0" fontId="2" fillId="0" borderId="48" xfId="1" applyFont="1" applyBorder="1"/>
    <xf numFmtId="0" fontId="1" fillId="0" borderId="48" xfId="1" applyBorder="1"/>
    <xf numFmtId="0" fontId="2" fillId="0" borderId="47" xfId="1" applyFont="1" applyBorder="1" applyAlignment="1">
      <alignment horizontal="left" wrapText="1" shrinkToFit="1"/>
    </xf>
    <xf numFmtId="0" fontId="2" fillId="0" borderId="0" xfId="1" applyFont="1" applyBorder="1" applyAlignment="1">
      <alignment horizontal="left" wrapText="1" shrinkToFit="1"/>
    </xf>
    <xf numFmtId="0" fontId="2" fillId="0" borderId="48" xfId="1" applyFont="1" applyBorder="1" applyAlignment="1">
      <alignment horizontal="left" wrapText="1" shrinkToFit="1"/>
    </xf>
    <xf numFmtId="49" fontId="2" fillId="0" borderId="48" xfId="1" applyNumberFormat="1" applyFont="1" applyBorder="1" applyAlignment="1">
      <alignment horizontal="left" indent="2"/>
    </xf>
    <xf numFmtId="0" fontId="2" fillId="0" borderId="48" xfId="1" applyFont="1" applyBorder="1" applyAlignment="1">
      <alignment horizontal="left" indent="1"/>
    </xf>
    <xf numFmtId="0" fontId="1" fillId="0" borderId="26" xfId="1" applyBorder="1"/>
    <xf numFmtId="0" fontId="1" fillId="0" borderId="44" xfId="1" applyBorder="1"/>
    <xf numFmtId="0" fontId="1" fillId="0" borderId="27" xfId="1" applyBorder="1"/>
    <xf numFmtId="0" fontId="6" fillId="0" borderId="9" xfId="1" applyFont="1" applyBorder="1" applyAlignment="1">
      <alignment horizontal="center" vertical="center"/>
    </xf>
    <xf numFmtId="0" fontId="6" fillId="0" borderId="22"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0" xfId="2" applyFont="1" applyAlignment="1">
      <alignment vertical="center"/>
    </xf>
    <xf numFmtId="0" fontId="16" fillId="0" borderId="0" xfId="2" applyFont="1" applyAlignment="1">
      <alignment vertical="center"/>
    </xf>
    <xf numFmtId="0" fontId="4" fillId="0" borderId="0" xfId="2" applyFont="1" applyAlignment="1">
      <alignment vertical="center"/>
    </xf>
    <xf numFmtId="0" fontId="4" fillId="0" borderId="0" xfId="2" applyFont="1" applyAlignment="1">
      <alignment vertical="center" wrapText="1"/>
    </xf>
    <xf numFmtId="0" fontId="4" fillId="2" borderId="0" xfId="2" applyFont="1" applyFill="1" applyAlignment="1">
      <alignment vertical="center"/>
    </xf>
    <xf numFmtId="0" fontId="5" fillId="0" borderId="0" xfId="2" applyFont="1" applyBorder="1" applyAlignment="1">
      <alignment vertical="center"/>
    </xf>
    <xf numFmtId="0" fontId="2" fillId="0" borderId="0" xfId="2" applyFont="1" applyBorder="1" applyAlignment="1">
      <alignment vertical="center"/>
    </xf>
    <xf numFmtId="0" fontId="5" fillId="0" borderId="0" xfId="2" applyFont="1" applyBorder="1" applyAlignment="1">
      <alignment vertical="center"/>
    </xf>
    <xf numFmtId="0" fontId="5" fillId="0" borderId="1" xfId="2" applyFont="1" applyFill="1" applyBorder="1" applyAlignment="1">
      <alignment vertical="center"/>
    </xf>
    <xf numFmtId="2" fontId="5" fillId="0" borderId="2" xfId="2" applyNumberFormat="1" applyFont="1" applyFill="1" applyBorder="1" applyAlignment="1">
      <alignment vertical="center"/>
    </xf>
    <xf numFmtId="2" fontId="5" fillId="0" borderId="3" xfId="2" applyNumberFormat="1" applyFont="1" applyFill="1" applyBorder="1" applyAlignment="1">
      <alignment vertical="center"/>
    </xf>
    <xf numFmtId="0" fontId="5" fillId="0" borderId="50" xfId="2" applyFont="1" applyFill="1" applyBorder="1" applyAlignment="1">
      <alignment vertical="center"/>
    </xf>
    <xf numFmtId="0" fontId="5" fillId="0" borderId="51" xfId="2" applyFont="1" applyFill="1" applyBorder="1" applyAlignment="1">
      <alignment vertical="center"/>
    </xf>
    <xf numFmtId="0" fontId="5" fillId="0" borderId="52" xfId="2" applyFont="1" applyFill="1" applyBorder="1" applyAlignment="1">
      <alignment vertical="center"/>
    </xf>
    <xf numFmtId="0" fontId="5" fillId="0" borderId="18" xfId="2" applyFont="1" applyFill="1" applyBorder="1" applyAlignment="1">
      <alignment vertical="center"/>
    </xf>
    <xf numFmtId="0" fontId="5" fillId="0" borderId="4" xfId="2" applyFont="1" applyFill="1" applyBorder="1" applyAlignment="1">
      <alignment vertical="center"/>
    </xf>
    <xf numFmtId="2" fontId="5" fillId="0" borderId="0" xfId="2" applyNumberFormat="1" applyFont="1" applyFill="1" applyBorder="1" applyAlignment="1">
      <alignment vertical="center"/>
    </xf>
    <xf numFmtId="2" fontId="5" fillId="0" borderId="5" xfId="2" applyNumberFormat="1" applyFont="1" applyFill="1" applyBorder="1" applyAlignment="1">
      <alignment vertical="center"/>
    </xf>
    <xf numFmtId="0" fontId="5" fillId="0" borderId="53" xfId="2" applyFont="1" applyFill="1" applyBorder="1" applyAlignment="1">
      <alignment horizontal="left" vertical="center"/>
    </xf>
    <xf numFmtId="0" fontId="5" fillId="0" borderId="54" xfId="2" applyFont="1" applyFill="1" applyBorder="1" applyAlignment="1">
      <alignment horizontal="left" vertical="center"/>
    </xf>
    <xf numFmtId="0" fontId="5" fillId="0" borderId="55" xfId="2" applyFont="1" applyFill="1" applyBorder="1" applyAlignment="1">
      <alignment horizontal="left" vertical="center"/>
    </xf>
    <xf numFmtId="1" fontId="5" fillId="0" borderId="19" xfId="2" quotePrefix="1" applyNumberFormat="1" applyFont="1" applyFill="1" applyBorder="1" applyAlignment="1">
      <alignment horizontal="center" vertical="center"/>
    </xf>
    <xf numFmtId="0" fontId="5" fillId="0" borderId="53" xfId="2" applyFont="1" applyFill="1" applyBorder="1" applyAlignment="1">
      <alignment vertical="center" wrapText="1"/>
    </xf>
    <xf numFmtId="0" fontId="5" fillId="0" borderId="54" xfId="2" applyFont="1" applyFill="1" applyBorder="1" applyAlignment="1">
      <alignment vertical="center" wrapText="1"/>
    </xf>
    <xf numFmtId="0" fontId="5" fillId="0" borderId="55" xfId="2" applyFont="1" applyFill="1" applyBorder="1" applyAlignment="1">
      <alignment vertical="center" wrapText="1"/>
    </xf>
    <xf numFmtId="0" fontId="6" fillId="0" borderId="0" xfId="2" applyFont="1" applyAlignment="1">
      <alignment vertical="center"/>
    </xf>
    <xf numFmtId="0" fontId="6" fillId="0" borderId="0" xfId="2" applyFont="1" applyAlignment="1">
      <alignment horizontal="center" vertical="center"/>
    </xf>
    <xf numFmtId="0" fontId="5" fillId="0" borderId="6" xfId="2" applyFont="1" applyFill="1" applyBorder="1" applyAlignment="1">
      <alignment vertical="center"/>
    </xf>
    <xf numFmtId="2" fontId="5" fillId="0" borderId="7" xfId="2" applyNumberFormat="1" applyFont="1" applyFill="1" applyBorder="1" applyAlignment="1">
      <alignment vertical="center"/>
    </xf>
    <xf numFmtId="2" fontId="5" fillId="0" borderId="8" xfId="2" applyNumberFormat="1" applyFont="1" applyFill="1" applyBorder="1" applyAlignment="1">
      <alignment vertical="center"/>
    </xf>
    <xf numFmtId="1" fontId="5" fillId="0" borderId="40" xfId="2" quotePrefix="1" applyNumberFormat="1" applyFont="1" applyFill="1" applyBorder="1" applyAlignment="1">
      <alignment horizontal="center" vertical="center"/>
    </xf>
    <xf numFmtId="0" fontId="6" fillId="0" borderId="20" xfId="2" applyFont="1" applyFill="1" applyBorder="1" applyAlignment="1">
      <alignment horizontal="center" vertical="center" wrapText="1" shrinkToFit="1"/>
    </xf>
    <xf numFmtId="0" fontId="6" fillId="0" borderId="21" xfId="2" applyFont="1" applyFill="1" applyBorder="1" applyAlignment="1">
      <alignment horizontal="center" vertical="center" wrapText="1" shrinkToFit="1"/>
    </xf>
    <xf numFmtId="0" fontId="6" fillId="0" borderId="22" xfId="2" applyFont="1" applyFill="1" applyBorder="1" applyAlignment="1">
      <alignment horizontal="center" vertical="center" wrapText="1" shrinkToFit="1"/>
    </xf>
    <xf numFmtId="0" fontId="6" fillId="0" borderId="20"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56" xfId="2" applyFont="1" applyFill="1" applyBorder="1" applyAlignment="1">
      <alignment horizontal="center" vertical="center"/>
    </xf>
    <xf numFmtId="0" fontId="6" fillId="0" borderId="57" xfId="2" applyFont="1" applyFill="1" applyBorder="1" applyAlignment="1">
      <alignment horizontal="center" vertical="center"/>
    </xf>
    <xf numFmtId="0" fontId="6" fillId="0" borderId="58" xfId="2" applyFont="1" applyFill="1" applyBorder="1" applyAlignment="1">
      <alignment horizontal="center" vertical="center"/>
    </xf>
    <xf numFmtId="0" fontId="6" fillId="0" borderId="9" xfId="2" applyFont="1" applyFill="1" applyBorder="1" applyAlignment="1">
      <alignment vertical="center"/>
    </xf>
    <xf numFmtId="0" fontId="5" fillId="0" borderId="0" xfId="2" applyFont="1" applyAlignment="1">
      <alignment vertical="center"/>
    </xf>
    <xf numFmtId="0" fontId="2" fillId="0" borderId="0" xfId="2" applyFont="1" applyAlignment="1">
      <alignment horizontal="left" vertical="center" wrapText="1"/>
    </xf>
    <xf numFmtId="0" fontId="5" fillId="0" borderId="0" xfId="2" applyFont="1" applyFill="1" applyBorder="1" applyAlignment="1">
      <alignment vertical="center"/>
    </xf>
    <xf numFmtId="1" fontId="5" fillId="0" borderId="0" xfId="2" applyNumberFormat="1" applyFont="1" applyFill="1" applyBorder="1" applyAlignment="1">
      <alignment vertical="center"/>
    </xf>
    <xf numFmtId="0" fontId="5" fillId="0" borderId="0" xfId="2" quotePrefix="1" applyFont="1" applyFill="1" applyBorder="1" applyAlignment="1">
      <alignment vertical="center"/>
    </xf>
    <xf numFmtId="0" fontId="5" fillId="0" borderId="20" xfId="2" applyFont="1" applyFill="1" applyBorder="1" applyAlignment="1">
      <alignment vertical="center"/>
    </xf>
    <xf numFmtId="0" fontId="5" fillId="0" borderId="21" xfId="2" applyFont="1" applyFill="1" applyBorder="1" applyAlignment="1">
      <alignment vertical="center"/>
    </xf>
    <xf numFmtId="0" fontId="5" fillId="0" borderId="22" xfId="2" applyFont="1" applyFill="1" applyBorder="1" applyAlignment="1">
      <alignment vertical="center"/>
    </xf>
    <xf numFmtId="2" fontId="5" fillId="0" borderId="59" xfId="2" applyNumberFormat="1" applyFont="1" applyFill="1" applyBorder="1" applyAlignment="1">
      <alignment vertical="center"/>
    </xf>
    <xf numFmtId="2" fontId="5" fillId="0" borderId="60" xfId="2" applyNumberFormat="1" applyFont="1" applyFill="1" applyBorder="1" applyAlignment="1">
      <alignment vertical="center"/>
    </xf>
    <xf numFmtId="1" fontId="5" fillId="0" borderId="9" xfId="2" applyNumberFormat="1" applyFont="1" applyFill="1" applyBorder="1" applyAlignment="1">
      <alignment vertical="center"/>
    </xf>
    <xf numFmtId="1" fontId="5" fillId="0" borderId="22" xfId="2" applyNumberFormat="1" applyFont="1" applyFill="1" applyBorder="1" applyAlignment="1">
      <alignment vertical="center"/>
    </xf>
    <xf numFmtId="0" fontId="5" fillId="0" borderId="0" xfId="2" applyFont="1" applyFill="1" applyBorder="1" applyAlignment="1">
      <alignment vertical="center"/>
    </xf>
    <xf numFmtId="0" fontId="5" fillId="0" borderId="0" xfId="2" quotePrefix="1" applyFont="1" applyFill="1" applyBorder="1" applyAlignment="1">
      <alignment vertical="center"/>
    </xf>
    <xf numFmtId="0" fontId="6" fillId="0" borderId="4"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61" xfId="2" applyFont="1" applyFill="1" applyBorder="1" applyAlignment="1">
      <alignment horizontal="center" vertical="center" wrapText="1"/>
    </xf>
    <xf numFmtId="0" fontId="6" fillId="0" borderId="6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40"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63" xfId="2" applyFont="1" applyFill="1" applyBorder="1" applyAlignment="1">
      <alignment horizontal="center" vertical="center" wrapText="1"/>
    </xf>
    <xf numFmtId="0" fontId="6" fillId="0" borderId="64" xfId="2" applyFont="1" applyFill="1" applyBorder="1" applyAlignment="1">
      <alignment horizontal="center" vertical="center" wrapText="1"/>
    </xf>
    <xf numFmtId="0" fontId="6" fillId="0" borderId="65" xfId="2" applyFont="1" applyFill="1" applyBorder="1" applyAlignment="1">
      <alignment horizontal="center" vertical="center"/>
    </xf>
    <xf numFmtId="0" fontId="6" fillId="0" borderId="66" xfId="2" applyFont="1" applyFill="1" applyBorder="1" applyAlignment="1">
      <alignment horizontal="center" vertical="center"/>
    </xf>
    <xf numFmtId="0" fontId="5" fillId="0" borderId="5" xfId="2" applyFont="1" applyBorder="1" applyAlignment="1">
      <alignment vertical="center"/>
    </xf>
    <xf numFmtId="1" fontId="5" fillId="0" borderId="1" xfId="2" applyNumberFormat="1" applyFont="1" applyBorder="1" applyAlignment="1">
      <alignment vertical="center"/>
    </xf>
    <xf numFmtId="1" fontId="5" fillId="0" borderId="3" xfId="2" applyNumberFormat="1" applyFont="1" applyBorder="1" applyAlignment="1">
      <alignment vertical="center"/>
    </xf>
    <xf numFmtId="0" fontId="5" fillId="0" borderId="1" xfId="2" applyFont="1" applyBorder="1" applyAlignment="1">
      <alignment vertical="center"/>
    </xf>
    <xf numFmtId="0" fontId="5" fillId="0" borderId="2" xfId="2" applyFont="1" applyBorder="1" applyAlignment="1">
      <alignment vertical="center"/>
    </xf>
    <xf numFmtId="0" fontId="5" fillId="0" borderId="3" xfId="2" applyFont="1" applyBorder="1" applyAlignment="1">
      <alignment vertical="center"/>
    </xf>
    <xf numFmtId="0" fontId="5" fillId="0" borderId="18" xfId="2" applyFont="1" applyBorder="1" applyAlignment="1">
      <alignment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1" fontId="5" fillId="0" borderId="4" xfId="2" applyNumberFormat="1" applyFont="1" applyBorder="1" applyAlignment="1">
      <alignment vertical="center"/>
    </xf>
    <xf numFmtId="1" fontId="5" fillId="0" borderId="5" xfId="2" applyNumberFormat="1"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5" fillId="0" borderId="19" xfId="2" applyFont="1" applyBorder="1" applyAlignment="1">
      <alignment vertical="center"/>
    </xf>
    <xf numFmtId="0" fontId="5" fillId="0" borderId="4" xfId="2" applyFont="1" applyBorder="1" applyAlignment="1">
      <alignment horizontal="left" vertical="center"/>
    </xf>
    <xf numFmtId="0" fontId="5" fillId="0" borderId="0" xfId="2" applyFont="1" applyBorder="1" applyAlignment="1">
      <alignment horizontal="left" vertical="center"/>
    </xf>
    <xf numFmtId="0" fontId="5" fillId="0" borderId="5" xfId="2" applyFont="1" applyBorder="1" applyAlignment="1">
      <alignment horizontal="left" vertical="center"/>
    </xf>
    <xf numFmtId="1" fontId="5" fillId="0" borderId="19" xfId="2" applyNumberFormat="1" applyFont="1" applyBorder="1" applyAlignment="1">
      <alignment vertical="center"/>
    </xf>
    <xf numFmtId="0" fontId="5" fillId="0" borderId="19" xfId="2" applyFont="1" applyBorder="1" applyAlignment="1">
      <alignment vertical="center"/>
    </xf>
    <xf numFmtId="0" fontId="6" fillId="0" borderId="4" xfId="2" applyFont="1" applyBorder="1" applyAlignment="1">
      <alignment horizontal="center" vertical="center"/>
    </xf>
    <xf numFmtId="0" fontId="6" fillId="0" borderId="0" xfId="2" applyFont="1" applyBorder="1" applyAlignment="1">
      <alignment horizontal="center" vertical="center"/>
    </xf>
    <xf numFmtId="0" fontId="6" fillId="0" borderId="5" xfId="2" applyFont="1" applyBorder="1" applyAlignment="1">
      <alignment horizontal="center" vertical="center"/>
    </xf>
    <xf numFmtId="0" fontId="5" fillId="0" borderId="19" xfId="2" applyFont="1" applyBorder="1" applyAlignment="1">
      <alignment horizontal="left" vertical="center"/>
    </xf>
    <xf numFmtId="1" fontId="5" fillId="0" borderId="40" xfId="2" applyNumberFormat="1" applyFont="1" applyBorder="1" applyAlignment="1">
      <alignment vertical="center"/>
    </xf>
    <xf numFmtId="0" fontId="5" fillId="0" borderId="40" xfId="2" applyFont="1" applyBorder="1" applyAlignment="1">
      <alignment vertical="center"/>
    </xf>
    <xf numFmtId="0" fontId="5" fillId="0" borderId="40" xfId="2" applyFont="1" applyBorder="1" applyAlignment="1">
      <alignment vertical="center"/>
    </xf>
    <xf numFmtId="0" fontId="5" fillId="0" borderId="40" xfId="2" applyFont="1" applyBorder="1" applyAlignment="1">
      <alignment horizontal="left" vertical="center"/>
    </xf>
    <xf numFmtId="0" fontId="5" fillId="0" borderId="5" xfId="1" applyFont="1" applyBorder="1" applyAlignment="1">
      <alignment horizontal="center" vertical="center"/>
    </xf>
    <xf numFmtId="0" fontId="5" fillId="0" borderId="9" xfId="1" applyFont="1" applyBorder="1" applyAlignment="1">
      <alignment horizontal="center" vertical="center"/>
    </xf>
    <xf numFmtId="0" fontId="6" fillId="0" borderId="9" xfId="2" applyFont="1" applyFill="1" applyBorder="1" applyAlignment="1">
      <alignment horizontal="center" vertical="center"/>
    </xf>
    <xf numFmtId="0" fontId="6" fillId="0" borderId="0" xfId="2" applyFont="1" applyBorder="1" applyAlignment="1">
      <alignment vertical="center"/>
    </xf>
    <xf numFmtId="0" fontId="5" fillId="0" borderId="5" xfId="1" applyFont="1" applyFill="1" applyBorder="1" applyAlignment="1">
      <alignment vertical="center"/>
    </xf>
    <xf numFmtId="0" fontId="8" fillId="0" borderId="9" xfId="2" applyFont="1" applyFill="1" applyBorder="1" applyAlignment="1">
      <alignment horizontal="center" vertical="center"/>
    </xf>
    <xf numFmtId="0" fontId="17" fillId="0" borderId="0" xfId="1" applyFont="1"/>
    <xf numFmtId="0" fontId="2" fillId="0" borderId="0" xfId="1" applyFont="1" applyBorder="1"/>
    <xf numFmtId="0" fontId="18" fillId="0" borderId="0" xfId="1" applyFont="1" applyBorder="1"/>
    <xf numFmtId="0" fontId="4" fillId="0" borderId="0" xfId="1" applyFont="1" applyBorder="1"/>
    <xf numFmtId="0" fontId="4" fillId="0" borderId="67" xfId="1" applyFont="1" applyFill="1" applyBorder="1"/>
    <xf numFmtId="0" fontId="4" fillId="0" borderId="0" xfId="1" applyFont="1" applyFill="1" applyBorder="1"/>
    <xf numFmtId="0" fontId="4" fillId="0" borderId="55" xfId="1" applyFont="1" applyFill="1" applyBorder="1"/>
    <xf numFmtId="0" fontId="4" fillId="3" borderId="0" xfId="1" applyFont="1" applyFill="1" applyBorder="1" applyAlignment="1">
      <alignment horizontal="left"/>
    </xf>
    <xf numFmtId="0" fontId="4" fillId="0" borderId="0" xfId="1" applyFont="1" applyFill="1" applyBorder="1" applyAlignment="1">
      <alignment horizontal="left"/>
    </xf>
    <xf numFmtId="0" fontId="16" fillId="0" borderId="55" xfId="1" applyFont="1" applyFill="1" applyBorder="1" applyAlignment="1">
      <alignment horizontal="left"/>
    </xf>
    <xf numFmtId="0" fontId="4" fillId="0" borderId="0" xfId="1" applyFont="1" applyFill="1" applyBorder="1" applyAlignment="1">
      <alignment horizontal="left" vertical="center"/>
    </xf>
    <xf numFmtId="0" fontId="19" fillId="0" borderId="0" xfId="1" applyFont="1" applyFill="1" applyBorder="1"/>
    <xf numFmtId="0" fontId="4" fillId="0" borderId="68" xfId="1" applyFont="1" applyFill="1" applyBorder="1"/>
    <xf numFmtId="0" fontId="1" fillId="0" borderId="0" xfId="1" applyFill="1" applyBorder="1"/>
    <xf numFmtId="0" fontId="6" fillId="2" borderId="69" xfId="1" applyFont="1" applyFill="1" applyBorder="1" applyAlignment="1">
      <alignment horizontal="center"/>
    </xf>
    <xf numFmtId="0" fontId="6" fillId="2" borderId="70" xfId="1" applyFont="1" applyFill="1" applyBorder="1" applyAlignment="1">
      <alignment horizontal="center"/>
    </xf>
    <xf numFmtId="0" fontId="6" fillId="2" borderId="71" xfId="1" applyFont="1" applyFill="1" applyBorder="1" applyAlignment="1">
      <alignment horizontal="center"/>
    </xf>
    <xf numFmtId="0" fontId="1" fillId="0" borderId="0" xfId="1" applyAlignment="1">
      <alignment vertical="center"/>
    </xf>
    <xf numFmtId="0" fontId="20" fillId="0" borderId="0" xfId="1" applyFont="1" applyAlignment="1">
      <alignment horizontal="center" vertical="center"/>
    </xf>
    <xf numFmtId="0" fontId="11" fillId="0" borderId="0" xfId="1" applyFont="1" applyAlignment="1">
      <alignment horizontal="left" vertical="center"/>
    </xf>
    <xf numFmtId="0" fontId="12" fillId="0" borderId="0" xfId="1" applyFont="1" applyAlignment="1">
      <alignment horizontal="left"/>
    </xf>
    <xf numFmtId="0" fontId="21" fillId="0" borderId="0" xfId="1" applyFont="1" applyAlignment="1">
      <alignment horizontal="left" vertical="center" wrapText="1" shrinkToFit="1"/>
    </xf>
    <xf numFmtId="0" fontId="6" fillId="0" borderId="0" xfId="1" applyFont="1" applyAlignment="1">
      <alignment horizontal="center" vertical="center"/>
    </xf>
    <xf numFmtId="0" fontId="20" fillId="0" borderId="0" xfId="1" applyFont="1" applyBorder="1" applyAlignment="1">
      <alignment horizontal="center" vertical="center"/>
    </xf>
    <xf numFmtId="0" fontId="22" fillId="0" borderId="0" xfId="1" applyFont="1" applyAlignment="1">
      <alignment horizontal="right" vertical="center"/>
    </xf>
    <xf numFmtId="0" fontId="1" fillId="0" borderId="0" xfId="1" applyAlignment="1">
      <alignment horizontal="center" vertical="center"/>
    </xf>
    <xf numFmtId="0" fontId="5" fillId="0" borderId="0" xfId="1" applyFont="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20" fillId="0" borderId="0" xfId="1" applyFont="1" applyAlignment="1"/>
    <xf numFmtId="0" fontId="20" fillId="0" borderId="0" xfId="1" applyFont="1" applyAlignment="1">
      <alignment vertical="center"/>
    </xf>
    <xf numFmtId="0" fontId="1" fillId="0" borderId="0" xfId="1" applyAlignment="1">
      <alignment horizontal="right" vertical="center"/>
    </xf>
    <xf numFmtId="0" fontId="1" fillId="0" borderId="0" xfId="1" applyAlignment="1">
      <alignment horizontal="left" vertical="center"/>
    </xf>
    <xf numFmtId="49" fontId="5" fillId="2" borderId="1" xfId="1" applyNumberFormat="1" applyFont="1" applyFill="1" applyBorder="1" applyAlignment="1">
      <alignment horizontal="center"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1" fillId="0" borderId="6" xfId="1" applyNumberFormat="1" applyBorder="1" applyAlignment="1">
      <alignment vertical="center"/>
    </xf>
    <xf numFmtId="49" fontId="1" fillId="2" borderId="7" xfId="1" applyNumberFormat="1" applyFill="1" applyBorder="1" applyAlignment="1">
      <alignment horizontal="center" vertical="center"/>
    </xf>
    <xf numFmtId="49" fontId="1" fillId="2" borderId="8" xfId="1" applyNumberFormat="1" applyFill="1" applyBorder="1" applyAlignment="1">
      <alignment horizontal="center" vertical="center"/>
    </xf>
    <xf numFmtId="0" fontId="20" fillId="0" borderId="0" xfId="1" applyFont="1" applyAlignment="1">
      <alignment horizontal="center" vertical="center"/>
    </xf>
  </cellXfs>
  <cellStyles count="3">
    <cellStyle name="Normal" xfId="0" builtinId="0"/>
    <cellStyle name="Normal 2" xfId="1"/>
    <cellStyle name="Normal_ANNEXES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4</xdr:col>
      <xdr:colOff>0</xdr:colOff>
      <xdr:row>50</xdr:row>
      <xdr:rowOff>0</xdr:rowOff>
    </xdr:from>
    <xdr:ext cx="76200" cy="200025"/>
    <xdr:sp macro="" textlink="">
      <xdr:nvSpPr>
        <xdr:cNvPr id="2" name="Text Box 1"/>
        <xdr:cNvSpPr txBox="1">
          <a:spLocks noChangeArrowheads="1"/>
        </xdr:cNvSpPr>
      </xdr:nvSpPr>
      <xdr:spPr bwMode="auto">
        <a:xfrm>
          <a:off x="3048000"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0</xdr:rowOff>
    </xdr:from>
    <xdr:to>
      <xdr:col>0</xdr:col>
      <xdr:colOff>238125</xdr:colOff>
      <xdr:row>0</xdr:row>
      <xdr:rowOff>0</xdr:rowOff>
    </xdr:to>
    <xdr:sp macro="" textlink="">
      <xdr:nvSpPr>
        <xdr:cNvPr id="2" name="Line 1"/>
        <xdr:cNvSpPr>
          <a:spLocks noChangeShapeType="1"/>
        </xdr:cNvSpPr>
      </xdr:nvSpPr>
      <xdr:spPr bwMode="auto">
        <a:xfrm>
          <a:off x="238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561975</xdr:colOff>
      <xdr:row>0</xdr:row>
      <xdr:rowOff>0</xdr:rowOff>
    </xdr:from>
    <xdr:to>
      <xdr:col>0</xdr:col>
      <xdr:colOff>419100</xdr:colOff>
      <xdr:row>0</xdr:row>
      <xdr:rowOff>0</xdr:rowOff>
    </xdr:to>
    <xdr:sp macro="" textlink="">
      <xdr:nvSpPr>
        <xdr:cNvPr id="3" name="Line 2"/>
        <xdr:cNvSpPr>
          <a:spLocks noChangeShapeType="1"/>
        </xdr:cNvSpPr>
      </xdr:nvSpPr>
      <xdr:spPr bwMode="auto">
        <a:xfrm>
          <a:off x="5619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866775</xdr:colOff>
      <xdr:row>0</xdr:row>
      <xdr:rowOff>0</xdr:rowOff>
    </xdr:from>
    <xdr:to>
      <xdr:col>0</xdr:col>
      <xdr:colOff>419100</xdr:colOff>
      <xdr:row>0</xdr:row>
      <xdr:rowOff>0</xdr:rowOff>
    </xdr:to>
    <xdr:sp macro="" textlink="">
      <xdr:nvSpPr>
        <xdr:cNvPr id="4" name="Line 3"/>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714375</xdr:colOff>
      <xdr:row>0</xdr:row>
      <xdr:rowOff>0</xdr:rowOff>
    </xdr:from>
    <xdr:to>
      <xdr:col>0</xdr:col>
      <xdr:colOff>419100</xdr:colOff>
      <xdr:row>0</xdr:row>
      <xdr:rowOff>0</xdr:rowOff>
    </xdr:to>
    <xdr:sp macro="" textlink="">
      <xdr:nvSpPr>
        <xdr:cNvPr id="5" name="Line 4"/>
        <xdr:cNvSpPr>
          <a:spLocks noChangeShapeType="1"/>
        </xdr:cNvSpPr>
      </xdr:nvSpPr>
      <xdr:spPr bwMode="auto">
        <a:xfrm>
          <a:off x="714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1028700</xdr:colOff>
      <xdr:row>0</xdr:row>
      <xdr:rowOff>0</xdr:rowOff>
    </xdr:from>
    <xdr:to>
      <xdr:col>0</xdr:col>
      <xdr:colOff>419100</xdr:colOff>
      <xdr:row>0</xdr:row>
      <xdr:rowOff>0</xdr:rowOff>
    </xdr:to>
    <xdr:sp macro="" textlink="">
      <xdr:nvSpPr>
        <xdr:cNvPr id="6" name="Line 5"/>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1171575</xdr:colOff>
      <xdr:row>0</xdr:row>
      <xdr:rowOff>0</xdr:rowOff>
    </xdr:from>
    <xdr:to>
      <xdr:col>0</xdr:col>
      <xdr:colOff>419100</xdr:colOff>
      <xdr:row>0</xdr:row>
      <xdr:rowOff>0</xdr:rowOff>
    </xdr:to>
    <xdr:sp macro="" textlink="">
      <xdr:nvSpPr>
        <xdr:cNvPr id="7" name="Line 6"/>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1333500</xdr:colOff>
      <xdr:row>0</xdr:row>
      <xdr:rowOff>0</xdr:rowOff>
    </xdr:from>
    <xdr:to>
      <xdr:col>0</xdr:col>
      <xdr:colOff>419100</xdr:colOff>
      <xdr:row>0</xdr:row>
      <xdr:rowOff>0</xdr:rowOff>
    </xdr:to>
    <xdr:sp macro="" textlink="">
      <xdr:nvSpPr>
        <xdr:cNvPr id="8" name="Line 7"/>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1495425</xdr:colOff>
      <xdr:row>0</xdr:row>
      <xdr:rowOff>0</xdr:rowOff>
    </xdr:from>
    <xdr:to>
      <xdr:col>0</xdr:col>
      <xdr:colOff>419100</xdr:colOff>
      <xdr:row>0</xdr:row>
      <xdr:rowOff>0</xdr:rowOff>
    </xdr:to>
    <xdr:sp macro="" textlink="">
      <xdr:nvSpPr>
        <xdr:cNvPr id="9" name="Line 8"/>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457200</xdr:colOff>
      <xdr:row>0</xdr:row>
      <xdr:rowOff>0</xdr:rowOff>
    </xdr:from>
    <xdr:to>
      <xdr:col>0</xdr:col>
      <xdr:colOff>419100</xdr:colOff>
      <xdr:row>0</xdr:row>
      <xdr:rowOff>0</xdr:rowOff>
    </xdr:to>
    <xdr:sp macro="" textlink="">
      <xdr:nvSpPr>
        <xdr:cNvPr id="10" name="Line 9"/>
        <xdr:cNvSpPr>
          <a:spLocks noChangeShapeType="1"/>
        </xdr:cNvSpPr>
      </xdr:nvSpPr>
      <xdr:spPr bwMode="auto">
        <a:xfrm>
          <a:off x="457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609600</xdr:colOff>
      <xdr:row>0</xdr:row>
      <xdr:rowOff>0</xdr:rowOff>
    </xdr:from>
    <xdr:to>
      <xdr:col>0</xdr:col>
      <xdr:colOff>419100</xdr:colOff>
      <xdr:row>0</xdr:row>
      <xdr:rowOff>0</xdr:rowOff>
    </xdr:to>
    <xdr:sp macro="" textlink="">
      <xdr:nvSpPr>
        <xdr:cNvPr id="11" name="Line 10"/>
        <xdr:cNvSpPr>
          <a:spLocks noChangeShapeType="1"/>
        </xdr:cNvSpPr>
      </xdr:nvSpPr>
      <xdr:spPr bwMode="auto">
        <a:xfrm>
          <a:off x="609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771525</xdr:colOff>
      <xdr:row>0</xdr:row>
      <xdr:rowOff>0</xdr:rowOff>
    </xdr:from>
    <xdr:to>
      <xdr:col>0</xdr:col>
      <xdr:colOff>419100</xdr:colOff>
      <xdr:row>0</xdr:row>
      <xdr:rowOff>0</xdr:rowOff>
    </xdr:to>
    <xdr:sp macro="" textlink="">
      <xdr:nvSpPr>
        <xdr:cNvPr id="12" name="Line 11"/>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1076325</xdr:colOff>
      <xdr:row>0</xdr:row>
      <xdr:rowOff>0</xdr:rowOff>
    </xdr:from>
    <xdr:to>
      <xdr:col>0</xdr:col>
      <xdr:colOff>419100</xdr:colOff>
      <xdr:row>0</xdr:row>
      <xdr:rowOff>0</xdr:rowOff>
    </xdr:to>
    <xdr:sp macro="" textlink="">
      <xdr:nvSpPr>
        <xdr:cNvPr id="13" name="Line 12"/>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923925</xdr:colOff>
      <xdr:row>0</xdr:row>
      <xdr:rowOff>0</xdr:rowOff>
    </xdr:from>
    <xdr:to>
      <xdr:col>0</xdr:col>
      <xdr:colOff>419100</xdr:colOff>
      <xdr:row>0</xdr:row>
      <xdr:rowOff>0</xdr:rowOff>
    </xdr:to>
    <xdr:sp macro="" textlink="">
      <xdr:nvSpPr>
        <xdr:cNvPr id="14" name="Line 13"/>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1247775</xdr:colOff>
      <xdr:row>0</xdr:row>
      <xdr:rowOff>0</xdr:rowOff>
    </xdr:from>
    <xdr:to>
      <xdr:col>0</xdr:col>
      <xdr:colOff>419100</xdr:colOff>
      <xdr:row>0</xdr:row>
      <xdr:rowOff>0</xdr:rowOff>
    </xdr:to>
    <xdr:sp macro="" textlink="">
      <xdr:nvSpPr>
        <xdr:cNvPr id="15" name="Line 14"/>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1381125</xdr:colOff>
      <xdr:row>0</xdr:row>
      <xdr:rowOff>0</xdr:rowOff>
    </xdr:from>
    <xdr:to>
      <xdr:col>0</xdr:col>
      <xdr:colOff>419100</xdr:colOff>
      <xdr:row>0</xdr:row>
      <xdr:rowOff>0</xdr:rowOff>
    </xdr:to>
    <xdr:sp macro="" textlink="">
      <xdr:nvSpPr>
        <xdr:cNvPr id="16" name="Line 15"/>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466725</xdr:colOff>
      <xdr:row>0</xdr:row>
      <xdr:rowOff>0</xdr:rowOff>
    </xdr:from>
    <xdr:to>
      <xdr:col>0</xdr:col>
      <xdr:colOff>419100</xdr:colOff>
      <xdr:row>0</xdr:row>
      <xdr:rowOff>0</xdr:rowOff>
    </xdr:to>
    <xdr:sp macro="" textlink="">
      <xdr:nvSpPr>
        <xdr:cNvPr id="17" name="Line 16"/>
        <xdr:cNvSpPr>
          <a:spLocks noChangeShapeType="1"/>
        </xdr:cNvSpPr>
      </xdr:nvSpPr>
      <xdr:spPr bwMode="auto">
        <a:xfrm>
          <a:off x="466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1552575</xdr:colOff>
      <xdr:row>0</xdr:row>
      <xdr:rowOff>0</xdr:rowOff>
    </xdr:from>
    <xdr:to>
      <xdr:col>0</xdr:col>
      <xdr:colOff>419100</xdr:colOff>
      <xdr:row>0</xdr:row>
      <xdr:rowOff>0</xdr:rowOff>
    </xdr:to>
    <xdr:sp macro="" textlink="">
      <xdr:nvSpPr>
        <xdr:cNvPr id="18" name="Line 17"/>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1714500</xdr:colOff>
      <xdr:row>0</xdr:row>
      <xdr:rowOff>0</xdr:rowOff>
    </xdr:from>
    <xdr:to>
      <xdr:col>0</xdr:col>
      <xdr:colOff>419100</xdr:colOff>
      <xdr:row>0</xdr:row>
      <xdr:rowOff>0</xdr:rowOff>
    </xdr:to>
    <xdr:sp macro="" textlink="">
      <xdr:nvSpPr>
        <xdr:cNvPr id="19" name="Line 18"/>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M52/budget%20M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202020%20vot&#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udget M5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521"/>
      <sheetName val="Page522"/>
      <sheetName val="Page523"/>
      <sheetName val="page523b"/>
      <sheetName val="page523c"/>
      <sheetName val="page523d"/>
      <sheetName val="page523e"/>
      <sheetName val="page524"/>
      <sheetName val="page525a"/>
      <sheetName val="page525b"/>
      <sheetName val="page525c"/>
      <sheetName val="page525d"/>
      <sheetName val="page526"/>
      <sheetName val="page527"/>
      <sheetName val="page528"/>
      <sheetName val="page529"/>
      <sheetName val="page5210"/>
      <sheetName val="page5210a"/>
      <sheetName val="page5211"/>
      <sheetName val="page5212"/>
      <sheetName val="page5212a"/>
      <sheetName val="page5213"/>
      <sheetName val="page5214"/>
      <sheetName val="page5215"/>
      <sheetName val="page5215a"/>
      <sheetName val="page5215b"/>
      <sheetName val="page5216"/>
      <sheetName val="page5217"/>
      <sheetName val="page5218"/>
      <sheetName val="page5221"/>
      <sheetName val="page5222"/>
      <sheetName val="page5223"/>
      <sheetName val="page5223a"/>
      <sheetName val="page5224"/>
      <sheetName val="page5224a"/>
      <sheetName val="page5225"/>
      <sheetName val="page5225a"/>
      <sheetName val="page5226a"/>
      <sheetName val="page5226b"/>
      <sheetName val="page5226c"/>
      <sheetName val="page5226d"/>
      <sheetName val="page5226e"/>
      <sheetName val="page5226f"/>
      <sheetName val="page5226g"/>
      <sheetName val="page5226h"/>
      <sheetName val="page5226i"/>
      <sheetName val="page5226j"/>
      <sheetName val="page5226k"/>
      <sheetName val="page5226l"/>
      <sheetName val="page5226m"/>
      <sheetName val="page5226n"/>
      <sheetName val="page5240"/>
      <sheetName val="page5248"/>
      <sheetName val="page5249"/>
      <sheetName val="page5298"/>
      <sheetName val="page5299"/>
      <sheetName val="Page52100"/>
      <sheetName val="Page52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2:M40"/>
  <sheetViews>
    <sheetView showGridLines="0" tabSelected="1" zoomScaleNormal="100" workbookViewId="0">
      <selection activeCell="D13" sqref="D13"/>
    </sheetView>
  </sheetViews>
  <sheetFormatPr baseColWidth="10" defaultRowHeight="12.75" x14ac:dyDescent="0.25"/>
  <cols>
    <col min="1" max="2" width="11.42578125" style="581"/>
    <col min="3" max="3" width="14" style="581" customWidth="1"/>
    <col min="4" max="4" width="11.140625" style="581" customWidth="1"/>
    <col min="5" max="5" width="11.42578125" style="581"/>
    <col min="6" max="6" width="23.42578125" style="581" customWidth="1"/>
    <col min="7" max="7" width="10.85546875" style="581" hidden="1" customWidth="1"/>
    <col min="8" max="16384" width="11.42578125" style="581"/>
  </cols>
  <sheetData>
    <row r="2" spans="1:13" ht="68.25" customHeight="1" x14ac:dyDescent="0.25">
      <c r="A2" s="607" t="s">
        <v>2662</v>
      </c>
      <c r="B2" s="607"/>
      <c r="C2" s="607"/>
      <c r="D2" s="607"/>
      <c r="E2" s="607"/>
      <c r="F2" s="607"/>
      <c r="G2" s="607"/>
    </row>
    <row r="3" spans="1:13" ht="25.5" customHeight="1" x14ac:dyDescent="0.25">
      <c r="A3" s="606" t="s">
        <v>1347</v>
      </c>
      <c r="B3" s="605"/>
      <c r="C3" s="605"/>
      <c r="D3" s="605"/>
      <c r="E3" s="605"/>
      <c r="F3" s="605"/>
      <c r="G3" s="604"/>
    </row>
    <row r="4" spans="1:13" ht="36" customHeight="1" x14ac:dyDescent="0.25">
      <c r="A4" s="603" t="s">
        <v>2661</v>
      </c>
      <c r="B4" s="602"/>
      <c r="C4" s="602"/>
      <c r="D4" s="602"/>
      <c r="E4" s="602"/>
      <c r="F4" s="602"/>
      <c r="G4" s="601"/>
    </row>
    <row r="5" spans="1:13" ht="49.5" customHeight="1" x14ac:dyDescent="0.25">
      <c r="C5" s="599" t="s">
        <v>2660</v>
      </c>
      <c r="D5" s="600"/>
      <c r="F5" s="582"/>
    </row>
    <row r="6" spans="1:13" ht="55.5" customHeight="1" x14ac:dyDescent="0.25">
      <c r="A6" s="599"/>
      <c r="B6" s="599"/>
      <c r="C6" s="599" t="s">
        <v>2659</v>
      </c>
      <c r="D6" s="397"/>
      <c r="E6" s="397"/>
      <c r="F6" s="397"/>
      <c r="G6" s="397"/>
      <c r="M6" s="582"/>
    </row>
    <row r="7" spans="1:13" ht="57.75" customHeight="1" x14ac:dyDescent="0.25">
      <c r="A7" s="597"/>
      <c r="B7" s="597"/>
      <c r="C7" s="597"/>
      <c r="D7" s="598" t="s">
        <v>2658</v>
      </c>
      <c r="E7" s="597"/>
      <c r="F7" s="597"/>
      <c r="G7" s="597"/>
    </row>
    <row r="8" spans="1:13" ht="28.5" customHeight="1" x14ac:dyDescent="0.25">
      <c r="A8" s="596" t="s">
        <v>2657</v>
      </c>
      <c r="B8" s="595"/>
      <c r="C8" s="595"/>
      <c r="D8" s="595"/>
      <c r="E8" s="595"/>
      <c r="F8" s="595"/>
      <c r="G8" s="594"/>
    </row>
    <row r="9" spans="1:13" ht="23.25" customHeight="1" x14ac:dyDescent="0.25">
      <c r="A9" s="593" t="s">
        <v>2656</v>
      </c>
      <c r="B9" s="592"/>
      <c r="C9" s="592"/>
      <c r="D9" s="592"/>
      <c r="E9" s="592"/>
      <c r="F9" s="592"/>
      <c r="G9" s="591"/>
    </row>
    <row r="10" spans="1:13" ht="20.25" customHeight="1" x14ac:dyDescent="0.25"/>
    <row r="11" spans="1:13" ht="21.75" customHeight="1" x14ac:dyDescent="0.25">
      <c r="A11" s="590" t="s">
        <v>2655</v>
      </c>
      <c r="B11" s="590"/>
      <c r="C11" s="590"/>
      <c r="D11" s="590"/>
      <c r="E11" s="590"/>
      <c r="F11" s="590"/>
    </row>
    <row r="12" spans="1:13" ht="24.75" customHeight="1" x14ac:dyDescent="0.25">
      <c r="A12" s="589"/>
      <c r="B12" s="589"/>
      <c r="C12" s="589"/>
      <c r="D12" s="589"/>
      <c r="E12" s="589"/>
      <c r="F12" s="589"/>
      <c r="G12" s="589"/>
    </row>
    <row r="13" spans="1:13" ht="19.5" customHeight="1" x14ac:dyDescent="0.25">
      <c r="A13" s="588" t="s">
        <v>2654</v>
      </c>
      <c r="B13" s="588"/>
      <c r="C13" s="588"/>
      <c r="D13" s="587">
        <v>2021</v>
      </c>
      <c r="E13" s="586"/>
      <c r="F13" s="586"/>
    </row>
    <row r="14" spans="1:13" ht="18" x14ac:dyDescent="0.25">
      <c r="F14" s="582"/>
    </row>
    <row r="25" spans="1:6" ht="16.5" customHeight="1" x14ac:dyDescent="0.25">
      <c r="A25" s="585" t="s">
        <v>2653</v>
      </c>
      <c r="B25" s="585"/>
      <c r="C25" s="585"/>
      <c r="D25" s="585"/>
      <c r="E25" s="585"/>
      <c r="F25" s="585"/>
    </row>
    <row r="26" spans="1:6" ht="9" customHeight="1" x14ac:dyDescent="0.15">
      <c r="A26" s="443" t="s">
        <v>2652</v>
      </c>
      <c r="C26" s="582"/>
    </row>
    <row r="27" spans="1:6" ht="7.5" customHeight="1" x14ac:dyDescent="0.15">
      <c r="A27" s="584" t="s">
        <v>2651</v>
      </c>
    </row>
    <row r="30" spans="1:6" x14ac:dyDescent="0.25">
      <c r="A30" s="583" t="s">
        <v>2650</v>
      </c>
    </row>
    <row r="35" spans="1:3" ht="18" x14ac:dyDescent="0.25">
      <c r="B35" s="582"/>
    </row>
    <row r="36" spans="1:3" ht="18" x14ac:dyDescent="0.25">
      <c r="A36" s="582"/>
    </row>
    <row r="37" spans="1:3" ht="18" x14ac:dyDescent="0.25">
      <c r="A37" s="582"/>
    </row>
    <row r="38" spans="1:3" ht="18" x14ac:dyDescent="0.25">
      <c r="A38" s="582"/>
    </row>
    <row r="39" spans="1:3" ht="18" x14ac:dyDescent="0.25">
      <c r="A39" s="582"/>
    </row>
    <row r="40" spans="1:3" ht="18" x14ac:dyDescent="0.25">
      <c r="C40" s="582"/>
    </row>
  </sheetData>
  <mergeCells count="9">
    <mergeCell ref="A25:F25"/>
    <mergeCell ref="A2:G2"/>
    <mergeCell ref="D6:G6"/>
    <mergeCell ref="A4:G4"/>
    <mergeCell ref="A3:F3"/>
    <mergeCell ref="A8:G8"/>
    <mergeCell ref="A9:G9"/>
    <mergeCell ref="A13:C13"/>
    <mergeCell ref="A11:F11"/>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topLeftCell="A7" workbookViewId="0">
      <selection activeCell="A42" sqref="A42:G51"/>
    </sheetView>
  </sheetViews>
  <sheetFormatPr baseColWidth="10" defaultRowHeight="11.25" x14ac:dyDescent="0.25"/>
  <cols>
    <col min="1" max="1" width="4.7109375" style="35" customWidth="1"/>
    <col min="2" max="2" width="35.7109375" style="42" customWidth="1"/>
    <col min="3" max="7" width="12.7109375" style="35" customWidth="1"/>
    <col min="8" max="16384" width="11.42578125" style="35"/>
  </cols>
  <sheetData>
    <row r="1" spans="1:7" ht="20.100000000000001" customHeight="1" x14ac:dyDescent="0.25">
      <c r="A1" s="160" t="s">
        <v>2318</v>
      </c>
      <c r="B1" s="159"/>
      <c r="C1" s="159"/>
      <c r="D1" s="159"/>
      <c r="E1" s="159"/>
      <c r="F1" s="159"/>
      <c r="G1" s="168" t="s">
        <v>2246</v>
      </c>
    </row>
    <row r="2" spans="1:7" ht="20.100000000000001" customHeight="1" x14ac:dyDescent="0.25">
      <c r="A2" s="160" t="s">
        <v>2411</v>
      </c>
      <c r="B2" s="159"/>
      <c r="C2" s="159"/>
      <c r="D2" s="159"/>
      <c r="E2" s="159"/>
      <c r="F2" s="159"/>
      <c r="G2" s="168" t="s">
        <v>2410</v>
      </c>
    </row>
    <row r="3" spans="1:7" x14ac:dyDescent="0.25">
      <c r="A3" s="149"/>
      <c r="B3" s="181"/>
      <c r="C3" s="149"/>
      <c r="D3" s="149"/>
      <c r="E3" s="149"/>
      <c r="F3" s="149"/>
      <c r="G3" s="149"/>
    </row>
    <row r="4" spans="1:7" ht="12.75" x14ac:dyDescent="0.25">
      <c r="A4" s="176" t="s">
        <v>2409</v>
      </c>
      <c r="B4" s="148"/>
      <c r="C4" s="148"/>
      <c r="D4" s="148"/>
      <c r="E4" s="148"/>
      <c r="F4" s="148"/>
      <c r="G4" s="148"/>
    </row>
    <row r="5" spans="1:7" ht="45" x14ac:dyDescent="0.25">
      <c r="A5" s="178" t="s">
        <v>1971</v>
      </c>
      <c r="B5" s="162" t="s">
        <v>1028</v>
      </c>
      <c r="C5" s="162" t="s">
        <v>1970</v>
      </c>
      <c r="D5" s="162" t="s">
        <v>2367</v>
      </c>
      <c r="E5" s="162" t="s">
        <v>2366</v>
      </c>
      <c r="F5" s="162" t="s">
        <v>2365</v>
      </c>
      <c r="G5" s="162" t="s">
        <v>2364</v>
      </c>
    </row>
    <row r="6" spans="1:7" x14ac:dyDescent="0.25">
      <c r="A6" s="381" t="s">
        <v>2049</v>
      </c>
      <c r="B6" s="380" t="s">
        <v>2048</v>
      </c>
      <c r="C6" s="243">
        <v>0</v>
      </c>
      <c r="D6" s="243">
        <v>0</v>
      </c>
      <c r="E6" s="243">
        <v>0</v>
      </c>
      <c r="F6" s="243">
        <v>0</v>
      </c>
      <c r="G6" s="243">
        <f>D6+F6</f>
        <v>0</v>
      </c>
    </row>
    <row r="7" spans="1:7" ht="22.5" x14ac:dyDescent="0.25">
      <c r="A7" s="202" t="s">
        <v>2098</v>
      </c>
      <c r="B7" s="47" t="s">
        <v>2408</v>
      </c>
      <c r="C7" s="46">
        <v>21603519</v>
      </c>
      <c r="D7" s="46">
        <v>0</v>
      </c>
      <c r="E7" s="46">
        <v>30875728</v>
      </c>
      <c r="F7" s="46">
        <v>30875728</v>
      </c>
      <c r="G7" s="46">
        <f>D7+F7</f>
        <v>30875728</v>
      </c>
    </row>
    <row r="8" spans="1:7" x14ac:dyDescent="0.25">
      <c r="A8" s="202" t="s">
        <v>2039</v>
      </c>
      <c r="B8" s="47" t="s">
        <v>2407</v>
      </c>
      <c r="C8" s="46">
        <v>40000000</v>
      </c>
      <c r="D8" s="46">
        <v>0</v>
      </c>
      <c r="E8" s="46">
        <v>51000000</v>
      </c>
      <c r="F8" s="46">
        <v>51000000</v>
      </c>
      <c r="G8" s="46">
        <f>D8+F8</f>
        <v>51000000</v>
      </c>
    </row>
    <row r="9" spans="1:7" ht="22.5" x14ac:dyDescent="0.25">
      <c r="A9" s="202" t="s">
        <v>2066</v>
      </c>
      <c r="B9" s="47" t="s">
        <v>2406</v>
      </c>
      <c r="C9" s="46">
        <v>0</v>
      </c>
      <c r="D9" s="46">
        <v>0</v>
      </c>
      <c r="E9" s="46">
        <v>0</v>
      </c>
      <c r="F9" s="46">
        <v>0</v>
      </c>
      <c r="G9" s="46">
        <f>D9+F9</f>
        <v>0</v>
      </c>
    </row>
    <row r="10" spans="1:7" x14ac:dyDescent="0.25">
      <c r="A10" s="202" t="s">
        <v>1310</v>
      </c>
      <c r="B10" s="47" t="s">
        <v>2405</v>
      </c>
      <c r="C10" s="46">
        <v>163000</v>
      </c>
      <c r="D10" s="46">
        <v>0</v>
      </c>
      <c r="E10" s="46">
        <v>130000</v>
      </c>
      <c r="F10" s="46">
        <v>130000</v>
      </c>
      <c r="G10" s="46">
        <f>D10+F10</f>
        <v>130000</v>
      </c>
    </row>
    <row r="11" spans="1:7" x14ac:dyDescent="0.25">
      <c r="A11" s="202" t="s">
        <v>2062</v>
      </c>
      <c r="B11" s="47" t="s">
        <v>2404</v>
      </c>
      <c r="C11" s="46">
        <v>0</v>
      </c>
      <c r="D11" s="46">
        <v>0</v>
      </c>
      <c r="E11" s="46">
        <v>0</v>
      </c>
      <c r="F11" s="46">
        <v>0</v>
      </c>
      <c r="G11" s="46">
        <f>D11+F11</f>
        <v>0</v>
      </c>
    </row>
    <row r="12" spans="1:7" ht="22.5" x14ac:dyDescent="0.25">
      <c r="A12" s="202" t="s">
        <v>2060</v>
      </c>
      <c r="B12" s="47" t="s">
        <v>2403</v>
      </c>
      <c r="C12" s="46">
        <v>0</v>
      </c>
      <c r="D12" s="46">
        <v>0</v>
      </c>
      <c r="E12" s="46">
        <v>0</v>
      </c>
      <c r="F12" s="46">
        <v>0</v>
      </c>
      <c r="G12" s="46">
        <f>D12+F12</f>
        <v>0</v>
      </c>
    </row>
    <row r="13" spans="1:7" x14ac:dyDescent="0.25">
      <c r="A13" s="202" t="s">
        <v>2058</v>
      </c>
      <c r="B13" s="47" t="s">
        <v>2402</v>
      </c>
      <c r="C13" s="46">
        <v>0</v>
      </c>
      <c r="D13" s="46">
        <v>0</v>
      </c>
      <c r="E13" s="46">
        <v>0</v>
      </c>
      <c r="F13" s="46">
        <v>0</v>
      </c>
      <c r="G13" s="46">
        <f>D13+F13</f>
        <v>0</v>
      </c>
    </row>
    <row r="14" spans="1:7" x14ac:dyDescent="0.25">
      <c r="A14" s="379" t="s">
        <v>2401</v>
      </c>
      <c r="B14" s="45"/>
      <c r="C14" s="44"/>
      <c r="D14" s="44"/>
      <c r="E14" s="44"/>
      <c r="F14" s="44"/>
      <c r="G14" s="44">
        <f>D14+F14</f>
        <v>0</v>
      </c>
    </row>
    <row r="15" spans="1:7" ht="12.75" x14ac:dyDescent="0.25">
      <c r="A15" s="383" t="s">
        <v>2043</v>
      </c>
      <c r="B15" s="382"/>
      <c r="C15" s="348">
        <f>SUM(C6:C14)</f>
        <v>61766519</v>
      </c>
      <c r="D15" s="348">
        <f>SUM(D6:D14)</f>
        <v>0</v>
      </c>
      <c r="E15" s="348">
        <f>SUM(E6:E14)</f>
        <v>82005728</v>
      </c>
      <c r="F15" s="348">
        <f>SUM(F6:F14)</f>
        <v>82005728</v>
      </c>
      <c r="G15" s="348">
        <f>D15+F15</f>
        <v>82005728</v>
      </c>
    </row>
    <row r="16" spans="1:7" ht="22.5" x14ac:dyDescent="0.25">
      <c r="A16" s="381" t="s">
        <v>976</v>
      </c>
      <c r="B16" s="380" t="s">
        <v>2400</v>
      </c>
      <c r="C16" s="243">
        <v>0</v>
      </c>
      <c r="D16" s="243">
        <v>0</v>
      </c>
      <c r="E16" s="243">
        <v>0</v>
      </c>
      <c r="F16" s="243">
        <v>0</v>
      </c>
      <c r="G16" s="243">
        <f>D16+F16</f>
        <v>0</v>
      </c>
    </row>
    <row r="17" spans="1:7" ht="22.5" x14ac:dyDescent="0.25">
      <c r="A17" s="202" t="s">
        <v>2041</v>
      </c>
      <c r="B17" s="47" t="s">
        <v>2399</v>
      </c>
      <c r="C17" s="46">
        <v>0</v>
      </c>
      <c r="D17" s="46">
        <v>0</v>
      </c>
      <c r="E17" s="46">
        <v>0</v>
      </c>
      <c r="F17" s="46">
        <v>0</v>
      </c>
      <c r="G17" s="46">
        <f>D17+F17</f>
        <v>0</v>
      </c>
    </row>
    <row r="18" spans="1:7" x14ac:dyDescent="0.25">
      <c r="A18" s="202" t="s">
        <v>2039</v>
      </c>
      <c r="B18" s="47" t="s">
        <v>2398</v>
      </c>
      <c r="C18" s="46">
        <v>8560000</v>
      </c>
      <c r="D18" s="46">
        <v>0</v>
      </c>
      <c r="E18" s="46">
        <v>3349940</v>
      </c>
      <c r="F18" s="46">
        <v>3349940</v>
      </c>
      <c r="G18" s="46">
        <f>D18+F18</f>
        <v>3349940</v>
      </c>
    </row>
    <row r="19" spans="1:7" ht="22.5" x14ac:dyDescent="0.25">
      <c r="A19" s="202" t="s">
        <v>2037</v>
      </c>
      <c r="B19" s="47" t="s">
        <v>2397</v>
      </c>
      <c r="C19" s="46">
        <v>0</v>
      </c>
      <c r="D19" s="46">
        <v>0</v>
      </c>
      <c r="E19" s="46">
        <v>0</v>
      </c>
      <c r="F19" s="46">
        <v>0</v>
      </c>
      <c r="G19" s="46">
        <f>D19+F19</f>
        <v>0</v>
      </c>
    </row>
    <row r="20" spans="1:7" ht="22.5" x14ac:dyDescent="0.25">
      <c r="A20" s="202" t="s">
        <v>2035</v>
      </c>
      <c r="B20" s="47" t="s">
        <v>2306</v>
      </c>
      <c r="C20" s="46">
        <v>0</v>
      </c>
      <c r="D20" s="46">
        <v>0</v>
      </c>
      <c r="E20" s="46">
        <v>0</v>
      </c>
      <c r="F20" s="46">
        <v>0</v>
      </c>
      <c r="G20" s="46">
        <f>D20+F20</f>
        <v>0</v>
      </c>
    </row>
    <row r="21" spans="1:7" x14ac:dyDescent="0.25">
      <c r="A21" s="202" t="s">
        <v>2033</v>
      </c>
      <c r="B21" s="47" t="s">
        <v>2396</v>
      </c>
      <c r="C21" s="46">
        <v>841000</v>
      </c>
      <c r="D21" s="46">
        <v>0</v>
      </c>
      <c r="E21" s="46">
        <v>838000</v>
      </c>
      <c r="F21" s="46">
        <v>838000</v>
      </c>
      <c r="G21" s="46">
        <f>D21+F21</f>
        <v>838000</v>
      </c>
    </row>
    <row r="22" spans="1:7" x14ac:dyDescent="0.25">
      <c r="A22" s="202" t="s">
        <v>844</v>
      </c>
      <c r="B22" s="47" t="s">
        <v>1240</v>
      </c>
      <c r="C22" s="46">
        <v>1550000</v>
      </c>
      <c r="D22" s="46">
        <v>0</v>
      </c>
      <c r="E22" s="46">
        <v>2000000</v>
      </c>
      <c r="F22" s="46">
        <v>2000000</v>
      </c>
      <c r="G22" s="46">
        <f>D22+F22</f>
        <v>2000000</v>
      </c>
    </row>
    <row r="23" spans="1:7" x14ac:dyDescent="0.25">
      <c r="A23" s="379" t="s">
        <v>2395</v>
      </c>
      <c r="B23" s="45"/>
      <c r="C23" s="44"/>
      <c r="D23" s="44"/>
      <c r="E23" s="44"/>
      <c r="F23" s="44"/>
      <c r="G23" s="44">
        <f>D23+F23</f>
        <v>0</v>
      </c>
    </row>
    <row r="24" spans="1:7" ht="12.75" x14ac:dyDescent="0.25">
      <c r="A24" s="383" t="s">
        <v>2394</v>
      </c>
      <c r="B24" s="382"/>
      <c r="C24" s="348">
        <f>SUM(C16:C23)</f>
        <v>10951000</v>
      </c>
      <c r="D24" s="348">
        <f>SUM(D16:D23)</f>
        <v>0</v>
      </c>
      <c r="E24" s="348">
        <f>SUM(E16:E23)</f>
        <v>6187940</v>
      </c>
      <c r="F24" s="348">
        <f>SUM(F16:F23)</f>
        <v>6187940</v>
      </c>
      <c r="G24" s="348">
        <f>D24+F24</f>
        <v>6187940</v>
      </c>
    </row>
    <row r="25" spans="1:7" x14ac:dyDescent="0.25">
      <c r="A25" s="390" t="s">
        <v>2393</v>
      </c>
      <c r="B25" s="389"/>
      <c r="C25" s="217"/>
      <c r="D25" s="217"/>
      <c r="E25" s="217"/>
      <c r="F25" s="217"/>
      <c r="G25" s="217">
        <f>D25+F25</f>
        <v>0</v>
      </c>
    </row>
    <row r="26" spans="1:7" ht="12.75" x14ac:dyDescent="0.25">
      <c r="A26" s="378"/>
      <c r="B26" s="377"/>
      <c r="C26" s="139">
        <f>C25+C24+C15</f>
        <v>72717519</v>
      </c>
      <c r="D26" s="139">
        <f>D25+D24+D15</f>
        <v>0</v>
      </c>
      <c r="E26" s="139">
        <f>E25+E24+E15</f>
        <v>88193668</v>
      </c>
      <c r="F26" s="139">
        <f>F25+F24+F15</f>
        <v>88193668</v>
      </c>
      <c r="G26" s="139">
        <f>D26+F26</f>
        <v>88193668</v>
      </c>
    </row>
    <row r="27" spans="1:7" ht="22.5" x14ac:dyDescent="0.25">
      <c r="A27" s="234" t="s">
        <v>842</v>
      </c>
      <c r="B27" s="42" t="s">
        <v>2392</v>
      </c>
      <c r="C27" s="352">
        <v>25029734</v>
      </c>
      <c r="D27" s="352">
        <v>0</v>
      </c>
      <c r="E27" s="352">
        <v>10879875</v>
      </c>
      <c r="F27" s="352">
        <v>10879875</v>
      </c>
      <c r="G27" s="352">
        <f>D27+F27</f>
        <v>10879875</v>
      </c>
    </row>
    <row r="28" spans="1:7" ht="22.5" x14ac:dyDescent="0.25">
      <c r="A28" s="376" t="s">
        <v>1301</v>
      </c>
      <c r="B28" s="375" t="s">
        <v>1383</v>
      </c>
      <c r="C28" s="214">
        <v>41578100</v>
      </c>
      <c r="D28" s="374">
        <v>0</v>
      </c>
      <c r="E28" s="214">
        <v>41548850</v>
      </c>
      <c r="F28" s="214">
        <v>41548850</v>
      </c>
      <c r="G28" s="214">
        <f>D28+F28</f>
        <v>41548850</v>
      </c>
    </row>
    <row r="29" spans="1:7" x14ac:dyDescent="0.25">
      <c r="A29" s="196" t="s">
        <v>1296</v>
      </c>
      <c r="B29" s="360" t="s">
        <v>2391</v>
      </c>
      <c r="C29" s="213">
        <v>7909000</v>
      </c>
      <c r="D29" s="359">
        <v>0</v>
      </c>
      <c r="E29" s="213">
        <v>4707670</v>
      </c>
      <c r="F29" s="213">
        <v>4707670</v>
      </c>
      <c r="G29" s="213">
        <f>D29+F29</f>
        <v>4707670</v>
      </c>
    </row>
    <row r="30" spans="1:7" x14ac:dyDescent="0.25">
      <c r="A30" s="207" t="s">
        <v>2390</v>
      </c>
      <c r="B30" s="373"/>
      <c r="C30" s="134"/>
      <c r="D30" s="372"/>
      <c r="E30" s="134"/>
      <c r="F30" s="134"/>
      <c r="G30" s="134">
        <f>D30+F30</f>
        <v>0</v>
      </c>
    </row>
    <row r="31" spans="1:7" ht="12.75" x14ac:dyDescent="0.25">
      <c r="A31" s="371"/>
      <c r="B31" s="370"/>
      <c r="C31" s="353">
        <f>SUM(C28:C30)</f>
        <v>49487100</v>
      </c>
      <c r="D31" s="354">
        <f>SUM(D28:D30)</f>
        <v>0</v>
      </c>
      <c r="E31" s="353">
        <f>SUM(E28:E30)</f>
        <v>46256520</v>
      </c>
      <c r="F31" s="353">
        <f>SUM(F28:F30)</f>
        <v>46256520</v>
      </c>
      <c r="G31" s="353">
        <f>D31+F31</f>
        <v>46256520</v>
      </c>
    </row>
    <row r="32" spans="1:7" ht="12" thickBot="1" x14ac:dyDescent="0.3">
      <c r="A32" s="234" t="s">
        <v>1348</v>
      </c>
      <c r="C32" s="352"/>
      <c r="D32" s="352"/>
      <c r="E32" s="352"/>
      <c r="F32" s="352"/>
      <c r="G32" s="352">
        <f>D32+F32</f>
        <v>0</v>
      </c>
    </row>
    <row r="33" spans="1:7" ht="14.25" thickTop="1" thickBot="1" x14ac:dyDescent="0.3">
      <c r="A33" s="327"/>
      <c r="B33" s="367"/>
      <c r="C33" s="388">
        <f>C31+C26</f>
        <v>122204619</v>
      </c>
      <c r="D33" s="388">
        <f>D31+D26</f>
        <v>0</v>
      </c>
      <c r="E33" s="388">
        <f>E31+E26</f>
        <v>134450188</v>
      </c>
      <c r="F33" s="388">
        <f>F31+F26</f>
        <v>134450188</v>
      </c>
      <c r="G33" s="293">
        <f>D33+F33</f>
        <v>134450188</v>
      </c>
    </row>
    <row r="34" spans="1:7" ht="12.75" thickTop="1" thickBot="1" x14ac:dyDescent="0.3">
      <c r="A34" s="366" t="s">
        <v>2292</v>
      </c>
      <c r="G34" s="357">
        <v>0</v>
      </c>
    </row>
    <row r="35" spans="1:7" ht="14.25" thickTop="1" thickBot="1" x14ac:dyDescent="0.3">
      <c r="A35" s="295"/>
      <c r="B35" s="367"/>
      <c r="C35" s="367"/>
      <c r="D35" s="367"/>
      <c r="E35" s="367"/>
      <c r="F35" s="367"/>
      <c r="G35" s="293" t="s">
        <v>2271</v>
      </c>
    </row>
    <row r="36" spans="1:7" ht="12" thickTop="1" x14ac:dyDescent="0.25">
      <c r="A36" s="368" t="s">
        <v>2290</v>
      </c>
      <c r="G36" s="357"/>
    </row>
    <row r="37" spans="1:7" ht="12.75" x14ac:dyDescent="0.25">
      <c r="A37" s="387"/>
      <c r="B37" s="369"/>
      <c r="C37" s="369"/>
      <c r="D37" s="369"/>
      <c r="E37" s="369"/>
      <c r="F37" s="369"/>
      <c r="G37" s="48" t="e">
        <f>G35+G33</f>
        <v>#VALUE!</v>
      </c>
    </row>
    <row r="38" spans="1:7" x14ac:dyDescent="0.25">
      <c r="A38" s="366" t="s">
        <v>2359</v>
      </c>
    </row>
    <row r="39" spans="1:7" ht="13.5" thickBot="1" x14ac:dyDescent="0.3">
      <c r="A39" s="36" t="s">
        <v>2389</v>
      </c>
      <c r="B39" s="148"/>
      <c r="C39" s="148"/>
      <c r="D39" s="148"/>
      <c r="E39" s="148"/>
      <c r="F39" s="148"/>
      <c r="G39" s="148"/>
    </row>
    <row r="40" spans="1:7" ht="35.1" customHeight="1" thickTop="1" thickBot="1" x14ac:dyDescent="0.3">
      <c r="A40" s="311" t="s">
        <v>2357</v>
      </c>
      <c r="B40" s="311"/>
      <c r="C40" s="386"/>
      <c r="D40" s="365"/>
      <c r="E40" s="364"/>
      <c r="F40" s="364"/>
      <c r="G40" s="293"/>
    </row>
    <row r="41" spans="1:7" ht="12" thickTop="1" x14ac:dyDescent="0.25"/>
    <row r="42" spans="1:7" x14ac:dyDescent="0.25">
      <c r="A42" s="156" t="s">
        <v>2356</v>
      </c>
      <c r="B42" s="362"/>
      <c r="C42" s="156"/>
      <c r="D42" s="156"/>
      <c r="E42" s="156"/>
      <c r="F42" s="156"/>
      <c r="G42" s="156"/>
    </row>
    <row r="43" spans="1:7" x14ac:dyDescent="0.25">
      <c r="A43" s="156" t="s">
        <v>2355</v>
      </c>
      <c r="B43" s="362"/>
      <c r="C43" s="156"/>
      <c r="D43" s="156"/>
      <c r="E43" s="156"/>
      <c r="F43" s="156"/>
      <c r="G43" s="156"/>
    </row>
    <row r="44" spans="1:7" x14ac:dyDescent="0.25">
      <c r="A44" s="156" t="s">
        <v>2388</v>
      </c>
      <c r="B44" s="362"/>
      <c r="C44" s="156"/>
      <c r="D44" s="156"/>
      <c r="E44" s="156"/>
      <c r="F44" s="156"/>
      <c r="G44" s="156"/>
    </row>
    <row r="45" spans="1:7" x14ac:dyDescent="0.25">
      <c r="A45" s="156" t="s">
        <v>2387</v>
      </c>
      <c r="B45" s="362"/>
      <c r="C45" s="156"/>
      <c r="D45" s="156"/>
      <c r="E45" s="156"/>
      <c r="F45" s="156"/>
      <c r="G45" s="156"/>
    </row>
    <row r="46" spans="1:7" x14ac:dyDescent="0.25">
      <c r="A46" s="156" t="s">
        <v>2386</v>
      </c>
      <c r="B46" s="362"/>
      <c r="C46" s="156"/>
      <c r="D46" s="156"/>
      <c r="E46" s="156"/>
      <c r="F46" s="156"/>
      <c r="G46" s="156"/>
    </row>
    <row r="47" spans="1:7" x14ac:dyDescent="0.25">
      <c r="A47" s="156" t="s">
        <v>2385</v>
      </c>
      <c r="B47" s="362"/>
      <c r="C47" s="156"/>
      <c r="D47" s="156"/>
      <c r="E47" s="156"/>
      <c r="F47" s="156"/>
      <c r="G47" s="156"/>
    </row>
    <row r="48" spans="1:7" x14ac:dyDescent="0.25">
      <c r="A48" s="156" t="s">
        <v>2384</v>
      </c>
      <c r="B48" s="362"/>
      <c r="C48" s="156"/>
      <c r="D48" s="156"/>
      <c r="E48" s="156"/>
      <c r="F48" s="156"/>
      <c r="G48" s="156"/>
    </row>
    <row r="49" spans="1:7" x14ac:dyDescent="0.25">
      <c r="A49" s="156" t="s">
        <v>2383</v>
      </c>
      <c r="B49" s="362"/>
      <c r="C49" s="156"/>
      <c r="D49" s="156"/>
      <c r="E49" s="156"/>
      <c r="F49" s="156"/>
      <c r="G49" s="156"/>
    </row>
    <row r="50" spans="1:7" x14ac:dyDescent="0.25">
      <c r="A50" s="156" t="s">
        <v>2382</v>
      </c>
      <c r="B50" s="362"/>
      <c r="C50" s="156"/>
      <c r="D50" s="156"/>
      <c r="E50" s="156"/>
      <c r="F50" s="156"/>
      <c r="G50" s="156"/>
    </row>
    <row r="51" spans="1:7" x14ac:dyDescent="0.25">
      <c r="A51" s="156"/>
      <c r="B51" s="362"/>
      <c r="C51" s="156"/>
      <c r="D51" s="156"/>
      <c r="E51" s="156"/>
      <c r="F51" s="156"/>
      <c r="G51" s="156"/>
    </row>
  </sheetData>
  <mergeCells count="13">
    <mergeCell ref="A1:F1"/>
    <mergeCell ref="A2:F2"/>
    <mergeCell ref="A4:G4"/>
    <mergeCell ref="A15:B15"/>
    <mergeCell ref="A24:B24"/>
    <mergeCell ref="A26:B26"/>
    <mergeCell ref="A31:B31"/>
    <mergeCell ref="A33:B33"/>
    <mergeCell ref="A35:F35"/>
    <mergeCell ref="A37:F37"/>
    <mergeCell ref="A39:G39"/>
    <mergeCell ref="D40:F40"/>
    <mergeCell ref="A40:C40"/>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workbookViewId="0">
      <selection activeCell="A32" sqref="A32:G34"/>
    </sheetView>
  </sheetViews>
  <sheetFormatPr baseColWidth="10" defaultRowHeight="11.25" x14ac:dyDescent="0.25"/>
  <cols>
    <col min="1" max="1" width="4.7109375" style="35" customWidth="1"/>
    <col min="2" max="2" width="35.7109375" style="42" customWidth="1"/>
    <col min="3" max="7" width="12.7109375" style="35" customWidth="1"/>
    <col min="8" max="16384" width="11.42578125" style="35"/>
  </cols>
  <sheetData>
    <row r="1" spans="1:7" ht="20.100000000000001" customHeight="1" x14ac:dyDescent="0.25">
      <c r="A1" s="160" t="s">
        <v>2318</v>
      </c>
      <c r="B1" s="159"/>
      <c r="C1" s="159"/>
      <c r="D1" s="159"/>
      <c r="E1" s="159"/>
      <c r="F1" s="159"/>
      <c r="G1" s="168" t="s">
        <v>2246</v>
      </c>
    </row>
    <row r="2" spans="1:7" ht="20.100000000000001" customHeight="1" x14ac:dyDescent="0.25">
      <c r="A2" s="160" t="s">
        <v>2370</v>
      </c>
      <c r="B2" s="159"/>
      <c r="C2" s="159"/>
      <c r="D2" s="159"/>
      <c r="E2" s="159"/>
      <c r="F2" s="159"/>
      <c r="G2" s="168" t="s">
        <v>2381</v>
      </c>
    </row>
    <row r="3" spans="1:7" x14ac:dyDescent="0.25">
      <c r="A3" s="149"/>
      <c r="B3" s="181"/>
      <c r="C3" s="149"/>
      <c r="D3" s="149"/>
      <c r="E3" s="149"/>
      <c r="F3" s="149"/>
      <c r="G3" s="149"/>
    </row>
    <row r="4" spans="1:7" ht="12.75" x14ac:dyDescent="0.25">
      <c r="A4" s="176" t="s">
        <v>2380</v>
      </c>
      <c r="B4" s="148"/>
      <c r="C4" s="148"/>
      <c r="D4" s="148"/>
      <c r="E4" s="148"/>
      <c r="F4" s="148"/>
      <c r="G4" s="148"/>
    </row>
    <row r="5" spans="1:7" ht="45" x14ac:dyDescent="0.25">
      <c r="A5" s="178" t="s">
        <v>1971</v>
      </c>
      <c r="B5" s="162" t="s">
        <v>1028</v>
      </c>
      <c r="C5" s="162" t="s">
        <v>1970</v>
      </c>
      <c r="D5" s="162" t="s">
        <v>2367</v>
      </c>
      <c r="E5" s="162" t="s">
        <v>2366</v>
      </c>
      <c r="F5" s="162" t="s">
        <v>2365</v>
      </c>
      <c r="G5" s="162" t="s">
        <v>2364</v>
      </c>
    </row>
    <row r="6" spans="1:7" x14ac:dyDescent="0.25">
      <c r="A6" s="381" t="s">
        <v>1950</v>
      </c>
      <c r="B6" s="380" t="s">
        <v>1949</v>
      </c>
      <c r="C6" s="243">
        <v>25596317</v>
      </c>
      <c r="D6" s="243">
        <v>0</v>
      </c>
      <c r="E6" s="243">
        <v>31366254</v>
      </c>
      <c r="F6" s="243">
        <v>31366254</v>
      </c>
      <c r="G6" s="243">
        <f>D6+F6</f>
        <v>31366254</v>
      </c>
    </row>
    <row r="7" spans="1:7" ht="22.5" x14ac:dyDescent="0.25">
      <c r="A7" s="202" t="s">
        <v>1828</v>
      </c>
      <c r="B7" s="47" t="s">
        <v>2379</v>
      </c>
      <c r="C7" s="46">
        <v>128560000</v>
      </c>
      <c r="D7" s="46">
        <v>0</v>
      </c>
      <c r="E7" s="46">
        <v>129661338</v>
      </c>
      <c r="F7" s="46">
        <v>129661338</v>
      </c>
      <c r="G7" s="46">
        <f>D7+F7</f>
        <v>129661338</v>
      </c>
    </row>
    <row r="8" spans="1:7" x14ac:dyDescent="0.25">
      <c r="A8" s="202" t="s">
        <v>1779</v>
      </c>
      <c r="B8" s="47" t="s">
        <v>1778</v>
      </c>
      <c r="C8" s="46">
        <v>11360000</v>
      </c>
      <c r="D8" s="46">
        <v>0</v>
      </c>
      <c r="E8" s="46">
        <v>13500000</v>
      </c>
      <c r="F8" s="46">
        <v>13500000</v>
      </c>
      <c r="G8" s="46">
        <f>D8+F8</f>
        <v>13500000</v>
      </c>
    </row>
    <row r="9" spans="1:7" x14ac:dyDescent="0.25">
      <c r="A9" s="202" t="s">
        <v>1428</v>
      </c>
      <c r="B9" s="47" t="s">
        <v>1424</v>
      </c>
      <c r="C9" s="46">
        <v>46664000</v>
      </c>
      <c r="D9" s="46">
        <v>0</v>
      </c>
      <c r="E9" s="46">
        <v>47330500</v>
      </c>
      <c r="F9" s="46">
        <v>47330500</v>
      </c>
      <c r="G9" s="46">
        <f>D9+F9</f>
        <v>47330500</v>
      </c>
    </row>
    <row r="10" spans="1:7" x14ac:dyDescent="0.25">
      <c r="A10" s="202" t="s">
        <v>1423</v>
      </c>
      <c r="B10" s="47" t="s">
        <v>1422</v>
      </c>
      <c r="C10" s="46">
        <v>111173244</v>
      </c>
      <c r="D10" s="46">
        <v>0</v>
      </c>
      <c r="E10" s="46">
        <v>123143450</v>
      </c>
      <c r="F10" s="46">
        <v>123143450</v>
      </c>
      <c r="G10" s="46">
        <f>D10+F10</f>
        <v>123143450</v>
      </c>
    </row>
    <row r="11" spans="1:7" ht="22.5" x14ac:dyDescent="0.25">
      <c r="A11" s="202" t="s">
        <v>1750</v>
      </c>
      <c r="B11" s="47" t="s">
        <v>2378</v>
      </c>
      <c r="C11" s="46">
        <v>209899768</v>
      </c>
      <c r="D11" s="46">
        <v>0</v>
      </c>
      <c r="E11" s="46">
        <v>206056490</v>
      </c>
      <c r="F11" s="46">
        <v>206056490</v>
      </c>
      <c r="G11" s="46">
        <f>D11+F11</f>
        <v>206056490</v>
      </c>
    </row>
    <row r="12" spans="1:7" ht="22.5" x14ac:dyDescent="0.25">
      <c r="A12" s="202" t="s">
        <v>1627</v>
      </c>
      <c r="B12" s="47" t="s">
        <v>1626</v>
      </c>
      <c r="C12" s="46">
        <v>338662</v>
      </c>
      <c r="D12" s="46">
        <v>0</v>
      </c>
      <c r="E12" s="46">
        <v>338662</v>
      </c>
      <c r="F12" s="46">
        <v>338662</v>
      </c>
      <c r="G12" s="46">
        <f>D12+F12</f>
        <v>338662</v>
      </c>
    </row>
    <row r="13" spans="1:7" x14ac:dyDescent="0.25">
      <c r="A13" s="379" t="s">
        <v>2377</v>
      </c>
      <c r="B13" s="45"/>
      <c r="C13" s="44"/>
      <c r="D13" s="44"/>
      <c r="E13" s="44"/>
      <c r="F13" s="44"/>
      <c r="G13" s="44">
        <f>D13+F13</f>
        <v>0</v>
      </c>
    </row>
    <row r="14" spans="1:7" ht="12.75" x14ac:dyDescent="0.25">
      <c r="A14" s="383" t="s">
        <v>1617</v>
      </c>
      <c r="B14" s="382"/>
      <c r="C14" s="348">
        <f>SUM(C6:C13)</f>
        <v>533591991</v>
      </c>
      <c r="D14" s="348">
        <f>SUM(D6:D13)</f>
        <v>0</v>
      </c>
      <c r="E14" s="348">
        <f>SUM(E6:E13)</f>
        <v>551396694</v>
      </c>
      <c r="F14" s="348">
        <f>SUM(F6:F13)</f>
        <v>551396694</v>
      </c>
      <c r="G14" s="348">
        <f>D14+F14</f>
        <v>551396694</v>
      </c>
    </row>
    <row r="15" spans="1:7" x14ac:dyDescent="0.25">
      <c r="A15" s="381" t="s">
        <v>1608</v>
      </c>
      <c r="B15" s="380" t="s">
        <v>2376</v>
      </c>
      <c r="C15" s="243">
        <v>179100</v>
      </c>
      <c r="D15" s="243">
        <v>0</v>
      </c>
      <c r="E15" s="243">
        <v>163000</v>
      </c>
      <c r="F15" s="243">
        <v>163000</v>
      </c>
      <c r="G15" s="243">
        <f>D15+F15</f>
        <v>163000</v>
      </c>
    </row>
    <row r="16" spans="1:7" ht="22.5" x14ac:dyDescent="0.25">
      <c r="A16" s="202" t="s">
        <v>1601</v>
      </c>
      <c r="B16" s="47" t="s">
        <v>2375</v>
      </c>
      <c r="C16" s="46">
        <v>0</v>
      </c>
      <c r="D16" s="46">
        <v>0</v>
      </c>
      <c r="E16" s="46">
        <v>4500000</v>
      </c>
      <c r="F16" s="46">
        <v>4500000</v>
      </c>
      <c r="G16" s="46">
        <f>D16+F16</f>
        <v>4500000</v>
      </c>
    </row>
    <row r="17" spans="1:7" x14ac:dyDescent="0.25">
      <c r="A17" s="202" t="s">
        <v>1595</v>
      </c>
      <c r="B17" s="47" t="s">
        <v>1977</v>
      </c>
      <c r="C17" s="46">
        <v>4940000</v>
      </c>
      <c r="D17" s="242">
        <v>0</v>
      </c>
      <c r="E17" s="46">
        <v>0</v>
      </c>
      <c r="F17" s="46">
        <v>0</v>
      </c>
      <c r="G17" s="46">
        <f>D17+F17</f>
        <v>0</v>
      </c>
    </row>
    <row r="18" spans="1:7" x14ac:dyDescent="0.25">
      <c r="A18" s="379" t="s">
        <v>2374</v>
      </c>
      <c r="B18" s="45"/>
      <c r="C18" s="44"/>
      <c r="D18" s="240"/>
      <c r="E18" s="44"/>
      <c r="F18" s="44"/>
      <c r="G18" s="44">
        <f>D18+F18</f>
        <v>0</v>
      </c>
    </row>
    <row r="19" spans="1:7" ht="12.75" x14ac:dyDescent="0.25">
      <c r="A19" s="378"/>
      <c r="B19" s="377"/>
      <c r="C19" s="139">
        <f>SUM(C15:C18)+C14</f>
        <v>538711091</v>
      </c>
      <c r="D19" s="139">
        <f>SUM(D15:D18)+D14</f>
        <v>0</v>
      </c>
      <c r="E19" s="139">
        <f>SUM(E15:E18)+E14</f>
        <v>556059694</v>
      </c>
      <c r="F19" s="139">
        <f>SUM(F15:F18)+F14</f>
        <v>556059694</v>
      </c>
      <c r="G19" s="139">
        <f>D19+F19</f>
        <v>556059694</v>
      </c>
    </row>
    <row r="20" spans="1:7" x14ac:dyDescent="0.25">
      <c r="A20" s="234" t="s">
        <v>1278</v>
      </c>
      <c r="B20" s="42" t="s">
        <v>2373</v>
      </c>
      <c r="C20" s="352">
        <v>25029734</v>
      </c>
      <c r="D20" s="352">
        <v>0</v>
      </c>
      <c r="E20" s="352">
        <v>10879875</v>
      </c>
      <c r="F20" s="352">
        <v>10879875</v>
      </c>
      <c r="G20" s="352">
        <f>D20+F20</f>
        <v>10879875</v>
      </c>
    </row>
    <row r="21" spans="1:7" ht="22.5" x14ac:dyDescent="0.25">
      <c r="A21" s="376" t="s">
        <v>1252</v>
      </c>
      <c r="B21" s="375" t="s">
        <v>1383</v>
      </c>
      <c r="C21" s="214">
        <v>41578100</v>
      </c>
      <c r="D21" s="374">
        <v>0</v>
      </c>
      <c r="E21" s="214">
        <v>41548850</v>
      </c>
      <c r="F21" s="214">
        <v>41548850</v>
      </c>
      <c r="G21" s="214">
        <f>D21+F21</f>
        <v>41548850</v>
      </c>
    </row>
    <row r="22" spans="1:7" ht="22.5" x14ac:dyDescent="0.25">
      <c r="A22" s="196" t="s">
        <v>1246</v>
      </c>
      <c r="B22" s="360" t="s">
        <v>1380</v>
      </c>
      <c r="C22" s="213">
        <v>0</v>
      </c>
      <c r="D22" s="359">
        <v>0</v>
      </c>
      <c r="E22" s="213">
        <v>0</v>
      </c>
      <c r="F22" s="213">
        <v>0</v>
      </c>
      <c r="G22" s="213">
        <f>D22+F22</f>
        <v>0</v>
      </c>
    </row>
    <row r="23" spans="1:7" x14ac:dyDescent="0.25">
      <c r="A23" s="196" t="s">
        <v>2372</v>
      </c>
      <c r="B23" s="360"/>
      <c r="C23" s="213"/>
      <c r="D23" s="359"/>
      <c r="E23" s="213"/>
      <c r="F23" s="213"/>
      <c r="G23" s="213">
        <f>D23+F23</f>
        <v>0</v>
      </c>
    </row>
    <row r="24" spans="1:7" ht="12.75" x14ac:dyDescent="0.25">
      <c r="A24" s="385"/>
      <c r="B24" s="384"/>
      <c r="C24" s="345">
        <f>SUM(C21:C23)</f>
        <v>41578100</v>
      </c>
      <c r="D24" s="346">
        <f>SUM(D21:D23)</f>
        <v>0</v>
      </c>
      <c r="E24" s="345">
        <f>SUM(E21:E23)</f>
        <v>41548850</v>
      </c>
      <c r="F24" s="345">
        <f>SUM(F21:F23)</f>
        <v>41548850</v>
      </c>
      <c r="G24" s="345">
        <f>D24+F24</f>
        <v>41548850</v>
      </c>
    </row>
    <row r="25" spans="1:7" x14ac:dyDescent="0.25">
      <c r="A25" s="234" t="s">
        <v>1348</v>
      </c>
      <c r="C25" s="352"/>
      <c r="D25" s="352"/>
      <c r="E25" s="352"/>
      <c r="F25" s="352"/>
      <c r="G25" s="352">
        <f>D25+F25</f>
        <v>0</v>
      </c>
    </row>
    <row r="26" spans="1:7" ht="12.75" x14ac:dyDescent="0.25">
      <c r="A26" s="61"/>
      <c r="B26" s="59"/>
      <c r="C26" s="48">
        <f>C24+C19</f>
        <v>580289191</v>
      </c>
      <c r="D26" s="48">
        <f>D24+D19</f>
        <v>0</v>
      </c>
      <c r="E26" s="48">
        <f>E24+E19</f>
        <v>597608544</v>
      </c>
      <c r="F26" s="48">
        <f>F24+F19</f>
        <v>597608544</v>
      </c>
      <c r="G26" s="48">
        <f>D26+F26</f>
        <v>597608544</v>
      </c>
    </row>
    <row r="27" spans="1:7" ht="12" thickBot="1" x14ac:dyDescent="0.3">
      <c r="A27" s="234" t="s">
        <v>2325</v>
      </c>
      <c r="G27" s="357">
        <v>0</v>
      </c>
    </row>
    <row r="28" spans="1:7" ht="14.25" thickTop="1" thickBot="1" x14ac:dyDescent="0.3">
      <c r="A28" s="295"/>
      <c r="B28" s="367"/>
      <c r="C28" s="367"/>
      <c r="D28" s="367"/>
      <c r="E28" s="367"/>
      <c r="F28" s="367"/>
      <c r="G28" s="293" t="s">
        <v>2271</v>
      </c>
    </row>
    <row r="29" spans="1:7" ht="12.75" thickTop="1" thickBot="1" x14ac:dyDescent="0.3">
      <c r="A29" s="368" t="s">
        <v>1585</v>
      </c>
      <c r="G29" s="357"/>
    </row>
    <row r="30" spans="1:7" ht="14.25" thickTop="1" thickBot="1" x14ac:dyDescent="0.3">
      <c r="A30" s="295"/>
      <c r="B30" s="367"/>
      <c r="C30" s="367"/>
      <c r="D30" s="367"/>
      <c r="E30" s="367"/>
      <c r="F30" s="367"/>
      <c r="G30" s="293" t="e">
        <f>G28+G26</f>
        <v>#VALUE!</v>
      </c>
    </row>
    <row r="31" spans="1:7" ht="12" thickTop="1" x14ac:dyDescent="0.25"/>
    <row r="32" spans="1:7" x14ac:dyDescent="0.25">
      <c r="A32" s="156" t="s">
        <v>2356</v>
      </c>
      <c r="B32" s="362"/>
      <c r="C32" s="156"/>
      <c r="D32" s="156"/>
      <c r="E32" s="156"/>
      <c r="F32" s="156"/>
      <c r="G32" s="156"/>
    </row>
    <row r="33" spans="1:7" x14ac:dyDescent="0.25">
      <c r="A33" s="156" t="s">
        <v>2371</v>
      </c>
      <c r="B33" s="362"/>
      <c r="C33" s="156"/>
      <c r="D33" s="156"/>
      <c r="E33" s="156"/>
      <c r="F33" s="156"/>
      <c r="G33" s="156"/>
    </row>
    <row r="34" spans="1:7" x14ac:dyDescent="0.25">
      <c r="A34" s="156" t="s">
        <v>1583</v>
      </c>
      <c r="B34" s="362"/>
      <c r="C34" s="156"/>
      <c r="D34" s="156"/>
      <c r="E34" s="156"/>
      <c r="F34" s="156"/>
      <c r="G34" s="156"/>
    </row>
  </sheetData>
  <mergeCells count="9">
    <mergeCell ref="A26:B26"/>
    <mergeCell ref="A28:F28"/>
    <mergeCell ref="A30:F30"/>
    <mergeCell ref="A1:F1"/>
    <mergeCell ref="A2:F2"/>
    <mergeCell ref="A4:G4"/>
    <mergeCell ref="A14:B14"/>
    <mergeCell ref="A19:B19"/>
    <mergeCell ref="A24:B24"/>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A34" sqref="A34:G37"/>
    </sheetView>
  </sheetViews>
  <sheetFormatPr baseColWidth="10" defaultRowHeight="11.25" x14ac:dyDescent="0.25"/>
  <cols>
    <col min="1" max="1" width="4.7109375" style="35" customWidth="1"/>
    <col min="2" max="2" width="35.7109375" style="42" customWidth="1"/>
    <col min="3" max="7" width="12.7109375" style="35" customWidth="1"/>
    <col min="8" max="16384" width="11.42578125" style="35"/>
  </cols>
  <sheetData>
    <row r="1" spans="1:7" ht="20.100000000000001" customHeight="1" x14ac:dyDescent="0.25">
      <c r="A1" s="160" t="s">
        <v>2318</v>
      </c>
      <c r="B1" s="159"/>
      <c r="C1" s="159"/>
      <c r="D1" s="159"/>
      <c r="E1" s="159"/>
      <c r="F1" s="159"/>
      <c r="G1" s="168" t="s">
        <v>2246</v>
      </c>
    </row>
    <row r="2" spans="1:7" ht="20.100000000000001" customHeight="1" x14ac:dyDescent="0.25">
      <c r="A2" s="160" t="s">
        <v>2370</v>
      </c>
      <c r="B2" s="159"/>
      <c r="C2" s="159"/>
      <c r="D2" s="159"/>
      <c r="E2" s="159"/>
      <c r="F2" s="159"/>
      <c r="G2" s="168" t="s">
        <v>2369</v>
      </c>
    </row>
    <row r="3" spans="1:7" x14ac:dyDescent="0.25">
      <c r="A3" s="149"/>
      <c r="B3" s="181"/>
      <c r="C3" s="149"/>
      <c r="D3" s="149"/>
      <c r="E3" s="149"/>
      <c r="F3" s="149"/>
      <c r="G3" s="149"/>
    </row>
    <row r="4" spans="1:7" ht="12.75" x14ac:dyDescent="0.25">
      <c r="A4" s="176" t="s">
        <v>2368</v>
      </c>
      <c r="B4" s="148"/>
      <c r="C4" s="148"/>
      <c r="D4" s="148"/>
      <c r="E4" s="148"/>
      <c r="F4" s="148"/>
      <c r="G4" s="148"/>
    </row>
    <row r="5" spans="1:7" ht="45" x14ac:dyDescent="0.25">
      <c r="A5" s="178" t="s">
        <v>1971</v>
      </c>
      <c r="B5" s="162" t="s">
        <v>1028</v>
      </c>
      <c r="C5" s="162" t="s">
        <v>1970</v>
      </c>
      <c r="D5" s="162" t="s">
        <v>2367</v>
      </c>
      <c r="E5" s="162" t="s">
        <v>2366</v>
      </c>
      <c r="F5" s="162" t="s">
        <v>2365</v>
      </c>
      <c r="G5" s="162" t="s">
        <v>2364</v>
      </c>
    </row>
    <row r="6" spans="1:7" x14ac:dyDescent="0.25">
      <c r="A6" s="381" t="s">
        <v>1434</v>
      </c>
      <c r="B6" s="380" t="s">
        <v>1963</v>
      </c>
      <c r="C6" s="243">
        <v>452500</v>
      </c>
      <c r="D6" s="243">
        <v>0</v>
      </c>
      <c r="E6" s="243">
        <v>724500</v>
      </c>
      <c r="F6" s="243">
        <v>724500</v>
      </c>
      <c r="G6" s="243">
        <f>D6+F6</f>
        <v>724500</v>
      </c>
    </row>
    <row r="7" spans="1:7" x14ac:dyDescent="0.25">
      <c r="A7" s="202" t="s">
        <v>1428</v>
      </c>
      <c r="B7" s="47" t="s">
        <v>1424</v>
      </c>
      <c r="C7" s="46">
        <v>19452109</v>
      </c>
      <c r="D7" s="46">
        <v>0</v>
      </c>
      <c r="E7" s="46">
        <v>20034080</v>
      </c>
      <c r="F7" s="46">
        <v>20034080</v>
      </c>
      <c r="G7" s="46">
        <f>D7+F7</f>
        <v>20034080</v>
      </c>
    </row>
    <row r="8" spans="1:7" x14ac:dyDescent="0.25">
      <c r="A8" s="202" t="s">
        <v>1423</v>
      </c>
      <c r="B8" s="47" t="s">
        <v>1422</v>
      </c>
      <c r="C8" s="46">
        <v>1020000</v>
      </c>
      <c r="D8" s="46">
        <v>0</v>
      </c>
      <c r="E8" s="46">
        <v>1032500</v>
      </c>
      <c r="F8" s="46">
        <v>1032500</v>
      </c>
      <c r="G8" s="46">
        <f>D8+F8</f>
        <v>1032500</v>
      </c>
    </row>
    <row r="9" spans="1:7" ht="22.5" x14ac:dyDescent="0.25">
      <c r="A9" s="202" t="s">
        <v>1577</v>
      </c>
      <c r="B9" s="47" t="s">
        <v>1576</v>
      </c>
      <c r="C9" s="46">
        <v>1090425</v>
      </c>
      <c r="D9" s="46">
        <v>0</v>
      </c>
      <c r="E9" s="46">
        <v>1033562</v>
      </c>
      <c r="F9" s="46">
        <v>1033562</v>
      </c>
      <c r="G9" s="46">
        <f>D9+F9</f>
        <v>1033562</v>
      </c>
    </row>
    <row r="10" spans="1:7" x14ac:dyDescent="0.25">
      <c r="A10" s="202" t="s">
        <v>1551</v>
      </c>
      <c r="B10" s="47" t="s">
        <v>2363</v>
      </c>
      <c r="C10" s="46">
        <v>255940888</v>
      </c>
      <c r="D10" s="46">
        <v>0</v>
      </c>
      <c r="E10" s="46">
        <v>147273017</v>
      </c>
      <c r="F10" s="46">
        <v>147273017</v>
      </c>
      <c r="G10" s="46">
        <f>D10+F10</f>
        <v>147273017</v>
      </c>
    </row>
    <row r="11" spans="1:7" x14ac:dyDescent="0.25">
      <c r="A11" s="202" t="s">
        <v>1130</v>
      </c>
      <c r="B11" s="47" t="s">
        <v>1129</v>
      </c>
      <c r="C11" s="46">
        <v>173332017</v>
      </c>
      <c r="D11" s="46">
        <v>0</v>
      </c>
      <c r="E11" s="46">
        <v>280892868</v>
      </c>
      <c r="F11" s="46">
        <v>280892868</v>
      </c>
      <c r="G11" s="46">
        <f>D11+F11</f>
        <v>280892868</v>
      </c>
    </row>
    <row r="12" spans="1:7" x14ac:dyDescent="0.25">
      <c r="A12" s="202" t="s">
        <v>1508</v>
      </c>
      <c r="B12" s="47" t="s">
        <v>1965</v>
      </c>
      <c r="C12" s="46">
        <v>132732226</v>
      </c>
      <c r="D12" s="46">
        <v>0</v>
      </c>
      <c r="E12" s="46">
        <v>135868136</v>
      </c>
      <c r="F12" s="46">
        <v>135868136</v>
      </c>
      <c r="G12" s="46">
        <f>D12+F12</f>
        <v>135868136</v>
      </c>
    </row>
    <row r="13" spans="1:7" x14ac:dyDescent="0.25">
      <c r="A13" s="202" t="s">
        <v>1450</v>
      </c>
      <c r="B13" s="47" t="s">
        <v>1964</v>
      </c>
      <c r="C13" s="46">
        <v>14854210</v>
      </c>
      <c r="D13" s="46">
        <v>0</v>
      </c>
      <c r="E13" s="46">
        <v>15103306</v>
      </c>
      <c r="F13" s="46">
        <v>15103306</v>
      </c>
      <c r="G13" s="46">
        <f>D13+F13</f>
        <v>15103306</v>
      </c>
    </row>
    <row r="14" spans="1:7" x14ac:dyDescent="0.25">
      <c r="A14" s="379" t="s">
        <v>2362</v>
      </c>
      <c r="B14" s="45"/>
      <c r="C14" s="44"/>
      <c r="D14" s="44"/>
      <c r="E14" s="44"/>
      <c r="F14" s="44"/>
      <c r="G14" s="44">
        <f>D14+F14</f>
        <v>0</v>
      </c>
    </row>
    <row r="15" spans="1:7" ht="12.75" x14ac:dyDescent="0.25">
      <c r="A15" s="383" t="s">
        <v>1396</v>
      </c>
      <c r="B15" s="382"/>
      <c r="C15" s="348">
        <f>SUM(C6:C14)</f>
        <v>598874375</v>
      </c>
      <c r="D15" s="348">
        <f>SUM(D6:D14)</f>
        <v>0</v>
      </c>
      <c r="E15" s="348">
        <f>SUM(E6:E14)</f>
        <v>601961969</v>
      </c>
      <c r="F15" s="348">
        <f>SUM(F6:F14)</f>
        <v>601961969</v>
      </c>
      <c r="G15" s="348">
        <f>D15+F15</f>
        <v>601961969</v>
      </c>
    </row>
    <row r="16" spans="1:7" x14ac:dyDescent="0.25">
      <c r="A16" s="381" t="s">
        <v>1393</v>
      </c>
      <c r="B16" s="380" t="s">
        <v>1961</v>
      </c>
      <c r="C16" s="243">
        <v>426000</v>
      </c>
      <c r="D16" s="243">
        <v>0</v>
      </c>
      <c r="E16" s="243">
        <v>5000</v>
      </c>
      <c r="F16" s="243">
        <v>5000</v>
      </c>
      <c r="G16" s="243">
        <f>D16+F16</f>
        <v>5000</v>
      </c>
    </row>
    <row r="17" spans="1:7" ht="22.5" x14ac:dyDescent="0.25">
      <c r="A17" s="202" t="s">
        <v>1387</v>
      </c>
      <c r="B17" s="47" t="s">
        <v>1960</v>
      </c>
      <c r="C17" s="46">
        <v>0</v>
      </c>
      <c r="D17" s="46">
        <v>0</v>
      </c>
      <c r="E17" s="46">
        <v>0</v>
      </c>
      <c r="F17" s="46">
        <v>0</v>
      </c>
      <c r="G17" s="46">
        <f>D17+F17</f>
        <v>0</v>
      </c>
    </row>
    <row r="18" spans="1:7" x14ac:dyDescent="0.25">
      <c r="A18" s="379" t="s">
        <v>2361</v>
      </c>
      <c r="B18" s="45"/>
      <c r="C18" s="44"/>
      <c r="D18" s="240"/>
      <c r="E18" s="44"/>
      <c r="F18" s="44"/>
      <c r="G18" s="44">
        <f>D18+F18</f>
        <v>0</v>
      </c>
    </row>
    <row r="19" spans="1:7" ht="12.75" x14ac:dyDescent="0.25">
      <c r="A19" s="378"/>
      <c r="B19" s="377"/>
      <c r="C19" s="139">
        <f>SUM(C16:C18)+C15</f>
        <v>599300375</v>
      </c>
      <c r="D19" s="139">
        <f>SUM(D16:D18)+D15</f>
        <v>0</v>
      </c>
      <c r="E19" s="139">
        <f>SUM(E16:E18)+E15</f>
        <v>601966969</v>
      </c>
      <c r="F19" s="139">
        <f>SUM(F16:F18)+F15</f>
        <v>601966969</v>
      </c>
      <c r="G19" s="139">
        <f>D19+F19</f>
        <v>601966969</v>
      </c>
    </row>
    <row r="20" spans="1:7" ht="22.5" x14ac:dyDescent="0.25">
      <c r="A20" s="234" t="s">
        <v>1252</v>
      </c>
      <c r="B20" s="42" t="s">
        <v>1383</v>
      </c>
      <c r="C20" s="352">
        <v>9430450</v>
      </c>
      <c r="D20" s="352">
        <v>0</v>
      </c>
      <c r="E20" s="352">
        <v>9903950</v>
      </c>
      <c r="F20" s="352">
        <v>9903950</v>
      </c>
      <c r="G20" s="352">
        <f>D20+F20</f>
        <v>9903950</v>
      </c>
    </row>
    <row r="21" spans="1:7" ht="22.5" x14ac:dyDescent="0.25">
      <c r="A21" s="376" t="s">
        <v>1246</v>
      </c>
      <c r="B21" s="375" t="s">
        <v>1380</v>
      </c>
      <c r="C21" s="214">
        <v>0</v>
      </c>
      <c r="D21" s="374">
        <v>0</v>
      </c>
      <c r="E21" s="214">
        <v>0</v>
      </c>
      <c r="F21" s="214">
        <v>0</v>
      </c>
      <c r="G21" s="214">
        <f>D21+F21</f>
        <v>0</v>
      </c>
    </row>
    <row r="22" spans="1:7" x14ac:dyDescent="0.25">
      <c r="A22" s="207" t="s">
        <v>2360</v>
      </c>
      <c r="B22" s="373"/>
      <c r="C22" s="134"/>
      <c r="D22" s="372"/>
      <c r="E22" s="134"/>
      <c r="F22" s="134"/>
      <c r="G22" s="134">
        <f>D22+F22</f>
        <v>0</v>
      </c>
    </row>
    <row r="23" spans="1:7" ht="12.75" x14ac:dyDescent="0.25">
      <c r="A23" s="371"/>
      <c r="B23" s="370"/>
      <c r="C23" s="353">
        <f>C22+C21</f>
        <v>0</v>
      </c>
      <c r="D23" s="354">
        <f>D22+D21</f>
        <v>0</v>
      </c>
      <c r="E23" s="353">
        <f>E22+E21</f>
        <v>0</v>
      </c>
      <c r="F23" s="353">
        <f>F22+F21</f>
        <v>0</v>
      </c>
      <c r="G23" s="353">
        <f>D23+F23</f>
        <v>0</v>
      </c>
    </row>
    <row r="24" spans="1:7" x14ac:dyDescent="0.25">
      <c r="A24" s="234" t="s">
        <v>1348</v>
      </c>
      <c r="C24" s="352"/>
      <c r="D24" s="352"/>
      <c r="E24" s="352"/>
      <c r="F24" s="352"/>
      <c r="G24" s="352">
        <f>D24+F24</f>
        <v>0</v>
      </c>
    </row>
    <row r="25" spans="1:7" ht="12.75" x14ac:dyDescent="0.25">
      <c r="A25" s="169"/>
      <c r="B25" s="369"/>
      <c r="C25" s="48">
        <f>C23+C19</f>
        <v>599300375</v>
      </c>
      <c r="D25" s="48">
        <f>D23+D19</f>
        <v>0</v>
      </c>
      <c r="E25" s="48">
        <f>E23+E19</f>
        <v>601966969</v>
      </c>
      <c r="F25" s="48">
        <f>F23+F19</f>
        <v>601966969</v>
      </c>
      <c r="G25" s="48">
        <f>D25+F25</f>
        <v>601966969</v>
      </c>
    </row>
    <row r="26" spans="1:7" ht="12" thickBot="1" x14ac:dyDescent="0.3">
      <c r="A26" s="366" t="s">
        <v>2272</v>
      </c>
      <c r="G26" s="357">
        <v>0</v>
      </c>
    </row>
    <row r="27" spans="1:7" ht="14.25" thickTop="1" thickBot="1" x14ac:dyDescent="0.3">
      <c r="A27" s="295"/>
      <c r="B27" s="367"/>
      <c r="C27" s="367"/>
      <c r="D27" s="367"/>
      <c r="E27" s="367"/>
      <c r="F27" s="367"/>
      <c r="G27" s="293" t="s">
        <v>2271</v>
      </c>
    </row>
    <row r="28" spans="1:7" ht="12.75" thickTop="1" thickBot="1" x14ac:dyDescent="0.3">
      <c r="A28" s="368" t="s">
        <v>1376</v>
      </c>
      <c r="G28" s="357"/>
    </row>
    <row r="29" spans="1:7" ht="14.25" thickTop="1" thickBot="1" x14ac:dyDescent="0.3">
      <c r="A29" s="295"/>
      <c r="B29" s="367"/>
      <c r="C29" s="367"/>
      <c r="D29" s="367"/>
      <c r="E29" s="367"/>
      <c r="F29" s="367"/>
      <c r="G29" s="293" t="e">
        <f>G27+G25</f>
        <v>#VALUE!</v>
      </c>
    </row>
    <row r="30" spans="1:7" ht="12" thickTop="1" x14ac:dyDescent="0.25">
      <c r="A30" s="366" t="s">
        <v>2359</v>
      </c>
    </row>
    <row r="31" spans="1:7" ht="13.5" thickBot="1" x14ac:dyDescent="0.3">
      <c r="A31" s="176" t="s">
        <v>2358</v>
      </c>
      <c r="B31" s="148"/>
      <c r="C31" s="148"/>
      <c r="D31" s="148"/>
      <c r="E31" s="148"/>
      <c r="F31" s="148"/>
      <c r="G31" s="148"/>
    </row>
    <row r="32" spans="1:7" ht="35.1" customHeight="1" thickTop="1" thickBot="1" x14ac:dyDescent="0.3">
      <c r="A32" s="365"/>
      <c r="B32" s="364"/>
      <c r="C32" s="293"/>
      <c r="D32" s="363" t="s">
        <v>2357</v>
      </c>
      <c r="E32" s="311"/>
      <c r="F32" s="311"/>
      <c r="G32" s="311"/>
    </row>
    <row r="33" spans="1:7" ht="12" thickTop="1" x14ac:dyDescent="0.25"/>
    <row r="34" spans="1:7" x14ac:dyDescent="0.25">
      <c r="A34" s="156" t="s">
        <v>2356</v>
      </c>
      <c r="B34" s="362"/>
      <c r="C34" s="156"/>
      <c r="D34" s="156"/>
      <c r="E34" s="156"/>
      <c r="F34" s="156"/>
      <c r="G34" s="156"/>
    </row>
    <row r="35" spans="1:7" x14ac:dyDescent="0.25">
      <c r="A35" s="156" t="s">
        <v>2355</v>
      </c>
      <c r="B35" s="362"/>
      <c r="C35" s="156"/>
      <c r="D35" s="156"/>
      <c r="E35" s="156"/>
      <c r="F35" s="156"/>
      <c r="G35" s="156"/>
    </row>
    <row r="36" spans="1:7" x14ac:dyDescent="0.25">
      <c r="A36" s="156" t="s">
        <v>2354</v>
      </c>
      <c r="B36" s="362"/>
      <c r="C36" s="156"/>
      <c r="D36" s="156"/>
      <c r="E36" s="156"/>
      <c r="F36" s="156"/>
      <c r="G36" s="156"/>
    </row>
    <row r="37" spans="1:7" x14ac:dyDescent="0.25">
      <c r="A37" s="156" t="s">
        <v>1952</v>
      </c>
      <c r="B37" s="362"/>
      <c r="C37" s="156"/>
      <c r="D37" s="156"/>
      <c r="E37" s="156"/>
      <c r="F37" s="156"/>
      <c r="G37" s="156"/>
    </row>
  </sheetData>
  <mergeCells count="12">
    <mergeCell ref="A1:F1"/>
    <mergeCell ref="A2:F2"/>
    <mergeCell ref="A4:G4"/>
    <mergeCell ref="A15:B15"/>
    <mergeCell ref="A19:B19"/>
    <mergeCell ref="A23:B23"/>
    <mergeCell ref="A25:B25"/>
    <mergeCell ref="A27:F27"/>
    <mergeCell ref="A29:F29"/>
    <mergeCell ref="A31:G31"/>
    <mergeCell ref="A32:B32"/>
    <mergeCell ref="D32:G3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showGridLines="0" topLeftCell="A13" workbookViewId="0">
      <selection activeCell="A49" sqref="A49:D49 A51:D51"/>
    </sheetView>
  </sheetViews>
  <sheetFormatPr baseColWidth="10" defaultRowHeight="11.25" x14ac:dyDescent="0.25"/>
  <cols>
    <col min="1" max="1" width="5.7109375" style="35" customWidth="1"/>
    <col min="2" max="2" width="40.7109375" style="42" customWidth="1"/>
    <col min="3" max="5" width="15.7109375" style="35" customWidth="1"/>
    <col min="6" max="16384" width="11.42578125" style="35"/>
  </cols>
  <sheetData>
    <row r="1" spans="1:5" ht="20.100000000000001" customHeight="1" x14ac:dyDescent="0.25">
      <c r="A1" s="160" t="s">
        <v>2318</v>
      </c>
      <c r="B1" s="159"/>
      <c r="C1" s="159"/>
      <c r="D1" s="159"/>
      <c r="E1" s="168" t="s">
        <v>2246</v>
      </c>
    </row>
    <row r="2" spans="1:5" ht="20.100000000000001" customHeight="1" x14ac:dyDescent="0.25">
      <c r="A2" s="160" t="s">
        <v>2353</v>
      </c>
      <c r="B2" s="159"/>
      <c r="C2" s="159"/>
      <c r="D2" s="159"/>
      <c r="E2" s="168" t="s">
        <v>1619</v>
      </c>
    </row>
    <row r="3" spans="1:5" ht="12.75" x14ac:dyDescent="0.25">
      <c r="A3" s="176" t="s">
        <v>2352</v>
      </c>
      <c r="B3" s="148"/>
      <c r="C3" s="148"/>
      <c r="D3" s="148"/>
      <c r="E3" s="148"/>
    </row>
    <row r="4" spans="1:5" ht="22.5" x14ac:dyDescent="0.25">
      <c r="A4" s="163" t="s">
        <v>1033</v>
      </c>
      <c r="B4" s="177"/>
      <c r="C4" s="182" t="s">
        <v>2288</v>
      </c>
      <c r="D4" s="182" t="s">
        <v>2287</v>
      </c>
      <c r="E4" s="182" t="s">
        <v>1348</v>
      </c>
    </row>
    <row r="5" spans="1:5" x14ac:dyDescent="0.25">
      <c r="A5" s="202" t="s">
        <v>2043</v>
      </c>
      <c r="B5" s="47" t="s">
        <v>2351</v>
      </c>
      <c r="C5" s="46">
        <v>0</v>
      </c>
      <c r="D5" s="46">
        <v>0</v>
      </c>
      <c r="E5" s="46">
        <f>SUM(C5:D5)</f>
        <v>0</v>
      </c>
    </row>
    <row r="6" spans="1:5" x14ac:dyDescent="0.25">
      <c r="A6" s="202" t="s">
        <v>2098</v>
      </c>
      <c r="B6" s="47" t="s">
        <v>2350</v>
      </c>
      <c r="C6" s="46">
        <v>0</v>
      </c>
      <c r="D6" s="46">
        <v>3903950</v>
      </c>
      <c r="E6" s="46">
        <f>SUM(C6:D6)</f>
        <v>3903950</v>
      </c>
    </row>
    <row r="7" spans="1:5" ht="22.5" x14ac:dyDescent="0.25">
      <c r="A7" s="202" t="s">
        <v>2039</v>
      </c>
      <c r="B7" s="47" t="s">
        <v>2349</v>
      </c>
      <c r="C7" s="46">
        <v>28578110</v>
      </c>
      <c r="D7" s="46">
        <v>3927670</v>
      </c>
      <c r="E7" s="46">
        <f>SUM(C7:D7)</f>
        <v>32505780</v>
      </c>
    </row>
    <row r="8" spans="1:5" ht="22.5" x14ac:dyDescent="0.25">
      <c r="A8" s="202" t="s">
        <v>2037</v>
      </c>
      <c r="B8" s="47" t="s">
        <v>2348</v>
      </c>
      <c r="C8" s="46">
        <v>0</v>
      </c>
      <c r="D8" s="242">
        <v>0</v>
      </c>
      <c r="E8" s="46">
        <f>SUM(C8:D8)</f>
        <v>0</v>
      </c>
    </row>
    <row r="9" spans="1:5" x14ac:dyDescent="0.25">
      <c r="A9" s="361" t="s">
        <v>2051</v>
      </c>
      <c r="B9" s="47" t="s">
        <v>2347</v>
      </c>
      <c r="C9" s="46">
        <v>0</v>
      </c>
      <c r="D9" s="242">
        <v>0</v>
      </c>
      <c r="E9" s="46">
        <f>SUM(C9:D9)</f>
        <v>0</v>
      </c>
    </row>
    <row r="10" spans="1:5" x14ac:dyDescent="0.25">
      <c r="A10" s="202" t="s">
        <v>2066</v>
      </c>
      <c r="B10" s="47" t="s">
        <v>2346</v>
      </c>
      <c r="C10" s="46">
        <v>3028700</v>
      </c>
      <c r="D10" s="46">
        <v>0</v>
      </c>
      <c r="E10" s="46">
        <f>SUM(C10:D10)</f>
        <v>3028700</v>
      </c>
    </row>
    <row r="11" spans="1:5" x14ac:dyDescent="0.25">
      <c r="A11" s="202" t="s">
        <v>1310</v>
      </c>
      <c r="B11" s="47" t="s">
        <v>2345</v>
      </c>
      <c r="C11" s="46">
        <v>28184814</v>
      </c>
      <c r="D11" s="46">
        <v>30000</v>
      </c>
      <c r="E11" s="46">
        <f>SUM(C11:D11)</f>
        <v>28214814</v>
      </c>
    </row>
    <row r="12" spans="1:5" x14ac:dyDescent="0.25">
      <c r="A12" s="202" t="s">
        <v>2062</v>
      </c>
      <c r="B12" s="47" t="s">
        <v>2344</v>
      </c>
      <c r="C12" s="46">
        <v>14524200</v>
      </c>
      <c r="D12" s="46">
        <v>0</v>
      </c>
      <c r="E12" s="46">
        <f>SUM(C12:D12)</f>
        <v>14524200</v>
      </c>
    </row>
    <row r="13" spans="1:5" x14ac:dyDescent="0.25">
      <c r="A13" s="202" t="s">
        <v>2060</v>
      </c>
      <c r="B13" s="47" t="s">
        <v>2343</v>
      </c>
      <c r="C13" s="46">
        <v>0</v>
      </c>
      <c r="D13" s="46">
        <v>0</v>
      </c>
      <c r="E13" s="46">
        <f>SUM(C13:D13)</f>
        <v>0</v>
      </c>
    </row>
    <row r="14" spans="1:5" x14ac:dyDescent="0.25">
      <c r="A14" s="202" t="s">
        <v>2058</v>
      </c>
      <c r="B14" s="47" t="s">
        <v>2342</v>
      </c>
      <c r="C14" s="46">
        <v>67442959</v>
      </c>
      <c r="D14" s="46">
        <v>750000</v>
      </c>
      <c r="E14" s="46">
        <f>SUM(C14:D14)</f>
        <v>68192959</v>
      </c>
    </row>
    <row r="15" spans="1:5" ht="22.5" x14ac:dyDescent="0.25">
      <c r="A15" s="202" t="s">
        <v>2304</v>
      </c>
      <c r="B15" s="47" t="s">
        <v>2341</v>
      </c>
      <c r="C15" s="46">
        <v>0</v>
      </c>
      <c r="D15" s="46">
        <v>0</v>
      </c>
      <c r="E15" s="46">
        <f>SUM(C15:D15)</f>
        <v>0</v>
      </c>
    </row>
    <row r="16" spans="1:5" x14ac:dyDescent="0.25">
      <c r="A16" s="202" t="s">
        <v>2049</v>
      </c>
      <c r="B16" s="47" t="s">
        <v>2048</v>
      </c>
      <c r="C16" s="46">
        <v>0</v>
      </c>
      <c r="D16" s="46">
        <v>0</v>
      </c>
      <c r="E16" s="46">
        <f>SUM(C16:D16)</f>
        <v>0</v>
      </c>
    </row>
    <row r="17" spans="1:5" ht="22.5" x14ac:dyDescent="0.25">
      <c r="A17" s="202" t="s">
        <v>2035</v>
      </c>
      <c r="B17" s="47" t="s">
        <v>2306</v>
      </c>
      <c r="C17" s="46">
        <v>0</v>
      </c>
      <c r="D17" s="46">
        <v>0</v>
      </c>
      <c r="E17" s="46">
        <f>SUM(C17:D17)</f>
        <v>0</v>
      </c>
    </row>
    <row r="18" spans="1:5" x14ac:dyDescent="0.25">
      <c r="A18" s="202" t="s">
        <v>2033</v>
      </c>
      <c r="B18" s="47" t="s">
        <v>2340</v>
      </c>
      <c r="C18" s="46">
        <v>80000</v>
      </c>
      <c r="D18" s="46">
        <v>0</v>
      </c>
      <c r="E18" s="46">
        <f>SUM(C18:D18)</f>
        <v>80000</v>
      </c>
    </row>
    <row r="19" spans="1:5" s="358" customFormat="1" x14ac:dyDescent="0.25">
      <c r="A19" s="196" t="s">
        <v>2300</v>
      </c>
      <c r="B19" s="360" t="s">
        <v>2299</v>
      </c>
      <c r="C19" s="359">
        <v>0</v>
      </c>
      <c r="D19" s="213">
        <v>0</v>
      </c>
      <c r="E19" s="213">
        <f>SUM(C19:D19)</f>
        <v>0</v>
      </c>
    </row>
    <row r="20" spans="1:5" s="358" customFormat="1" x14ac:dyDescent="0.25">
      <c r="A20" s="196" t="s">
        <v>2302</v>
      </c>
      <c r="B20" s="360" t="s">
        <v>2301</v>
      </c>
      <c r="C20" s="359">
        <v>0</v>
      </c>
      <c r="D20" s="213">
        <v>0</v>
      </c>
      <c r="E20" s="213">
        <f>SUM(C20:D20)</f>
        <v>0</v>
      </c>
    </row>
    <row r="21" spans="1:5" s="358" customFormat="1" ht="22.5" x14ac:dyDescent="0.25">
      <c r="A21" s="196" t="s">
        <v>1312</v>
      </c>
      <c r="B21" s="360" t="s">
        <v>2339</v>
      </c>
      <c r="C21" s="359">
        <v>0</v>
      </c>
      <c r="D21" s="213">
        <v>6000000</v>
      </c>
      <c r="E21" s="213">
        <f>SUM(C21:D21)</f>
        <v>6000000</v>
      </c>
    </row>
    <row r="22" spans="1:5" x14ac:dyDescent="0.25">
      <c r="A22" s="202" t="s">
        <v>2298</v>
      </c>
      <c r="B22" s="47" t="s">
        <v>2338</v>
      </c>
      <c r="C22" s="46">
        <v>1061500</v>
      </c>
      <c r="D22" s="46">
        <v>0</v>
      </c>
      <c r="E22" s="46">
        <f>SUM(C22:D22)</f>
        <v>1061500</v>
      </c>
    </row>
    <row r="23" spans="1:5" s="358" customFormat="1" ht="22.5" x14ac:dyDescent="0.25">
      <c r="A23" s="196" t="s">
        <v>2296</v>
      </c>
      <c r="B23" s="360" t="s">
        <v>2337</v>
      </c>
      <c r="C23" s="359">
        <v>0</v>
      </c>
      <c r="D23" s="213">
        <v>0</v>
      </c>
      <c r="E23" s="213">
        <f>SUM(C23:D23)</f>
        <v>0</v>
      </c>
    </row>
    <row r="24" spans="1:5" x14ac:dyDescent="0.25">
      <c r="A24" s="202" t="s">
        <v>955</v>
      </c>
      <c r="B24" s="47" t="s">
        <v>1977</v>
      </c>
      <c r="C24" s="46">
        <v>0</v>
      </c>
      <c r="D24" s="242">
        <v>0</v>
      </c>
      <c r="E24" s="46">
        <f>SUM(C24:D24)</f>
        <v>0</v>
      </c>
    </row>
    <row r="25" spans="1:5" ht="12.75" x14ac:dyDescent="0.25">
      <c r="A25" s="160" t="s">
        <v>2336</v>
      </c>
      <c r="B25" s="159"/>
      <c r="C25" s="48">
        <f>SUM(C5:C24)</f>
        <v>142900283</v>
      </c>
      <c r="D25" s="48">
        <f>SUM(D5:D24)</f>
        <v>14611620</v>
      </c>
      <c r="E25" s="48">
        <f>SUM(C25:D25)</f>
        <v>157511903</v>
      </c>
    </row>
    <row r="26" spans="1:5" ht="12" thickBot="1" x14ac:dyDescent="0.3">
      <c r="E26" s="357" t="s">
        <v>2273</v>
      </c>
    </row>
    <row r="27" spans="1:5" ht="14.25" thickTop="1" thickBot="1" x14ac:dyDescent="0.3">
      <c r="A27" s="343" t="s">
        <v>2335</v>
      </c>
      <c r="B27" s="294"/>
      <c r="C27" s="294"/>
      <c r="D27" s="294"/>
      <c r="E27" s="293">
        <v>0</v>
      </c>
    </row>
    <row r="28" spans="1:5" ht="12.75" thickTop="1" thickBot="1" x14ac:dyDescent="0.3">
      <c r="E28" s="357" t="s">
        <v>2271</v>
      </c>
    </row>
    <row r="29" spans="1:5" ht="14.25" thickTop="1" thickBot="1" x14ac:dyDescent="0.3">
      <c r="A29" s="343" t="s">
        <v>2334</v>
      </c>
      <c r="B29" s="294"/>
      <c r="C29" s="294"/>
      <c r="D29" s="294"/>
      <c r="E29" s="293">
        <f>E27+E25</f>
        <v>157511903</v>
      </c>
    </row>
    <row r="30" spans="1:5" ht="12" thickTop="1" x14ac:dyDescent="0.25">
      <c r="A30" s="234" t="s">
        <v>2051</v>
      </c>
    </row>
    <row r="31" spans="1:5" ht="12.75" x14ac:dyDescent="0.25">
      <c r="A31" s="176" t="s">
        <v>2333</v>
      </c>
      <c r="B31" s="315"/>
      <c r="C31" s="315"/>
      <c r="D31" s="315"/>
      <c r="E31" s="315"/>
    </row>
    <row r="32" spans="1:5" ht="22.5" x14ac:dyDescent="0.25">
      <c r="A32" s="163" t="s">
        <v>1030</v>
      </c>
      <c r="B32" s="164"/>
      <c r="C32" s="182" t="s">
        <v>2288</v>
      </c>
      <c r="D32" s="182" t="s">
        <v>2287</v>
      </c>
      <c r="E32" s="182" t="s">
        <v>1348</v>
      </c>
    </row>
    <row r="33" spans="1:5" x14ac:dyDescent="0.25">
      <c r="A33" s="202" t="s">
        <v>1950</v>
      </c>
      <c r="B33" s="47" t="s">
        <v>2332</v>
      </c>
      <c r="C33" s="46">
        <v>31366254</v>
      </c>
      <c r="D33" s="242">
        <v>0</v>
      </c>
      <c r="E33" s="46">
        <f>SUM(C33:D33)</f>
        <v>31366254</v>
      </c>
    </row>
    <row r="34" spans="1:5" x14ac:dyDescent="0.25">
      <c r="A34" s="202" t="s">
        <v>1828</v>
      </c>
      <c r="B34" s="47" t="s">
        <v>2331</v>
      </c>
      <c r="C34" s="46">
        <v>129661338</v>
      </c>
      <c r="D34" s="242">
        <v>0</v>
      </c>
      <c r="E34" s="46">
        <f>SUM(C34:D34)</f>
        <v>129661338</v>
      </c>
    </row>
    <row r="35" spans="1:5" x14ac:dyDescent="0.25">
      <c r="A35" s="202" t="s">
        <v>1779</v>
      </c>
      <c r="B35" s="47" t="s">
        <v>1778</v>
      </c>
      <c r="C35" s="46">
        <v>13500000</v>
      </c>
      <c r="D35" s="242">
        <v>0</v>
      </c>
      <c r="E35" s="46">
        <f>SUM(C35:D35)</f>
        <v>13500000</v>
      </c>
    </row>
    <row r="36" spans="1:5" x14ac:dyDescent="0.25">
      <c r="A36" s="202" t="s">
        <v>1428</v>
      </c>
      <c r="B36" s="47" t="s">
        <v>1424</v>
      </c>
      <c r="C36" s="46">
        <v>47330500</v>
      </c>
      <c r="D36" s="242">
        <v>0</v>
      </c>
      <c r="E36" s="46">
        <f>SUM(C36:D36)</f>
        <v>47330500</v>
      </c>
    </row>
    <row r="37" spans="1:5" x14ac:dyDescent="0.25">
      <c r="A37" s="202" t="s">
        <v>1423</v>
      </c>
      <c r="B37" s="47" t="s">
        <v>1422</v>
      </c>
      <c r="C37" s="46">
        <v>123143450</v>
      </c>
      <c r="D37" s="242">
        <v>0</v>
      </c>
      <c r="E37" s="46">
        <f>SUM(C37:D37)</f>
        <v>123143450</v>
      </c>
    </row>
    <row r="38" spans="1:5" s="358" customFormat="1" x14ac:dyDescent="0.25">
      <c r="A38" s="196" t="s">
        <v>2285</v>
      </c>
      <c r="B38" s="360" t="s">
        <v>2284</v>
      </c>
      <c r="C38" s="359">
        <v>0</v>
      </c>
      <c r="D38" s="213">
        <v>0</v>
      </c>
      <c r="E38" s="213">
        <f>SUM(C38:D38)</f>
        <v>0</v>
      </c>
    </row>
    <row r="39" spans="1:5" x14ac:dyDescent="0.25">
      <c r="A39" s="202" t="s">
        <v>1750</v>
      </c>
      <c r="B39" s="47" t="s">
        <v>2330</v>
      </c>
      <c r="C39" s="46">
        <v>206056490</v>
      </c>
      <c r="D39" s="46">
        <v>0</v>
      </c>
      <c r="E39" s="46">
        <f>SUM(C39:D39)</f>
        <v>206056490</v>
      </c>
    </row>
    <row r="40" spans="1:5" x14ac:dyDescent="0.25">
      <c r="A40" s="202" t="s">
        <v>1627</v>
      </c>
      <c r="B40" s="47" t="s">
        <v>1626</v>
      </c>
      <c r="C40" s="46">
        <v>338662</v>
      </c>
      <c r="D40" s="242">
        <v>0</v>
      </c>
      <c r="E40" s="46">
        <f>SUM(C40:D40)</f>
        <v>338662</v>
      </c>
    </row>
    <row r="41" spans="1:5" x14ac:dyDescent="0.25">
      <c r="A41" s="202" t="s">
        <v>1617</v>
      </c>
      <c r="B41" s="47" t="s">
        <v>1980</v>
      </c>
      <c r="C41" s="46">
        <v>3490000</v>
      </c>
      <c r="D41" s="46">
        <v>0</v>
      </c>
      <c r="E41" s="46">
        <f>SUM(C41:D41)</f>
        <v>3490000</v>
      </c>
    </row>
    <row r="42" spans="1:5" x14ac:dyDescent="0.25">
      <c r="A42" s="202" t="s">
        <v>1608</v>
      </c>
      <c r="B42" s="47" t="s">
        <v>2329</v>
      </c>
      <c r="C42" s="46">
        <v>163000</v>
      </c>
      <c r="D42" s="46">
        <v>0</v>
      </c>
      <c r="E42" s="46">
        <f>SUM(C42:D42)</f>
        <v>163000</v>
      </c>
    </row>
    <row r="43" spans="1:5" x14ac:dyDescent="0.25">
      <c r="A43" s="202" t="s">
        <v>1601</v>
      </c>
      <c r="B43" s="47" t="s">
        <v>2328</v>
      </c>
      <c r="C43" s="46">
        <v>4500000</v>
      </c>
      <c r="D43" s="46">
        <v>41548850</v>
      </c>
      <c r="E43" s="46">
        <f>SUM(C43:D43)</f>
        <v>46048850</v>
      </c>
    </row>
    <row r="44" spans="1:5" s="358" customFormat="1" x14ac:dyDescent="0.25">
      <c r="A44" s="196" t="s">
        <v>2283</v>
      </c>
      <c r="B44" s="360" t="s">
        <v>2327</v>
      </c>
      <c r="C44" s="359">
        <v>0</v>
      </c>
      <c r="D44" s="213">
        <v>0</v>
      </c>
      <c r="E44" s="213">
        <f>SUM(C44:D44)</f>
        <v>0</v>
      </c>
    </row>
    <row r="45" spans="1:5" x14ac:dyDescent="0.25">
      <c r="A45" s="202" t="s">
        <v>1595</v>
      </c>
      <c r="B45" s="47" t="s">
        <v>1977</v>
      </c>
      <c r="C45" s="46">
        <v>0</v>
      </c>
      <c r="D45" s="242">
        <v>0</v>
      </c>
      <c r="E45" s="46">
        <f>SUM(C45:D45)</f>
        <v>0</v>
      </c>
    </row>
    <row r="46" spans="1:5" s="358" customFormat="1" x14ac:dyDescent="0.25">
      <c r="A46" s="196" t="s">
        <v>1278</v>
      </c>
      <c r="B46" s="360" t="s">
        <v>1591</v>
      </c>
      <c r="C46" s="359">
        <v>0</v>
      </c>
      <c r="D46" s="213">
        <v>10879875</v>
      </c>
      <c r="E46" s="213">
        <f>SUM(C46:D46)</f>
        <v>10879875</v>
      </c>
    </row>
    <row r="47" spans="1:5" ht="12.75" x14ac:dyDescent="0.25">
      <c r="A47" s="334" t="s">
        <v>2326</v>
      </c>
      <c r="B47" s="211"/>
      <c r="C47" s="48">
        <f>SUM(C33:C46)</f>
        <v>559549694</v>
      </c>
      <c r="D47" s="48">
        <f>SUM(D33:D46)</f>
        <v>52428725</v>
      </c>
      <c r="E47" s="48">
        <f>SUM(C47:D47)</f>
        <v>611978419</v>
      </c>
    </row>
    <row r="48" spans="1:5" ht="12" thickBot="1" x14ac:dyDescent="0.3">
      <c r="E48" s="357" t="s">
        <v>2273</v>
      </c>
    </row>
    <row r="49" spans="1:5" ht="14.25" thickTop="1" thickBot="1" x14ac:dyDescent="0.3">
      <c r="A49" s="343" t="s">
        <v>2325</v>
      </c>
      <c r="B49" s="294"/>
      <c r="C49" s="294"/>
      <c r="D49" s="294"/>
      <c r="E49" s="293">
        <v>0</v>
      </c>
    </row>
    <row r="50" spans="1:5" ht="12.75" thickTop="1" thickBot="1" x14ac:dyDescent="0.3">
      <c r="E50" s="357" t="s">
        <v>2271</v>
      </c>
    </row>
    <row r="51" spans="1:5" ht="14.25" thickTop="1" thickBot="1" x14ac:dyDescent="0.3">
      <c r="A51" s="343" t="s">
        <v>1585</v>
      </c>
      <c r="B51" s="294"/>
      <c r="C51" s="294"/>
      <c r="D51" s="294"/>
      <c r="E51" s="293">
        <f>E49+E47</f>
        <v>611978419</v>
      </c>
    </row>
    <row r="52" spans="1:5" ht="12" thickTop="1" x14ac:dyDescent="0.25">
      <c r="A52" s="188" t="s">
        <v>2270</v>
      </c>
    </row>
    <row r="53" spans="1:5" x14ac:dyDescent="0.25">
      <c r="A53" s="156" t="s">
        <v>2269</v>
      </c>
    </row>
    <row r="54" spans="1:5" x14ac:dyDescent="0.25">
      <c r="A54" s="156" t="s">
        <v>2324</v>
      </c>
    </row>
    <row r="55" spans="1:5" x14ac:dyDescent="0.25">
      <c r="A55" s="156" t="s">
        <v>2323</v>
      </c>
    </row>
    <row r="56" spans="1:5" x14ac:dyDescent="0.25">
      <c r="A56" s="156" t="s">
        <v>2322</v>
      </c>
    </row>
    <row r="57" spans="1:5" x14ac:dyDescent="0.25">
      <c r="A57" s="156" t="s">
        <v>2321</v>
      </c>
    </row>
    <row r="58" spans="1:5" x14ac:dyDescent="0.25">
      <c r="A58" s="156" t="s">
        <v>2320</v>
      </c>
    </row>
    <row r="59" spans="1:5" x14ac:dyDescent="0.25">
      <c r="A59" s="156" t="s">
        <v>2319</v>
      </c>
    </row>
  </sheetData>
  <mergeCells count="12">
    <mergeCell ref="A1:D1"/>
    <mergeCell ref="A2:D2"/>
    <mergeCell ref="A3:E3"/>
    <mergeCell ref="A4:B4"/>
    <mergeCell ref="A25:B25"/>
    <mergeCell ref="A27:D27"/>
    <mergeCell ref="A29:D29"/>
    <mergeCell ref="A31:E31"/>
    <mergeCell ref="A32:B32"/>
    <mergeCell ref="A47:B47"/>
    <mergeCell ref="A49:D49"/>
    <mergeCell ref="A51:D51"/>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showGridLines="0" topLeftCell="A16" workbookViewId="0">
      <selection activeCell="A49" sqref="A49:D49 A51:D51"/>
    </sheetView>
  </sheetViews>
  <sheetFormatPr baseColWidth="10" defaultRowHeight="11.25" x14ac:dyDescent="0.25"/>
  <cols>
    <col min="1" max="1" width="5.7109375" style="35" customWidth="1"/>
    <col min="2" max="2" width="40.7109375" style="42" customWidth="1"/>
    <col min="3" max="5" width="15.7109375" style="35" customWidth="1"/>
    <col min="6" max="16384" width="11.42578125" style="35"/>
  </cols>
  <sheetData>
    <row r="1" spans="1:5" ht="20.100000000000001" customHeight="1" x14ac:dyDescent="0.25">
      <c r="A1" s="160" t="s">
        <v>2318</v>
      </c>
      <c r="B1" s="159"/>
      <c r="C1" s="159"/>
      <c r="D1" s="159"/>
      <c r="E1" s="168" t="s">
        <v>2246</v>
      </c>
    </row>
    <row r="2" spans="1:5" ht="20.100000000000001" customHeight="1" x14ac:dyDescent="0.25">
      <c r="A2" s="160" t="s">
        <v>2317</v>
      </c>
      <c r="B2" s="159"/>
      <c r="C2" s="159"/>
      <c r="D2" s="159"/>
      <c r="E2" s="168" t="s">
        <v>1403</v>
      </c>
    </row>
    <row r="3" spans="1:5" ht="12.75" x14ac:dyDescent="0.25">
      <c r="A3" s="176" t="s">
        <v>2316</v>
      </c>
      <c r="B3" s="148"/>
      <c r="C3" s="148"/>
      <c r="D3" s="148"/>
      <c r="E3" s="148"/>
    </row>
    <row r="4" spans="1:5" ht="22.5" x14ac:dyDescent="0.25">
      <c r="A4" s="163" t="s">
        <v>1033</v>
      </c>
      <c r="B4" s="177"/>
      <c r="C4" s="182" t="s">
        <v>2288</v>
      </c>
      <c r="D4" s="182" t="s">
        <v>2287</v>
      </c>
      <c r="E4" s="182" t="s">
        <v>1348</v>
      </c>
    </row>
    <row r="5" spans="1:5" x14ac:dyDescent="0.25">
      <c r="A5" s="202" t="s">
        <v>2043</v>
      </c>
      <c r="B5" s="47" t="s">
        <v>2315</v>
      </c>
      <c r="C5" s="46">
        <v>11300000</v>
      </c>
      <c r="D5" s="46">
        <v>0</v>
      </c>
      <c r="E5" s="46">
        <f>SUM(C5:D5)</f>
        <v>11300000</v>
      </c>
    </row>
    <row r="6" spans="1:5" x14ac:dyDescent="0.25">
      <c r="A6" s="202" t="s">
        <v>2098</v>
      </c>
      <c r="B6" s="47" t="s">
        <v>2314</v>
      </c>
      <c r="C6" s="46">
        <v>30875728</v>
      </c>
      <c r="D6" s="46">
        <v>0</v>
      </c>
      <c r="E6" s="46">
        <f>SUM(C6:D6)</f>
        <v>30875728</v>
      </c>
    </row>
    <row r="7" spans="1:5" ht="22.5" x14ac:dyDescent="0.25">
      <c r="A7" s="202" t="s">
        <v>2039</v>
      </c>
      <c r="B7" s="47" t="s">
        <v>2313</v>
      </c>
      <c r="C7" s="46">
        <v>54349940</v>
      </c>
      <c r="D7" s="46">
        <v>3927670</v>
      </c>
      <c r="E7" s="46">
        <f>SUM(C7:D7)</f>
        <v>58277610</v>
      </c>
    </row>
    <row r="8" spans="1:5" ht="22.5" x14ac:dyDescent="0.25">
      <c r="A8" s="202" t="s">
        <v>2037</v>
      </c>
      <c r="B8" s="47" t="s">
        <v>2312</v>
      </c>
      <c r="C8" s="46">
        <v>0</v>
      </c>
      <c r="D8" s="242">
        <v>0</v>
      </c>
      <c r="E8" s="46">
        <f>SUM(C8:D8)</f>
        <v>0</v>
      </c>
    </row>
    <row r="9" spans="1:5" x14ac:dyDescent="0.25">
      <c r="A9" s="202" t="s">
        <v>2066</v>
      </c>
      <c r="B9" s="47" t="s">
        <v>2311</v>
      </c>
      <c r="C9" s="46">
        <v>0</v>
      </c>
      <c r="D9" s="46">
        <v>400000</v>
      </c>
      <c r="E9" s="46">
        <f>SUM(C9:D9)</f>
        <v>400000</v>
      </c>
    </row>
    <row r="10" spans="1:5" x14ac:dyDescent="0.25">
      <c r="A10" s="202" t="s">
        <v>1310</v>
      </c>
      <c r="B10" s="47" t="s">
        <v>2310</v>
      </c>
      <c r="C10" s="46">
        <v>130000</v>
      </c>
      <c r="D10" s="46">
        <v>0</v>
      </c>
      <c r="E10" s="46">
        <f>SUM(C10:D10)</f>
        <v>130000</v>
      </c>
    </row>
    <row r="11" spans="1:5" x14ac:dyDescent="0.25">
      <c r="A11" s="202" t="s">
        <v>2062</v>
      </c>
      <c r="B11" s="47" t="s">
        <v>2309</v>
      </c>
      <c r="C11" s="46">
        <v>0</v>
      </c>
      <c r="D11" s="46">
        <v>30000</v>
      </c>
      <c r="E11" s="46">
        <f>SUM(C11:D11)</f>
        <v>30000</v>
      </c>
    </row>
    <row r="12" spans="1:5" x14ac:dyDescent="0.25">
      <c r="A12" s="202" t="s">
        <v>2060</v>
      </c>
      <c r="B12" s="47" t="s">
        <v>2308</v>
      </c>
      <c r="C12" s="46">
        <v>0</v>
      </c>
      <c r="D12" s="46">
        <v>0</v>
      </c>
      <c r="E12" s="46">
        <f>SUM(C12:D12)</f>
        <v>0</v>
      </c>
    </row>
    <row r="13" spans="1:5" x14ac:dyDescent="0.25">
      <c r="A13" s="202" t="s">
        <v>2058</v>
      </c>
      <c r="B13" s="47" t="s">
        <v>2307</v>
      </c>
      <c r="C13" s="46">
        <v>0</v>
      </c>
      <c r="D13" s="46">
        <v>350000</v>
      </c>
      <c r="E13" s="46">
        <f>SUM(C13:D13)</f>
        <v>350000</v>
      </c>
    </row>
    <row r="14" spans="1:5" ht="22.5" x14ac:dyDescent="0.25">
      <c r="A14" s="202" t="s">
        <v>2035</v>
      </c>
      <c r="B14" s="47" t="s">
        <v>2306</v>
      </c>
      <c r="C14" s="46">
        <v>0</v>
      </c>
      <c r="D14" s="46">
        <v>0</v>
      </c>
      <c r="E14" s="46">
        <f>SUM(C14:D14)</f>
        <v>0</v>
      </c>
    </row>
    <row r="15" spans="1:5" x14ac:dyDescent="0.25">
      <c r="A15" s="202" t="s">
        <v>2033</v>
      </c>
      <c r="B15" s="47" t="s">
        <v>2305</v>
      </c>
      <c r="C15" s="46">
        <v>838000</v>
      </c>
      <c r="D15" s="46">
        <v>0</v>
      </c>
      <c r="E15" s="46">
        <f>SUM(C15:D15)</f>
        <v>838000</v>
      </c>
    </row>
    <row r="16" spans="1:5" x14ac:dyDescent="0.25">
      <c r="A16" s="202" t="s">
        <v>2049</v>
      </c>
      <c r="B16" s="47" t="s">
        <v>2048</v>
      </c>
      <c r="C16" s="46">
        <v>0</v>
      </c>
      <c r="D16" s="46">
        <v>0</v>
      </c>
      <c r="E16" s="46">
        <f>SUM(C16:D16)</f>
        <v>0</v>
      </c>
    </row>
    <row r="17" spans="1:5" ht="22.5" x14ac:dyDescent="0.25">
      <c r="A17" s="202" t="s">
        <v>2304</v>
      </c>
      <c r="B17" s="47" t="s">
        <v>2303</v>
      </c>
      <c r="C17" s="46">
        <v>0</v>
      </c>
      <c r="D17" s="46">
        <v>0</v>
      </c>
      <c r="E17" s="46">
        <f>SUM(C17:D17)</f>
        <v>0</v>
      </c>
    </row>
    <row r="18" spans="1:5" s="358" customFormat="1" x14ac:dyDescent="0.25">
      <c r="A18" s="196" t="s">
        <v>2302</v>
      </c>
      <c r="B18" s="360" t="s">
        <v>2301</v>
      </c>
      <c r="C18" s="359">
        <v>0</v>
      </c>
      <c r="D18" s="213">
        <v>0</v>
      </c>
      <c r="E18" s="213">
        <f>SUM(C18:D18)</f>
        <v>0</v>
      </c>
    </row>
    <row r="19" spans="1:5" s="358" customFormat="1" x14ac:dyDescent="0.25">
      <c r="A19" s="196" t="s">
        <v>2300</v>
      </c>
      <c r="B19" s="360" t="s">
        <v>2299</v>
      </c>
      <c r="C19" s="359">
        <v>0</v>
      </c>
      <c r="D19" s="213">
        <v>41548850</v>
      </c>
      <c r="E19" s="213">
        <f>SUM(C19:D19)</f>
        <v>41548850</v>
      </c>
    </row>
    <row r="20" spans="1:5" x14ac:dyDescent="0.25">
      <c r="A20" s="202" t="s">
        <v>2298</v>
      </c>
      <c r="B20" s="47" t="s">
        <v>2297</v>
      </c>
      <c r="C20" s="46">
        <v>881840</v>
      </c>
      <c r="D20" s="46">
        <v>0</v>
      </c>
      <c r="E20" s="46">
        <f>SUM(C20:D20)</f>
        <v>881840</v>
      </c>
    </row>
    <row r="21" spans="1:5" s="358" customFormat="1" ht="22.5" x14ac:dyDescent="0.25">
      <c r="A21" s="196" t="s">
        <v>2296</v>
      </c>
      <c r="B21" s="360" t="s">
        <v>2295</v>
      </c>
      <c r="C21" s="359">
        <v>0</v>
      </c>
      <c r="D21" s="213">
        <v>0</v>
      </c>
      <c r="E21" s="213">
        <f>SUM(C21:D21)</f>
        <v>0</v>
      </c>
    </row>
    <row r="22" spans="1:5" s="358" customFormat="1" x14ac:dyDescent="0.25">
      <c r="A22" s="196" t="s">
        <v>842</v>
      </c>
      <c r="B22" s="360" t="s">
        <v>2294</v>
      </c>
      <c r="C22" s="359">
        <v>0</v>
      </c>
      <c r="D22" s="213">
        <v>10879875</v>
      </c>
      <c r="E22" s="213">
        <f>SUM(C22:D22)</f>
        <v>10879875</v>
      </c>
    </row>
    <row r="23" spans="1:5" x14ac:dyDescent="0.25">
      <c r="A23" s="202" t="s">
        <v>844</v>
      </c>
      <c r="B23" s="47" t="s">
        <v>1240</v>
      </c>
      <c r="C23" s="46">
        <v>2000000</v>
      </c>
      <c r="D23" s="242">
        <v>0</v>
      </c>
      <c r="E23" s="46">
        <f>SUM(C23:D23)</f>
        <v>2000000</v>
      </c>
    </row>
    <row r="24" spans="1:5" ht="12.75" x14ac:dyDescent="0.25">
      <c r="A24" s="160" t="s">
        <v>2293</v>
      </c>
      <c r="B24" s="159"/>
      <c r="C24" s="48">
        <f>SUM(C5:C23)</f>
        <v>100375508</v>
      </c>
      <c r="D24" s="48">
        <f>SUM(D5:D23)</f>
        <v>57136395</v>
      </c>
      <c r="E24" s="48">
        <f>SUM(C24:D24)</f>
        <v>157511903</v>
      </c>
    </row>
    <row r="25" spans="1:5" ht="12" thickBot="1" x14ac:dyDescent="0.3">
      <c r="E25" s="357" t="s">
        <v>2273</v>
      </c>
    </row>
    <row r="26" spans="1:5" ht="14.25" thickTop="1" thickBot="1" x14ac:dyDescent="0.3">
      <c r="A26" s="343" t="s">
        <v>2292</v>
      </c>
      <c r="B26" s="294"/>
      <c r="C26" s="294"/>
      <c r="D26" s="294"/>
      <c r="E26" s="293">
        <v>0</v>
      </c>
    </row>
    <row r="27" spans="1:5" ht="12.75" thickTop="1" thickBot="1" x14ac:dyDescent="0.3">
      <c r="E27" s="357" t="s">
        <v>2273</v>
      </c>
    </row>
    <row r="28" spans="1:5" ht="14.25" thickTop="1" thickBot="1" x14ac:dyDescent="0.3">
      <c r="A28" s="343" t="s">
        <v>2291</v>
      </c>
      <c r="B28" s="294"/>
      <c r="C28" s="294"/>
      <c r="D28" s="294"/>
      <c r="E28" s="293">
        <v>0</v>
      </c>
    </row>
    <row r="29" spans="1:5" ht="12.75" thickTop="1" thickBot="1" x14ac:dyDescent="0.3">
      <c r="E29" s="357" t="s">
        <v>2271</v>
      </c>
    </row>
    <row r="30" spans="1:5" ht="14.25" thickTop="1" thickBot="1" x14ac:dyDescent="0.3">
      <c r="A30" s="343" t="s">
        <v>2290</v>
      </c>
      <c r="B30" s="294"/>
      <c r="C30" s="294"/>
      <c r="D30" s="294"/>
      <c r="E30" s="293">
        <f>E28+E26+E24</f>
        <v>157511903</v>
      </c>
    </row>
    <row r="31" spans="1:5" ht="12" thickTop="1" x14ac:dyDescent="0.25">
      <c r="A31" s="234" t="s">
        <v>2051</v>
      </c>
    </row>
    <row r="32" spans="1:5" ht="12.75" x14ac:dyDescent="0.25">
      <c r="A32" s="176" t="s">
        <v>2289</v>
      </c>
      <c r="B32" s="315"/>
      <c r="C32" s="315"/>
      <c r="D32" s="315"/>
      <c r="E32" s="315"/>
    </row>
    <row r="33" spans="1:5" ht="22.5" x14ac:dyDescent="0.25">
      <c r="A33" s="163" t="s">
        <v>1030</v>
      </c>
      <c r="B33" s="164"/>
      <c r="C33" s="182" t="s">
        <v>2288</v>
      </c>
      <c r="D33" s="182" t="s">
        <v>2287</v>
      </c>
      <c r="E33" s="182" t="s">
        <v>1348</v>
      </c>
    </row>
    <row r="34" spans="1:5" x14ac:dyDescent="0.25">
      <c r="A34" s="202" t="s">
        <v>1434</v>
      </c>
      <c r="B34" s="47" t="s">
        <v>2286</v>
      </c>
      <c r="C34" s="46">
        <v>724500</v>
      </c>
      <c r="D34" s="242">
        <v>0</v>
      </c>
      <c r="E34" s="46">
        <f>SUM(C34:D34)</f>
        <v>724500</v>
      </c>
    </row>
    <row r="35" spans="1:5" x14ac:dyDescent="0.25">
      <c r="A35" s="202" t="s">
        <v>1428</v>
      </c>
      <c r="B35" s="47" t="s">
        <v>1424</v>
      </c>
      <c r="C35" s="46">
        <v>20034080</v>
      </c>
      <c r="D35" s="242">
        <v>0</v>
      </c>
      <c r="E35" s="46">
        <f>SUM(C35:D35)</f>
        <v>20034080</v>
      </c>
    </row>
    <row r="36" spans="1:5" x14ac:dyDescent="0.25">
      <c r="A36" s="202" t="s">
        <v>1423</v>
      </c>
      <c r="B36" s="47" t="s">
        <v>1422</v>
      </c>
      <c r="C36" s="46">
        <v>1032500</v>
      </c>
      <c r="D36" s="242">
        <v>0</v>
      </c>
      <c r="E36" s="46">
        <f>SUM(C36:D36)</f>
        <v>1032500</v>
      </c>
    </row>
    <row r="37" spans="1:5" s="358" customFormat="1" x14ac:dyDescent="0.25">
      <c r="A37" s="196" t="s">
        <v>2285</v>
      </c>
      <c r="B37" s="360" t="s">
        <v>2284</v>
      </c>
      <c r="C37" s="359">
        <v>0</v>
      </c>
      <c r="D37" s="213">
        <v>0</v>
      </c>
      <c r="E37" s="213">
        <f>SUM(C37:D37)</f>
        <v>0</v>
      </c>
    </row>
    <row r="38" spans="1:5" ht="22.5" x14ac:dyDescent="0.25">
      <c r="A38" s="202" t="s">
        <v>1577</v>
      </c>
      <c r="B38" s="47" t="s">
        <v>1576</v>
      </c>
      <c r="C38" s="46">
        <v>1033562</v>
      </c>
      <c r="D38" s="242">
        <v>0</v>
      </c>
      <c r="E38" s="46">
        <f>SUM(C38:D38)</f>
        <v>1033562</v>
      </c>
    </row>
    <row r="39" spans="1:5" s="358" customFormat="1" ht="22.5" x14ac:dyDescent="0.25">
      <c r="A39" s="196" t="s">
        <v>2283</v>
      </c>
      <c r="B39" s="360" t="s">
        <v>2282</v>
      </c>
      <c r="C39" s="359">
        <v>0</v>
      </c>
      <c r="D39" s="213">
        <v>0</v>
      </c>
      <c r="E39" s="213">
        <f>SUM(C39:D39)</f>
        <v>0</v>
      </c>
    </row>
    <row r="40" spans="1:5" s="358" customFormat="1" x14ac:dyDescent="0.25">
      <c r="A40" s="196" t="s">
        <v>2281</v>
      </c>
      <c r="B40" s="360" t="s">
        <v>2280</v>
      </c>
      <c r="C40" s="359">
        <v>0</v>
      </c>
      <c r="D40" s="213">
        <v>0</v>
      </c>
      <c r="E40" s="213">
        <f>SUM(C40:D40)</f>
        <v>0</v>
      </c>
    </row>
    <row r="41" spans="1:5" x14ac:dyDescent="0.25">
      <c r="A41" s="202" t="s">
        <v>1551</v>
      </c>
      <c r="B41" s="47" t="s">
        <v>2279</v>
      </c>
      <c r="C41" s="46">
        <v>147273017</v>
      </c>
      <c r="D41" s="242">
        <v>0</v>
      </c>
      <c r="E41" s="46">
        <f>SUM(C41:D41)</f>
        <v>147273017</v>
      </c>
    </row>
    <row r="42" spans="1:5" x14ac:dyDescent="0.25">
      <c r="A42" s="202" t="s">
        <v>1130</v>
      </c>
      <c r="B42" s="47" t="s">
        <v>1129</v>
      </c>
      <c r="C42" s="46">
        <v>280892868</v>
      </c>
      <c r="D42" s="242">
        <v>0</v>
      </c>
      <c r="E42" s="46">
        <f>SUM(C42:D42)</f>
        <v>280892868</v>
      </c>
    </row>
    <row r="43" spans="1:5" x14ac:dyDescent="0.25">
      <c r="A43" s="202" t="s">
        <v>1508</v>
      </c>
      <c r="B43" s="47" t="s">
        <v>2278</v>
      </c>
      <c r="C43" s="46">
        <v>135868136</v>
      </c>
      <c r="D43" s="242">
        <v>0</v>
      </c>
      <c r="E43" s="46">
        <f>SUM(C43:D43)</f>
        <v>135868136</v>
      </c>
    </row>
    <row r="44" spans="1:5" x14ac:dyDescent="0.25">
      <c r="A44" s="202" t="s">
        <v>1396</v>
      </c>
      <c r="B44" s="47" t="s">
        <v>1962</v>
      </c>
      <c r="C44" s="46">
        <v>107500</v>
      </c>
      <c r="D44" s="46">
        <v>0</v>
      </c>
      <c r="E44" s="46">
        <f>SUM(C44:D44)</f>
        <v>107500</v>
      </c>
    </row>
    <row r="45" spans="1:5" x14ac:dyDescent="0.25">
      <c r="A45" s="202" t="s">
        <v>1393</v>
      </c>
      <c r="B45" s="47" t="s">
        <v>2277</v>
      </c>
      <c r="C45" s="46">
        <v>5000</v>
      </c>
      <c r="D45" s="46">
        <v>9903950</v>
      </c>
      <c r="E45" s="46">
        <f>SUM(C45:D45)</f>
        <v>9908950</v>
      </c>
    </row>
    <row r="46" spans="1:5" s="358" customFormat="1" x14ac:dyDescent="0.25">
      <c r="A46" s="196" t="s">
        <v>2276</v>
      </c>
      <c r="B46" s="360" t="s">
        <v>2275</v>
      </c>
      <c r="C46" s="359">
        <v>0</v>
      </c>
      <c r="D46" s="213">
        <v>0</v>
      </c>
      <c r="E46" s="213">
        <f>SUM(C46:D46)</f>
        <v>0</v>
      </c>
    </row>
    <row r="47" spans="1:5" ht="12.75" x14ac:dyDescent="0.25">
      <c r="A47" s="334" t="s">
        <v>2274</v>
      </c>
      <c r="B47" s="211"/>
      <c r="C47" s="48">
        <f>SUM(C34:C46)</f>
        <v>586971163</v>
      </c>
      <c r="D47" s="48">
        <f>SUM(D34:D46)</f>
        <v>9903950</v>
      </c>
      <c r="E47" s="48">
        <f>SUM(C47:D47)</f>
        <v>596875113</v>
      </c>
    </row>
    <row r="48" spans="1:5" ht="12" thickBot="1" x14ac:dyDescent="0.3">
      <c r="E48" s="357" t="s">
        <v>2273</v>
      </c>
    </row>
    <row r="49" spans="1:5" ht="14.25" thickTop="1" thickBot="1" x14ac:dyDescent="0.3">
      <c r="A49" s="343" t="s">
        <v>2272</v>
      </c>
      <c r="B49" s="294"/>
      <c r="C49" s="294"/>
      <c r="D49" s="294"/>
      <c r="E49" s="293">
        <v>0</v>
      </c>
    </row>
    <row r="50" spans="1:5" ht="12.75" thickTop="1" thickBot="1" x14ac:dyDescent="0.3">
      <c r="E50" s="357" t="s">
        <v>2271</v>
      </c>
    </row>
    <row r="51" spans="1:5" ht="14.25" thickTop="1" thickBot="1" x14ac:dyDescent="0.3">
      <c r="A51" s="343" t="s">
        <v>1376</v>
      </c>
      <c r="B51" s="294"/>
      <c r="C51" s="294"/>
      <c r="D51" s="294"/>
      <c r="E51" s="293">
        <f>E49+E47</f>
        <v>596875113</v>
      </c>
    </row>
    <row r="52" spans="1:5" ht="12" thickTop="1" x14ac:dyDescent="0.25">
      <c r="A52" s="188" t="s">
        <v>2270</v>
      </c>
    </row>
    <row r="53" spans="1:5" x14ac:dyDescent="0.25">
      <c r="A53" s="156" t="s">
        <v>2269</v>
      </c>
    </row>
    <row r="54" spans="1:5" x14ac:dyDescent="0.25">
      <c r="A54" s="156" t="s">
        <v>2268</v>
      </c>
    </row>
    <row r="55" spans="1:5" x14ac:dyDescent="0.25">
      <c r="A55" s="156" t="s">
        <v>2267</v>
      </c>
    </row>
    <row r="56" spans="1:5" x14ac:dyDescent="0.25">
      <c r="A56" s="156" t="s">
        <v>2266</v>
      </c>
    </row>
    <row r="57" spans="1:5" x14ac:dyDescent="0.25">
      <c r="A57" s="156" t="s">
        <v>2265</v>
      </c>
    </row>
    <row r="58" spans="1:5" x14ac:dyDescent="0.25">
      <c r="A58" s="156" t="s">
        <v>2264</v>
      </c>
    </row>
    <row r="59" spans="1:5" x14ac:dyDescent="0.25">
      <c r="A59" s="156"/>
    </row>
  </sheetData>
  <mergeCells count="13">
    <mergeCell ref="A1:D1"/>
    <mergeCell ref="A2:D2"/>
    <mergeCell ref="A3:E3"/>
    <mergeCell ref="A4:B4"/>
    <mergeCell ref="A24:B24"/>
    <mergeCell ref="A26:D26"/>
    <mergeCell ref="A51:D51"/>
    <mergeCell ref="A28:D28"/>
    <mergeCell ref="A30:D30"/>
    <mergeCell ref="A32:E32"/>
    <mergeCell ref="A33:B33"/>
    <mergeCell ref="A47:B47"/>
    <mergeCell ref="A49:D49"/>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topLeftCell="A7" workbookViewId="0">
      <selection activeCell="A23" sqref="A23:A25"/>
    </sheetView>
  </sheetViews>
  <sheetFormatPr baseColWidth="10" defaultRowHeight="11.25" x14ac:dyDescent="0.25"/>
  <cols>
    <col min="1" max="1" width="30.7109375" style="35" customWidth="1"/>
    <col min="2" max="8" width="12.7109375" style="35" customWidth="1"/>
    <col min="9" max="16384" width="11.42578125" style="35"/>
  </cols>
  <sheetData>
    <row r="1" spans="1:8" ht="20.100000000000001" customHeight="1" x14ac:dyDescent="0.25">
      <c r="A1" s="160" t="s">
        <v>1406</v>
      </c>
      <c r="B1" s="159"/>
      <c r="C1" s="159"/>
      <c r="D1" s="159"/>
      <c r="E1" s="159"/>
      <c r="F1" s="159"/>
      <c r="G1" s="159"/>
      <c r="H1" s="168" t="s">
        <v>1405</v>
      </c>
    </row>
    <row r="2" spans="1:8" ht="20.100000000000001" customHeight="1" x14ac:dyDescent="0.25">
      <c r="A2" s="160" t="s">
        <v>2251</v>
      </c>
      <c r="B2" s="159"/>
      <c r="C2" s="159"/>
      <c r="D2" s="159"/>
      <c r="E2" s="159"/>
      <c r="F2" s="159"/>
      <c r="G2" s="159"/>
      <c r="H2" s="168" t="s">
        <v>2250</v>
      </c>
    </row>
    <row r="3" spans="1:8" x14ac:dyDescent="0.25">
      <c r="A3" s="149"/>
      <c r="B3" s="149"/>
      <c r="C3" s="149"/>
      <c r="D3" s="149"/>
      <c r="E3" s="149"/>
      <c r="F3" s="149"/>
      <c r="G3" s="149"/>
      <c r="H3" s="149"/>
    </row>
    <row r="4" spans="1:8" ht="12.75" x14ac:dyDescent="0.25">
      <c r="A4" s="176" t="s">
        <v>1289</v>
      </c>
      <c r="B4" s="148"/>
      <c r="C4" s="148"/>
      <c r="D4" s="148"/>
      <c r="E4" s="148"/>
      <c r="F4" s="148"/>
      <c r="G4" s="148"/>
      <c r="H4" s="148"/>
    </row>
    <row r="5" spans="1:8" ht="56.25" x14ac:dyDescent="0.25">
      <c r="A5" s="178" t="s">
        <v>2249</v>
      </c>
      <c r="B5" s="162" t="s">
        <v>1970</v>
      </c>
      <c r="C5" s="162" t="s">
        <v>1399</v>
      </c>
      <c r="D5" s="162" t="s">
        <v>2171</v>
      </c>
      <c r="E5" s="162" t="s">
        <v>2170</v>
      </c>
      <c r="F5" s="162" t="s">
        <v>2263</v>
      </c>
      <c r="G5" s="162" t="s">
        <v>2262</v>
      </c>
      <c r="H5" s="162" t="s">
        <v>2248</v>
      </c>
    </row>
    <row r="6" spans="1:8" x14ac:dyDescent="0.25">
      <c r="A6" s="351"/>
      <c r="B6" s="351"/>
      <c r="C6" s="351" t="s">
        <v>2247</v>
      </c>
      <c r="D6" s="351"/>
      <c r="E6" s="351" t="s">
        <v>2246</v>
      </c>
      <c r="F6" s="351"/>
      <c r="G6" s="351"/>
      <c r="H6" s="351" t="s">
        <v>2245</v>
      </c>
    </row>
    <row r="7" spans="1:8" x14ac:dyDescent="0.25">
      <c r="A7" s="350" t="s">
        <v>1348</v>
      </c>
      <c r="B7" s="48">
        <f>B8+B13+B14+B15+B16+B17</f>
        <v>157070353</v>
      </c>
      <c r="C7" s="48">
        <f>C8+C13+C14+C15+C16+C17</f>
        <v>0</v>
      </c>
      <c r="D7" s="48">
        <f>D8+D13+D14+D15+D16+D17</f>
        <v>157511903</v>
      </c>
      <c r="E7" s="48">
        <f>E8+E13+E14+E15+E16+E17</f>
        <v>157511903</v>
      </c>
      <c r="F7" s="48">
        <f>F8+F13+F14+F15+F16+F17</f>
        <v>98964155</v>
      </c>
      <c r="G7" s="48">
        <f>G8+G13+G14+G15+G16+G17</f>
        <v>58547748</v>
      </c>
      <c r="H7" s="48">
        <f>C7+E7</f>
        <v>157511903</v>
      </c>
    </row>
    <row r="8" spans="1:8" ht="33.75" x14ac:dyDescent="0.25">
      <c r="A8" s="349" t="s">
        <v>2261</v>
      </c>
      <c r="B8" s="348">
        <v>66852041</v>
      </c>
      <c r="C8" s="348">
        <v>0</v>
      </c>
      <c r="D8" s="348">
        <v>84995859</v>
      </c>
      <c r="E8" s="348">
        <v>84995859</v>
      </c>
      <c r="F8" s="348">
        <v>70287459</v>
      </c>
      <c r="G8" s="348">
        <v>14708400</v>
      </c>
      <c r="H8" s="348">
        <f>C8+E8</f>
        <v>84995859</v>
      </c>
    </row>
    <row r="9" spans="1:8" ht="22.5" x14ac:dyDescent="0.25">
      <c r="A9" s="244" t="s">
        <v>2260</v>
      </c>
      <c r="B9" s="243">
        <v>66852041</v>
      </c>
      <c r="C9" s="243">
        <v>0</v>
      </c>
      <c r="D9" s="243">
        <v>84995859</v>
      </c>
      <c r="E9" s="243">
        <v>84995859</v>
      </c>
      <c r="F9" s="243">
        <v>70287459</v>
      </c>
      <c r="G9" s="243">
        <v>14708400</v>
      </c>
      <c r="H9" s="243">
        <f>C9+E9</f>
        <v>84995859</v>
      </c>
    </row>
    <row r="10" spans="1:8" ht="33.75" x14ac:dyDescent="0.25">
      <c r="A10" s="201" t="s">
        <v>2259</v>
      </c>
      <c r="B10" s="46">
        <v>0</v>
      </c>
      <c r="C10" s="46">
        <v>0</v>
      </c>
      <c r="D10" s="46">
        <v>0</v>
      </c>
      <c r="E10" s="46">
        <v>0</v>
      </c>
      <c r="F10" s="46">
        <v>0</v>
      </c>
      <c r="G10" s="46">
        <v>0</v>
      </c>
      <c r="H10" s="46">
        <f>C10+E10</f>
        <v>0</v>
      </c>
    </row>
    <row r="11" spans="1:8" ht="22.5" x14ac:dyDescent="0.25">
      <c r="A11" s="201" t="s">
        <v>2258</v>
      </c>
      <c r="B11" s="46">
        <v>0</v>
      </c>
      <c r="C11" s="46">
        <v>0</v>
      </c>
      <c r="D11" s="46">
        <v>0</v>
      </c>
      <c r="E11" s="46">
        <v>0</v>
      </c>
      <c r="F11" s="46">
        <v>0</v>
      </c>
      <c r="G11" s="46">
        <v>0</v>
      </c>
      <c r="H11" s="46">
        <f>C11+E11</f>
        <v>0</v>
      </c>
    </row>
    <row r="12" spans="1:8" ht="22.5" x14ac:dyDescent="0.25">
      <c r="A12" s="241" t="s">
        <v>2257</v>
      </c>
      <c r="B12" s="44">
        <v>0</v>
      </c>
      <c r="C12" s="44">
        <v>0</v>
      </c>
      <c r="D12" s="44">
        <v>0</v>
      </c>
      <c r="E12" s="44">
        <v>0</v>
      </c>
      <c r="F12" s="44">
        <v>0</v>
      </c>
      <c r="G12" s="44">
        <v>0</v>
      </c>
      <c r="H12" s="44">
        <f>C12+E12</f>
        <v>0</v>
      </c>
    </row>
    <row r="13" spans="1:8" ht="22.5" x14ac:dyDescent="0.25">
      <c r="A13" s="349" t="s">
        <v>2256</v>
      </c>
      <c r="B13" s="348">
        <v>39512362</v>
      </c>
      <c r="C13" s="348">
        <v>0</v>
      </c>
      <c r="D13" s="348">
        <v>28184814</v>
      </c>
      <c r="E13" s="348">
        <v>28184814</v>
      </c>
      <c r="F13" s="348">
        <v>27615196</v>
      </c>
      <c r="G13" s="348">
        <v>569618</v>
      </c>
      <c r="H13" s="348">
        <f>C13+E13</f>
        <v>28184814</v>
      </c>
    </row>
    <row r="14" spans="1:8" ht="22.5" x14ac:dyDescent="0.25">
      <c r="A14" s="235" t="s">
        <v>2255</v>
      </c>
      <c r="B14" s="48">
        <v>32835000</v>
      </c>
      <c r="C14" s="48">
        <v>0</v>
      </c>
      <c r="D14" s="48">
        <v>28658110</v>
      </c>
      <c r="E14" s="48">
        <v>28658110</v>
      </c>
      <c r="F14" s="356">
        <v>0</v>
      </c>
      <c r="G14" s="48">
        <v>28658110</v>
      </c>
      <c r="H14" s="48">
        <f>C14+E14</f>
        <v>28658110</v>
      </c>
    </row>
    <row r="15" spans="1:8" ht="22.5" x14ac:dyDescent="0.25">
      <c r="A15" s="349" t="s">
        <v>2241</v>
      </c>
      <c r="B15" s="348">
        <v>531500</v>
      </c>
      <c r="C15" s="348">
        <v>0</v>
      </c>
      <c r="D15" s="348">
        <v>1061500</v>
      </c>
      <c r="E15" s="348">
        <v>1061500</v>
      </c>
      <c r="F15" s="348">
        <v>1061500</v>
      </c>
      <c r="G15" s="348">
        <v>0</v>
      </c>
      <c r="H15" s="348">
        <f>C15+E15</f>
        <v>1061500</v>
      </c>
    </row>
    <row r="16" spans="1:8" ht="21" x14ac:dyDescent="0.25">
      <c r="A16" s="347" t="s">
        <v>2254</v>
      </c>
      <c r="B16" s="345">
        <v>9430450</v>
      </c>
      <c r="C16" s="346">
        <v>0</v>
      </c>
      <c r="D16" s="345">
        <v>9903950</v>
      </c>
      <c r="E16" s="345">
        <v>9903950</v>
      </c>
      <c r="F16" s="346">
        <v>0</v>
      </c>
      <c r="G16" s="345">
        <v>9903950</v>
      </c>
      <c r="H16" s="345">
        <f>C16+E16</f>
        <v>9903950</v>
      </c>
    </row>
    <row r="17" spans="1:8" ht="21" x14ac:dyDescent="0.25">
      <c r="A17" s="355" t="s">
        <v>2238</v>
      </c>
      <c r="B17" s="353">
        <v>7909000</v>
      </c>
      <c r="C17" s="354">
        <v>0</v>
      </c>
      <c r="D17" s="353">
        <v>4707670</v>
      </c>
      <c r="E17" s="353">
        <v>4707670</v>
      </c>
      <c r="F17" s="354">
        <v>0</v>
      </c>
      <c r="G17" s="353">
        <v>4707670</v>
      </c>
      <c r="H17" s="353">
        <f>C17+E17</f>
        <v>4707670</v>
      </c>
    </row>
    <row r="18" spans="1:8" ht="12" thickBot="1" x14ac:dyDescent="0.3"/>
    <row r="19" spans="1:8" ht="14.25" thickTop="1" thickBot="1" x14ac:dyDescent="0.3">
      <c r="A19" s="343" t="s">
        <v>2253</v>
      </c>
      <c r="B19" s="294"/>
      <c r="C19" s="294"/>
      <c r="D19" s="294"/>
      <c r="E19" s="294"/>
      <c r="F19" s="294"/>
      <c r="G19" s="294"/>
      <c r="H19" s="293">
        <v>0</v>
      </c>
    </row>
    <row r="20" spans="1:8" ht="12.75" thickTop="1" thickBot="1" x14ac:dyDescent="0.3">
      <c r="H20" s="352"/>
    </row>
    <row r="21" spans="1:8" ht="14.25" thickTop="1" thickBot="1" x14ac:dyDescent="0.3">
      <c r="A21" s="343" t="s">
        <v>2252</v>
      </c>
      <c r="B21" s="294"/>
      <c r="C21" s="294"/>
      <c r="D21" s="294"/>
      <c r="E21" s="294"/>
      <c r="F21" s="294"/>
      <c r="G21" s="294"/>
      <c r="H21" s="293">
        <f>H19+H7</f>
        <v>157511903</v>
      </c>
    </row>
    <row r="22" spans="1:8" ht="12" thickTop="1" x14ac:dyDescent="0.25"/>
    <row r="23" spans="1:8" x14ac:dyDescent="0.25">
      <c r="A23" s="156" t="s">
        <v>2233</v>
      </c>
    </row>
    <row r="24" spans="1:8" x14ac:dyDescent="0.25">
      <c r="A24" s="156" t="s">
        <v>2232</v>
      </c>
    </row>
    <row r="25" spans="1:8" x14ac:dyDescent="0.25">
      <c r="A25" s="156" t="s">
        <v>2231</v>
      </c>
    </row>
  </sheetData>
  <mergeCells count="5">
    <mergeCell ref="A1:G1"/>
    <mergeCell ref="A4:H4"/>
    <mergeCell ref="A19:G19"/>
    <mergeCell ref="A21:G21"/>
    <mergeCell ref="A2:G2"/>
  </mergeCells>
  <printOptions horizontalCentered="1"/>
  <pageMargins left="7.8740157480314973E-2" right="7.8740157480314973E-2" top="0.39370078740157477" bottom="0.39370078740157477" header="0.19685039370078738" footer="0.19685039370078738"/>
  <pageSetup paperSize="9" pageOrder="overThenDown"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election activeCell="A23" sqref="A23:A26"/>
    </sheetView>
  </sheetViews>
  <sheetFormatPr baseColWidth="10" defaultRowHeight="11.25" x14ac:dyDescent="0.25"/>
  <cols>
    <col min="1" max="1" width="44.7109375" style="236" customWidth="1"/>
    <col min="2" max="6" width="12.7109375" style="236" customWidth="1"/>
    <col min="7" max="16384" width="11.42578125" style="236"/>
  </cols>
  <sheetData>
    <row r="1" spans="1:6" ht="20.100000000000001" customHeight="1" x14ac:dyDescent="0.25">
      <c r="A1" s="160" t="s">
        <v>1406</v>
      </c>
      <c r="B1" s="304"/>
      <c r="C1" s="304"/>
      <c r="D1" s="304"/>
      <c r="E1" s="304"/>
      <c r="F1" s="168" t="s">
        <v>1405</v>
      </c>
    </row>
    <row r="2" spans="1:6" ht="20.100000000000001" customHeight="1" x14ac:dyDescent="0.25">
      <c r="A2" s="160" t="s">
        <v>2251</v>
      </c>
      <c r="B2" s="304"/>
      <c r="C2" s="304"/>
      <c r="D2" s="304"/>
      <c r="E2" s="304"/>
      <c r="F2" s="168" t="s">
        <v>2250</v>
      </c>
    </row>
    <row r="3" spans="1:6" x14ac:dyDescent="0.25">
      <c r="A3" s="149"/>
      <c r="B3" s="149"/>
      <c r="C3" s="149"/>
      <c r="D3" s="149"/>
      <c r="E3" s="149"/>
      <c r="F3" s="149"/>
    </row>
    <row r="4" spans="1:6" ht="12.75" x14ac:dyDescent="0.25">
      <c r="A4" s="176" t="s">
        <v>1274</v>
      </c>
      <c r="B4" s="315"/>
      <c r="C4" s="315"/>
      <c r="D4" s="315"/>
      <c r="E4" s="315"/>
      <c r="F4" s="315"/>
    </row>
    <row r="5" spans="1:6" ht="56.25" x14ac:dyDescent="0.25">
      <c r="A5" s="178" t="s">
        <v>2249</v>
      </c>
      <c r="B5" s="162" t="s">
        <v>1970</v>
      </c>
      <c r="C5" s="162" t="s">
        <v>1399</v>
      </c>
      <c r="D5" s="162" t="s">
        <v>2171</v>
      </c>
      <c r="E5" s="162" t="s">
        <v>2170</v>
      </c>
      <c r="F5" s="162" t="s">
        <v>2248</v>
      </c>
    </row>
    <row r="6" spans="1:6" x14ac:dyDescent="0.25">
      <c r="A6" s="351"/>
      <c r="B6" s="351"/>
      <c r="C6" s="351" t="s">
        <v>2247</v>
      </c>
      <c r="D6" s="351"/>
      <c r="E6" s="351" t="s">
        <v>2246</v>
      </c>
      <c r="F6" s="351" t="s">
        <v>2245</v>
      </c>
    </row>
    <row r="7" spans="1:6" x14ac:dyDescent="0.25">
      <c r="A7" s="350" t="s">
        <v>1348</v>
      </c>
      <c r="B7" s="48">
        <f>SUM(B8:B15)</f>
        <v>157070353</v>
      </c>
      <c r="C7" s="48">
        <f>SUM(C8:C15)</f>
        <v>0</v>
      </c>
      <c r="D7" s="48">
        <f>SUM(D8:D15)</f>
        <v>157511903</v>
      </c>
      <c r="E7" s="48">
        <f>SUM(E8:E15)</f>
        <v>157511903</v>
      </c>
      <c r="F7" s="48">
        <f>E7+C7</f>
        <v>157511903</v>
      </c>
    </row>
    <row r="8" spans="1:6" ht="22.5" x14ac:dyDescent="0.25">
      <c r="A8" s="349" t="s">
        <v>2244</v>
      </c>
      <c r="B8" s="348">
        <v>61766519</v>
      </c>
      <c r="C8" s="348">
        <v>0</v>
      </c>
      <c r="D8" s="348">
        <v>82005728</v>
      </c>
      <c r="E8" s="348">
        <v>82005728</v>
      </c>
      <c r="F8" s="348">
        <f>E8+C8</f>
        <v>82005728</v>
      </c>
    </row>
    <row r="9" spans="1:6" x14ac:dyDescent="0.25">
      <c r="A9" s="349" t="s">
        <v>2243</v>
      </c>
      <c r="B9" s="348">
        <v>0</v>
      </c>
      <c r="C9" s="348">
        <v>0</v>
      </c>
      <c r="D9" s="348">
        <v>0</v>
      </c>
      <c r="E9" s="348">
        <v>0</v>
      </c>
      <c r="F9" s="348">
        <f>E9+C9</f>
        <v>0</v>
      </c>
    </row>
    <row r="10" spans="1:6" x14ac:dyDescent="0.25">
      <c r="A10" s="349" t="s">
        <v>2242</v>
      </c>
      <c r="B10" s="348">
        <v>0</v>
      </c>
      <c r="C10" s="348">
        <v>0</v>
      </c>
      <c r="D10" s="348">
        <v>0</v>
      </c>
      <c r="E10" s="348">
        <v>0</v>
      </c>
      <c r="F10" s="348">
        <f>E10+C10</f>
        <v>0</v>
      </c>
    </row>
    <row r="11" spans="1:6" x14ac:dyDescent="0.25">
      <c r="A11" s="235" t="s">
        <v>2241</v>
      </c>
      <c r="B11" s="48">
        <v>336000</v>
      </c>
      <c r="C11" s="48">
        <v>0</v>
      </c>
      <c r="D11" s="48">
        <v>881840</v>
      </c>
      <c r="E11" s="48">
        <v>881840</v>
      </c>
      <c r="F11" s="48">
        <f>E11+C11</f>
        <v>881840</v>
      </c>
    </row>
    <row r="12" spans="1:6" x14ac:dyDescent="0.25">
      <c r="A12" s="235" t="s">
        <v>2240</v>
      </c>
      <c r="B12" s="48">
        <v>20451000</v>
      </c>
      <c r="C12" s="48">
        <v>0</v>
      </c>
      <c r="D12" s="48">
        <v>17487940</v>
      </c>
      <c r="E12" s="48">
        <v>17487940</v>
      </c>
      <c r="F12" s="48">
        <f>E12+C12</f>
        <v>17487940</v>
      </c>
    </row>
    <row r="13" spans="1:6" ht="21" x14ac:dyDescent="0.25">
      <c r="A13" s="347" t="s">
        <v>2239</v>
      </c>
      <c r="B13" s="345">
        <v>41578100</v>
      </c>
      <c r="C13" s="346">
        <v>0</v>
      </c>
      <c r="D13" s="345">
        <v>41548850</v>
      </c>
      <c r="E13" s="345">
        <v>41548850</v>
      </c>
      <c r="F13" s="345">
        <f>E13+C13</f>
        <v>41548850</v>
      </c>
    </row>
    <row r="14" spans="1:6" x14ac:dyDescent="0.25">
      <c r="A14" s="347" t="s">
        <v>2238</v>
      </c>
      <c r="B14" s="345">
        <v>7909000</v>
      </c>
      <c r="C14" s="346">
        <v>0</v>
      </c>
      <c r="D14" s="345">
        <v>4707670</v>
      </c>
      <c r="E14" s="345">
        <v>4707670</v>
      </c>
      <c r="F14" s="345">
        <f>E14+C14</f>
        <v>4707670</v>
      </c>
    </row>
    <row r="15" spans="1:6" x14ac:dyDescent="0.25">
      <c r="A15" s="347" t="s">
        <v>2237</v>
      </c>
      <c r="B15" s="345">
        <v>25029734</v>
      </c>
      <c r="C15" s="346">
        <v>0</v>
      </c>
      <c r="D15" s="345">
        <v>10879875</v>
      </c>
      <c r="E15" s="345">
        <v>10879875</v>
      </c>
      <c r="F15" s="345">
        <f>E15+C15</f>
        <v>10879875</v>
      </c>
    </row>
    <row r="16" spans="1:6" ht="12" thickBot="1" x14ac:dyDescent="0.3"/>
    <row r="17" spans="1:6" ht="14.25" thickTop="1" thickBot="1" x14ac:dyDescent="0.3">
      <c r="A17" s="343" t="s">
        <v>2236</v>
      </c>
      <c r="B17" s="342"/>
      <c r="C17" s="342"/>
      <c r="D17" s="342"/>
      <c r="E17" s="342"/>
      <c r="F17" s="293">
        <v>0</v>
      </c>
    </row>
    <row r="18" spans="1:6" ht="12.75" thickTop="1" thickBot="1" x14ac:dyDescent="0.3">
      <c r="F18" s="344"/>
    </row>
    <row r="19" spans="1:6" ht="14.25" thickTop="1" thickBot="1" x14ac:dyDescent="0.3">
      <c r="A19" s="343" t="s">
        <v>2235</v>
      </c>
      <c r="B19" s="342"/>
      <c r="C19" s="342"/>
      <c r="D19" s="342"/>
      <c r="E19" s="342"/>
      <c r="F19" s="293">
        <v>0</v>
      </c>
    </row>
    <row r="20" spans="1:6" ht="12.75" thickTop="1" thickBot="1" x14ac:dyDescent="0.3">
      <c r="F20" s="344"/>
    </row>
    <row r="21" spans="1:6" ht="14.25" thickTop="1" thickBot="1" x14ac:dyDescent="0.3">
      <c r="A21" s="343" t="s">
        <v>2234</v>
      </c>
      <c r="B21" s="342"/>
      <c r="C21" s="342"/>
      <c r="D21" s="342"/>
      <c r="E21" s="342"/>
      <c r="F21" s="293">
        <f>F19+F17+F7</f>
        <v>157511903</v>
      </c>
    </row>
    <row r="22" spans="1:6" ht="12" thickTop="1" x14ac:dyDescent="0.25"/>
    <row r="23" spans="1:6" x14ac:dyDescent="0.25">
      <c r="A23" s="156" t="s">
        <v>2233</v>
      </c>
    </row>
    <row r="24" spans="1:6" x14ac:dyDescent="0.25">
      <c r="A24" s="156" t="s">
        <v>2232</v>
      </c>
    </row>
    <row r="25" spans="1:6" x14ac:dyDescent="0.25">
      <c r="A25" s="156" t="s">
        <v>2231</v>
      </c>
    </row>
    <row r="26" spans="1:6" x14ac:dyDescent="0.25">
      <c r="A26" s="156" t="s">
        <v>2230</v>
      </c>
    </row>
  </sheetData>
  <mergeCells count="6">
    <mergeCell ref="A1:E1"/>
    <mergeCell ref="A4:F4"/>
    <mergeCell ref="A17:E17"/>
    <mergeCell ref="A19:E19"/>
    <mergeCell ref="A21:E21"/>
    <mergeCell ref="A2:E2"/>
  </mergeCells>
  <printOptions horizontalCentered="1"/>
  <pageMargins left="7.8740157480314973E-2" right="7.8740157480314973E-2" top="0.39370078740157477" bottom="0.39370078740157477" header="0.19685039370078738" footer="0.19685039370078738"/>
  <pageSetup paperSize="9" pageOrder="overThenDown"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opLeftCell="A16" workbookViewId="0">
      <selection activeCell="A55" sqref="A55"/>
    </sheetView>
  </sheetViews>
  <sheetFormatPr baseColWidth="10" defaultRowHeight="11.25" x14ac:dyDescent="0.25"/>
  <cols>
    <col min="1" max="1" width="5.7109375" style="35" customWidth="1"/>
    <col min="2" max="2" width="35.7109375" style="35" customWidth="1"/>
    <col min="3" max="8" width="12.7109375" style="35" customWidth="1"/>
    <col min="9" max="16384" width="11.42578125" style="35"/>
  </cols>
  <sheetData>
    <row r="1" spans="1:8" ht="20.100000000000001" customHeight="1" x14ac:dyDescent="0.25">
      <c r="A1" s="309" t="s">
        <v>1406</v>
      </c>
      <c r="B1" s="308"/>
      <c r="C1" s="308"/>
      <c r="D1" s="308"/>
      <c r="E1" s="308"/>
      <c r="F1" s="308"/>
      <c r="G1" s="308"/>
      <c r="H1" s="307" t="s">
        <v>1405</v>
      </c>
    </row>
    <row r="2" spans="1:8" ht="12.75" x14ac:dyDescent="0.25">
      <c r="A2" s="309" t="s">
        <v>2007</v>
      </c>
      <c r="B2" s="308"/>
      <c r="C2" s="308"/>
      <c r="D2" s="308"/>
      <c r="E2" s="308"/>
      <c r="F2" s="308"/>
      <c r="G2" s="308"/>
      <c r="H2" s="307"/>
    </row>
    <row r="3" spans="1:8" ht="12.75" x14ac:dyDescent="0.25">
      <c r="A3" s="158" t="s">
        <v>2229</v>
      </c>
      <c r="B3" s="306"/>
      <c r="C3" s="306"/>
      <c r="D3" s="306"/>
      <c r="E3" s="306"/>
      <c r="F3" s="306"/>
      <c r="G3" s="306"/>
      <c r="H3" s="305" t="s">
        <v>2228</v>
      </c>
    </row>
    <row r="4" spans="1:8" x14ac:dyDescent="0.25">
      <c r="A4" s="149"/>
      <c r="B4" s="149"/>
      <c r="C4" s="149"/>
      <c r="D4" s="149"/>
      <c r="E4" s="149"/>
      <c r="F4" s="149"/>
      <c r="G4" s="149"/>
      <c r="H4" s="149"/>
    </row>
    <row r="5" spans="1:8" ht="12.75" x14ac:dyDescent="0.25">
      <c r="A5" s="176" t="s">
        <v>2227</v>
      </c>
      <c r="B5" s="315"/>
      <c r="C5" s="315"/>
      <c r="D5" s="315"/>
      <c r="E5" s="315"/>
      <c r="F5" s="315"/>
      <c r="G5" s="315"/>
      <c r="H5" s="315"/>
    </row>
    <row r="6" spans="1:8" x14ac:dyDescent="0.25">
      <c r="A6" s="149"/>
      <c r="B6" s="149"/>
      <c r="C6" s="149"/>
      <c r="D6" s="149"/>
      <c r="E6" s="149"/>
      <c r="F6" s="149"/>
      <c r="G6" s="149"/>
      <c r="H6" s="149"/>
    </row>
    <row r="7" spans="1:8" ht="12.75" x14ac:dyDescent="0.25">
      <c r="A7" s="165" t="s">
        <v>1401</v>
      </c>
      <c r="B7" s="163" t="s">
        <v>1028</v>
      </c>
      <c r="C7" s="163" t="s">
        <v>1400</v>
      </c>
      <c r="D7" s="163" t="s">
        <v>1399</v>
      </c>
      <c r="E7" s="163" t="s">
        <v>2171</v>
      </c>
      <c r="F7" s="163" t="s">
        <v>2170</v>
      </c>
      <c r="G7" s="163" t="s">
        <v>2169</v>
      </c>
      <c r="H7" s="177"/>
    </row>
    <row r="8" spans="1:8" ht="33.75" x14ac:dyDescent="0.25">
      <c r="A8" s="177"/>
      <c r="B8" s="177"/>
      <c r="C8" s="177"/>
      <c r="D8" s="177"/>
      <c r="E8" s="177"/>
      <c r="F8" s="177"/>
      <c r="G8" s="182" t="s">
        <v>2168</v>
      </c>
      <c r="H8" s="182" t="s">
        <v>2167</v>
      </c>
    </row>
    <row r="9" spans="1:8" ht="12.75" x14ac:dyDescent="0.25">
      <c r="A9" s="309" t="s">
        <v>1348</v>
      </c>
      <c r="B9" s="308"/>
      <c r="C9" s="219">
        <v>66852041</v>
      </c>
      <c r="D9" s="219">
        <v>0</v>
      </c>
      <c r="E9" s="219">
        <v>84995859</v>
      </c>
      <c r="F9" s="219">
        <v>84995859</v>
      </c>
      <c r="G9" s="219">
        <v>70287459</v>
      </c>
      <c r="H9" s="219">
        <v>14708400</v>
      </c>
    </row>
    <row r="10" spans="1:8" ht="22.5" x14ac:dyDescent="0.25">
      <c r="A10" s="274" t="s">
        <v>2066</v>
      </c>
      <c r="B10" s="273" t="s">
        <v>2226</v>
      </c>
      <c r="C10" s="95">
        <v>3882738</v>
      </c>
      <c r="D10" s="95">
        <v>0</v>
      </c>
      <c r="E10" s="95">
        <v>3028700</v>
      </c>
      <c r="F10" s="95">
        <v>3028700</v>
      </c>
      <c r="G10" s="95">
        <v>1441700</v>
      </c>
      <c r="H10" s="95">
        <v>1587000</v>
      </c>
    </row>
    <row r="11" spans="1:8" x14ac:dyDescent="0.25">
      <c r="A11" s="174" t="s">
        <v>1990</v>
      </c>
      <c r="B11" s="100" t="s">
        <v>925</v>
      </c>
      <c r="C11" s="99">
        <v>1669000</v>
      </c>
      <c r="D11" s="99">
        <v>0</v>
      </c>
      <c r="E11" s="99">
        <v>1516700</v>
      </c>
      <c r="F11" s="99">
        <v>1516700</v>
      </c>
      <c r="G11" s="99">
        <v>1441700</v>
      </c>
      <c r="H11" s="99">
        <v>75000</v>
      </c>
    </row>
    <row r="12" spans="1:8" x14ac:dyDescent="0.25">
      <c r="A12" s="174" t="s">
        <v>2225</v>
      </c>
      <c r="B12" s="100" t="s">
        <v>881</v>
      </c>
      <c r="C12" s="99">
        <v>2213738</v>
      </c>
      <c r="D12" s="99">
        <v>0</v>
      </c>
      <c r="E12" s="99">
        <v>1512000</v>
      </c>
      <c r="F12" s="99">
        <v>1512000</v>
      </c>
      <c r="G12" s="99">
        <v>0</v>
      </c>
      <c r="H12" s="99">
        <v>1512000</v>
      </c>
    </row>
    <row r="13" spans="1:8" x14ac:dyDescent="0.25">
      <c r="A13" s="274" t="s">
        <v>2062</v>
      </c>
      <c r="B13" s="273" t="s">
        <v>2224</v>
      </c>
      <c r="C13" s="95">
        <v>7322511</v>
      </c>
      <c r="D13" s="95">
        <v>0</v>
      </c>
      <c r="E13" s="95">
        <v>14524200</v>
      </c>
      <c r="F13" s="95">
        <v>14524200</v>
      </c>
      <c r="G13" s="95">
        <v>11488800</v>
      </c>
      <c r="H13" s="95">
        <v>3035400</v>
      </c>
    </row>
    <row r="14" spans="1:8" x14ac:dyDescent="0.25">
      <c r="A14" s="174" t="s">
        <v>2223</v>
      </c>
      <c r="B14" s="100" t="s">
        <v>2222</v>
      </c>
      <c r="C14" s="99">
        <v>0</v>
      </c>
      <c r="D14" s="99">
        <v>0</v>
      </c>
      <c r="E14" s="99">
        <v>0</v>
      </c>
      <c r="F14" s="99">
        <v>0</v>
      </c>
      <c r="G14" s="99">
        <v>0</v>
      </c>
      <c r="H14" s="99">
        <v>0</v>
      </c>
    </row>
    <row r="15" spans="1:8" x14ac:dyDescent="0.25">
      <c r="A15" s="174" t="s">
        <v>2221</v>
      </c>
      <c r="B15" s="100" t="s">
        <v>2220</v>
      </c>
      <c r="C15" s="99">
        <v>62300</v>
      </c>
      <c r="D15" s="99">
        <v>0</v>
      </c>
      <c r="E15" s="99">
        <v>65000</v>
      </c>
      <c r="F15" s="99">
        <v>65000</v>
      </c>
      <c r="G15" s="99">
        <v>65000</v>
      </c>
      <c r="H15" s="99">
        <v>0</v>
      </c>
    </row>
    <row r="16" spans="1:8" x14ac:dyDescent="0.25">
      <c r="A16" s="174" t="s">
        <v>1989</v>
      </c>
      <c r="B16" s="100" t="s">
        <v>1988</v>
      </c>
      <c r="C16" s="99">
        <v>0</v>
      </c>
      <c r="D16" s="99">
        <v>0</v>
      </c>
      <c r="E16" s="99">
        <v>0</v>
      </c>
      <c r="F16" s="99">
        <v>0</v>
      </c>
      <c r="G16" s="99">
        <v>0</v>
      </c>
      <c r="H16" s="99">
        <v>0</v>
      </c>
    </row>
    <row r="17" spans="1:8" x14ac:dyDescent="0.25">
      <c r="A17" s="174" t="s">
        <v>2219</v>
      </c>
      <c r="B17" s="100" t="s">
        <v>865</v>
      </c>
      <c r="C17" s="99">
        <v>150000</v>
      </c>
      <c r="D17" s="99">
        <v>0</v>
      </c>
      <c r="E17" s="99">
        <v>0</v>
      </c>
      <c r="F17" s="99">
        <v>0</v>
      </c>
      <c r="G17" s="99">
        <v>0</v>
      </c>
      <c r="H17" s="99">
        <v>0</v>
      </c>
    </row>
    <row r="18" spans="1:8" x14ac:dyDescent="0.25">
      <c r="A18" s="174" t="s">
        <v>2218</v>
      </c>
      <c r="B18" s="100" t="s">
        <v>877</v>
      </c>
      <c r="C18" s="99">
        <v>0</v>
      </c>
      <c r="D18" s="99">
        <v>0</v>
      </c>
      <c r="E18" s="99">
        <v>0</v>
      </c>
      <c r="F18" s="99">
        <v>0</v>
      </c>
      <c r="G18" s="99">
        <v>0</v>
      </c>
      <c r="H18" s="99">
        <v>0</v>
      </c>
    </row>
    <row r="19" spans="1:8" x14ac:dyDescent="0.25">
      <c r="A19" s="174" t="s">
        <v>2217</v>
      </c>
      <c r="B19" s="100" t="s">
        <v>871</v>
      </c>
      <c r="C19" s="99">
        <v>400000</v>
      </c>
      <c r="D19" s="99">
        <v>0</v>
      </c>
      <c r="E19" s="99">
        <v>350000</v>
      </c>
      <c r="F19" s="99">
        <v>350000</v>
      </c>
      <c r="G19" s="99">
        <v>350000</v>
      </c>
      <c r="H19" s="99">
        <v>0</v>
      </c>
    </row>
    <row r="20" spans="1:8" x14ac:dyDescent="0.25">
      <c r="A20" s="174" t="s">
        <v>2216</v>
      </c>
      <c r="B20" s="100" t="s">
        <v>2215</v>
      </c>
      <c r="C20" s="99">
        <v>1040000</v>
      </c>
      <c r="D20" s="99">
        <v>0</v>
      </c>
      <c r="E20" s="99">
        <v>670000</v>
      </c>
      <c r="F20" s="99">
        <v>670000</v>
      </c>
      <c r="G20" s="99">
        <v>20000</v>
      </c>
      <c r="H20" s="99">
        <v>650000</v>
      </c>
    </row>
    <row r="21" spans="1:8" x14ac:dyDescent="0.25">
      <c r="A21" s="174" t="s">
        <v>2214</v>
      </c>
      <c r="B21" s="100" t="s">
        <v>2213</v>
      </c>
      <c r="C21" s="99">
        <v>973440</v>
      </c>
      <c r="D21" s="99">
        <v>0</v>
      </c>
      <c r="E21" s="99">
        <v>0</v>
      </c>
      <c r="F21" s="99">
        <v>0</v>
      </c>
      <c r="G21" s="99">
        <v>0</v>
      </c>
      <c r="H21" s="99">
        <v>0</v>
      </c>
    </row>
    <row r="22" spans="1:8" x14ac:dyDescent="0.25">
      <c r="A22" s="174" t="s">
        <v>2212</v>
      </c>
      <c r="B22" s="100" t="s">
        <v>2211</v>
      </c>
      <c r="C22" s="99">
        <v>0</v>
      </c>
      <c r="D22" s="99">
        <v>0</v>
      </c>
      <c r="E22" s="99">
        <v>671060</v>
      </c>
      <c r="F22" s="99">
        <v>671060</v>
      </c>
      <c r="G22" s="99">
        <v>671060</v>
      </c>
      <c r="H22" s="99">
        <v>0</v>
      </c>
    </row>
    <row r="23" spans="1:8" x14ac:dyDescent="0.25">
      <c r="A23" s="174" t="s">
        <v>2210</v>
      </c>
      <c r="B23" s="100" t="s">
        <v>869</v>
      </c>
      <c r="C23" s="99">
        <v>695000</v>
      </c>
      <c r="D23" s="99">
        <v>0</v>
      </c>
      <c r="E23" s="99">
        <v>0</v>
      </c>
      <c r="F23" s="99">
        <v>0</v>
      </c>
      <c r="G23" s="99">
        <v>0</v>
      </c>
      <c r="H23" s="99">
        <v>0</v>
      </c>
    </row>
    <row r="24" spans="1:8" x14ac:dyDescent="0.25">
      <c r="A24" s="174" t="s">
        <v>2209</v>
      </c>
      <c r="B24" s="100" t="s">
        <v>1890</v>
      </c>
      <c r="C24" s="99">
        <v>0</v>
      </c>
      <c r="D24" s="99">
        <v>0</v>
      </c>
      <c r="E24" s="99">
        <v>370000</v>
      </c>
      <c r="F24" s="99">
        <v>370000</v>
      </c>
      <c r="G24" s="99">
        <v>350000</v>
      </c>
      <c r="H24" s="99">
        <v>20000</v>
      </c>
    </row>
    <row r="25" spans="1:8" x14ac:dyDescent="0.25">
      <c r="A25" s="174" t="s">
        <v>2208</v>
      </c>
      <c r="B25" s="100" t="s">
        <v>867</v>
      </c>
      <c r="C25" s="99">
        <v>0</v>
      </c>
      <c r="D25" s="99">
        <v>0</v>
      </c>
      <c r="E25" s="99">
        <v>25000</v>
      </c>
      <c r="F25" s="99">
        <v>25000</v>
      </c>
      <c r="G25" s="99">
        <v>25000</v>
      </c>
      <c r="H25" s="99">
        <v>0</v>
      </c>
    </row>
    <row r="26" spans="1:8" x14ac:dyDescent="0.25">
      <c r="A26" s="174" t="s">
        <v>1200</v>
      </c>
      <c r="B26" s="100" t="s">
        <v>1199</v>
      </c>
      <c r="C26" s="99">
        <v>62000</v>
      </c>
      <c r="D26" s="99">
        <v>0</v>
      </c>
      <c r="E26" s="99">
        <v>0</v>
      </c>
      <c r="F26" s="99">
        <v>0</v>
      </c>
      <c r="G26" s="99">
        <v>0</v>
      </c>
      <c r="H26" s="99">
        <v>0</v>
      </c>
    </row>
    <row r="27" spans="1:8" x14ac:dyDescent="0.25">
      <c r="A27" s="174" t="s">
        <v>2207</v>
      </c>
      <c r="B27" s="100" t="s">
        <v>2206</v>
      </c>
      <c r="C27" s="99">
        <v>0</v>
      </c>
      <c r="D27" s="99">
        <v>0</v>
      </c>
      <c r="E27" s="99">
        <v>12000</v>
      </c>
      <c r="F27" s="99">
        <v>12000</v>
      </c>
      <c r="G27" s="99">
        <v>0</v>
      </c>
      <c r="H27" s="99">
        <v>12000</v>
      </c>
    </row>
    <row r="28" spans="1:8" x14ac:dyDescent="0.25">
      <c r="A28" s="174" t="s">
        <v>2205</v>
      </c>
      <c r="B28" s="100" t="s">
        <v>2204</v>
      </c>
      <c r="C28" s="99">
        <v>0</v>
      </c>
      <c r="D28" s="99">
        <v>0</v>
      </c>
      <c r="E28" s="99">
        <v>55000</v>
      </c>
      <c r="F28" s="99">
        <v>55000</v>
      </c>
      <c r="G28" s="99">
        <v>0</v>
      </c>
      <c r="H28" s="99">
        <v>55000</v>
      </c>
    </row>
    <row r="29" spans="1:8" ht="22.5" x14ac:dyDescent="0.25">
      <c r="A29" s="174" t="s">
        <v>2203</v>
      </c>
      <c r="B29" s="100" t="s">
        <v>2202</v>
      </c>
      <c r="C29" s="99">
        <v>35000</v>
      </c>
      <c r="D29" s="99">
        <v>0</v>
      </c>
      <c r="E29" s="99">
        <v>20000</v>
      </c>
      <c r="F29" s="99">
        <v>20000</v>
      </c>
      <c r="G29" s="99">
        <v>0</v>
      </c>
      <c r="H29" s="99">
        <v>20000</v>
      </c>
    </row>
    <row r="30" spans="1:8" x14ac:dyDescent="0.25">
      <c r="A30" s="174" t="s">
        <v>2201</v>
      </c>
      <c r="B30" s="100" t="s">
        <v>859</v>
      </c>
      <c r="C30" s="99">
        <v>480000</v>
      </c>
      <c r="D30" s="99">
        <v>0</v>
      </c>
      <c r="E30" s="99">
        <v>0</v>
      </c>
      <c r="F30" s="99">
        <v>0</v>
      </c>
      <c r="G30" s="99">
        <v>0</v>
      </c>
      <c r="H30" s="99">
        <v>0</v>
      </c>
    </row>
    <row r="31" spans="1:8" x14ac:dyDescent="0.25">
      <c r="A31" s="174" t="s">
        <v>2200</v>
      </c>
      <c r="B31" s="100" t="s">
        <v>857</v>
      </c>
      <c r="C31" s="99">
        <v>0</v>
      </c>
      <c r="D31" s="99">
        <v>0</v>
      </c>
      <c r="E31" s="99">
        <v>580000</v>
      </c>
      <c r="F31" s="99">
        <v>580000</v>
      </c>
      <c r="G31" s="99">
        <v>0</v>
      </c>
      <c r="H31" s="99">
        <v>580000</v>
      </c>
    </row>
    <row r="32" spans="1:8" x14ac:dyDescent="0.25">
      <c r="A32" s="174" t="s">
        <v>2199</v>
      </c>
      <c r="B32" s="100" t="s">
        <v>855</v>
      </c>
      <c r="C32" s="99">
        <v>530000</v>
      </c>
      <c r="D32" s="99">
        <v>0</v>
      </c>
      <c r="E32" s="99">
        <v>5748000</v>
      </c>
      <c r="F32" s="99">
        <v>5748000</v>
      </c>
      <c r="G32" s="99">
        <v>5748000</v>
      </c>
      <c r="H32" s="99">
        <v>0</v>
      </c>
    </row>
    <row r="33" spans="1:8" x14ac:dyDescent="0.25">
      <c r="A33" s="174" t="s">
        <v>2198</v>
      </c>
      <c r="B33" s="100" t="s">
        <v>853</v>
      </c>
      <c r="C33" s="99">
        <v>1192825</v>
      </c>
      <c r="D33" s="99">
        <v>0</v>
      </c>
      <c r="E33" s="99">
        <v>783800</v>
      </c>
      <c r="F33" s="99">
        <v>783800</v>
      </c>
      <c r="G33" s="99">
        <v>0</v>
      </c>
      <c r="H33" s="99">
        <v>783800</v>
      </c>
    </row>
    <row r="34" spans="1:8" x14ac:dyDescent="0.25">
      <c r="A34" s="174" t="s">
        <v>2197</v>
      </c>
      <c r="B34" s="100" t="s">
        <v>851</v>
      </c>
      <c r="C34" s="99">
        <v>425000</v>
      </c>
      <c r="D34" s="99">
        <v>0</v>
      </c>
      <c r="E34" s="99">
        <v>3365440</v>
      </c>
      <c r="F34" s="99">
        <v>3365440</v>
      </c>
      <c r="G34" s="99">
        <v>3165440</v>
      </c>
      <c r="H34" s="99">
        <v>200000</v>
      </c>
    </row>
    <row r="35" spans="1:8" x14ac:dyDescent="0.25">
      <c r="A35" s="174" t="s">
        <v>2196</v>
      </c>
      <c r="B35" s="100" t="s">
        <v>849</v>
      </c>
      <c r="C35" s="99">
        <v>312000</v>
      </c>
      <c r="D35" s="99">
        <v>0</v>
      </c>
      <c r="E35" s="99">
        <v>352000</v>
      </c>
      <c r="F35" s="99">
        <v>352000</v>
      </c>
      <c r="G35" s="99">
        <v>150000</v>
      </c>
      <c r="H35" s="99">
        <v>202000</v>
      </c>
    </row>
    <row r="36" spans="1:8" x14ac:dyDescent="0.25">
      <c r="A36" s="174" t="s">
        <v>2195</v>
      </c>
      <c r="B36" s="100" t="s">
        <v>847</v>
      </c>
      <c r="C36" s="99">
        <v>51946</v>
      </c>
      <c r="D36" s="99">
        <v>0</v>
      </c>
      <c r="E36" s="99">
        <v>269600</v>
      </c>
      <c r="F36" s="99">
        <v>269600</v>
      </c>
      <c r="G36" s="99">
        <v>0</v>
      </c>
      <c r="H36" s="99">
        <v>269600</v>
      </c>
    </row>
    <row r="37" spans="1:8" x14ac:dyDescent="0.25">
      <c r="A37" s="174" t="s">
        <v>2194</v>
      </c>
      <c r="B37" s="100" t="s">
        <v>845</v>
      </c>
      <c r="C37" s="99">
        <v>913000</v>
      </c>
      <c r="D37" s="99">
        <v>0</v>
      </c>
      <c r="E37" s="99">
        <v>1187300</v>
      </c>
      <c r="F37" s="99">
        <v>1187300</v>
      </c>
      <c r="G37" s="99">
        <v>944300</v>
      </c>
      <c r="H37" s="99">
        <v>243000</v>
      </c>
    </row>
    <row r="38" spans="1:8" x14ac:dyDescent="0.25">
      <c r="A38" s="274" t="s">
        <v>2060</v>
      </c>
      <c r="B38" s="273" t="s">
        <v>2193</v>
      </c>
      <c r="C38" s="95">
        <v>0</v>
      </c>
      <c r="D38" s="95">
        <v>0</v>
      </c>
      <c r="E38" s="95">
        <v>0</v>
      </c>
      <c r="F38" s="95">
        <v>0</v>
      </c>
      <c r="G38" s="95">
        <v>0</v>
      </c>
      <c r="H38" s="95">
        <v>0</v>
      </c>
    </row>
    <row r="39" spans="1:8" x14ac:dyDescent="0.25">
      <c r="A39" s="317" t="s">
        <v>2058</v>
      </c>
      <c r="B39" s="316" t="s">
        <v>2192</v>
      </c>
      <c r="C39" s="266">
        <v>55646792</v>
      </c>
      <c r="D39" s="266">
        <v>0</v>
      </c>
      <c r="E39" s="266">
        <v>67442959</v>
      </c>
      <c r="F39" s="266">
        <v>67442959</v>
      </c>
      <c r="G39" s="266">
        <v>57356959</v>
      </c>
      <c r="H39" s="266">
        <v>10086000</v>
      </c>
    </row>
    <row r="40" spans="1:8" ht="22.5" x14ac:dyDescent="0.25">
      <c r="A40" s="174" t="s">
        <v>2191</v>
      </c>
      <c r="B40" s="100" t="s">
        <v>1125</v>
      </c>
      <c r="C40" s="99">
        <v>20000</v>
      </c>
      <c r="D40" s="99">
        <v>0</v>
      </c>
      <c r="E40" s="99">
        <v>205000</v>
      </c>
      <c r="F40" s="99">
        <v>205000</v>
      </c>
      <c r="G40" s="99">
        <v>205000</v>
      </c>
      <c r="H40" s="99">
        <v>0</v>
      </c>
    </row>
    <row r="41" spans="1:8" x14ac:dyDescent="0.25">
      <c r="A41" s="174" t="s">
        <v>2190</v>
      </c>
      <c r="B41" s="100" t="s">
        <v>1316</v>
      </c>
      <c r="C41" s="99">
        <v>0</v>
      </c>
      <c r="D41" s="99">
        <v>0</v>
      </c>
      <c r="E41" s="99">
        <v>18582133</v>
      </c>
      <c r="F41" s="99">
        <v>18582133</v>
      </c>
      <c r="G41" s="99">
        <v>15327133</v>
      </c>
      <c r="H41" s="99">
        <v>3255000</v>
      </c>
    </row>
    <row r="42" spans="1:8" x14ac:dyDescent="0.25">
      <c r="A42" s="174" t="s">
        <v>1997</v>
      </c>
      <c r="B42" s="100"/>
      <c r="C42" s="99">
        <v>2466290</v>
      </c>
      <c r="D42" s="99">
        <v>0</v>
      </c>
      <c r="E42" s="99">
        <v>0</v>
      </c>
      <c r="F42" s="99">
        <v>0</v>
      </c>
      <c r="G42" s="99">
        <v>0</v>
      </c>
      <c r="H42" s="99">
        <v>0</v>
      </c>
    </row>
    <row r="43" spans="1:8" x14ac:dyDescent="0.25">
      <c r="A43" s="174" t="s">
        <v>1996</v>
      </c>
      <c r="B43" s="100"/>
      <c r="C43" s="99">
        <v>6929882</v>
      </c>
      <c r="D43" s="99">
        <v>0</v>
      </c>
      <c r="E43" s="99">
        <v>0</v>
      </c>
      <c r="F43" s="99">
        <v>0</v>
      </c>
      <c r="G43" s="99">
        <v>0</v>
      </c>
      <c r="H43" s="99">
        <v>0</v>
      </c>
    </row>
    <row r="44" spans="1:8" x14ac:dyDescent="0.25">
      <c r="A44" s="174" t="s">
        <v>2189</v>
      </c>
      <c r="B44" s="100"/>
      <c r="C44" s="99">
        <v>1987308</v>
      </c>
      <c r="D44" s="99">
        <v>0</v>
      </c>
      <c r="E44" s="99">
        <v>0</v>
      </c>
      <c r="F44" s="99">
        <v>0</v>
      </c>
      <c r="G44" s="99">
        <v>0</v>
      </c>
      <c r="H44" s="99">
        <v>0</v>
      </c>
    </row>
    <row r="45" spans="1:8" x14ac:dyDescent="0.25">
      <c r="A45" s="174" t="s">
        <v>2188</v>
      </c>
      <c r="B45" s="100"/>
      <c r="C45" s="99">
        <v>2591400</v>
      </c>
      <c r="D45" s="99">
        <v>0</v>
      </c>
      <c r="E45" s="99">
        <v>0</v>
      </c>
      <c r="F45" s="99">
        <v>0</v>
      </c>
      <c r="G45" s="99">
        <v>0</v>
      </c>
      <c r="H45" s="99">
        <v>0</v>
      </c>
    </row>
    <row r="46" spans="1:8" x14ac:dyDescent="0.25">
      <c r="A46" s="174" t="s">
        <v>2187</v>
      </c>
      <c r="B46" s="100"/>
      <c r="C46" s="99">
        <v>46000</v>
      </c>
      <c r="D46" s="99">
        <v>0</v>
      </c>
      <c r="E46" s="99">
        <v>0</v>
      </c>
      <c r="F46" s="99">
        <v>0</v>
      </c>
      <c r="G46" s="99">
        <v>0</v>
      </c>
      <c r="H46" s="99">
        <v>0</v>
      </c>
    </row>
    <row r="47" spans="1:8" ht="22.5" x14ac:dyDescent="0.25">
      <c r="A47" s="174" t="s">
        <v>1995</v>
      </c>
      <c r="B47" s="100" t="s">
        <v>1111</v>
      </c>
      <c r="C47" s="99">
        <v>0</v>
      </c>
      <c r="D47" s="99">
        <v>0</v>
      </c>
      <c r="E47" s="99">
        <v>43862959</v>
      </c>
      <c r="F47" s="99">
        <v>43862959</v>
      </c>
      <c r="G47" s="99">
        <v>37431959</v>
      </c>
      <c r="H47" s="99">
        <v>6431000</v>
      </c>
    </row>
    <row r="48" spans="1:8" x14ac:dyDescent="0.25">
      <c r="A48" s="174" t="s">
        <v>1994</v>
      </c>
      <c r="B48" s="100"/>
      <c r="C48" s="99">
        <v>38621792</v>
      </c>
      <c r="D48" s="99">
        <v>0</v>
      </c>
      <c r="E48" s="99">
        <v>0</v>
      </c>
      <c r="F48" s="99">
        <v>0</v>
      </c>
      <c r="G48" s="99">
        <v>0</v>
      </c>
      <c r="H48" s="99">
        <v>0</v>
      </c>
    </row>
    <row r="49" spans="1:8" x14ac:dyDescent="0.25">
      <c r="A49" s="174" t="s">
        <v>2186</v>
      </c>
      <c r="B49" s="100"/>
      <c r="C49" s="99">
        <v>740000</v>
      </c>
      <c r="D49" s="99">
        <v>0</v>
      </c>
      <c r="E49" s="99">
        <v>0</v>
      </c>
      <c r="F49" s="99">
        <v>0</v>
      </c>
      <c r="G49" s="99">
        <v>0</v>
      </c>
      <c r="H49" s="99">
        <v>0</v>
      </c>
    </row>
    <row r="50" spans="1:8" ht="22.5" x14ac:dyDescent="0.25">
      <c r="A50" s="174" t="s">
        <v>2185</v>
      </c>
      <c r="B50" s="100" t="s">
        <v>2184</v>
      </c>
      <c r="C50" s="99">
        <v>0</v>
      </c>
      <c r="D50" s="99">
        <v>0</v>
      </c>
      <c r="E50" s="99">
        <v>4792867</v>
      </c>
      <c r="F50" s="99">
        <v>4792867</v>
      </c>
      <c r="G50" s="99">
        <v>4392867</v>
      </c>
      <c r="H50" s="99">
        <v>400000</v>
      </c>
    </row>
    <row r="51" spans="1:8" x14ac:dyDescent="0.25">
      <c r="A51" s="174" t="s">
        <v>2183</v>
      </c>
      <c r="B51" s="100"/>
      <c r="C51" s="99">
        <v>360000</v>
      </c>
      <c r="D51" s="99">
        <v>0</v>
      </c>
      <c r="E51" s="99">
        <v>0</v>
      </c>
      <c r="F51" s="99">
        <v>0</v>
      </c>
      <c r="G51" s="99">
        <v>0</v>
      </c>
      <c r="H51" s="99">
        <v>0</v>
      </c>
    </row>
    <row r="52" spans="1:8" x14ac:dyDescent="0.25">
      <c r="A52" s="174" t="s">
        <v>2182</v>
      </c>
      <c r="B52" s="100"/>
      <c r="C52" s="99">
        <v>1884120</v>
      </c>
      <c r="D52" s="99">
        <v>0</v>
      </c>
      <c r="E52" s="99">
        <v>0</v>
      </c>
      <c r="F52" s="99">
        <v>0</v>
      </c>
      <c r="G52" s="99">
        <v>0</v>
      </c>
      <c r="H52" s="99">
        <v>0</v>
      </c>
    </row>
    <row r="53" spans="1:8" ht="22.5" x14ac:dyDescent="0.25">
      <c r="A53" s="172" t="s">
        <v>1292</v>
      </c>
      <c r="B53" s="312" t="s">
        <v>1291</v>
      </c>
      <c r="C53" s="170">
        <v>0</v>
      </c>
      <c r="D53" s="170">
        <v>0</v>
      </c>
      <c r="E53" s="170">
        <v>0</v>
      </c>
      <c r="F53" s="170">
        <v>0</v>
      </c>
      <c r="G53" s="170">
        <v>0</v>
      </c>
      <c r="H53" s="170">
        <v>0</v>
      </c>
    </row>
    <row r="55" spans="1:8" x14ac:dyDescent="0.25">
      <c r="A55" s="156" t="s">
        <v>2181</v>
      </c>
    </row>
  </sheetData>
  <mergeCells count="12">
    <mergeCell ref="A9:B9"/>
    <mergeCell ref="A2:G2"/>
    <mergeCell ref="A7:A8"/>
    <mergeCell ref="C7:C8"/>
    <mergeCell ref="E7:E8"/>
    <mergeCell ref="B7:B8"/>
    <mergeCell ref="D7:D8"/>
    <mergeCell ref="F7:F8"/>
    <mergeCell ref="A1:G1"/>
    <mergeCell ref="A3:G3"/>
    <mergeCell ref="A5:H5"/>
    <mergeCell ref="G7:H7"/>
  </mergeCells>
  <printOptions horizontalCentered="1"/>
  <pageMargins left="7.8740157480314973E-2" right="7.8740157480314973E-2" top="0.39370078740157477" bottom="0.39370078740157477" header="0.19685039370078738" footer="0.19685039370078738"/>
  <pageSetup paperSize="9" scale="84" pageOrder="overThenDown"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A9" sqref="A9 A16"/>
    </sheetView>
  </sheetViews>
  <sheetFormatPr baseColWidth="10" defaultRowHeight="11.25" x14ac:dyDescent="0.25"/>
  <cols>
    <col min="1" max="1" width="5.7109375" style="35" customWidth="1"/>
    <col min="2" max="2" width="35.7109375" style="35" customWidth="1"/>
    <col min="3" max="8" width="12.7109375" style="35" customWidth="1"/>
    <col min="9" max="16384" width="11.42578125" style="35"/>
  </cols>
  <sheetData>
    <row r="1" spans="1:8" ht="12.75" x14ac:dyDescent="0.25">
      <c r="A1" s="309" t="s">
        <v>1406</v>
      </c>
      <c r="B1" s="335"/>
      <c r="C1" s="335"/>
      <c r="D1" s="335"/>
      <c r="E1" s="335"/>
      <c r="F1" s="335"/>
      <c r="G1" s="335"/>
      <c r="H1" s="307" t="s">
        <v>1405</v>
      </c>
    </row>
    <row r="2" spans="1:8" ht="12.75" x14ac:dyDescent="0.25">
      <c r="A2" s="309" t="s">
        <v>2007</v>
      </c>
      <c r="B2" s="335"/>
      <c r="C2" s="335"/>
      <c r="D2" s="335"/>
      <c r="E2" s="335"/>
      <c r="F2" s="335"/>
      <c r="G2" s="335"/>
      <c r="H2" s="307"/>
    </row>
    <row r="3" spans="1:8" ht="12.75" x14ac:dyDescent="0.25">
      <c r="A3" s="158" t="s">
        <v>2180</v>
      </c>
      <c r="B3" s="157"/>
      <c r="C3" s="157"/>
      <c r="D3" s="157"/>
      <c r="E3" s="157"/>
      <c r="F3" s="157"/>
      <c r="G3" s="157"/>
      <c r="H3" s="305" t="s">
        <v>2179</v>
      </c>
    </row>
    <row r="4" spans="1:8" x14ac:dyDescent="0.25">
      <c r="A4" s="149"/>
      <c r="B4" s="149"/>
      <c r="C4" s="149"/>
      <c r="D4" s="149"/>
      <c r="E4" s="149"/>
      <c r="F4" s="149"/>
      <c r="G4" s="149"/>
      <c r="H4" s="149"/>
    </row>
    <row r="5" spans="1:8" ht="12.75" x14ac:dyDescent="0.25">
      <c r="A5" s="176" t="s">
        <v>2178</v>
      </c>
      <c r="B5" s="148"/>
      <c r="C5" s="148"/>
      <c r="D5" s="148"/>
      <c r="E5" s="148"/>
      <c r="F5" s="148"/>
      <c r="G5" s="148"/>
      <c r="H5" s="148"/>
    </row>
    <row r="6" spans="1:8" ht="12.75" x14ac:dyDescent="0.25">
      <c r="A6" s="255" t="s">
        <v>1401</v>
      </c>
      <c r="B6" s="341" t="s">
        <v>1028</v>
      </c>
      <c r="C6" s="68" t="s">
        <v>1400</v>
      </c>
      <c r="D6" s="68" t="s">
        <v>1399</v>
      </c>
      <c r="E6" s="68" t="s">
        <v>2171</v>
      </c>
      <c r="F6" s="68" t="s">
        <v>2170</v>
      </c>
      <c r="G6" s="68" t="s">
        <v>2169</v>
      </c>
      <c r="H6" s="340"/>
    </row>
    <row r="7" spans="1:8" x14ac:dyDescent="0.25">
      <c r="A7" s="339"/>
      <c r="B7" s="339"/>
      <c r="C7" s="338"/>
      <c r="D7" s="338"/>
      <c r="E7" s="338"/>
      <c r="F7" s="338"/>
      <c r="G7" s="323" t="s">
        <v>2168</v>
      </c>
      <c r="H7" s="323" t="s">
        <v>2167</v>
      </c>
    </row>
    <row r="8" spans="1:8" x14ac:dyDescent="0.25">
      <c r="A8" s="322"/>
      <c r="B8" s="273"/>
      <c r="C8" s="95"/>
      <c r="D8" s="95"/>
      <c r="E8" s="95"/>
      <c r="F8" s="95"/>
      <c r="G8" s="95"/>
      <c r="H8" s="95"/>
    </row>
    <row r="9" spans="1:8" x14ac:dyDescent="0.25">
      <c r="A9" s="321" t="s">
        <v>2047</v>
      </c>
      <c r="B9" s="320"/>
      <c r="C9" s="320"/>
      <c r="D9" s="320"/>
      <c r="E9" s="320"/>
      <c r="F9" s="320"/>
      <c r="G9" s="320"/>
      <c r="H9" s="320"/>
    </row>
    <row r="10" spans="1:8" x14ac:dyDescent="0.25">
      <c r="A10" s="234" t="s">
        <v>2051</v>
      </c>
    </row>
    <row r="11" spans="1:8" ht="12.75" x14ac:dyDescent="0.25">
      <c r="A11" s="176" t="s">
        <v>2177</v>
      </c>
      <c r="B11" s="148"/>
      <c r="C11" s="148"/>
      <c r="D11" s="148"/>
      <c r="E11" s="148"/>
      <c r="F11" s="148"/>
      <c r="G11" s="148"/>
      <c r="H11" s="148"/>
    </row>
    <row r="12" spans="1:8" ht="12.75" x14ac:dyDescent="0.25">
      <c r="A12" s="165" t="s">
        <v>1401</v>
      </c>
      <c r="B12" s="163" t="s">
        <v>1028</v>
      </c>
      <c r="C12" s="163" t="s">
        <v>1400</v>
      </c>
      <c r="D12" s="163" t="s">
        <v>1399</v>
      </c>
      <c r="E12" s="163" t="s">
        <v>2171</v>
      </c>
      <c r="F12" s="163" t="s">
        <v>2170</v>
      </c>
      <c r="G12" s="163" t="s">
        <v>2169</v>
      </c>
      <c r="H12" s="164"/>
    </row>
    <row r="13" spans="1:8" ht="33.75" x14ac:dyDescent="0.25">
      <c r="A13" s="161"/>
      <c r="B13" s="161"/>
      <c r="C13" s="161"/>
      <c r="D13" s="161"/>
      <c r="E13" s="161"/>
      <c r="F13" s="161"/>
      <c r="G13" s="162" t="s">
        <v>2168</v>
      </c>
      <c r="H13" s="162" t="s">
        <v>2167</v>
      </c>
    </row>
    <row r="14" spans="1:8" x14ac:dyDescent="0.25">
      <c r="A14" s="274" t="s">
        <v>2049</v>
      </c>
      <c r="B14" s="273" t="s">
        <v>2048</v>
      </c>
      <c r="C14" s="95">
        <v>0</v>
      </c>
      <c r="D14" s="95">
        <v>0</v>
      </c>
      <c r="E14" s="95">
        <v>0</v>
      </c>
      <c r="F14" s="95">
        <v>0</v>
      </c>
      <c r="G14" s="95">
        <v>0</v>
      </c>
      <c r="H14" s="95">
        <v>0</v>
      </c>
    </row>
    <row r="15" spans="1:8" x14ac:dyDescent="0.25">
      <c r="A15" s="337"/>
      <c r="B15" s="312"/>
      <c r="C15" s="170"/>
      <c r="D15" s="170"/>
      <c r="E15" s="170"/>
      <c r="F15" s="170"/>
      <c r="G15" s="170"/>
      <c r="H15" s="170"/>
    </row>
    <row r="16" spans="1:8" x14ac:dyDescent="0.25">
      <c r="A16" s="248" t="s">
        <v>2047</v>
      </c>
      <c r="B16" s="247"/>
      <c r="C16" s="336"/>
      <c r="D16" s="336"/>
      <c r="E16" s="336"/>
      <c r="F16" s="336"/>
      <c r="G16" s="336"/>
      <c r="H16" s="336"/>
    </row>
  </sheetData>
  <mergeCells count="19">
    <mergeCell ref="A1:G1"/>
    <mergeCell ref="A3:G3"/>
    <mergeCell ref="A5:H5"/>
    <mergeCell ref="G6:H6"/>
    <mergeCell ref="A11:H11"/>
    <mergeCell ref="A2:G2"/>
    <mergeCell ref="A6:A7"/>
    <mergeCell ref="C6:C7"/>
    <mergeCell ref="E6:E7"/>
    <mergeCell ref="B6:B7"/>
    <mergeCell ref="G12:H12"/>
    <mergeCell ref="D6:D7"/>
    <mergeCell ref="F6:F7"/>
    <mergeCell ref="A12:A13"/>
    <mergeCell ref="B12:B13"/>
    <mergeCell ref="C12:C13"/>
    <mergeCell ref="D12:D13"/>
    <mergeCell ref="E12:E13"/>
    <mergeCell ref="F12:F13"/>
  </mergeCells>
  <printOptions horizontalCentered="1"/>
  <pageMargins left="7.8740157480314973E-2" right="7.8740157480314973E-2" top="0.39370078740157477" bottom="0.39370078740157477" header="0.19685039370078738" footer="0.19685039370078738"/>
  <pageSetup paperSize="9" scale="84" pageOrder="overThenDown"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workbookViewId="0">
      <selection activeCell="A11" sqref="A11:A12"/>
    </sheetView>
  </sheetViews>
  <sheetFormatPr baseColWidth="10" defaultRowHeight="11.25" x14ac:dyDescent="0.25"/>
  <cols>
    <col min="1" max="1" width="5.7109375" style="35" customWidth="1"/>
    <col min="2" max="2" width="30.7109375" style="35" customWidth="1"/>
    <col min="3" max="8" width="12.7109375" style="35" customWidth="1"/>
    <col min="9" max="16384" width="11.42578125" style="35"/>
  </cols>
  <sheetData>
    <row r="1" spans="1:9" ht="12.75" x14ac:dyDescent="0.25">
      <c r="A1" s="309" t="s">
        <v>1406</v>
      </c>
      <c r="B1" s="335"/>
      <c r="C1" s="335"/>
      <c r="D1" s="335"/>
      <c r="E1" s="335"/>
      <c r="F1" s="335"/>
      <c r="G1" s="335"/>
      <c r="H1" s="335"/>
      <c r="I1" s="307" t="s">
        <v>1405</v>
      </c>
    </row>
    <row r="2" spans="1:9" ht="12.75" x14ac:dyDescent="0.25">
      <c r="A2" s="309" t="s">
        <v>2007</v>
      </c>
      <c r="B2" s="335"/>
      <c r="C2" s="335"/>
      <c r="D2" s="335"/>
      <c r="E2" s="335"/>
      <c r="F2" s="335"/>
      <c r="G2" s="335"/>
      <c r="H2" s="335"/>
      <c r="I2" s="307"/>
    </row>
    <row r="3" spans="1:9" ht="12.75" x14ac:dyDescent="0.25">
      <c r="A3" s="158" t="s">
        <v>2176</v>
      </c>
      <c r="B3" s="157"/>
      <c r="C3" s="157"/>
      <c r="D3" s="157"/>
      <c r="E3" s="157"/>
      <c r="F3" s="157"/>
      <c r="G3" s="157"/>
      <c r="H3" s="157"/>
      <c r="I3" s="305" t="s">
        <v>2175</v>
      </c>
    </row>
    <row r="4" spans="1:9" x14ac:dyDescent="0.25">
      <c r="A4" s="149"/>
      <c r="B4" s="149"/>
      <c r="C4" s="149"/>
      <c r="D4" s="149"/>
      <c r="E4" s="149"/>
      <c r="F4" s="149"/>
      <c r="G4" s="149"/>
      <c r="H4" s="149"/>
      <c r="I4" s="149"/>
    </row>
    <row r="5" spans="1:9" ht="12.75" x14ac:dyDescent="0.25">
      <c r="A5" s="176" t="s">
        <v>2174</v>
      </c>
      <c r="B5" s="148"/>
      <c r="C5" s="148"/>
      <c r="D5" s="148"/>
      <c r="E5" s="148"/>
      <c r="F5" s="148"/>
      <c r="G5" s="148"/>
      <c r="H5" s="148"/>
      <c r="I5" s="148"/>
    </row>
    <row r="6" spans="1:9" x14ac:dyDescent="0.25">
      <c r="A6" s="149"/>
      <c r="B6" s="149"/>
      <c r="C6" s="149"/>
      <c r="D6" s="149"/>
      <c r="E6" s="149"/>
      <c r="F6" s="149"/>
      <c r="G6" s="149"/>
      <c r="H6" s="149"/>
      <c r="I6" s="149"/>
    </row>
    <row r="7" spans="1:9" ht="12.75" x14ac:dyDescent="0.25">
      <c r="A7" s="165" t="s">
        <v>1401</v>
      </c>
      <c r="B7" s="163" t="s">
        <v>2173</v>
      </c>
      <c r="C7" s="163" t="s">
        <v>2172</v>
      </c>
      <c r="D7" s="163" t="s">
        <v>1400</v>
      </c>
      <c r="E7" s="163" t="s">
        <v>1399</v>
      </c>
      <c r="F7" s="163" t="s">
        <v>2171</v>
      </c>
      <c r="G7" s="163" t="s">
        <v>2170</v>
      </c>
      <c r="H7" s="163" t="s">
        <v>2169</v>
      </c>
      <c r="I7" s="164"/>
    </row>
    <row r="8" spans="1:9" ht="33.75" x14ac:dyDescent="0.25">
      <c r="A8" s="175"/>
      <c r="B8" s="175"/>
      <c r="C8" s="175"/>
      <c r="D8" s="175"/>
      <c r="E8" s="175"/>
      <c r="F8" s="175"/>
      <c r="G8" s="175"/>
      <c r="H8" s="162" t="s">
        <v>2168</v>
      </c>
      <c r="I8" s="162" t="s">
        <v>2167</v>
      </c>
    </row>
    <row r="9" spans="1:9" ht="12.75" x14ac:dyDescent="0.25">
      <c r="A9" s="334" t="s">
        <v>1348</v>
      </c>
      <c r="B9" s="59"/>
      <c r="C9" s="48"/>
      <c r="D9" s="48">
        <v>0</v>
      </c>
      <c r="E9" s="48">
        <v>0</v>
      </c>
      <c r="F9" s="48">
        <v>0</v>
      </c>
      <c r="G9" s="48">
        <v>0</v>
      </c>
      <c r="H9" s="48">
        <v>0</v>
      </c>
      <c r="I9" s="48">
        <v>0</v>
      </c>
    </row>
    <row r="11" spans="1:9" x14ac:dyDescent="0.25">
      <c r="A11" s="156" t="s">
        <v>2166</v>
      </c>
    </row>
    <row r="12" spans="1:9" x14ac:dyDescent="0.25">
      <c r="A12" s="156" t="s">
        <v>2165</v>
      </c>
    </row>
  </sheetData>
  <mergeCells count="13">
    <mergeCell ref="A1:H1"/>
    <mergeCell ref="A3:H3"/>
    <mergeCell ref="A5:I5"/>
    <mergeCell ref="B7:B8"/>
    <mergeCell ref="D7:D8"/>
    <mergeCell ref="F7:F8"/>
    <mergeCell ref="H7:I7"/>
    <mergeCell ref="A9:B9"/>
    <mergeCell ref="A2:H2"/>
    <mergeCell ref="A7:A8"/>
    <mergeCell ref="C7:C8"/>
    <mergeCell ref="E7:E8"/>
    <mergeCell ref="G7:G8"/>
  </mergeCells>
  <printOptions horizontalCentered="1"/>
  <pageMargins left="7.8740157480314973E-2" right="7.8740157480314973E-2" top="0.39370078740157477" bottom="0.39370078740157477" header="0.19685039370078738" footer="0.19685039370078738"/>
  <pageSetup paperSize="9" scale="79" pageOrder="overThenDown"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P86"/>
  <sheetViews>
    <sheetView showGridLines="0" zoomScaleNormal="100" workbookViewId="0">
      <selection sqref="A1:G1"/>
    </sheetView>
  </sheetViews>
  <sheetFormatPr baseColWidth="10" defaultRowHeight="12.75" x14ac:dyDescent="0.2"/>
  <cols>
    <col min="1" max="1" width="3.85546875" style="4" customWidth="1"/>
    <col min="2" max="2" width="6.140625" style="4" customWidth="1"/>
    <col min="3" max="3" width="11.42578125" style="4"/>
    <col min="4" max="4" width="9.5703125" style="4" customWidth="1"/>
    <col min="5" max="5" width="22.42578125" style="4" customWidth="1"/>
    <col min="6" max="6" width="32.85546875" style="4" customWidth="1"/>
    <col min="7" max="7" width="10.7109375" style="4" hidden="1" customWidth="1"/>
    <col min="8" max="16384" width="11.42578125" style="4"/>
  </cols>
  <sheetData>
    <row r="1" spans="1:7" s="577" customFormat="1" x14ac:dyDescent="0.2">
      <c r="A1" s="580" t="s">
        <v>2649</v>
      </c>
      <c r="B1" s="579"/>
      <c r="C1" s="579"/>
      <c r="D1" s="579"/>
      <c r="E1" s="579"/>
      <c r="F1" s="579"/>
      <c r="G1" s="578"/>
    </row>
    <row r="3" spans="1:7" s="567" customFormat="1" ht="12" customHeight="1" x14ac:dyDescent="0.2">
      <c r="A3" s="569"/>
      <c r="B3" s="575" t="s">
        <v>2648</v>
      </c>
      <c r="C3" s="569"/>
      <c r="D3" s="569"/>
      <c r="E3" s="569"/>
      <c r="F3" s="569"/>
      <c r="G3" s="576"/>
    </row>
    <row r="4" spans="1:7" s="567" customFormat="1" ht="12" customHeight="1" x14ac:dyDescent="0.2">
      <c r="A4" s="569"/>
      <c r="B4" s="565" t="s">
        <v>2647</v>
      </c>
      <c r="C4" s="569"/>
      <c r="D4" s="569"/>
      <c r="E4" s="569"/>
      <c r="F4" s="569"/>
      <c r="G4" s="570"/>
    </row>
    <row r="5" spans="1:7" s="567" customFormat="1" ht="12" customHeight="1" x14ac:dyDescent="0.2">
      <c r="A5" s="569"/>
      <c r="B5" s="565" t="s">
        <v>2646</v>
      </c>
      <c r="C5" s="569"/>
      <c r="D5" s="569"/>
      <c r="E5" s="569"/>
      <c r="F5" s="569"/>
      <c r="G5" s="570"/>
    </row>
    <row r="6" spans="1:7" s="567" customFormat="1" ht="12" customHeight="1" x14ac:dyDescent="0.2">
      <c r="A6" s="569"/>
      <c r="B6" s="565" t="s">
        <v>2645</v>
      </c>
      <c r="C6" s="569"/>
      <c r="D6" s="569"/>
      <c r="E6" s="569"/>
      <c r="F6" s="569"/>
      <c r="G6" s="570"/>
    </row>
    <row r="7" spans="1:7" s="567" customFormat="1" ht="12" customHeight="1" x14ac:dyDescent="0.2">
      <c r="A7" s="569"/>
      <c r="B7" s="565" t="s">
        <v>2644</v>
      </c>
      <c r="C7" s="569"/>
      <c r="D7" s="569"/>
      <c r="E7" s="569"/>
      <c r="F7" s="569"/>
      <c r="G7" s="570"/>
    </row>
    <row r="8" spans="1:7" s="567" customFormat="1" ht="12" customHeight="1" x14ac:dyDescent="0.2">
      <c r="A8" s="569"/>
      <c r="B8" s="565" t="s">
        <v>2643</v>
      </c>
      <c r="C8" s="569"/>
      <c r="D8" s="569"/>
      <c r="E8" s="569"/>
      <c r="F8" s="569"/>
      <c r="G8" s="570"/>
    </row>
    <row r="9" spans="1:7" s="567" customFormat="1" ht="12" customHeight="1" x14ac:dyDescent="0.2">
      <c r="A9" s="569"/>
      <c r="B9" s="575" t="s">
        <v>2642</v>
      </c>
      <c r="C9" s="569"/>
      <c r="D9" s="569"/>
      <c r="E9" s="569"/>
      <c r="F9" s="569"/>
      <c r="G9" s="570"/>
    </row>
    <row r="10" spans="1:7" s="567" customFormat="1" ht="12" customHeight="1" x14ac:dyDescent="0.2">
      <c r="A10" s="569"/>
      <c r="B10" s="565" t="s">
        <v>2641</v>
      </c>
      <c r="C10" s="569"/>
      <c r="D10" s="569"/>
      <c r="E10" s="569"/>
      <c r="F10" s="569"/>
      <c r="G10" s="570"/>
    </row>
    <row r="11" spans="1:7" s="567" customFormat="1" ht="12" customHeight="1" x14ac:dyDescent="0.2">
      <c r="A11" s="569"/>
      <c r="B11" s="565" t="s">
        <v>2640</v>
      </c>
      <c r="C11" s="569"/>
      <c r="D11" s="569"/>
      <c r="E11" s="569"/>
      <c r="F11" s="569"/>
      <c r="G11" s="570"/>
    </row>
    <row r="12" spans="1:7" s="567" customFormat="1" ht="12" customHeight="1" x14ac:dyDescent="0.2">
      <c r="A12" s="569"/>
      <c r="B12" s="565" t="s">
        <v>2639</v>
      </c>
      <c r="C12" s="569"/>
      <c r="D12" s="569"/>
      <c r="E12" s="569"/>
      <c r="F12" s="569"/>
      <c r="G12" s="570"/>
    </row>
    <row r="13" spans="1:7" s="567" customFormat="1" ht="12" customHeight="1" x14ac:dyDescent="0.2">
      <c r="A13" s="569"/>
      <c r="B13" s="565" t="s">
        <v>2638</v>
      </c>
      <c r="C13" s="569"/>
      <c r="D13" s="569"/>
      <c r="E13" s="569"/>
      <c r="F13" s="569"/>
      <c r="G13" s="570"/>
    </row>
    <row r="14" spans="1:7" s="567" customFormat="1" ht="12" customHeight="1" x14ac:dyDescent="0.2">
      <c r="A14" s="569"/>
      <c r="B14" s="565" t="s">
        <v>2637</v>
      </c>
      <c r="C14" s="569"/>
      <c r="D14" s="569"/>
      <c r="E14" s="569"/>
      <c r="F14" s="569"/>
      <c r="G14" s="570"/>
    </row>
    <row r="15" spans="1:7" s="567" customFormat="1" ht="11.25" customHeight="1" x14ac:dyDescent="0.2">
      <c r="A15" s="569"/>
      <c r="B15" s="565" t="s">
        <v>2636</v>
      </c>
      <c r="C15" s="569"/>
      <c r="D15" s="569"/>
      <c r="E15" s="569"/>
      <c r="F15" s="569"/>
      <c r="G15" s="570"/>
    </row>
    <row r="16" spans="1:7" s="565" customFormat="1" ht="11.25" customHeight="1" x14ac:dyDescent="0.2">
      <c r="A16" s="569"/>
      <c r="B16" s="565" t="s">
        <v>2635</v>
      </c>
      <c r="C16" s="569"/>
      <c r="D16" s="569"/>
      <c r="E16" s="569"/>
      <c r="F16" s="569"/>
      <c r="G16" s="570"/>
    </row>
    <row r="17" spans="1:7" s="567" customFormat="1" ht="12" customHeight="1" x14ac:dyDescent="0.2">
      <c r="A17" s="569"/>
      <c r="B17" s="575" t="s">
        <v>2634</v>
      </c>
      <c r="C17" s="569"/>
      <c r="D17" s="569"/>
      <c r="E17" s="569"/>
      <c r="F17" s="569"/>
      <c r="G17" s="570"/>
    </row>
    <row r="18" spans="1:7" s="567" customFormat="1" ht="12" customHeight="1" x14ac:dyDescent="0.2">
      <c r="A18" s="569"/>
      <c r="B18" s="565" t="s">
        <v>2633</v>
      </c>
      <c r="C18" s="569"/>
      <c r="D18" s="569"/>
      <c r="E18" s="569"/>
      <c r="F18" s="569"/>
      <c r="G18" s="570"/>
    </row>
    <row r="19" spans="1:7" s="567" customFormat="1" ht="12" customHeight="1" x14ac:dyDescent="0.2">
      <c r="A19" s="569"/>
      <c r="B19" s="565" t="s">
        <v>2632</v>
      </c>
      <c r="C19" s="569"/>
      <c r="D19" s="569"/>
      <c r="E19" s="569"/>
      <c r="F19" s="569"/>
      <c r="G19" s="570"/>
    </row>
    <row r="20" spans="1:7" s="567" customFormat="1" ht="12" customHeight="1" x14ac:dyDescent="0.2">
      <c r="A20" s="569"/>
      <c r="B20" s="565" t="s">
        <v>2631</v>
      </c>
      <c r="C20" s="569"/>
      <c r="D20" s="569"/>
      <c r="E20" s="569"/>
      <c r="F20" s="569"/>
      <c r="G20" s="570"/>
    </row>
    <row r="21" spans="1:7" s="567" customFormat="1" ht="12" customHeight="1" x14ac:dyDescent="0.2">
      <c r="A21" s="569"/>
      <c r="B21" s="565" t="s">
        <v>2630</v>
      </c>
      <c r="C21" s="569"/>
      <c r="D21" s="569"/>
      <c r="E21" s="569"/>
      <c r="F21" s="569"/>
      <c r="G21" s="570"/>
    </row>
    <row r="22" spans="1:7" s="567" customFormat="1" ht="12" customHeight="1" x14ac:dyDescent="0.2">
      <c r="A22" s="569"/>
      <c r="B22" s="565" t="s">
        <v>2629</v>
      </c>
      <c r="C22" s="569"/>
      <c r="D22" s="569"/>
      <c r="E22" s="569"/>
      <c r="F22" s="569"/>
      <c r="G22" s="570"/>
    </row>
    <row r="23" spans="1:7" s="567" customFormat="1" ht="12" customHeight="1" x14ac:dyDescent="0.2">
      <c r="A23" s="569"/>
      <c r="B23" s="565" t="s">
        <v>2628</v>
      </c>
      <c r="C23" s="569"/>
      <c r="D23" s="569"/>
      <c r="E23" s="569"/>
      <c r="F23" s="569"/>
      <c r="G23" s="570"/>
    </row>
    <row r="24" spans="1:7" s="567" customFormat="1" ht="12" customHeight="1" x14ac:dyDescent="0.2">
      <c r="A24" s="569"/>
      <c r="B24" s="565" t="s">
        <v>2627</v>
      </c>
      <c r="C24" s="569"/>
      <c r="D24" s="569"/>
      <c r="E24" s="569"/>
      <c r="F24" s="569"/>
      <c r="G24" s="570"/>
    </row>
    <row r="25" spans="1:7" s="567" customFormat="1" ht="12" customHeight="1" x14ac:dyDescent="0.2">
      <c r="A25" s="569"/>
      <c r="B25" s="565" t="s">
        <v>2626</v>
      </c>
      <c r="C25" s="569"/>
      <c r="D25" s="569"/>
      <c r="E25" s="569"/>
      <c r="F25" s="569"/>
      <c r="G25" s="570"/>
    </row>
    <row r="26" spans="1:7" s="567" customFormat="1" ht="12" customHeight="1" x14ac:dyDescent="0.2">
      <c r="A26" s="569"/>
      <c r="B26" s="565" t="s">
        <v>2625</v>
      </c>
      <c r="C26" s="569"/>
      <c r="D26" s="569"/>
      <c r="E26" s="569"/>
      <c r="F26" s="569"/>
      <c r="G26" s="570"/>
    </row>
    <row r="27" spans="1:7" s="567" customFormat="1" ht="12" customHeight="1" x14ac:dyDescent="0.2">
      <c r="A27" s="569"/>
      <c r="B27" s="565" t="s">
        <v>2624</v>
      </c>
      <c r="C27" s="569"/>
      <c r="D27" s="569"/>
      <c r="E27" s="569"/>
      <c r="F27" s="569"/>
      <c r="G27" s="570"/>
    </row>
    <row r="28" spans="1:7" s="567" customFormat="1" ht="12" customHeight="1" x14ac:dyDescent="0.2">
      <c r="A28" s="569"/>
      <c r="B28" s="565" t="s">
        <v>2623</v>
      </c>
      <c r="C28" s="569"/>
      <c r="D28" s="569"/>
      <c r="E28" s="569"/>
      <c r="F28" s="569"/>
      <c r="G28" s="570"/>
    </row>
    <row r="29" spans="1:7" s="567" customFormat="1" ht="12" customHeight="1" x14ac:dyDescent="0.2">
      <c r="A29" s="569"/>
      <c r="B29" s="565" t="s">
        <v>2622</v>
      </c>
      <c r="C29" s="569"/>
      <c r="D29" s="569"/>
      <c r="E29" s="569"/>
      <c r="F29" s="569"/>
      <c r="G29" s="570"/>
    </row>
    <row r="30" spans="1:7" s="567" customFormat="1" ht="12" customHeight="1" x14ac:dyDescent="0.2">
      <c r="A30" s="569"/>
      <c r="B30" s="565" t="s">
        <v>2621</v>
      </c>
      <c r="C30" s="569"/>
      <c r="D30" s="569"/>
      <c r="E30" s="569"/>
      <c r="F30" s="569"/>
      <c r="G30" s="570"/>
    </row>
    <row r="31" spans="1:7" s="567" customFormat="1" ht="12" customHeight="1" x14ac:dyDescent="0.2">
      <c r="A31" s="569"/>
      <c r="B31" s="565" t="s">
        <v>2620</v>
      </c>
      <c r="C31" s="569"/>
      <c r="D31" s="569"/>
      <c r="E31" s="569"/>
      <c r="F31" s="569"/>
      <c r="G31" s="570"/>
    </row>
    <row r="32" spans="1:7" s="567" customFormat="1" ht="12" customHeight="1" x14ac:dyDescent="0.2">
      <c r="A32" s="569"/>
      <c r="B32" s="565" t="s">
        <v>2619</v>
      </c>
      <c r="C32" s="569"/>
      <c r="D32" s="569"/>
      <c r="E32" s="569"/>
      <c r="F32" s="569"/>
      <c r="G32" s="570"/>
    </row>
    <row r="33" spans="1:224" s="567" customFormat="1" ht="12" customHeight="1" x14ac:dyDescent="0.2">
      <c r="A33" s="569"/>
      <c r="B33" s="565" t="s">
        <v>2618</v>
      </c>
      <c r="C33" s="569"/>
      <c r="D33" s="569"/>
      <c r="E33" s="569"/>
      <c r="F33" s="569"/>
      <c r="G33" s="570"/>
    </row>
    <row r="34" spans="1:224" s="567" customFormat="1" ht="12" customHeight="1" x14ac:dyDescent="0.2">
      <c r="A34" s="569"/>
      <c r="B34" s="565" t="s">
        <v>2617</v>
      </c>
      <c r="C34" s="569"/>
      <c r="D34" s="569"/>
      <c r="E34" s="569"/>
      <c r="F34" s="569"/>
      <c r="G34" s="570"/>
    </row>
    <row r="35" spans="1:224" s="567" customFormat="1" ht="12" customHeight="1" x14ac:dyDescent="0.2">
      <c r="A35" s="569"/>
      <c r="B35" s="575" t="s">
        <v>2616</v>
      </c>
      <c r="C35" s="569"/>
      <c r="D35" s="569"/>
      <c r="E35" s="569"/>
      <c r="F35" s="569"/>
      <c r="G35" s="570"/>
    </row>
    <row r="36" spans="1:224" s="567" customFormat="1" ht="12" customHeight="1" x14ac:dyDescent="0.2">
      <c r="A36" s="569"/>
      <c r="B36" s="566" t="s">
        <v>2615</v>
      </c>
      <c r="C36" s="569"/>
      <c r="D36" s="569"/>
      <c r="E36" s="569"/>
      <c r="F36" s="569"/>
      <c r="G36" s="570"/>
    </row>
    <row r="37" spans="1:224" s="567" customFormat="1" ht="12" customHeight="1" x14ac:dyDescent="0.2">
      <c r="A37" s="569"/>
      <c r="B37" s="565" t="s">
        <v>2614</v>
      </c>
      <c r="C37" s="569"/>
      <c r="D37" s="569"/>
      <c r="E37" s="569"/>
      <c r="F37" s="569"/>
      <c r="G37" s="570"/>
    </row>
    <row r="38" spans="1:224" s="567" customFormat="1" ht="12" customHeight="1" x14ac:dyDescent="0.2">
      <c r="A38" s="569"/>
      <c r="B38" s="565" t="s">
        <v>2613</v>
      </c>
      <c r="C38" s="569"/>
      <c r="D38" s="569"/>
      <c r="E38" s="569"/>
      <c r="F38" s="569"/>
      <c r="G38" s="570"/>
    </row>
    <row r="39" spans="1:224" s="567" customFormat="1" ht="12" customHeight="1" x14ac:dyDescent="0.2">
      <c r="A39" s="569"/>
      <c r="B39" s="565" t="s">
        <v>2612</v>
      </c>
      <c r="C39" s="569"/>
      <c r="D39" s="569"/>
      <c r="E39" s="569"/>
      <c r="F39" s="569"/>
      <c r="G39" s="570"/>
    </row>
    <row r="40" spans="1:224" s="567" customFormat="1" ht="12" customHeight="1" x14ac:dyDescent="0.2">
      <c r="A40" s="569"/>
      <c r="B40" s="565" t="s">
        <v>2611</v>
      </c>
      <c r="C40" s="569"/>
      <c r="D40" s="569"/>
      <c r="E40" s="569"/>
      <c r="F40" s="569"/>
      <c r="G40" s="570"/>
    </row>
    <row r="41" spans="1:224" s="567" customFormat="1" ht="12" customHeight="1" x14ac:dyDescent="0.2">
      <c r="A41" s="569"/>
      <c r="B41" s="565" t="s">
        <v>2610</v>
      </c>
      <c r="C41" s="569"/>
      <c r="D41" s="569"/>
      <c r="E41" s="569"/>
      <c r="F41" s="569"/>
      <c r="G41" s="570"/>
    </row>
    <row r="42" spans="1:224" s="567" customFormat="1" ht="12" customHeight="1" x14ac:dyDescent="0.2">
      <c r="A42" s="569"/>
      <c r="B42" s="565" t="s">
        <v>2609</v>
      </c>
      <c r="C42" s="569"/>
      <c r="D42" s="569"/>
      <c r="E42" s="569"/>
      <c r="F42" s="569"/>
      <c r="G42" s="570"/>
    </row>
    <row r="43" spans="1:224" s="571" customFormat="1" ht="12" customHeight="1" x14ac:dyDescent="0.2">
      <c r="A43" s="574"/>
      <c r="B43" s="565" t="s">
        <v>2608</v>
      </c>
      <c r="C43" s="574"/>
      <c r="D43" s="574"/>
      <c r="E43" s="574"/>
      <c r="F43" s="574"/>
      <c r="G43" s="573"/>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2"/>
      <c r="BF43" s="572"/>
      <c r="BG43" s="572"/>
      <c r="BH43" s="572"/>
      <c r="BI43" s="572"/>
      <c r="BJ43" s="572"/>
      <c r="BK43" s="572"/>
      <c r="BL43" s="572"/>
      <c r="BM43" s="572"/>
      <c r="BN43" s="572"/>
      <c r="BO43" s="572"/>
      <c r="BP43" s="572"/>
      <c r="BQ43" s="572"/>
      <c r="BR43" s="572"/>
      <c r="BS43" s="572"/>
      <c r="BT43" s="572"/>
      <c r="BU43" s="572"/>
      <c r="BV43" s="572"/>
      <c r="BW43" s="572"/>
      <c r="BX43" s="572"/>
      <c r="BY43" s="572"/>
      <c r="BZ43" s="572"/>
      <c r="CA43" s="572"/>
      <c r="CB43" s="572"/>
      <c r="CC43" s="572"/>
      <c r="CD43" s="572"/>
      <c r="CE43" s="572"/>
      <c r="CF43" s="572"/>
      <c r="CG43" s="572"/>
      <c r="CH43" s="572"/>
      <c r="CI43" s="572"/>
      <c r="CJ43" s="572"/>
      <c r="CK43" s="572"/>
      <c r="CL43" s="572"/>
      <c r="CM43" s="572"/>
      <c r="CN43" s="572"/>
      <c r="CO43" s="572"/>
      <c r="CP43" s="572"/>
      <c r="CQ43" s="572"/>
      <c r="CR43" s="572"/>
      <c r="CS43" s="572"/>
      <c r="CT43" s="572"/>
      <c r="CU43" s="572"/>
      <c r="CV43" s="572"/>
      <c r="CW43" s="572"/>
      <c r="CX43" s="572"/>
      <c r="CY43" s="572"/>
      <c r="CZ43" s="572"/>
      <c r="DA43" s="572"/>
      <c r="DB43" s="572"/>
      <c r="DC43" s="572"/>
      <c r="DD43" s="572"/>
      <c r="DE43" s="572"/>
      <c r="DF43" s="572"/>
      <c r="DG43" s="572"/>
      <c r="DH43" s="572"/>
      <c r="DI43" s="572"/>
      <c r="DJ43" s="572"/>
      <c r="DK43" s="572"/>
      <c r="DL43" s="572"/>
      <c r="DM43" s="572"/>
      <c r="DN43" s="572"/>
      <c r="DO43" s="572"/>
      <c r="DP43" s="572"/>
      <c r="DQ43" s="572"/>
      <c r="DR43" s="572"/>
      <c r="DS43" s="572"/>
      <c r="DT43" s="572"/>
      <c r="DU43" s="572"/>
      <c r="DV43" s="572"/>
      <c r="DW43" s="572"/>
      <c r="DX43" s="572"/>
      <c r="DY43" s="572"/>
      <c r="DZ43" s="572"/>
      <c r="EA43" s="572"/>
      <c r="EB43" s="572"/>
      <c r="EC43" s="572"/>
      <c r="ED43" s="572"/>
      <c r="EE43" s="572"/>
      <c r="EF43" s="572"/>
      <c r="EG43" s="572"/>
      <c r="EH43" s="572"/>
      <c r="EI43" s="572"/>
      <c r="EJ43" s="572"/>
      <c r="EK43" s="572"/>
      <c r="EL43" s="572"/>
      <c r="EM43" s="572"/>
      <c r="EN43" s="572"/>
      <c r="EO43" s="572"/>
      <c r="EP43" s="572"/>
      <c r="EQ43" s="572"/>
      <c r="ER43" s="572"/>
      <c r="ES43" s="572"/>
      <c r="ET43" s="572"/>
      <c r="EU43" s="572"/>
      <c r="EV43" s="572"/>
      <c r="EW43" s="572"/>
      <c r="EX43" s="572"/>
      <c r="EY43" s="572"/>
      <c r="EZ43" s="572"/>
      <c r="FA43" s="572"/>
      <c r="FB43" s="572"/>
      <c r="FC43" s="572"/>
      <c r="FD43" s="572"/>
      <c r="FE43" s="572"/>
      <c r="FF43" s="572"/>
      <c r="FG43" s="572"/>
      <c r="FH43" s="572"/>
      <c r="FI43" s="572"/>
      <c r="FJ43" s="572"/>
      <c r="FK43" s="572"/>
      <c r="FL43" s="572"/>
      <c r="FM43" s="572"/>
      <c r="FN43" s="572"/>
      <c r="FO43" s="572"/>
      <c r="FP43" s="572"/>
      <c r="FQ43" s="572"/>
      <c r="FR43" s="572"/>
      <c r="FS43" s="572"/>
      <c r="FT43" s="572"/>
      <c r="FU43" s="572"/>
      <c r="FV43" s="572"/>
      <c r="FW43" s="572"/>
      <c r="FX43" s="572"/>
      <c r="FY43" s="572"/>
      <c r="FZ43" s="572"/>
      <c r="GA43" s="572"/>
      <c r="GB43" s="572"/>
      <c r="GC43" s="572"/>
      <c r="GD43" s="572"/>
      <c r="GE43" s="572"/>
      <c r="GF43" s="572"/>
      <c r="GG43" s="572"/>
      <c r="GH43" s="572"/>
      <c r="GI43" s="572"/>
      <c r="GJ43" s="572"/>
      <c r="GK43" s="572"/>
      <c r="GL43" s="572"/>
      <c r="GM43" s="572"/>
      <c r="GN43" s="572"/>
      <c r="GO43" s="572"/>
      <c r="GP43" s="572"/>
      <c r="GQ43" s="572"/>
      <c r="GR43" s="572"/>
      <c r="GS43" s="572"/>
      <c r="GT43" s="572"/>
      <c r="GU43" s="572"/>
      <c r="GV43" s="572"/>
      <c r="GW43" s="572"/>
      <c r="GX43" s="572"/>
      <c r="GY43" s="572"/>
      <c r="GZ43" s="572"/>
      <c r="HA43" s="572"/>
      <c r="HB43" s="572"/>
      <c r="HC43" s="572"/>
      <c r="HD43" s="572"/>
      <c r="HE43" s="572"/>
      <c r="HF43" s="572"/>
      <c r="HG43" s="572"/>
      <c r="HH43" s="572"/>
      <c r="HI43" s="572"/>
      <c r="HJ43" s="572"/>
      <c r="HK43" s="572"/>
      <c r="HL43" s="572"/>
      <c r="HM43" s="572"/>
      <c r="HN43" s="572"/>
      <c r="HO43" s="572"/>
      <c r="HP43" s="572"/>
    </row>
    <row r="44" spans="1:224" s="567" customFormat="1" ht="12" customHeight="1" x14ac:dyDescent="0.2">
      <c r="A44" s="569"/>
      <c r="B44" s="565" t="s">
        <v>2607</v>
      </c>
      <c r="C44" s="569"/>
      <c r="D44" s="569"/>
      <c r="E44" s="569"/>
      <c r="F44" s="569"/>
      <c r="G44" s="570"/>
    </row>
    <row r="45" spans="1:224" s="567" customFormat="1" ht="12" customHeight="1" x14ac:dyDescent="0.2">
      <c r="A45" s="569"/>
      <c r="B45" s="565" t="s">
        <v>2606</v>
      </c>
      <c r="C45" s="569"/>
      <c r="D45" s="569"/>
      <c r="E45" s="569"/>
      <c r="F45" s="569"/>
      <c r="G45" s="570"/>
    </row>
    <row r="46" spans="1:224" s="567" customFormat="1" ht="12" customHeight="1" x14ac:dyDescent="0.2">
      <c r="A46" s="569"/>
      <c r="B46" s="565" t="s">
        <v>2605</v>
      </c>
      <c r="C46" s="569"/>
      <c r="D46" s="569"/>
      <c r="E46" s="569"/>
      <c r="F46" s="569"/>
      <c r="G46" s="570"/>
    </row>
    <row r="47" spans="1:224" s="567" customFormat="1" ht="12" customHeight="1" x14ac:dyDescent="0.2">
      <c r="A47" s="569"/>
      <c r="B47" s="565" t="s">
        <v>2604</v>
      </c>
      <c r="C47" s="569"/>
      <c r="D47" s="569"/>
      <c r="E47" s="569"/>
      <c r="F47" s="569"/>
      <c r="G47" s="570"/>
    </row>
    <row r="48" spans="1:224" s="567" customFormat="1" ht="12" customHeight="1" x14ac:dyDescent="0.2">
      <c r="A48" s="569"/>
      <c r="B48" s="565" t="s">
        <v>2603</v>
      </c>
      <c r="C48" s="569"/>
      <c r="D48" s="569"/>
      <c r="E48" s="569"/>
      <c r="F48" s="569"/>
      <c r="G48" s="570"/>
    </row>
    <row r="49" spans="1:7" s="567" customFormat="1" ht="12" customHeight="1" x14ac:dyDescent="0.2">
      <c r="A49" s="569"/>
      <c r="B49" s="566" t="s">
        <v>2602</v>
      </c>
      <c r="C49" s="569"/>
      <c r="D49" s="569"/>
      <c r="E49" s="569"/>
      <c r="F49" s="569"/>
      <c r="G49" s="570"/>
    </row>
    <row r="50" spans="1:7" s="567" customFormat="1" ht="12" customHeight="1" x14ac:dyDescent="0.2">
      <c r="A50" s="569"/>
      <c r="B50" s="565" t="s">
        <v>2601</v>
      </c>
      <c r="C50" s="569"/>
      <c r="D50" s="569"/>
      <c r="E50" s="569"/>
      <c r="F50" s="569"/>
      <c r="G50" s="570"/>
    </row>
    <row r="51" spans="1:7" s="567" customFormat="1" ht="12" customHeight="1" x14ac:dyDescent="0.2">
      <c r="A51" s="569"/>
      <c r="B51" s="565" t="s">
        <v>2600</v>
      </c>
      <c r="C51" s="569"/>
      <c r="D51" s="569"/>
      <c r="E51" s="569"/>
      <c r="F51" s="569"/>
      <c r="G51" s="570"/>
    </row>
    <row r="52" spans="1:7" s="567" customFormat="1" ht="12" customHeight="1" x14ac:dyDescent="0.2">
      <c r="A52" s="569"/>
      <c r="B52" s="565" t="s">
        <v>2599</v>
      </c>
      <c r="C52" s="569"/>
      <c r="D52" s="569"/>
      <c r="E52" s="569"/>
      <c r="F52" s="569"/>
      <c r="G52" s="570"/>
    </row>
    <row r="53" spans="1:7" s="567" customFormat="1" ht="12" customHeight="1" x14ac:dyDescent="0.2">
      <c r="A53" s="569"/>
      <c r="B53" s="565" t="s">
        <v>2598</v>
      </c>
      <c r="C53" s="569"/>
      <c r="D53" s="569"/>
      <c r="E53" s="569"/>
      <c r="F53" s="569"/>
      <c r="G53" s="568"/>
    </row>
    <row r="54" spans="1:7" x14ac:dyDescent="0.2">
      <c r="B54" s="565" t="s">
        <v>2597</v>
      </c>
    </row>
    <row r="55" spans="1:7" x14ac:dyDescent="0.2">
      <c r="B55" s="565" t="s">
        <v>2596</v>
      </c>
    </row>
    <row r="56" spans="1:7" x14ac:dyDescent="0.2">
      <c r="B56" s="565" t="s">
        <v>2595</v>
      </c>
    </row>
    <row r="57" spans="1:7" x14ac:dyDescent="0.2">
      <c r="B57" s="565" t="s">
        <v>2594</v>
      </c>
    </row>
    <row r="58" spans="1:7" x14ac:dyDescent="0.2">
      <c r="B58" s="565" t="s">
        <v>2593</v>
      </c>
    </row>
    <row r="59" spans="1:7" x14ac:dyDescent="0.2">
      <c r="B59" s="565" t="s">
        <v>2592</v>
      </c>
    </row>
    <row r="60" spans="1:7" x14ac:dyDescent="0.2">
      <c r="B60" s="565" t="s">
        <v>2591</v>
      </c>
    </row>
    <row r="61" spans="1:7" x14ac:dyDescent="0.2">
      <c r="B61" s="565" t="s">
        <v>2590</v>
      </c>
    </row>
    <row r="62" spans="1:7" x14ac:dyDescent="0.2">
      <c r="B62" s="566" t="s">
        <v>2589</v>
      </c>
    </row>
    <row r="63" spans="1:7" x14ac:dyDescent="0.2">
      <c r="B63" s="565" t="s">
        <v>2588</v>
      </c>
    </row>
    <row r="64" spans="1:7" x14ac:dyDescent="0.2">
      <c r="B64" s="565" t="s">
        <v>2587</v>
      </c>
    </row>
    <row r="65" spans="2:2" x14ac:dyDescent="0.2">
      <c r="B65" s="565" t="s">
        <v>2586</v>
      </c>
    </row>
    <row r="66" spans="2:2" x14ac:dyDescent="0.2">
      <c r="B66" s="565" t="s">
        <v>2585</v>
      </c>
    </row>
    <row r="67" spans="2:2" x14ac:dyDescent="0.2">
      <c r="B67" s="565" t="s">
        <v>2584</v>
      </c>
    </row>
    <row r="68" spans="2:2" x14ac:dyDescent="0.2">
      <c r="B68" s="565" t="s">
        <v>2583</v>
      </c>
    </row>
    <row r="69" spans="2:2" x14ac:dyDescent="0.2">
      <c r="B69" s="565" t="s">
        <v>2582</v>
      </c>
    </row>
    <row r="70" spans="2:2" x14ac:dyDescent="0.2">
      <c r="B70" s="565" t="s">
        <v>2581</v>
      </c>
    </row>
    <row r="71" spans="2:2" x14ac:dyDescent="0.2">
      <c r="B71" s="565" t="s">
        <v>2580</v>
      </c>
    </row>
    <row r="72" spans="2:2" x14ac:dyDescent="0.2">
      <c r="B72" s="565" t="s">
        <v>2579</v>
      </c>
    </row>
    <row r="73" spans="2:2" x14ac:dyDescent="0.2">
      <c r="B73" s="566" t="s">
        <v>2578</v>
      </c>
    </row>
    <row r="74" spans="2:2" x14ac:dyDescent="0.2">
      <c r="B74" s="565" t="s">
        <v>2577</v>
      </c>
    </row>
    <row r="75" spans="2:2" x14ac:dyDescent="0.2">
      <c r="B75" s="565" t="s">
        <v>2576</v>
      </c>
    </row>
    <row r="76" spans="2:2" x14ac:dyDescent="0.2">
      <c r="B76" s="565" t="s">
        <v>2575</v>
      </c>
    </row>
    <row r="77" spans="2:2" x14ac:dyDescent="0.2">
      <c r="B77" s="565" t="s">
        <v>2574</v>
      </c>
    </row>
    <row r="78" spans="2:2" x14ac:dyDescent="0.2">
      <c r="B78" s="565" t="s">
        <v>2573</v>
      </c>
    </row>
    <row r="79" spans="2:2" x14ac:dyDescent="0.2">
      <c r="B79" s="565" t="s">
        <v>2572</v>
      </c>
    </row>
    <row r="80" spans="2:2" x14ac:dyDescent="0.2">
      <c r="B80" s="565" t="s">
        <v>2571</v>
      </c>
    </row>
    <row r="81" spans="2:2" x14ac:dyDescent="0.2">
      <c r="B81" s="565" t="s">
        <v>2570</v>
      </c>
    </row>
    <row r="82" spans="2:2" x14ac:dyDescent="0.2">
      <c r="B82" s="566" t="s">
        <v>2569</v>
      </c>
    </row>
    <row r="83" spans="2:2" x14ac:dyDescent="0.2">
      <c r="B83" s="565" t="s">
        <v>2568</v>
      </c>
    </row>
    <row r="84" spans="2:2" x14ac:dyDescent="0.2">
      <c r="B84" s="565" t="s">
        <v>2567</v>
      </c>
    </row>
    <row r="86" spans="2:2" x14ac:dyDescent="0.2">
      <c r="B86" s="564" t="s">
        <v>2566</v>
      </c>
    </row>
  </sheetData>
  <mergeCells count="1">
    <mergeCell ref="A1:G1"/>
  </mergeCells>
  <printOptions horizontalCentered="1"/>
  <pageMargins left="0.78740157480314965" right="0.78740157480314965" top="0.39370078740157483" bottom="0.39370078740157483"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topLeftCell="A13" workbookViewId="0">
      <selection activeCell="A37" sqref="A37:G37"/>
    </sheetView>
  </sheetViews>
  <sheetFormatPr baseColWidth="10" defaultRowHeight="11.25" x14ac:dyDescent="0.25"/>
  <cols>
    <col min="1" max="1" width="5.7109375" style="35" customWidth="1"/>
    <col min="2" max="2" width="30.7109375" style="42" customWidth="1"/>
    <col min="3" max="7" width="12.7109375" style="35" customWidth="1"/>
    <col min="8" max="16384" width="11.42578125" style="35"/>
  </cols>
  <sheetData>
    <row r="1" spans="1:7" ht="12.75" x14ac:dyDescent="0.25">
      <c r="A1" s="169" t="s">
        <v>1406</v>
      </c>
      <c r="B1" s="159"/>
      <c r="C1" s="159"/>
      <c r="D1" s="159"/>
      <c r="E1" s="159"/>
      <c r="F1" s="159"/>
      <c r="G1" s="168" t="s">
        <v>1405</v>
      </c>
    </row>
    <row r="2" spans="1:7" ht="12.75" x14ac:dyDescent="0.25">
      <c r="A2" s="169" t="s">
        <v>2162</v>
      </c>
      <c r="B2" s="159"/>
      <c r="C2" s="159"/>
      <c r="D2" s="159"/>
      <c r="E2" s="159"/>
      <c r="F2" s="159"/>
      <c r="G2" s="168" t="s">
        <v>2164</v>
      </c>
    </row>
    <row r="4" spans="1:7" ht="12.75" x14ac:dyDescent="0.25">
      <c r="A4" s="36" t="s">
        <v>2160</v>
      </c>
      <c r="B4" s="148"/>
      <c r="C4" s="148"/>
      <c r="D4" s="148"/>
      <c r="E4" s="148"/>
      <c r="F4" s="148"/>
      <c r="G4" s="148"/>
    </row>
    <row r="5" spans="1:7" ht="12.75" x14ac:dyDescent="0.25">
      <c r="A5" s="36" t="s">
        <v>2159</v>
      </c>
      <c r="B5" s="148"/>
      <c r="C5" s="148"/>
      <c r="D5" s="148"/>
      <c r="E5" s="148"/>
      <c r="F5" s="148"/>
      <c r="G5" s="148"/>
    </row>
    <row r="6" spans="1:7" ht="12.75" x14ac:dyDescent="0.25">
      <c r="A6" s="36" t="s">
        <v>2163</v>
      </c>
      <c r="B6" s="148"/>
      <c r="C6" s="148"/>
      <c r="D6" s="148"/>
      <c r="E6" s="148"/>
      <c r="F6" s="148"/>
      <c r="G6" s="148"/>
    </row>
    <row r="7" spans="1:7" ht="12.75" x14ac:dyDescent="0.25">
      <c r="A7" s="329">
        <v>0</v>
      </c>
      <c r="B7" s="328"/>
      <c r="C7" s="328"/>
      <c r="D7" s="328"/>
      <c r="E7" s="328"/>
      <c r="F7" s="328"/>
      <c r="G7" s="328"/>
    </row>
    <row r="8" spans="1:7" ht="12.75" x14ac:dyDescent="0.25">
      <c r="A8" s="167" t="s">
        <v>1289</v>
      </c>
      <c r="B8" s="166"/>
      <c r="C8" s="166"/>
      <c r="D8" s="166"/>
      <c r="E8" s="166"/>
      <c r="F8" s="166"/>
      <c r="G8" s="166"/>
    </row>
    <row r="9" spans="1:7" ht="33.75" x14ac:dyDescent="0.25">
      <c r="A9" s="182" t="s">
        <v>2157</v>
      </c>
      <c r="B9" s="182" t="s">
        <v>2156</v>
      </c>
      <c r="C9" s="182" t="s">
        <v>2155</v>
      </c>
      <c r="D9" s="182" t="s">
        <v>2154</v>
      </c>
      <c r="E9" s="182" t="s">
        <v>1399</v>
      </c>
      <c r="F9" s="182" t="s">
        <v>2150</v>
      </c>
      <c r="G9" s="182" t="s">
        <v>1397</v>
      </c>
    </row>
    <row r="10" spans="1:7" ht="12.75" x14ac:dyDescent="0.25">
      <c r="A10" s="333" t="s">
        <v>1289</v>
      </c>
      <c r="B10" s="332"/>
      <c r="C10" s="139"/>
      <c r="D10" s="139">
        <v>0</v>
      </c>
      <c r="E10" s="139">
        <v>0</v>
      </c>
      <c r="F10" s="139">
        <v>0</v>
      </c>
      <c r="G10" s="139">
        <v>0</v>
      </c>
    </row>
    <row r="11" spans="1:7" ht="22.5" x14ac:dyDescent="0.25">
      <c r="A11" s="331">
        <v>20</v>
      </c>
      <c r="B11" s="330" t="s">
        <v>2153</v>
      </c>
      <c r="C11" s="139"/>
      <c r="D11" s="139">
        <v>0</v>
      </c>
      <c r="E11" s="139">
        <v>0</v>
      </c>
      <c r="F11" s="139">
        <v>0</v>
      </c>
      <c r="G11" s="139">
        <v>0</v>
      </c>
    </row>
    <row r="12" spans="1:7" x14ac:dyDescent="0.25">
      <c r="A12" s="320" t="s">
        <v>2142</v>
      </c>
      <c r="B12" s="45"/>
      <c r="C12" s="44"/>
      <c r="D12" s="44">
        <v>0</v>
      </c>
      <c r="E12" s="44">
        <v>0</v>
      </c>
      <c r="F12" s="44">
        <v>0</v>
      </c>
      <c r="G12" s="44">
        <v>0</v>
      </c>
    </row>
    <row r="13" spans="1:7" x14ac:dyDescent="0.25">
      <c r="A13" s="331">
        <v>21</v>
      </c>
      <c r="B13" s="330" t="s">
        <v>2145</v>
      </c>
      <c r="C13" s="139"/>
      <c r="D13" s="139">
        <v>0</v>
      </c>
      <c r="E13" s="139">
        <v>0</v>
      </c>
      <c r="F13" s="139">
        <v>0</v>
      </c>
      <c r="G13" s="139">
        <v>0</v>
      </c>
    </row>
    <row r="14" spans="1:7" x14ac:dyDescent="0.25">
      <c r="A14" s="320" t="s">
        <v>2142</v>
      </c>
      <c r="B14" s="45"/>
      <c r="C14" s="44"/>
      <c r="D14" s="44">
        <v>0</v>
      </c>
      <c r="E14" s="44">
        <v>0</v>
      </c>
      <c r="F14" s="44">
        <v>0</v>
      </c>
      <c r="G14" s="44">
        <v>0</v>
      </c>
    </row>
    <row r="15" spans="1:7" ht="22.5" x14ac:dyDescent="0.25">
      <c r="A15" s="331">
        <v>22</v>
      </c>
      <c r="B15" s="330" t="s">
        <v>2144</v>
      </c>
      <c r="C15" s="139"/>
      <c r="D15" s="139">
        <v>0</v>
      </c>
      <c r="E15" s="139">
        <v>0</v>
      </c>
      <c r="F15" s="139">
        <v>0</v>
      </c>
      <c r="G15" s="139">
        <v>0</v>
      </c>
    </row>
    <row r="16" spans="1:7" x14ac:dyDescent="0.25">
      <c r="A16" s="320" t="s">
        <v>2142</v>
      </c>
      <c r="B16" s="45"/>
      <c r="C16" s="44"/>
      <c r="D16" s="44">
        <v>0</v>
      </c>
      <c r="E16" s="44">
        <v>0</v>
      </c>
      <c r="F16" s="44">
        <v>0</v>
      </c>
      <c r="G16" s="44">
        <v>0</v>
      </c>
    </row>
    <row r="17" spans="1:7" x14ac:dyDescent="0.25">
      <c r="A17" s="331">
        <v>23</v>
      </c>
      <c r="B17" s="330" t="s">
        <v>2143</v>
      </c>
      <c r="C17" s="139"/>
      <c r="D17" s="139">
        <v>0</v>
      </c>
      <c r="E17" s="139">
        <v>0</v>
      </c>
      <c r="F17" s="139">
        <v>0</v>
      </c>
      <c r="G17" s="139">
        <v>0</v>
      </c>
    </row>
    <row r="18" spans="1:7" x14ac:dyDescent="0.25">
      <c r="A18" s="320" t="s">
        <v>2142</v>
      </c>
      <c r="B18" s="45"/>
      <c r="C18" s="44"/>
      <c r="D18" s="44">
        <v>0</v>
      </c>
      <c r="E18" s="44">
        <v>0</v>
      </c>
      <c r="F18" s="44">
        <v>0</v>
      </c>
      <c r="G18" s="44">
        <v>0</v>
      </c>
    </row>
    <row r="19" spans="1:7" ht="12.75" x14ac:dyDescent="0.25">
      <c r="A19" s="329">
        <v>0</v>
      </c>
      <c r="B19" s="328"/>
      <c r="C19" s="328"/>
      <c r="D19" s="328"/>
      <c r="E19" s="328"/>
      <c r="F19" s="328"/>
      <c r="G19" s="328"/>
    </row>
    <row r="20" spans="1:7" ht="12.75" x14ac:dyDescent="0.25">
      <c r="A20" s="36" t="s">
        <v>2152</v>
      </c>
      <c r="B20" s="148"/>
      <c r="C20" s="148"/>
      <c r="D20" s="148"/>
      <c r="E20" s="148"/>
      <c r="F20" s="148"/>
      <c r="G20" s="148"/>
    </row>
    <row r="21" spans="1:7" ht="56.25" x14ac:dyDescent="0.25">
      <c r="A21" s="182" t="s">
        <v>1401</v>
      </c>
      <c r="B21" s="182" t="s">
        <v>1028</v>
      </c>
      <c r="C21" s="182" t="s">
        <v>2151</v>
      </c>
      <c r="D21" s="182" t="s">
        <v>1399</v>
      </c>
      <c r="E21" s="182" t="s">
        <v>2150</v>
      </c>
      <c r="F21" s="182" t="s">
        <v>1397</v>
      </c>
    </row>
    <row r="22" spans="1:7" ht="12.75" x14ac:dyDescent="0.25">
      <c r="A22" s="333" t="s">
        <v>2149</v>
      </c>
      <c r="B22" s="332"/>
      <c r="C22" s="139">
        <v>0</v>
      </c>
      <c r="D22" s="139">
        <v>0</v>
      </c>
      <c r="E22" s="139">
        <v>0</v>
      </c>
      <c r="F22" s="139">
        <v>0</v>
      </c>
    </row>
    <row r="23" spans="1:7" ht="22.5" x14ac:dyDescent="0.25">
      <c r="A23" s="331">
        <v>13</v>
      </c>
      <c r="B23" s="330" t="s">
        <v>2148</v>
      </c>
      <c r="C23" s="139">
        <v>0</v>
      </c>
      <c r="D23" s="139">
        <v>0</v>
      </c>
      <c r="E23" s="139">
        <v>0</v>
      </c>
      <c r="F23" s="139">
        <v>0</v>
      </c>
    </row>
    <row r="24" spans="1:7" x14ac:dyDescent="0.25">
      <c r="A24" s="320" t="s">
        <v>2142</v>
      </c>
      <c r="B24" s="45"/>
      <c r="C24" s="44">
        <v>0</v>
      </c>
      <c r="D24" s="44">
        <v>0</v>
      </c>
      <c r="E24" s="44">
        <v>0</v>
      </c>
      <c r="F24" s="44">
        <v>0</v>
      </c>
    </row>
    <row r="25" spans="1:7" x14ac:dyDescent="0.25">
      <c r="A25" s="331">
        <v>16</v>
      </c>
      <c r="B25" s="330" t="s">
        <v>2147</v>
      </c>
      <c r="C25" s="139">
        <v>0</v>
      </c>
      <c r="D25" s="139">
        <v>0</v>
      </c>
      <c r="E25" s="139">
        <v>0</v>
      </c>
      <c r="F25" s="139">
        <v>0</v>
      </c>
    </row>
    <row r="26" spans="1:7" x14ac:dyDescent="0.25">
      <c r="A26" s="320" t="s">
        <v>2142</v>
      </c>
      <c r="B26" s="45"/>
      <c r="C26" s="44">
        <v>0</v>
      </c>
      <c r="D26" s="44">
        <v>0</v>
      </c>
      <c r="E26" s="44">
        <v>0</v>
      </c>
      <c r="F26" s="44">
        <v>0</v>
      </c>
    </row>
    <row r="27" spans="1:7" ht="22.5" x14ac:dyDescent="0.25">
      <c r="A27" s="331">
        <v>20</v>
      </c>
      <c r="B27" s="330" t="s">
        <v>2146</v>
      </c>
      <c r="C27" s="139">
        <v>0</v>
      </c>
      <c r="D27" s="139">
        <v>0</v>
      </c>
      <c r="E27" s="139">
        <v>0</v>
      </c>
      <c r="F27" s="139">
        <v>0</v>
      </c>
    </row>
    <row r="28" spans="1:7" x14ac:dyDescent="0.25">
      <c r="A28" s="320" t="s">
        <v>2142</v>
      </c>
      <c r="B28" s="45"/>
      <c r="C28" s="44">
        <v>0</v>
      </c>
      <c r="D28" s="44">
        <v>0</v>
      </c>
      <c r="E28" s="44">
        <v>0</v>
      </c>
      <c r="F28" s="44">
        <v>0</v>
      </c>
    </row>
    <row r="29" spans="1:7" x14ac:dyDescent="0.25">
      <c r="A29" s="331">
        <v>21</v>
      </c>
      <c r="B29" s="330" t="s">
        <v>2145</v>
      </c>
      <c r="C29" s="139">
        <v>0</v>
      </c>
      <c r="D29" s="139">
        <v>0</v>
      </c>
      <c r="E29" s="139">
        <v>0</v>
      </c>
      <c r="F29" s="139">
        <v>0</v>
      </c>
    </row>
    <row r="30" spans="1:7" x14ac:dyDescent="0.25">
      <c r="A30" s="320" t="s">
        <v>2142</v>
      </c>
      <c r="B30" s="45"/>
      <c r="C30" s="44">
        <v>0</v>
      </c>
      <c r="D30" s="44">
        <v>0</v>
      </c>
      <c r="E30" s="44">
        <v>0</v>
      </c>
      <c r="F30" s="44">
        <v>0</v>
      </c>
    </row>
    <row r="31" spans="1:7" ht="22.5" x14ac:dyDescent="0.25">
      <c r="A31" s="331">
        <v>22</v>
      </c>
      <c r="B31" s="330" t="s">
        <v>2144</v>
      </c>
      <c r="C31" s="139">
        <v>0</v>
      </c>
      <c r="D31" s="139">
        <v>0</v>
      </c>
      <c r="E31" s="139">
        <v>0</v>
      </c>
      <c r="F31" s="139">
        <v>0</v>
      </c>
    </row>
    <row r="32" spans="1:7" x14ac:dyDescent="0.25">
      <c r="A32" s="320" t="s">
        <v>2142</v>
      </c>
      <c r="B32" s="45"/>
      <c r="C32" s="44">
        <v>0</v>
      </c>
      <c r="D32" s="44">
        <v>0</v>
      </c>
      <c r="E32" s="44">
        <v>0</v>
      </c>
      <c r="F32" s="44">
        <v>0</v>
      </c>
    </row>
    <row r="33" spans="1:7" x14ac:dyDescent="0.25">
      <c r="A33" s="331">
        <v>23</v>
      </c>
      <c r="B33" s="330" t="s">
        <v>2143</v>
      </c>
      <c r="C33" s="139">
        <v>0</v>
      </c>
      <c r="D33" s="139">
        <v>0</v>
      </c>
      <c r="E33" s="139">
        <v>0</v>
      </c>
      <c r="F33" s="139">
        <v>0</v>
      </c>
    </row>
    <row r="34" spans="1:7" x14ac:dyDescent="0.25">
      <c r="A34" s="320" t="s">
        <v>2142</v>
      </c>
      <c r="B34" s="45"/>
      <c r="C34" s="44">
        <v>0</v>
      </c>
      <c r="D34" s="44">
        <v>0</v>
      </c>
      <c r="E34" s="44">
        <v>0</v>
      </c>
      <c r="F34" s="44">
        <v>0</v>
      </c>
    </row>
    <row r="35" spans="1:7" ht="13.5" thickBot="1" x14ac:dyDescent="0.3">
      <c r="A35" s="329">
        <v>0</v>
      </c>
      <c r="B35" s="328"/>
      <c r="C35" s="328"/>
      <c r="D35" s="328"/>
      <c r="E35" s="328"/>
      <c r="F35" s="328"/>
      <c r="G35" s="328"/>
    </row>
    <row r="36" spans="1:7" ht="14.25" thickTop="1" thickBot="1" x14ac:dyDescent="0.3">
      <c r="A36" s="327" t="s">
        <v>2141</v>
      </c>
      <c r="B36" s="326"/>
      <c r="C36" s="326"/>
      <c r="D36" s="326"/>
      <c r="E36" s="325">
        <v>0</v>
      </c>
      <c r="F36" s="324"/>
    </row>
    <row r="37" spans="1:7" ht="12" thickTop="1" x14ac:dyDescent="0.25">
      <c r="A37" s="43"/>
      <c r="B37" s="43"/>
      <c r="C37" s="43"/>
      <c r="D37" s="43"/>
      <c r="E37" s="43"/>
      <c r="F37" s="43"/>
      <c r="G37" s="43"/>
    </row>
    <row r="38" spans="1:7" x14ac:dyDescent="0.25">
      <c r="A38" s="43" t="s">
        <v>1375</v>
      </c>
      <c r="B38" s="43"/>
      <c r="C38" s="43"/>
      <c r="D38" s="43"/>
      <c r="E38" s="43"/>
      <c r="F38" s="43"/>
      <c r="G38" s="43"/>
    </row>
    <row r="39" spans="1:7" x14ac:dyDescent="0.25">
      <c r="A39" s="43" t="s">
        <v>2140</v>
      </c>
      <c r="B39" s="43"/>
      <c r="C39" s="43"/>
      <c r="D39" s="43"/>
      <c r="E39" s="43"/>
      <c r="F39" s="43"/>
      <c r="G39" s="43"/>
    </row>
    <row r="40" spans="1:7" x14ac:dyDescent="0.25">
      <c r="A40" s="43" t="s">
        <v>2139</v>
      </c>
      <c r="B40" s="43"/>
      <c r="C40" s="43"/>
      <c r="D40" s="43"/>
      <c r="E40" s="43"/>
      <c r="F40" s="43"/>
      <c r="G40" s="43"/>
    </row>
    <row r="41" spans="1:7" x14ac:dyDescent="0.25">
      <c r="A41" s="43" t="s">
        <v>2138</v>
      </c>
      <c r="B41" s="43"/>
      <c r="C41" s="43"/>
      <c r="D41" s="43"/>
      <c r="E41" s="43"/>
      <c r="F41" s="43"/>
      <c r="G41" s="43"/>
    </row>
  </sheetData>
  <mergeCells count="19">
    <mergeCell ref="A6:G6"/>
    <mergeCell ref="A5:G5"/>
    <mergeCell ref="A4:G4"/>
    <mergeCell ref="A36:D36"/>
    <mergeCell ref="E36:F36"/>
    <mergeCell ref="A35:G35"/>
    <mergeCell ref="A22:B22"/>
    <mergeCell ref="A20:G20"/>
    <mergeCell ref="A19:G19"/>
    <mergeCell ref="A1:F1"/>
    <mergeCell ref="A2:F2"/>
    <mergeCell ref="A41:G41"/>
    <mergeCell ref="A40:G40"/>
    <mergeCell ref="A39:G39"/>
    <mergeCell ref="A38:G38"/>
    <mergeCell ref="A37:G37"/>
    <mergeCell ref="A10:B10"/>
    <mergeCell ref="A8:G8"/>
    <mergeCell ref="A7:G7"/>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election activeCell="A37" sqref="A37:G37"/>
    </sheetView>
  </sheetViews>
  <sheetFormatPr baseColWidth="10" defaultRowHeight="11.25" x14ac:dyDescent="0.25"/>
  <cols>
    <col min="1" max="1" width="5.7109375" style="35" customWidth="1"/>
    <col min="2" max="2" width="30.7109375" style="42" customWidth="1"/>
    <col min="3" max="7" width="12.7109375" style="35" customWidth="1"/>
    <col min="8" max="16384" width="11.42578125" style="35"/>
  </cols>
  <sheetData>
    <row r="1" spans="1:7" ht="12.75" x14ac:dyDescent="0.25">
      <c r="A1" s="169" t="s">
        <v>1406</v>
      </c>
      <c r="B1" s="159"/>
      <c r="C1" s="159"/>
      <c r="D1" s="159"/>
      <c r="E1" s="159"/>
      <c r="F1" s="159"/>
      <c r="G1" s="168" t="s">
        <v>1405</v>
      </c>
    </row>
    <row r="2" spans="1:7" ht="12.75" x14ac:dyDescent="0.25">
      <c r="A2" s="169" t="s">
        <v>2162</v>
      </c>
      <c r="B2" s="159"/>
      <c r="C2" s="159"/>
      <c r="D2" s="159"/>
      <c r="E2" s="159"/>
      <c r="F2" s="159"/>
      <c r="G2" s="168" t="s">
        <v>2161</v>
      </c>
    </row>
    <row r="4" spans="1:7" ht="12.75" x14ac:dyDescent="0.25">
      <c r="A4" s="36" t="s">
        <v>2160</v>
      </c>
      <c r="B4" s="148"/>
      <c r="C4" s="148"/>
      <c r="D4" s="148"/>
      <c r="E4" s="148"/>
      <c r="F4" s="148"/>
      <c r="G4" s="148"/>
    </row>
    <row r="5" spans="1:7" ht="12.75" x14ac:dyDescent="0.25">
      <c r="A5" s="36" t="s">
        <v>2159</v>
      </c>
      <c r="B5" s="148"/>
      <c r="C5" s="148"/>
      <c r="D5" s="148"/>
      <c r="E5" s="148"/>
      <c r="F5" s="148"/>
      <c r="G5" s="148"/>
    </row>
    <row r="6" spans="1:7" ht="12.75" x14ac:dyDescent="0.25">
      <c r="A6" s="36" t="s">
        <v>2158</v>
      </c>
      <c r="B6" s="148"/>
      <c r="C6" s="148"/>
      <c r="D6" s="148"/>
      <c r="E6" s="148"/>
      <c r="F6" s="148"/>
      <c r="G6" s="148"/>
    </row>
    <row r="7" spans="1:7" ht="12.75" x14ac:dyDescent="0.25">
      <c r="A7" s="329">
        <v>0</v>
      </c>
      <c r="B7" s="328"/>
      <c r="C7" s="328"/>
      <c r="D7" s="328"/>
      <c r="E7" s="328"/>
      <c r="F7" s="328"/>
      <c r="G7" s="328"/>
    </row>
    <row r="8" spans="1:7" ht="12.75" x14ac:dyDescent="0.25">
      <c r="A8" s="167" t="s">
        <v>1289</v>
      </c>
      <c r="B8" s="166"/>
      <c r="C8" s="166"/>
      <c r="D8" s="166"/>
      <c r="E8" s="166"/>
      <c r="F8" s="166"/>
      <c r="G8" s="166"/>
    </row>
    <row r="9" spans="1:7" ht="33.75" x14ac:dyDescent="0.25">
      <c r="A9" s="182" t="s">
        <v>2157</v>
      </c>
      <c r="B9" s="182" t="s">
        <v>2156</v>
      </c>
      <c r="C9" s="182" t="s">
        <v>2155</v>
      </c>
      <c r="D9" s="182" t="s">
        <v>2154</v>
      </c>
      <c r="E9" s="182" t="s">
        <v>1399</v>
      </c>
      <c r="F9" s="182" t="s">
        <v>2150</v>
      </c>
      <c r="G9" s="182" t="s">
        <v>1397</v>
      </c>
    </row>
    <row r="10" spans="1:7" ht="12.75" x14ac:dyDescent="0.25">
      <c r="A10" s="333" t="s">
        <v>1289</v>
      </c>
      <c r="B10" s="332"/>
      <c r="C10" s="139"/>
      <c r="D10" s="139">
        <v>0</v>
      </c>
      <c r="E10" s="139">
        <v>0</v>
      </c>
      <c r="F10" s="139">
        <v>0</v>
      </c>
      <c r="G10" s="139">
        <v>0</v>
      </c>
    </row>
    <row r="11" spans="1:7" ht="22.5" x14ac:dyDescent="0.25">
      <c r="A11" s="331">
        <v>20</v>
      </c>
      <c r="B11" s="330" t="s">
        <v>2153</v>
      </c>
      <c r="C11" s="139"/>
      <c r="D11" s="139">
        <v>0</v>
      </c>
      <c r="E11" s="139">
        <v>0</v>
      </c>
      <c r="F11" s="139">
        <v>0</v>
      </c>
      <c r="G11" s="139">
        <v>0</v>
      </c>
    </row>
    <row r="12" spans="1:7" x14ac:dyDescent="0.25">
      <c r="A12" s="320" t="s">
        <v>2142</v>
      </c>
      <c r="B12" s="45"/>
      <c r="C12" s="44"/>
      <c r="D12" s="44">
        <v>0</v>
      </c>
      <c r="E12" s="44">
        <v>0</v>
      </c>
      <c r="F12" s="44">
        <v>0</v>
      </c>
      <c r="G12" s="44">
        <v>0</v>
      </c>
    </row>
    <row r="13" spans="1:7" x14ac:dyDescent="0.25">
      <c r="A13" s="331">
        <v>21</v>
      </c>
      <c r="B13" s="330" t="s">
        <v>2145</v>
      </c>
      <c r="C13" s="139"/>
      <c r="D13" s="139">
        <v>0</v>
      </c>
      <c r="E13" s="139">
        <v>0</v>
      </c>
      <c r="F13" s="139">
        <v>0</v>
      </c>
      <c r="G13" s="139">
        <v>0</v>
      </c>
    </row>
    <row r="14" spans="1:7" x14ac:dyDescent="0.25">
      <c r="A14" s="320" t="s">
        <v>2142</v>
      </c>
      <c r="B14" s="45"/>
      <c r="C14" s="44"/>
      <c r="D14" s="44">
        <v>0</v>
      </c>
      <c r="E14" s="44">
        <v>0</v>
      </c>
      <c r="F14" s="44">
        <v>0</v>
      </c>
      <c r="G14" s="44">
        <v>0</v>
      </c>
    </row>
    <row r="15" spans="1:7" ht="22.5" x14ac:dyDescent="0.25">
      <c r="A15" s="331">
        <v>22</v>
      </c>
      <c r="B15" s="330" t="s">
        <v>2144</v>
      </c>
      <c r="C15" s="139"/>
      <c r="D15" s="139">
        <v>0</v>
      </c>
      <c r="E15" s="139">
        <v>0</v>
      </c>
      <c r="F15" s="139">
        <v>0</v>
      </c>
      <c r="G15" s="139">
        <v>0</v>
      </c>
    </row>
    <row r="16" spans="1:7" x14ac:dyDescent="0.25">
      <c r="A16" s="320" t="s">
        <v>2142</v>
      </c>
      <c r="B16" s="45"/>
      <c r="C16" s="44"/>
      <c r="D16" s="44">
        <v>0</v>
      </c>
      <c r="E16" s="44">
        <v>0</v>
      </c>
      <c r="F16" s="44">
        <v>0</v>
      </c>
      <c r="G16" s="44">
        <v>0</v>
      </c>
    </row>
    <row r="17" spans="1:7" x14ac:dyDescent="0.25">
      <c r="A17" s="331">
        <v>23</v>
      </c>
      <c r="B17" s="330" t="s">
        <v>2143</v>
      </c>
      <c r="C17" s="139"/>
      <c r="D17" s="139">
        <v>0</v>
      </c>
      <c r="E17" s="139">
        <v>0</v>
      </c>
      <c r="F17" s="139">
        <v>0</v>
      </c>
      <c r="G17" s="139">
        <v>0</v>
      </c>
    </row>
    <row r="18" spans="1:7" x14ac:dyDescent="0.25">
      <c r="A18" s="320" t="s">
        <v>2142</v>
      </c>
      <c r="B18" s="45"/>
      <c r="C18" s="44"/>
      <c r="D18" s="44">
        <v>0</v>
      </c>
      <c r="E18" s="44">
        <v>0</v>
      </c>
      <c r="F18" s="44">
        <v>0</v>
      </c>
      <c r="G18" s="44">
        <v>0</v>
      </c>
    </row>
    <row r="19" spans="1:7" ht="12.75" x14ac:dyDescent="0.25">
      <c r="A19" s="329">
        <v>0</v>
      </c>
      <c r="B19" s="328"/>
      <c r="C19" s="328"/>
      <c r="D19" s="328"/>
      <c r="E19" s="328"/>
      <c r="F19" s="328"/>
      <c r="G19" s="328"/>
    </row>
    <row r="20" spans="1:7" ht="12.75" x14ac:dyDescent="0.25">
      <c r="A20" s="36" t="s">
        <v>2152</v>
      </c>
      <c r="B20" s="148"/>
      <c r="C20" s="148"/>
      <c r="D20" s="148"/>
      <c r="E20" s="148"/>
      <c r="F20" s="148"/>
      <c r="G20" s="148"/>
    </row>
    <row r="21" spans="1:7" ht="56.25" x14ac:dyDescent="0.25">
      <c r="A21" s="182" t="s">
        <v>1401</v>
      </c>
      <c r="B21" s="182" t="s">
        <v>1028</v>
      </c>
      <c r="C21" s="182" t="s">
        <v>2151</v>
      </c>
      <c r="D21" s="182" t="s">
        <v>1399</v>
      </c>
      <c r="E21" s="182" t="s">
        <v>2150</v>
      </c>
      <c r="F21" s="182" t="s">
        <v>1397</v>
      </c>
    </row>
    <row r="22" spans="1:7" ht="12.75" x14ac:dyDescent="0.25">
      <c r="A22" s="333" t="s">
        <v>2149</v>
      </c>
      <c r="B22" s="332"/>
      <c r="C22" s="139">
        <v>0</v>
      </c>
      <c r="D22" s="139">
        <v>0</v>
      </c>
      <c r="E22" s="139">
        <v>0</v>
      </c>
      <c r="F22" s="139">
        <v>0</v>
      </c>
    </row>
    <row r="23" spans="1:7" ht="22.5" x14ac:dyDescent="0.25">
      <c r="A23" s="331">
        <v>13</v>
      </c>
      <c r="B23" s="330" t="s">
        <v>2148</v>
      </c>
      <c r="C23" s="139">
        <v>0</v>
      </c>
      <c r="D23" s="139">
        <v>0</v>
      </c>
      <c r="E23" s="139">
        <v>0</v>
      </c>
      <c r="F23" s="139">
        <v>0</v>
      </c>
    </row>
    <row r="24" spans="1:7" x14ac:dyDescent="0.25">
      <c r="A24" s="320" t="s">
        <v>2142</v>
      </c>
      <c r="B24" s="45"/>
      <c r="C24" s="44">
        <v>0</v>
      </c>
      <c r="D24" s="44">
        <v>0</v>
      </c>
      <c r="E24" s="44">
        <v>0</v>
      </c>
      <c r="F24" s="44">
        <v>0</v>
      </c>
    </row>
    <row r="25" spans="1:7" x14ac:dyDescent="0.25">
      <c r="A25" s="331">
        <v>16</v>
      </c>
      <c r="B25" s="330" t="s">
        <v>2147</v>
      </c>
      <c r="C25" s="139">
        <v>0</v>
      </c>
      <c r="D25" s="139">
        <v>0</v>
      </c>
      <c r="E25" s="139">
        <v>0</v>
      </c>
      <c r="F25" s="139">
        <v>0</v>
      </c>
    </row>
    <row r="26" spans="1:7" x14ac:dyDescent="0.25">
      <c r="A26" s="320" t="s">
        <v>2142</v>
      </c>
      <c r="B26" s="45"/>
      <c r="C26" s="44">
        <v>0</v>
      </c>
      <c r="D26" s="44">
        <v>0</v>
      </c>
      <c r="E26" s="44">
        <v>0</v>
      </c>
      <c r="F26" s="44">
        <v>0</v>
      </c>
    </row>
    <row r="27" spans="1:7" ht="22.5" x14ac:dyDescent="0.25">
      <c r="A27" s="331">
        <v>20</v>
      </c>
      <c r="B27" s="330" t="s">
        <v>2146</v>
      </c>
      <c r="C27" s="139">
        <v>0</v>
      </c>
      <c r="D27" s="139">
        <v>0</v>
      </c>
      <c r="E27" s="139">
        <v>0</v>
      </c>
      <c r="F27" s="139">
        <v>0</v>
      </c>
    </row>
    <row r="28" spans="1:7" x14ac:dyDescent="0.25">
      <c r="A28" s="320" t="s">
        <v>2142</v>
      </c>
      <c r="B28" s="45"/>
      <c r="C28" s="44">
        <v>0</v>
      </c>
      <c r="D28" s="44">
        <v>0</v>
      </c>
      <c r="E28" s="44">
        <v>0</v>
      </c>
      <c r="F28" s="44">
        <v>0</v>
      </c>
    </row>
    <row r="29" spans="1:7" x14ac:dyDescent="0.25">
      <c r="A29" s="331">
        <v>21</v>
      </c>
      <c r="B29" s="330" t="s">
        <v>2145</v>
      </c>
      <c r="C29" s="139">
        <v>0</v>
      </c>
      <c r="D29" s="139">
        <v>0</v>
      </c>
      <c r="E29" s="139">
        <v>0</v>
      </c>
      <c r="F29" s="139">
        <v>0</v>
      </c>
    </row>
    <row r="30" spans="1:7" x14ac:dyDescent="0.25">
      <c r="A30" s="320" t="s">
        <v>2142</v>
      </c>
      <c r="B30" s="45"/>
      <c r="C30" s="44">
        <v>0</v>
      </c>
      <c r="D30" s="44">
        <v>0</v>
      </c>
      <c r="E30" s="44">
        <v>0</v>
      </c>
      <c r="F30" s="44">
        <v>0</v>
      </c>
    </row>
    <row r="31" spans="1:7" ht="22.5" x14ac:dyDescent="0.25">
      <c r="A31" s="331">
        <v>22</v>
      </c>
      <c r="B31" s="330" t="s">
        <v>2144</v>
      </c>
      <c r="C31" s="139">
        <v>0</v>
      </c>
      <c r="D31" s="139">
        <v>0</v>
      </c>
      <c r="E31" s="139">
        <v>0</v>
      </c>
      <c r="F31" s="139">
        <v>0</v>
      </c>
    </row>
    <row r="32" spans="1:7" x14ac:dyDescent="0.25">
      <c r="A32" s="320" t="s">
        <v>2142</v>
      </c>
      <c r="B32" s="45"/>
      <c r="C32" s="44">
        <v>0</v>
      </c>
      <c r="D32" s="44">
        <v>0</v>
      </c>
      <c r="E32" s="44">
        <v>0</v>
      </c>
      <c r="F32" s="44">
        <v>0</v>
      </c>
    </row>
    <row r="33" spans="1:7" x14ac:dyDescent="0.25">
      <c r="A33" s="331">
        <v>23</v>
      </c>
      <c r="B33" s="330" t="s">
        <v>2143</v>
      </c>
      <c r="C33" s="139">
        <v>0</v>
      </c>
      <c r="D33" s="139">
        <v>0</v>
      </c>
      <c r="E33" s="139">
        <v>0</v>
      </c>
      <c r="F33" s="139">
        <v>0</v>
      </c>
    </row>
    <row r="34" spans="1:7" x14ac:dyDescent="0.25">
      <c r="A34" s="320" t="s">
        <v>2142</v>
      </c>
      <c r="B34" s="45"/>
      <c r="C34" s="44">
        <v>0</v>
      </c>
      <c r="D34" s="44">
        <v>0</v>
      </c>
      <c r="E34" s="44">
        <v>0</v>
      </c>
      <c r="F34" s="44">
        <v>0</v>
      </c>
    </row>
    <row r="35" spans="1:7" ht="13.5" thickBot="1" x14ac:dyDescent="0.3">
      <c r="A35" s="329">
        <v>0</v>
      </c>
      <c r="B35" s="328"/>
      <c r="C35" s="328"/>
      <c r="D35" s="328"/>
      <c r="E35" s="328"/>
      <c r="F35" s="328"/>
      <c r="G35" s="328"/>
    </row>
    <row r="36" spans="1:7" ht="14.25" thickTop="1" thickBot="1" x14ac:dyDescent="0.3">
      <c r="A36" s="327" t="s">
        <v>2141</v>
      </c>
      <c r="B36" s="326"/>
      <c r="C36" s="326"/>
      <c r="D36" s="326"/>
      <c r="E36" s="325">
        <v>0</v>
      </c>
      <c r="F36" s="324"/>
    </row>
    <row r="37" spans="1:7" ht="12" thickTop="1" x14ac:dyDescent="0.25">
      <c r="A37" s="43"/>
      <c r="B37" s="43"/>
      <c r="C37" s="43"/>
      <c r="D37" s="43"/>
      <c r="E37" s="43"/>
      <c r="F37" s="43"/>
      <c r="G37" s="43"/>
    </row>
    <row r="38" spans="1:7" x14ac:dyDescent="0.25">
      <c r="A38" s="43" t="s">
        <v>1375</v>
      </c>
      <c r="B38" s="43"/>
      <c r="C38" s="43"/>
      <c r="D38" s="43"/>
      <c r="E38" s="43"/>
      <c r="F38" s="43"/>
      <c r="G38" s="43"/>
    </row>
    <row r="39" spans="1:7" x14ac:dyDescent="0.25">
      <c r="A39" s="43" t="s">
        <v>2140</v>
      </c>
      <c r="B39" s="43"/>
      <c r="C39" s="43"/>
      <c r="D39" s="43"/>
      <c r="E39" s="43"/>
      <c r="F39" s="43"/>
      <c r="G39" s="43"/>
    </row>
    <row r="40" spans="1:7" x14ac:dyDescent="0.25">
      <c r="A40" s="43" t="s">
        <v>2139</v>
      </c>
      <c r="B40" s="43"/>
      <c r="C40" s="43"/>
      <c r="D40" s="43"/>
      <c r="E40" s="43"/>
      <c r="F40" s="43"/>
      <c r="G40" s="43"/>
    </row>
    <row r="41" spans="1:7" x14ac:dyDescent="0.25">
      <c r="A41" s="43" t="s">
        <v>2138</v>
      </c>
      <c r="B41" s="43"/>
      <c r="C41" s="43"/>
      <c r="D41" s="43"/>
      <c r="E41" s="43"/>
      <c r="F41" s="43"/>
      <c r="G41" s="43"/>
    </row>
  </sheetData>
  <mergeCells count="19">
    <mergeCell ref="A6:G6"/>
    <mergeCell ref="A5:G5"/>
    <mergeCell ref="A4:G4"/>
    <mergeCell ref="A36:D36"/>
    <mergeCell ref="E36:F36"/>
    <mergeCell ref="A35:G35"/>
    <mergeCell ref="A22:B22"/>
    <mergeCell ref="A20:G20"/>
    <mergeCell ref="A19:G19"/>
    <mergeCell ref="A1:F1"/>
    <mergeCell ref="A2:F2"/>
    <mergeCell ref="A41:G41"/>
    <mergeCell ref="A40:G40"/>
    <mergeCell ref="A39:G39"/>
    <mergeCell ref="A38:G38"/>
    <mergeCell ref="A37:G37"/>
    <mergeCell ref="A10:B10"/>
    <mergeCell ref="A8:G8"/>
    <mergeCell ref="A7:G7"/>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activeCell="A35" sqref="A35:A36"/>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309" t="s">
        <v>1406</v>
      </c>
      <c r="B1" s="308"/>
      <c r="C1" s="308"/>
      <c r="D1" s="308"/>
      <c r="E1" s="308"/>
      <c r="F1" s="307" t="s">
        <v>1405</v>
      </c>
    </row>
    <row r="2" spans="1:6" ht="12.75" x14ac:dyDescent="0.25">
      <c r="A2" s="309" t="s">
        <v>2007</v>
      </c>
      <c r="B2" s="308"/>
      <c r="C2" s="308"/>
      <c r="D2" s="308"/>
      <c r="E2" s="308"/>
      <c r="F2" s="307"/>
    </row>
    <row r="3" spans="1:6" ht="12.75" x14ac:dyDescent="0.25">
      <c r="A3" s="158" t="s">
        <v>2137</v>
      </c>
      <c r="B3" s="306"/>
      <c r="C3" s="306"/>
      <c r="D3" s="306"/>
      <c r="E3" s="306"/>
      <c r="F3" s="305" t="s">
        <v>2136</v>
      </c>
    </row>
    <row r="4" spans="1:6" x14ac:dyDescent="0.25">
      <c r="A4" s="149"/>
      <c r="B4" s="149"/>
      <c r="C4" s="149"/>
      <c r="D4" s="149"/>
      <c r="E4" s="149"/>
      <c r="F4" s="149"/>
    </row>
    <row r="5" spans="1:6" ht="12.75" x14ac:dyDescent="0.25">
      <c r="A5" s="176" t="s">
        <v>2135</v>
      </c>
      <c r="B5" s="315"/>
      <c r="C5" s="315"/>
      <c r="D5" s="315"/>
      <c r="E5" s="315"/>
      <c r="F5" s="315"/>
    </row>
    <row r="6" spans="1:6" ht="33.75" x14ac:dyDescent="0.25">
      <c r="A6" s="178" t="s">
        <v>1401</v>
      </c>
      <c r="B6" s="162" t="s">
        <v>1028</v>
      </c>
      <c r="C6" s="162" t="s">
        <v>1400</v>
      </c>
      <c r="D6" s="162" t="s">
        <v>1399</v>
      </c>
      <c r="E6" s="162" t="s">
        <v>1398</v>
      </c>
      <c r="F6" s="162" t="s">
        <v>1397</v>
      </c>
    </row>
    <row r="7" spans="1:6" x14ac:dyDescent="0.25">
      <c r="A7" s="274" t="s">
        <v>1310</v>
      </c>
      <c r="B7" s="273" t="s">
        <v>2134</v>
      </c>
      <c r="C7" s="95">
        <v>39512362</v>
      </c>
      <c r="D7" s="95">
        <v>0</v>
      </c>
      <c r="E7" s="95">
        <v>28184814</v>
      </c>
      <c r="F7" s="95">
        <v>28184814</v>
      </c>
    </row>
    <row r="8" spans="1:6" x14ac:dyDescent="0.25">
      <c r="A8" s="174" t="s">
        <v>2133</v>
      </c>
      <c r="B8" s="100" t="s">
        <v>883</v>
      </c>
      <c r="C8" s="99">
        <v>60750</v>
      </c>
      <c r="D8" s="99">
        <v>0</v>
      </c>
      <c r="E8" s="99">
        <v>12000</v>
      </c>
      <c r="F8" s="99">
        <v>12000</v>
      </c>
    </row>
    <row r="9" spans="1:6" ht="22.5" x14ac:dyDescent="0.25">
      <c r="A9" s="174" t="s">
        <v>2132</v>
      </c>
      <c r="B9" s="100" t="s">
        <v>889</v>
      </c>
      <c r="C9" s="99">
        <v>2002645</v>
      </c>
      <c r="D9" s="99">
        <v>0</v>
      </c>
      <c r="E9" s="99">
        <v>716021</v>
      </c>
      <c r="F9" s="99">
        <v>716021</v>
      </c>
    </row>
    <row r="10" spans="1:6" ht="22.5" x14ac:dyDescent="0.25">
      <c r="A10" s="174" t="s">
        <v>2131</v>
      </c>
      <c r="B10" s="100" t="s">
        <v>889</v>
      </c>
      <c r="C10" s="99">
        <v>0</v>
      </c>
      <c r="D10" s="99">
        <v>0</v>
      </c>
      <c r="E10" s="99">
        <v>0</v>
      </c>
      <c r="F10" s="99">
        <v>0</v>
      </c>
    </row>
    <row r="11" spans="1:6" x14ac:dyDescent="0.25">
      <c r="A11" s="174" t="s">
        <v>2130</v>
      </c>
      <c r="B11" s="100" t="s">
        <v>886</v>
      </c>
      <c r="C11" s="99">
        <v>0</v>
      </c>
      <c r="D11" s="99">
        <v>0</v>
      </c>
      <c r="E11" s="99">
        <v>0</v>
      </c>
      <c r="F11" s="99">
        <v>0</v>
      </c>
    </row>
    <row r="12" spans="1:6" x14ac:dyDescent="0.25">
      <c r="A12" s="174" t="s">
        <v>2129</v>
      </c>
      <c r="B12" s="100" t="s">
        <v>916</v>
      </c>
      <c r="C12" s="99">
        <v>113950</v>
      </c>
      <c r="D12" s="99">
        <v>0</v>
      </c>
      <c r="E12" s="99">
        <v>0</v>
      </c>
      <c r="F12" s="99">
        <v>0</v>
      </c>
    </row>
    <row r="13" spans="1:6" x14ac:dyDescent="0.25">
      <c r="A13" s="174" t="s">
        <v>2128</v>
      </c>
      <c r="B13" s="100" t="s">
        <v>886</v>
      </c>
      <c r="C13" s="99">
        <v>0</v>
      </c>
      <c r="D13" s="99">
        <v>0</v>
      </c>
      <c r="E13" s="99">
        <v>120000</v>
      </c>
      <c r="F13" s="99">
        <v>120000</v>
      </c>
    </row>
    <row r="14" spans="1:6" x14ac:dyDescent="0.25">
      <c r="A14" s="174" t="s">
        <v>2127</v>
      </c>
      <c r="B14" s="100" t="s">
        <v>883</v>
      </c>
      <c r="C14" s="99">
        <v>0</v>
      </c>
      <c r="D14" s="99">
        <v>0</v>
      </c>
      <c r="E14" s="99">
        <v>157368</v>
      </c>
      <c r="F14" s="99">
        <v>157368</v>
      </c>
    </row>
    <row r="15" spans="1:6" x14ac:dyDescent="0.25">
      <c r="A15" s="174" t="s">
        <v>2126</v>
      </c>
      <c r="B15" s="100"/>
      <c r="C15" s="99">
        <v>8668141</v>
      </c>
      <c r="D15" s="99">
        <v>0</v>
      </c>
      <c r="E15" s="99">
        <v>0</v>
      </c>
      <c r="F15" s="99">
        <v>0</v>
      </c>
    </row>
    <row r="16" spans="1:6" x14ac:dyDescent="0.25">
      <c r="A16" s="174" t="s">
        <v>2125</v>
      </c>
      <c r="B16" s="100" t="s">
        <v>886</v>
      </c>
      <c r="C16" s="99">
        <v>0</v>
      </c>
      <c r="D16" s="99">
        <v>0</v>
      </c>
      <c r="E16" s="99">
        <v>489566</v>
      </c>
      <c r="F16" s="99">
        <v>489566</v>
      </c>
    </row>
    <row r="17" spans="1:6" x14ac:dyDescent="0.25">
      <c r="A17" s="174" t="s">
        <v>2124</v>
      </c>
      <c r="B17" s="100" t="s">
        <v>883</v>
      </c>
      <c r="C17" s="99">
        <v>0</v>
      </c>
      <c r="D17" s="99">
        <v>0</v>
      </c>
      <c r="E17" s="99">
        <v>8349677</v>
      </c>
      <c r="F17" s="99">
        <v>8349677</v>
      </c>
    </row>
    <row r="18" spans="1:6" x14ac:dyDescent="0.25">
      <c r="A18" s="174" t="s">
        <v>2123</v>
      </c>
      <c r="B18" s="100" t="s">
        <v>911</v>
      </c>
      <c r="C18" s="99">
        <v>0</v>
      </c>
      <c r="D18" s="99">
        <v>0</v>
      </c>
      <c r="E18" s="99">
        <v>0</v>
      </c>
      <c r="F18" s="99">
        <v>0</v>
      </c>
    </row>
    <row r="19" spans="1:6" x14ac:dyDescent="0.25">
      <c r="A19" s="174" t="s">
        <v>2122</v>
      </c>
      <c r="B19" s="100" t="s">
        <v>883</v>
      </c>
      <c r="C19" s="99">
        <v>0</v>
      </c>
      <c r="D19" s="99">
        <v>0</v>
      </c>
      <c r="E19" s="99">
        <v>450000</v>
      </c>
      <c r="F19" s="99">
        <v>450000</v>
      </c>
    </row>
    <row r="20" spans="1:6" x14ac:dyDescent="0.25">
      <c r="A20" s="174" t="s">
        <v>2121</v>
      </c>
      <c r="B20" s="100"/>
      <c r="C20" s="99">
        <v>2390300</v>
      </c>
      <c r="D20" s="99">
        <v>0</v>
      </c>
      <c r="E20" s="99">
        <v>0</v>
      </c>
      <c r="F20" s="99">
        <v>0</v>
      </c>
    </row>
    <row r="21" spans="1:6" x14ac:dyDescent="0.25">
      <c r="A21" s="174" t="s">
        <v>2120</v>
      </c>
      <c r="B21" s="100" t="s">
        <v>886</v>
      </c>
      <c r="C21" s="99">
        <v>0</v>
      </c>
      <c r="D21" s="99">
        <v>0</v>
      </c>
      <c r="E21" s="99">
        <v>615000</v>
      </c>
      <c r="F21" s="99">
        <v>615000</v>
      </c>
    </row>
    <row r="22" spans="1:6" ht="22.5" x14ac:dyDescent="0.25">
      <c r="A22" s="174" t="s">
        <v>2119</v>
      </c>
      <c r="B22" s="100" t="s">
        <v>889</v>
      </c>
      <c r="C22" s="99">
        <v>0</v>
      </c>
      <c r="D22" s="99">
        <v>0</v>
      </c>
      <c r="E22" s="99">
        <v>18952</v>
      </c>
      <c r="F22" s="99">
        <v>18952</v>
      </c>
    </row>
    <row r="23" spans="1:6" x14ac:dyDescent="0.25">
      <c r="A23" s="174" t="s">
        <v>2118</v>
      </c>
      <c r="B23" s="100" t="s">
        <v>886</v>
      </c>
      <c r="C23" s="99">
        <v>0</v>
      </c>
      <c r="D23" s="99">
        <v>0</v>
      </c>
      <c r="E23" s="99">
        <v>30800</v>
      </c>
      <c r="F23" s="99">
        <v>30800</v>
      </c>
    </row>
    <row r="24" spans="1:6" x14ac:dyDescent="0.25">
      <c r="A24" s="174" t="s">
        <v>2117</v>
      </c>
      <c r="B24" s="100" t="s">
        <v>883</v>
      </c>
      <c r="C24" s="99">
        <v>0</v>
      </c>
      <c r="D24" s="99">
        <v>0</v>
      </c>
      <c r="E24" s="99">
        <v>2876095</v>
      </c>
      <c r="F24" s="99">
        <v>2876095</v>
      </c>
    </row>
    <row r="25" spans="1:6" x14ac:dyDescent="0.25">
      <c r="A25" s="174" t="s">
        <v>2116</v>
      </c>
      <c r="B25" s="100" t="s">
        <v>886</v>
      </c>
      <c r="C25" s="99">
        <v>637500</v>
      </c>
      <c r="D25" s="99">
        <v>0</v>
      </c>
      <c r="E25" s="99">
        <v>0</v>
      </c>
      <c r="F25" s="99">
        <v>0</v>
      </c>
    </row>
    <row r="26" spans="1:6" x14ac:dyDescent="0.25">
      <c r="A26" s="174" t="s">
        <v>2115</v>
      </c>
      <c r="B26" s="100" t="s">
        <v>883</v>
      </c>
      <c r="C26" s="99">
        <v>3441780</v>
      </c>
      <c r="D26" s="99">
        <v>0</v>
      </c>
      <c r="E26" s="99">
        <v>3578393</v>
      </c>
      <c r="F26" s="99">
        <v>3578393</v>
      </c>
    </row>
    <row r="27" spans="1:6" x14ac:dyDescent="0.25">
      <c r="A27" s="174" t="s">
        <v>2114</v>
      </c>
      <c r="B27" s="100" t="s">
        <v>886</v>
      </c>
      <c r="C27" s="99">
        <v>0</v>
      </c>
      <c r="D27" s="99">
        <v>0</v>
      </c>
      <c r="E27" s="99">
        <v>1768000</v>
      </c>
      <c r="F27" s="99">
        <v>1768000</v>
      </c>
    </row>
    <row r="28" spans="1:6" x14ac:dyDescent="0.25">
      <c r="A28" s="174" t="s">
        <v>2113</v>
      </c>
      <c r="B28" s="100" t="s">
        <v>883</v>
      </c>
      <c r="C28" s="99">
        <v>3012782</v>
      </c>
      <c r="D28" s="99">
        <v>0</v>
      </c>
      <c r="E28" s="99">
        <v>3218118</v>
      </c>
      <c r="F28" s="99">
        <v>3218118</v>
      </c>
    </row>
    <row r="29" spans="1:6" ht="22.5" x14ac:dyDescent="0.25">
      <c r="A29" s="174" t="s">
        <v>2112</v>
      </c>
      <c r="B29" s="100" t="s">
        <v>889</v>
      </c>
      <c r="C29" s="99">
        <v>0</v>
      </c>
      <c r="D29" s="99">
        <v>0</v>
      </c>
      <c r="E29" s="99">
        <v>108000</v>
      </c>
      <c r="F29" s="99">
        <v>108000</v>
      </c>
    </row>
    <row r="30" spans="1:6" x14ac:dyDescent="0.25">
      <c r="A30" s="174" t="s">
        <v>2111</v>
      </c>
      <c r="B30" s="100" t="s">
        <v>886</v>
      </c>
      <c r="C30" s="99">
        <v>556716</v>
      </c>
      <c r="D30" s="99">
        <v>0</v>
      </c>
      <c r="E30" s="99">
        <v>767900</v>
      </c>
      <c r="F30" s="99">
        <v>767900</v>
      </c>
    </row>
    <row r="31" spans="1:6" x14ac:dyDescent="0.25">
      <c r="A31" s="174" t="s">
        <v>2063</v>
      </c>
      <c r="B31" s="100" t="s">
        <v>883</v>
      </c>
      <c r="C31" s="99">
        <v>1769298</v>
      </c>
      <c r="D31" s="99">
        <v>0</v>
      </c>
      <c r="E31" s="99">
        <v>2697622</v>
      </c>
      <c r="F31" s="99">
        <v>2697622</v>
      </c>
    </row>
    <row r="32" spans="1:6" ht="22.5" x14ac:dyDescent="0.25">
      <c r="A32" s="174" t="s">
        <v>2110</v>
      </c>
      <c r="B32" s="100" t="s">
        <v>889</v>
      </c>
      <c r="C32" s="99">
        <v>16658500</v>
      </c>
      <c r="D32" s="99">
        <v>0</v>
      </c>
      <c r="E32" s="99">
        <v>2011302</v>
      </c>
      <c r="F32" s="99">
        <v>2011302</v>
      </c>
    </row>
    <row r="33" spans="1:6" x14ac:dyDescent="0.25">
      <c r="A33" s="172" t="s">
        <v>2109</v>
      </c>
      <c r="B33" s="312" t="s">
        <v>883</v>
      </c>
      <c r="C33" s="170">
        <v>200000</v>
      </c>
      <c r="D33" s="170">
        <v>0</v>
      </c>
      <c r="E33" s="170">
        <v>200000</v>
      </c>
      <c r="F33" s="170">
        <v>200000</v>
      </c>
    </row>
    <row r="35" spans="1:6" x14ac:dyDescent="0.25">
      <c r="A35" s="156" t="s">
        <v>2030</v>
      </c>
    </row>
    <row r="36" spans="1:6" x14ac:dyDescent="0.25">
      <c r="A36" s="156" t="s">
        <v>2108</v>
      </c>
    </row>
  </sheetData>
  <mergeCells count="4">
    <mergeCell ref="A1:E1"/>
    <mergeCell ref="A3:E3"/>
    <mergeCell ref="A5:F5"/>
    <mergeCell ref="A2:E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A21" sqref="A21"/>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0" t="s">
        <v>1406</v>
      </c>
      <c r="B1" s="304"/>
      <c r="C1" s="304"/>
      <c r="D1" s="304"/>
      <c r="E1" s="304"/>
      <c r="F1" s="168" t="s">
        <v>1405</v>
      </c>
    </row>
    <row r="2" spans="1:6" ht="20.100000000000001" customHeight="1" x14ac:dyDescent="0.25">
      <c r="A2" s="160" t="s">
        <v>2107</v>
      </c>
      <c r="B2" s="304"/>
      <c r="C2" s="304"/>
      <c r="D2" s="304"/>
      <c r="E2" s="304"/>
      <c r="F2" s="168" t="s">
        <v>2106</v>
      </c>
    </row>
    <row r="3" spans="1:6" x14ac:dyDescent="0.25">
      <c r="A3" s="149"/>
      <c r="B3" s="149"/>
      <c r="C3" s="149"/>
      <c r="D3" s="149"/>
      <c r="E3" s="149"/>
      <c r="F3" s="149"/>
    </row>
    <row r="4" spans="1:6" ht="12.75" x14ac:dyDescent="0.25">
      <c r="A4" s="176" t="s">
        <v>2105</v>
      </c>
      <c r="B4" s="315"/>
      <c r="C4" s="315"/>
      <c r="D4" s="315"/>
      <c r="E4" s="315"/>
      <c r="F4" s="315"/>
    </row>
    <row r="5" spans="1:6" ht="33.75" x14ac:dyDescent="0.25">
      <c r="A5" s="178" t="s">
        <v>1401</v>
      </c>
      <c r="B5" s="162" t="s">
        <v>1028</v>
      </c>
      <c r="C5" s="162" t="s">
        <v>1400</v>
      </c>
      <c r="D5" s="162" t="s">
        <v>1399</v>
      </c>
      <c r="E5" s="162" t="s">
        <v>1398</v>
      </c>
      <c r="F5" s="162" t="s">
        <v>1397</v>
      </c>
    </row>
    <row r="6" spans="1:6" ht="12.75" x14ac:dyDescent="0.25">
      <c r="A6" s="319" t="s">
        <v>2104</v>
      </c>
      <c r="B6" s="318"/>
      <c r="C6" s="288">
        <v>32835000</v>
      </c>
      <c r="D6" s="288">
        <v>0</v>
      </c>
      <c r="E6" s="288">
        <v>28658110</v>
      </c>
      <c r="F6" s="288">
        <v>28658110</v>
      </c>
    </row>
    <row r="7" spans="1:6" x14ac:dyDescent="0.25">
      <c r="A7" s="274" t="s">
        <v>2043</v>
      </c>
      <c r="B7" s="273" t="s">
        <v>2042</v>
      </c>
      <c r="C7" s="95">
        <v>0</v>
      </c>
      <c r="D7" s="95">
        <v>0</v>
      </c>
      <c r="E7" s="95">
        <v>0</v>
      </c>
      <c r="F7" s="95">
        <v>0</v>
      </c>
    </row>
    <row r="8" spans="1:6" x14ac:dyDescent="0.25">
      <c r="A8" s="174" t="s">
        <v>976</v>
      </c>
      <c r="B8" s="100" t="s">
        <v>975</v>
      </c>
      <c r="C8" s="99">
        <v>0</v>
      </c>
      <c r="D8" s="99">
        <v>0</v>
      </c>
      <c r="E8" s="99">
        <v>0</v>
      </c>
      <c r="F8" s="99">
        <v>0</v>
      </c>
    </row>
    <row r="9" spans="1:6" x14ac:dyDescent="0.25">
      <c r="A9" s="274" t="s">
        <v>2098</v>
      </c>
      <c r="B9" s="273" t="s">
        <v>2103</v>
      </c>
      <c r="C9" s="95">
        <v>0</v>
      </c>
      <c r="D9" s="95">
        <v>0</v>
      </c>
      <c r="E9" s="95">
        <v>0</v>
      </c>
      <c r="F9" s="95">
        <v>0</v>
      </c>
    </row>
    <row r="10" spans="1:6" x14ac:dyDescent="0.25">
      <c r="A10" s="317" t="s">
        <v>2039</v>
      </c>
      <c r="B10" s="316" t="s">
        <v>2038</v>
      </c>
      <c r="C10" s="266">
        <v>32705000</v>
      </c>
      <c r="D10" s="266">
        <v>0</v>
      </c>
      <c r="E10" s="266">
        <v>28578110</v>
      </c>
      <c r="F10" s="266">
        <v>28578110</v>
      </c>
    </row>
    <row r="11" spans="1:6" ht="22.5" x14ac:dyDescent="0.25">
      <c r="A11" s="174" t="s">
        <v>981</v>
      </c>
      <c r="B11" s="100" t="s">
        <v>980</v>
      </c>
      <c r="C11" s="99">
        <v>980000</v>
      </c>
      <c r="D11" s="99">
        <v>0</v>
      </c>
      <c r="E11" s="99">
        <v>980000</v>
      </c>
      <c r="F11" s="99">
        <v>980000</v>
      </c>
    </row>
    <row r="12" spans="1:6" x14ac:dyDescent="0.25">
      <c r="A12" s="174" t="s">
        <v>979</v>
      </c>
      <c r="B12" s="100" t="s">
        <v>978</v>
      </c>
      <c r="C12" s="99">
        <v>20500000</v>
      </c>
      <c r="D12" s="99">
        <v>0</v>
      </c>
      <c r="E12" s="99">
        <v>23500000</v>
      </c>
      <c r="F12" s="99">
        <v>23500000</v>
      </c>
    </row>
    <row r="13" spans="1:6" ht="22.5" x14ac:dyDescent="0.25">
      <c r="A13" s="174" t="s">
        <v>1992</v>
      </c>
      <c r="B13" s="100" t="s">
        <v>1991</v>
      </c>
      <c r="C13" s="99">
        <v>11225000</v>
      </c>
      <c r="D13" s="99">
        <v>0</v>
      </c>
      <c r="E13" s="99">
        <v>4098110</v>
      </c>
      <c r="F13" s="99">
        <v>4098110</v>
      </c>
    </row>
    <row r="14" spans="1:6" x14ac:dyDescent="0.25">
      <c r="A14" s="274" t="s">
        <v>2037</v>
      </c>
      <c r="B14" s="273" t="s">
        <v>2036</v>
      </c>
      <c r="C14" s="95">
        <v>0</v>
      </c>
      <c r="D14" s="95">
        <v>0</v>
      </c>
      <c r="E14" s="95">
        <v>0</v>
      </c>
      <c r="F14" s="95">
        <v>0</v>
      </c>
    </row>
    <row r="15" spans="1:6" x14ac:dyDescent="0.25">
      <c r="A15" s="317" t="s">
        <v>2035</v>
      </c>
      <c r="B15" s="316" t="s">
        <v>2034</v>
      </c>
      <c r="C15" s="266">
        <v>0</v>
      </c>
      <c r="D15" s="266">
        <v>0</v>
      </c>
      <c r="E15" s="266">
        <v>0</v>
      </c>
      <c r="F15" s="266">
        <v>0</v>
      </c>
    </row>
    <row r="16" spans="1:6" x14ac:dyDescent="0.25">
      <c r="A16" s="317" t="s">
        <v>2033</v>
      </c>
      <c r="B16" s="316" t="s">
        <v>2032</v>
      </c>
      <c r="C16" s="266">
        <v>80000</v>
      </c>
      <c r="D16" s="266">
        <v>0</v>
      </c>
      <c r="E16" s="266">
        <v>80000</v>
      </c>
      <c r="F16" s="266">
        <v>80000</v>
      </c>
    </row>
    <row r="17" spans="1:6" x14ac:dyDescent="0.25">
      <c r="A17" s="174" t="s">
        <v>933</v>
      </c>
      <c r="B17" s="100" t="s">
        <v>932</v>
      </c>
      <c r="C17" s="99">
        <v>80000</v>
      </c>
      <c r="D17" s="99">
        <v>0</v>
      </c>
      <c r="E17" s="99">
        <v>80000</v>
      </c>
      <c r="F17" s="99">
        <v>80000</v>
      </c>
    </row>
    <row r="18" spans="1:6" x14ac:dyDescent="0.25">
      <c r="A18" s="174" t="s">
        <v>929</v>
      </c>
      <c r="B18" s="100" t="s">
        <v>928</v>
      </c>
      <c r="C18" s="99">
        <v>0</v>
      </c>
      <c r="D18" s="99">
        <v>0</v>
      </c>
      <c r="E18" s="99">
        <v>0</v>
      </c>
      <c r="F18" s="99">
        <v>0</v>
      </c>
    </row>
    <row r="19" spans="1:6" x14ac:dyDescent="0.25">
      <c r="A19" s="274" t="s">
        <v>955</v>
      </c>
      <c r="B19" s="273" t="s">
        <v>954</v>
      </c>
      <c r="C19" s="95">
        <v>50000</v>
      </c>
      <c r="D19" s="272">
        <v>0</v>
      </c>
      <c r="E19" s="95">
        <v>0</v>
      </c>
      <c r="F19" s="95">
        <v>0</v>
      </c>
    </row>
    <row r="21" spans="1:6" x14ac:dyDescent="0.25">
      <c r="A21" s="156" t="s">
        <v>2030</v>
      </c>
    </row>
  </sheetData>
  <mergeCells count="4">
    <mergeCell ref="A1:E1"/>
    <mergeCell ref="A4:F4"/>
    <mergeCell ref="A2:E2"/>
    <mergeCell ref="A6:B6"/>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election activeCell="A42" sqref="A42:A44"/>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0" t="s">
        <v>1406</v>
      </c>
      <c r="B1" s="304"/>
      <c r="C1" s="304"/>
      <c r="D1" s="304"/>
      <c r="E1" s="304"/>
      <c r="F1" s="168" t="s">
        <v>1405</v>
      </c>
    </row>
    <row r="2" spans="1:6" ht="20.100000000000001" customHeight="1" x14ac:dyDescent="0.25">
      <c r="A2" s="160" t="s">
        <v>2102</v>
      </c>
      <c r="B2" s="304"/>
      <c r="C2" s="304"/>
      <c r="D2" s="304"/>
      <c r="E2" s="304"/>
      <c r="F2" s="168" t="s">
        <v>2101</v>
      </c>
    </row>
    <row r="3" spans="1:6" x14ac:dyDescent="0.25">
      <c r="A3" s="149"/>
      <c r="B3" s="149"/>
      <c r="C3" s="149"/>
      <c r="D3" s="149"/>
      <c r="E3" s="149"/>
      <c r="F3" s="149"/>
    </row>
    <row r="4" spans="1:6" ht="12.75" x14ac:dyDescent="0.25">
      <c r="A4" s="176" t="s">
        <v>2100</v>
      </c>
      <c r="B4" s="315"/>
      <c r="C4" s="315"/>
      <c r="D4" s="315"/>
      <c r="E4" s="315"/>
      <c r="F4" s="315"/>
    </row>
    <row r="5" spans="1:6" ht="12.75" x14ac:dyDescent="0.25">
      <c r="A5" s="176" t="s">
        <v>2099</v>
      </c>
      <c r="B5" s="315"/>
      <c r="C5" s="315"/>
      <c r="D5" s="315"/>
      <c r="E5" s="315"/>
      <c r="F5" s="315"/>
    </row>
    <row r="6" spans="1:6" ht="33.75" x14ac:dyDescent="0.25">
      <c r="A6" s="178" t="s">
        <v>1401</v>
      </c>
      <c r="B6" s="162" t="s">
        <v>1028</v>
      </c>
      <c r="C6" s="162" t="s">
        <v>1400</v>
      </c>
      <c r="D6" s="162" t="s">
        <v>1399</v>
      </c>
      <c r="E6" s="162" t="s">
        <v>1398</v>
      </c>
      <c r="F6" s="162" t="s">
        <v>1397</v>
      </c>
    </row>
    <row r="7" spans="1:6" ht="12.75" x14ac:dyDescent="0.25">
      <c r="A7" s="319" t="s">
        <v>1348</v>
      </c>
      <c r="B7" s="318"/>
      <c r="C7" s="288">
        <v>61766519</v>
      </c>
      <c r="D7" s="288">
        <v>0</v>
      </c>
      <c r="E7" s="288">
        <v>82005728</v>
      </c>
      <c r="F7" s="288">
        <v>82005728</v>
      </c>
    </row>
    <row r="8" spans="1:6" x14ac:dyDescent="0.25">
      <c r="A8" s="274" t="s">
        <v>2098</v>
      </c>
      <c r="B8" s="273" t="s">
        <v>2097</v>
      </c>
      <c r="C8" s="95">
        <v>21603519</v>
      </c>
      <c r="D8" s="95">
        <v>0</v>
      </c>
      <c r="E8" s="95">
        <v>30875728</v>
      </c>
      <c r="F8" s="95">
        <v>30875728</v>
      </c>
    </row>
    <row r="9" spans="1:6" x14ac:dyDescent="0.25">
      <c r="A9" s="174" t="s">
        <v>2096</v>
      </c>
      <c r="B9" s="100" t="s">
        <v>973</v>
      </c>
      <c r="C9" s="99">
        <v>3161000</v>
      </c>
      <c r="D9" s="99">
        <v>0</v>
      </c>
      <c r="E9" s="99">
        <v>9081098</v>
      </c>
      <c r="F9" s="99">
        <v>9081098</v>
      </c>
    </row>
    <row r="10" spans="1:6" x14ac:dyDescent="0.25">
      <c r="A10" s="174" t="s">
        <v>2095</v>
      </c>
      <c r="B10" s="100" t="s">
        <v>971</v>
      </c>
      <c r="C10" s="99">
        <v>7064361</v>
      </c>
      <c r="D10" s="99">
        <v>0</v>
      </c>
      <c r="E10" s="99">
        <v>2731747</v>
      </c>
      <c r="F10" s="99">
        <v>2731747</v>
      </c>
    </row>
    <row r="11" spans="1:6" x14ac:dyDescent="0.25">
      <c r="A11" s="174" t="s">
        <v>2094</v>
      </c>
      <c r="B11" s="100" t="s">
        <v>967</v>
      </c>
      <c r="C11" s="99">
        <v>2479105</v>
      </c>
      <c r="D11" s="99">
        <v>0</v>
      </c>
      <c r="E11" s="99">
        <v>0</v>
      </c>
      <c r="F11" s="99">
        <v>0</v>
      </c>
    </row>
    <row r="12" spans="1:6" x14ac:dyDescent="0.25">
      <c r="A12" s="174" t="s">
        <v>2093</v>
      </c>
      <c r="B12" s="100" t="s">
        <v>1655</v>
      </c>
      <c r="C12" s="99">
        <v>0</v>
      </c>
      <c r="D12" s="99">
        <v>0</v>
      </c>
      <c r="E12" s="99">
        <v>122000</v>
      </c>
      <c r="F12" s="99">
        <v>122000</v>
      </c>
    </row>
    <row r="13" spans="1:6" ht="22.5" x14ac:dyDescent="0.25">
      <c r="A13" s="174" t="s">
        <v>2092</v>
      </c>
      <c r="B13" s="100" t="s">
        <v>1653</v>
      </c>
      <c r="C13" s="99">
        <v>30000</v>
      </c>
      <c r="D13" s="99">
        <v>0</v>
      </c>
      <c r="E13" s="99">
        <v>0</v>
      </c>
      <c r="F13" s="99">
        <v>0</v>
      </c>
    </row>
    <row r="14" spans="1:6" x14ac:dyDescent="0.25">
      <c r="A14" s="174" t="s">
        <v>2091</v>
      </c>
      <c r="B14" s="100" t="s">
        <v>911</v>
      </c>
      <c r="C14" s="99">
        <v>0</v>
      </c>
      <c r="D14" s="99">
        <v>0</v>
      </c>
      <c r="E14" s="99">
        <v>30000</v>
      </c>
      <c r="F14" s="99">
        <v>30000</v>
      </c>
    </row>
    <row r="15" spans="1:6" x14ac:dyDescent="0.25">
      <c r="A15" s="174" t="s">
        <v>2090</v>
      </c>
      <c r="B15" s="100" t="s">
        <v>1483</v>
      </c>
      <c r="C15" s="99">
        <v>0</v>
      </c>
      <c r="D15" s="99">
        <v>0</v>
      </c>
      <c r="E15" s="99">
        <v>2664259</v>
      </c>
      <c r="F15" s="99">
        <v>2664259</v>
      </c>
    </row>
    <row r="16" spans="1:6" x14ac:dyDescent="0.25">
      <c r="A16" s="174" t="s">
        <v>2089</v>
      </c>
      <c r="B16" s="100" t="s">
        <v>962</v>
      </c>
      <c r="C16" s="99">
        <v>1708005</v>
      </c>
      <c r="D16" s="99">
        <v>0</v>
      </c>
      <c r="E16" s="99">
        <v>1708000</v>
      </c>
      <c r="F16" s="99">
        <v>1708000</v>
      </c>
    </row>
    <row r="17" spans="1:6" x14ac:dyDescent="0.25">
      <c r="A17" s="174" t="s">
        <v>2088</v>
      </c>
      <c r="B17" s="100" t="s">
        <v>2087</v>
      </c>
      <c r="C17" s="99">
        <v>55000</v>
      </c>
      <c r="D17" s="99">
        <v>0</v>
      </c>
      <c r="E17" s="99">
        <v>0</v>
      </c>
      <c r="F17" s="99">
        <v>0</v>
      </c>
    </row>
    <row r="18" spans="1:6" x14ac:dyDescent="0.25">
      <c r="A18" s="174" t="s">
        <v>2086</v>
      </c>
      <c r="B18" s="100" t="s">
        <v>973</v>
      </c>
      <c r="C18" s="99">
        <v>33500</v>
      </c>
      <c r="D18" s="99">
        <v>0</v>
      </c>
      <c r="E18" s="99">
        <v>1930283</v>
      </c>
      <c r="F18" s="99">
        <v>1930283</v>
      </c>
    </row>
    <row r="19" spans="1:6" x14ac:dyDescent="0.25">
      <c r="A19" s="174" t="s">
        <v>2085</v>
      </c>
      <c r="B19" s="100" t="s">
        <v>971</v>
      </c>
      <c r="C19" s="99">
        <v>6000</v>
      </c>
      <c r="D19" s="99">
        <v>0</v>
      </c>
      <c r="E19" s="99">
        <v>2317636</v>
      </c>
      <c r="F19" s="99">
        <v>2317636</v>
      </c>
    </row>
    <row r="20" spans="1:6" x14ac:dyDescent="0.25">
      <c r="A20" s="174" t="s">
        <v>2084</v>
      </c>
      <c r="B20" s="100" t="s">
        <v>969</v>
      </c>
      <c r="C20" s="99">
        <v>0</v>
      </c>
      <c r="D20" s="99">
        <v>0</v>
      </c>
      <c r="E20" s="99">
        <v>50000</v>
      </c>
      <c r="F20" s="99">
        <v>50000</v>
      </c>
    </row>
    <row r="21" spans="1:6" x14ac:dyDescent="0.25">
      <c r="A21" s="174" t="s">
        <v>2083</v>
      </c>
      <c r="B21" s="100" t="s">
        <v>967</v>
      </c>
      <c r="C21" s="99">
        <v>559111</v>
      </c>
      <c r="D21" s="99">
        <v>0</v>
      </c>
      <c r="E21" s="99">
        <v>0</v>
      </c>
      <c r="F21" s="99">
        <v>0</v>
      </c>
    </row>
    <row r="22" spans="1:6" x14ac:dyDescent="0.25">
      <c r="A22" s="174" t="s">
        <v>2082</v>
      </c>
      <c r="B22" s="100" t="s">
        <v>916</v>
      </c>
      <c r="C22" s="99">
        <v>0</v>
      </c>
      <c r="D22" s="99">
        <v>0</v>
      </c>
      <c r="E22" s="99">
        <v>999915</v>
      </c>
      <c r="F22" s="99">
        <v>999915</v>
      </c>
    </row>
    <row r="23" spans="1:6" ht="22.5" x14ac:dyDescent="0.25">
      <c r="A23" s="174" t="s">
        <v>2081</v>
      </c>
      <c r="B23" s="100" t="s">
        <v>1653</v>
      </c>
      <c r="C23" s="99">
        <v>1870050</v>
      </c>
      <c r="D23" s="99">
        <v>0</v>
      </c>
      <c r="E23" s="99">
        <v>0</v>
      </c>
      <c r="F23" s="99">
        <v>0</v>
      </c>
    </row>
    <row r="24" spans="1:6" x14ac:dyDescent="0.25">
      <c r="A24" s="174" t="s">
        <v>2080</v>
      </c>
      <c r="B24" s="100" t="s">
        <v>911</v>
      </c>
      <c r="C24" s="99">
        <v>0</v>
      </c>
      <c r="D24" s="99">
        <v>0</v>
      </c>
      <c r="E24" s="99">
        <v>3342550</v>
      </c>
      <c r="F24" s="99">
        <v>3342550</v>
      </c>
    </row>
    <row r="25" spans="1:6" x14ac:dyDescent="0.25">
      <c r="A25" s="174" t="s">
        <v>2079</v>
      </c>
      <c r="B25" s="100" t="s">
        <v>962</v>
      </c>
      <c r="C25" s="99">
        <v>0</v>
      </c>
      <c r="D25" s="99">
        <v>0</v>
      </c>
      <c r="E25" s="99">
        <v>1210845</v>
      </c>
      <c r="F25" s="99">
        <v>1210845</v>
      </c>
    </row>
    <row r="26" spans="1:6" x14ac:dyDescent="0.25">
      <c r="A26" s="174" t="s">
        <v>2078</v>
      </c>
      <c r="B26" s="100" t="s">
        <v>845</v>
      </c>
      <c r="C26" s="99">
        <v>68000</v>
      </c>
      <c r="D26" s="99">
        <v>0</v>
      </c>
      <c r="E26" s="99">
        <v>896300</v>
      </c>
      <c r="F26" s="99">
        <v>896300</v>
      </c>
    </row>
    <row r="27" spans="1:6" ht="22.5" x14ac:dyDescent="0.25">
      <c r="A27" s="174" t="s">
        <v>2077</v>
      </c>
      <c r="B27" s="100" t="s">
        <v>957</v>
      </c>
      <c r="C27" s="99">
        <v>0</v>
      </c>
      <c r="D27" s="99">
        <v>0</v>
      </c>
      <c r="E27" s="99">
        <v>2750000</v>
      </c>
      <c r="F27" s="99">
        <v>2750000</v>
      </c>
    </row>
    <row r="28" spans="1:6" ht="22.5" x14ac:dyDescent="0.25">
      <c r="A28" s="174" t="s">
        <v>2076</v>
      </c>
      <c r="B28" s="100" t="s">
        <v>2075</v>
      </c>
      <c r="C28" s="99">
        <v>0</v>
      </c>
      <c r="D28" s="99">
        <v>0</v>
      </c>
      <c r="E28" s="99">
        <v>63000</v>
      </c>
      <c r="F28" s="99">
        <v>63000</v>
      </c>
    </row>
    <row r="29" spans="1:6" x14ac:dyDescent="0.25">
      <c r="A29" s="174" t="s">
        <v>2074</v>
      </c>
      <c r="B29" s="100"/>
      <c r="C29" s="99">
        <v>2750000</v>
      </c>
      <c r="D29" s="99">
        <v>0</v>
      </c>
      <c r="E29" s="99">
        <v>0</v>
      </c>
      <c r="F29" s="99">
        <v>0</v>
      </c>
    </row>
    <row r="30" spans="1:6" ht="22.5" x14ac:dyDescent="0.25">
      <c r="A30" s="174" t="s">
        <v>2073</v>
      </c>
      <c r="B30" s="100" t="s">
        <v>2072</v>
      </c>
      <c r="C30" s="99">
        <v>0</v>
      </c>
      <c r="D30" s="99">
        <v>0</v>
      </c>
      <c r="E30" s="99">
        <v>598095</v>
      </c>
      <c r="F30" s="99">
        <v>598095</v>
      </c>
    </row>
    <row r="31" spans="1:6" ht="22.5" x14ac:dyDescent="0.25">
      <c r="A31" s="174" t="s">
        <v>2071</v>
      </c>
      <c r="B31" s="100" t="s">
        <v>2070</v>
      </c>
      <c r="C31" s="99">
        <v>380000</v>
      </c>
      <c r="D31" s="99">
        <v>0</v>
      </c>
      <c r="E31" s="99">
        <v>380000</v>
      </c>
      <c r="F31" s="99">
        <v>380000</v>
      </c>
    </row>
    <row r="32" spans="1:6" x14ac:dyDescent="0.25">
      <c r="A32" s="174" t="s">
        <v>2069</v>
      </c>
      <c r="B32" s="100" t="s">
        <v>2068</v>
      </c>
      <c r="C32" s="99">
        <v>1439387</v>
      </c>
      <c r="D32" s="99">
        <v>0</v>
      </c>
      <c r="E32" s="99">
        <v>0</v>
      </c>
      <c r="F32" s="99">
        <v>0</v>
      </c>
    </row>
    <row r="33" spans="1:6" x14ac:dyDescent="0.25">
      <c r="A33" s="274" t="s">
        <v>2039</v>
      </c>
      <c r="B33" s="273" t="s">
        <v>2067</v>
      </c>
      <c r="C33" s="95">
        <v>40000000</v>
      </c>
      <c r="D33" s="95">
        <v>0</v>
      </c>
      <c r="E33" s="95">
        <v>51000000</v>
      </c>
      <c r="F33" s="95">
        <v>51000000</v>
      </c>
    </row>
    <row r="34" spans="1:6" x14ac:dyDescent="0.25">
      <c r="A34" s="174" t="s">
        <v>979</v>
      </c>
      <c r="B34" s="100" t="s">
        <v>978</v>
      </c>
      <c r="C34" s="99">
        <v>40000000</v>
      </c>
      <c r="D34" s="99">
        <v>0</v>
      </c>
      <c r="E34" s="99">
        <v>51000000</v>
      </c>
      <c r="F34" s="99">
        <v>51000000</v>
      </c>
    </row>
    <row r="35" spans="1:6" x14ac:dyDescent="0.25">
      <c r="A35" s="274" t="s">
        <v>2066</v>
      </c>
      <c r="B35" s="273" t="s">
        <v>2065</v>
      </c>
      <c r="C35" s="95">
        <v>0</v>
      </c>
      <c r="D35" s="95">
        <v>0</v>
      </c>
      <c r="E35" s="95">
        <v>0</v>
      </c>
      <c r="F35" s="95">
        <v>0</v>
      </c>
    </row>
    <row r="36" spans="1:6" x14ac:dyDescent="0.25">
      <c r="A36" s="317" t="s">
        <v>1310</v>
      </c>
      <c r="B36" s="316" t="s">
        <v>2064</v>
      </c>
      <c r="C36" s="266">
        <v>163000</v>
      </c>
      <c r="D36" s="266">
        <v>0</v>
      </c>
      <c r="E36" s="266">
        <v>130000</v>
      </c>
      <c r="F36" s="266">
        <v>130000</v>
      </c>
    </row>
    <row r="37" spans="1:6" x14ac:dyDescent="0.25">
      <c r="A37" s="174" t="s">
        <v>2063</v>
      </c>
      <c r="B37" s="100" t="s">
        <v>883</v>
      </c>
      <c r="C37" s="99">
        <v>163000</v>
      </c>
      <c r="D37" s="99">
        <v>0</v>
      </c>
      <c r="E37" s="99">
        <v>130000</v>
      </c>
      <c r="F37" s="99">
        <v>130000</v>
      </c>
    </row>
    <row r="38" spans="1:6" x14ac:dyDescent="0.25">
      <c r="A38" s="274" t="s">
        <v>2062</v>
      </c>
      <c r="B38" s="273" t="s">
        <v>2061</v>
      </c>
      <c r="C38" s="95">
        <v>0</v>
      </c>
      <c r="D38" s="95">
        <v>0</v>
      </c>
      <c r="E38" s="95">
        <v>0</v>
      </c>
      <c r="F38" s="95">
        <v>0</v>
      </c>
    </row>
    <row r="39" spans="1:6" x14ac:dyDescent="0.25">
      <c r="A39" s="317" t="s">
        <v>2060</v>
      </c>
      <c r="B39" s="316" t="s">
        <v>2059</v>
      </c>
      <c r="C39" s="266">
        <v>0</v>
      </c>
      <c r="D39" s="266">
        <v>0</v>
      </c>
      <c r="E39" s="266">
        <v>0</v>
      </c>
      <c r="F39" s="266">
        <v>0</v>
      </c>
    </row>
    <row r="40" spans="1:6" x14ac:dyDescent="0.25">
      <c r="A40" s="317" t="s">
        <v>2058</v>
      </c>
      <c r="B40" s="316" t="s">
        <v>2057</v>
      </c>
      <c r="C40" s="266">
        <v>0</v>
      </c>
      <c r="D40" s="266">
        <v>0</v>
      </c>
      <c r="E40" s="266">
        <v>0</v>
      </c>
      <c r="F40" s="266">
        <v>0</v>
      </c>
    </row>
    <row r="42" spans="1:6" x14ac:dyDescent="0.25">
      <c r="A42" s="156" t="s">
        <v>2030</v>
      </c>
    </row>
    <row r="43" spans="1:6" x14ac:dyDescent="0.25">
      <c r="A43" s="156" t="s">
        <v>2056</v>
      </c>
    </row>
    <row r="44" spans="1:6" x14ac:dyDescent="0.25">
      <c r="A44" s="156" t="s">
        <v>2055</v>
      </c>
    </row>
  </sheetData>
  <mergeCells count="5">
    <mergeCell ref="A1:E1"/>
    <mergeCell ref="A4:F4"/>
    <mergeCell ref="A2:E2"/>
    <mergeCell ref="A5:F5"/>
    <mergeCell ref="A7:B7"/>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A7" sqref="A7 A13"/>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0" t="s">
        <v>1406</v>
      </c>
      <c r="B1" s="159"/>
      <c r="C1" s="159"/>
      <c r="D1" s="159"/>
      <c r="E1" s="159"/>
      <c r="F1" s="168" t="s">
        <v>1405</v>
      </c>
    </row>
    <row r="2" spans="1:6" ht="20.100000000000001" customHeight="1" x14ac:dyDescent="0.25">
      <c r="A2" s="160" t="s">
        <v>2054</v>
      </c>
      <c r="B2" s="159"/>
      <c r="C2" s="159"/>
      <c r="D2" s="159"/>
      <c r="E2" s="159"/>
      <c r="F2" s="168" t="s">
        <v>2053</v>
      </c>
    </row>
    <row r="3" spans="1:6" x14ac:dyDescent="0.25">
      <c r="A3" s="149"/>
      <c r="B3" s="149"/>
      <c r="C3" s="149"/>
      <c r="D3" s="149"/>
      <c r="E3" s="149"/>
      <c r="F3" s="149"/>
    </row>
    <row r="4" spans="1:6" ht="12.75" x14ac:dyDescent="0.25">
      <c r="A4" s="176" t="s">
        <v>2052</v>
      </c>
      <c r="B4" s="148"/>
      <c r="C4" s="148"/>
      <c r="D4" s="148"/>
      <c r="E4" s="148"/>
      <c r="F4" s="148"/>
    </row>
    <row r="5" spans="1:6" ht="33.75" x14ac:dyDescent="0.25">
      <c r="A5" s="276" t="s">
        <v>1401</v>
      </c>
      <c r="B5" s="275" t="s">
        <v>1028</v>
      </c>
      <c r="C5" s="323" t="s">
        <v>1400</v>
      </c>
      <c r="D5" s="323" t="s">
        <v>1399</v>
      </c>
      <c r="E5" s="323" t="s">
        <v>1398</v>
      </c>
      <c r="F5" s="323" t="s">
        <v>1397</v>
      </c>
    </row>
    <row r="6" spans="1:6" x14ac:dyDescent="0.25">
      <c r="A6" s="322"/>
      <c r="B6" s="273"/>
      <c r="C6" s="95"/>
      <c r="D6" s="95"/>
      <c r="E6" s="95"/>
      <c r="F6" s="95"/>
    </row>
    <row r="7" spans="1:6" x14ac:dyDescent="0.25">
      <c r="A7" s="321" t="s">
        <v>2047</v>
      </c>
      <c r="B7" s="320"/>
      <c r="C7" s="320"/>
      <c r="D7" s="320"/>
      <c r="E7" s="320"/>
      <c r="F7" s="320"/>
    </row>
    <row r="8" spans="1:6" x14ac:dyDescent="0.25">
      <c r="A8" s="234" t="s">
        <v>2051</v>
      </c>
    </row>
    <row r="9" spans="1:6" ht="12.75" x14ac:dyDescent="0.25">
      <c r="A9" s="176" t="s">
        <v>2050</v>
      </c>
      <c r="B9" s="148"/>
      <c r="C9" s="148"/>
      <c r="D9" s="148"/>
      <c r="E9" s="148"/>
      <c r="F9" s="148"/>
    </row>
    <row r="10" spans="1:6" ht="33.75" x14ac:dyDescent="0.25">
      <c r="A10" s="178" t="s">
        <v>1401</v>
      </c>
      <c r="B10" s="162" t="s">
        <v>1028</v>
      </c>
      <c r="C10" s="162" t="s">
        <v>1400</v>
      </c>
      <c r="D10" s="162" t="s">
        <v>1399</v>
      </c>
      <c r="E10" s="162" t="s">
        <v>1398</v>
      </c>
      <c r="F10" s="162" t="s">
        <v>1397</v>
      </c>
    </row>
    <row r="11" spans="1:6" x14ac:dyDescent="0.25">
      <c r="A11" s="274" t="s">
        <v>2049</v>
      </c>
      <c r="B11" s="273" t="s">
        <v>2048</v>
      </c>
      <c r="C11" s="95">
        <v>0</v>
      </c>
      <c r="D11" s="95">
        <v>0</v>
      </c>
      <c r="E11" s="95">
        <v>0</v>
      </c>
      <c r="F11" s="95">
        <v>0</v>
      </c>
    </row>
    <row r="13" spans="1:6" x14ac:dyDescent="0.25">
      <c r="A13" s="188" t="s">
        <v>2047</v>
      </c>
    </row>
  </sheetData>
  <mergeCells count="4">
    <mergeCell ref="A1:E1"/>
    <mergeCell ref="A4:F4"/>
    <mergeCell ref="A9:F9"/>
    <mergeCell ref="A2:E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A21" sqref="A21"/>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0" t="s">
        <v>1406</v>
      </c>
      <c r="B1" s="304"/>
      <c r="C1" s="304"/>
      <c r="D1" s="304"/>
      <c r="E1" s="304"/>
      <c r="F1" s="168" t="s">
        <v>1405</v>
      </c>
    </row>
    <row r="2" spans="1:6" ht="20.100000000000001" customHeight="1" x14ac:dyDescent="0.25">
      <c r="A2" s="160" t="s">
        <v>2046</v>
      </c>
      <c r="B2" s="304"/>
      <c r="C2" s="304"/>
      <c r="D2" s="304"/>
      <c r="E2" s="304"/>
      <c r="F2" s="168" t="s">
        <v>2045</v>
      </c>
    </row>
    <row r="3" spans="1:6" x14ac:dyDescent="0.25">
      <c r="A3" s="149"/>
      <c r="B3" s="149"/>
      <c r="C3" s="149"/>
      <c r="D3" s="149"/>
      <c r="E3" s="149"/>
      <c r="F3" s="149"/>
    </row>
    <row r="4" spans="1:6" ht="12.75" x14ac:dyDescent="0.25">
      <c r="A4" s="176" t="s">
        <v>2044</v>
      </c>
      <c r="B4" s="315"/>
      <c r="C4" s="315"/>
      <c r="D4" s="315"/>
      <c r="E4" s="315"/>
      <c r="F4" s="315"/>
    </row>
    <row r="5" spans="1:6" ht="33.75" x14ac:dyDescent="0.25">
      <c r="A5" s="178" t="s">
        <v>1401</v>
      </c>
      <c r="B5" s="162" t="s">
        <v>1028</v>
      </c>
      <c r="C5" s="162" t="s">
        <v>1400</v>
      </c>
      <c r="D5" s="162" t="s">
        <v>1399</v>
      </c>
      <c r="E5" s="162" t="s">
        <v>1398</v>
      </c>
      <c r="F5" s="162" t="s">
        <v>1397</v>
      </c>
    </row>
    <row r="6" spans="1:6" ht="12.75" x14ac:dyDescent="0.25">
      <c r="A6" s="319" t="s">
        <v>1348</v>
      </c>
      <c r="B6" s="318"/>
      <c r="C6" s="288">
        <v>20451000</v>
      </c>
      <c r="D6" s="288">
        <v>0</v>
      </c>
      <c r="E6" s="288">
        <v>17487940</v>
      </c>
      <c r="F6" s="288">
        <v>17487940</v>
      </c>
    </row>
    <row r="7" spans="1:6" x14ac:dyDescent="0.25">
      <c r="A7" s="274" t="s">
        <v>2043</v>
      </c>
      <c r="B7" s="273" t="s">
        <v>2042</v>
      </c>
      <c r="C7" s="95">
        <v>9500000</v>
      </c>
      <c r="D7" s="95">
        <v>0</v>
      </c>
      <c r="E7" s="95">
        <v>11300000</v>
      </c>
      <c r="F7" s="95">
        <v>11300000</v>
      </c>
    </row>
    <row r="8" spans="1:6" x14ac:dyDescent="0.25">
      <c r="A8" s="174" t="s">
        <v>935</v>
      </c>
      <c r="B8" s="100" t="s">
        <v>934</v>
      </c>
      <c r="C8" s="99">
        <v>9500000</v>
      </c>
      <c r="D8" s="99">
        <v>0</v>
      </c>
      <c r="E8" s="99">
        <v>11300000</v>
      </c>
      <c r="F8" s="99">
        <v>11300000</v>
      </c>
    </row>
    <row r="9" spans="1:6" x14ac:dyDescent="0.25">
      <c r="A9" s="174" t="s">
        <v>976</v>
      </c>
      <c r="B9" s="100" t="s">
        <v>975</v>
      </c>
      <c r="C9" s="99">
        <v>0</v>
      </c>
      <c r="D9" s="99">
        <v>0</v>
      </c>
      <c r="E9" s="99">
        <v>0</v>
      </c>
      <c r="F9" s="99">
        <v>0</v>
      </c>
    </row>
    <row r="10" spans="1:6" x14ac:dyDescent="0.25">
      <c r="A10" s="274" t="s">
        <v>2041</v>
      </c>
      <c r="B10" s="273" t="s">
        <v>2040</v>
      </c>
      <c r="C10" s="95">
        <v>0</v>
      </c>
      <c r="D10" s="95">
        <v>0</v>
      </c>
      <c r="E10" s="95">
        <v>0</v>
      </c>
      <c r="F10" s="95">
        <v>0</v>
      </c>
    </row>
    <row r="11" spans="1:6" x14ac:dyDescent="0.25">
      <c r="A11" s="317" t="s">
        <v>2039</v>
      </c>
      <c r="B11" s="316" t="s">
        <v>2038</v>
      </c>
      <c r="C11" s="266">
        <v>8560000</v>
      </c>
      <c r="D11" s="266">
        <v>0</v>
      </c>
      <c r="E11" s="266">
        <v>3349940</v>
      </c>
      <c r="F11" s="266">
        <v>3349940</v>
      </c>
    </row>
    <row r="12" spans="1:6" ht="22.5" x14ac:dyDescent="0.25">
      <c r="A12" s="174" t="s">
        <v>1992</v>
      </c>
      <c r="B12" s="100" t="s">
        <v>1991</v>
      </c>
      <c r="C12" s="99">
        <v>8560000</v>
      </c>
      <c r="D12" s="99">
        <v>0</v>
      </c>
      <c r="E12" s="99">
        <v>3349940</v>
      </c>
      <c r="F12" s="99">
        <v>3349940</v>
      </c>
    </row>
    <row r="13" spans="1:6" x14ac:dyDescent="0.25">
      <c r="A13" s="274" t="s">
        <v>2037</v>
      </c>
      <c r="B13" s="273" t="s">
        <v>2036</v>
      </c>
      <c r="C13" s="95">
        <v>0</v>
      </c>
      <c r="D13" s="95">
        <v>0</v>
      </c>
      <c r="E13" s="95">
        <v>0</v>
      </c>
      <c r="F13" s="95">
        <v>0</v>
      </c>
    </row>
    <row r="14" spans="1:6" x14ac:dyDescent="0.25">
      <c r="A14" s="317" t="s">
        <v>2035</v>
      </c>
      <c r="B14" s="316" t="s">
        <v>2034</v>
      </c>
      <c r="C14" s="266">
        <v>0</v>
      </c>
      <c r="D14" s="266">
        <v>0</v>
      </c>
      <c r="E14" s="266">
        <v>0</v>
      </c>
      <c r="F14" s="266">
        <v>0</v>
      </c>
    </row>
    <row r="15" spans="1:6" x14ac:dyDescent="0.25">
      <c r="A15" s="317" t="s">
        <v>2033</v>
      </c>
      <c r="B15" s="316" t="s">
        <v>2032</v>
      </c>
      <c r="C15" s="266">
        <v>841000</v>
      </c>
      <c r="D15" s="266">
        <v>0</v>
      </c>
      <c r="E15" s="266">
        <v>838000</v>
      </c>
      <c r="F15" s="266">
        <v>838000</v>
      </c>
    </row>
    <row r="16" spans="1:6" x14ac:dyDescent="0.25">
      <c r="A16" s="174" t="s">
        <v>933</v>
      </c>
      <c r="B16" s="100" t="s">
        <v>932</v>
      </c>
      <c r="C16" s="99">
        <v>33000</v>
      </c>
      <c r="D16" s="99">
        <v>0</v>
      </c>
      <c r="E16" s="99">
        <v>33000</v>
      </c>
      <c r="F16" s="99">
        <v>33000</v>
      </c>
    </row>
    <row r="17" spans="1:6" x14ac:dyDescent="0.25">
      <c r="A17" s="174" t="s">
        <v>931</v>
      </c>
      <c r="B17" s="100" t="s">
        <v>930</v>
      </c>
      <c r="C17" s="99">
        <v>8000</v>
      </c>
      <c r="D17" s="99">
        <v>0</v>
      </c>
      <c r="E17" s="99">
        <v>5000</v>
      </c>
      <c r="F17" s="99">
        <v>5000</v>
      </c>
    </row>
    <row r="18" spans="1:6" x14ac:dyDescent="0.25">
      <c r="A18" s="174" t="s">
        <v>929</v>
      </c>
      <c r="B18" s="100" t="s">
        <v>928</v>
      </c>
      <c r="C18" s="99">
        <v>800000</v>
      </c>
      <c r="D18" s="99">
        <v>0</v>
      </c>
      <c r="E18" s="99">
        <v>800000</v>
      </c>
      <c r="F18" s="99">
        <v>800000</v>
      </c>
    </row>
    <row r="19" spans="1:6" x14ac:dyDescent="0.25">
      <c r="A19" s="274" t="s">
        <v>844</v>
      </c>
      <c r="B19" s="273" t="s">
        <v>2031</v>
      </c>
      <c r="C19" s="95">
        <v>1550000</v>
      </c>
      <c r="D19" s="95">
        <v>0</v>
      </c>
      <c r="E19" s="95">
        <v>2000000</v>
      </c>
      <c r="F19" s="95">
        <v>2000000</v>
      </c>
    </row>
    <row r="21" spans="1:6" x14ac:dyDescent="0.25">
      <c r="A21" s="156" t="s">
        <v>2030</v>
      </c>
    </row>
  </sheetData>
  <mergeCells count="4">
    <mergeCell ref="A1:E1"/>
    <mergeCell ref="A4:F4"/>
    <mergeCell ref="A2:E2"/>
    <mergeCell ref="A6:B6"/>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A18" sqref="A18:F18"/>
    </sheetView>
  </sheetViews>
  <sheetFormatPr baseColWidth="10" defaultRowHeight="11.25" x14ac:dyDescent="0.25"/>
  <cols>
    <col min="1" max="1" width="5.7109375" style="35" customWidth="1"/>
    <col min="2" max="2" width="35.7109375" style="35" customWidth="1"/>
    <col min="3" max="6" width="12.7109375" style="35" customWidth="1"/>
    <col min="7" max="16384" width="11.42578125" style="35"/>
  </cols>
  <sheetData>
    <row r="1" spans="1:6" ht="20.100000000000001" customHeight="1" x14ac:dyDescent="0.25">
      <c r="A1" s="160" t="s">
        <v>1406</v>
      </c>
      <c r="B1" s="304"/>
      <c r="C1" s="304"/>
      <c r="D1" s="304"/>
      <c r="E1" s="304"/>
      <c r="F1" s="168" t="s">
        <v>1405</v>
      </c>
    </row>
    <row r="2" spans="1:6" ht="20.100000000000001" customHeight="1" x14ac:dyDescent="0.25">
      <c r="A2" s="160" t="s">
        <v>2029</v>
      </c>
      <c r="B2" s="304"/>
      <c r="C2" s="304"/>
      <c r="D2" s="304"/>
      <c r="E2" s="304"/>
      <c r="F2" s="168" t="s">
        <v>2028</v>
      </c>
    </row>
    <row r="3" spans="1:6" x14ac:dyDescent="0.25">
      <c r="A3" s="149"/>
      <c r="B3" s="149"/>
      <c r="C3" s="149"/>
      <c r="D3" s="149"/>
      <c r="E3" s="149"/>
      <c r="F3" s="149"/>
    </row>
    <row r="4" spans="1:6" ht="12.75" x14ac:dyDescent="0.25">
      <c r="A4" s="176" t="s">
        <v>2027</v>
      </c>
      <c r="B4" s="315"/>
      <c r="C4" s="315"/>
      <c r="D4" s="315"/>
      <c r="E4" s="315"/>
      <c r="F4" s="315"/>
    </row>
    <row r="5" spans="1:6" ht="56.25" x14ac:dyDescent="0.25">
      <c r="A5" s="178" t="s">
        <v>2026</v>
      </c>
      <c r="B5" s="162" t="s">
        <v>1028</v>
      </c>
      <c r="C5" s="162" t="s">
        <v>2025</v>
      </c>
      <c r="D5" s="162" t="s">
        <v>1399</v>
      </c>
      <c r="E5" s="162" t="s">
        <v>1398</v>
      </c>
      <c r="F5" s="162" t="s">
        <v>1397</v>
      </c>
    </row>
    <row r="6" spans="1:6" ht="12.75" x14ac:dyDescent="0.25">
      <c r="A6" s="314" t="s">
        <v>2024</v>
      </c>
      <c r="B6" s="313"/>
      <c r="C6" s="95">
        <v>812302.79</v>
      </c>
      <c r="D6" s="95">
        <v>0</v>
      </c>
      <c r="E6" s="95">
        <v>1061500</v>
      </c>
      <c r="F6" s="95">
        <v>1061500</v>
      </c>
    </row>
    <row r="7" spans="1:6" x14ac:dyDescent="0.25">
      <c r="A7" s="174" t="s">
        <v>2023</v>
      </c>
      <c r="B7" s="100" t="s">
        <v>2016</v>
      </c>
      <c r="C7" s="99">
        <v>0</v>
      </c>
      <c r="D7" s="99">
        <v>0</v>
      </c>
      <c r="E7" s="99">
        <v>90000</v>
      </c>
      <c r="F7" s="99">
        <v>90000</v>
      </c>
    </row>
    <row r="8" spans="1:6" x14ac:dyDescent="0.25">
      <c r="A8" s="174" t="s">
        <v>2022</v>
      </c>
      <c r="B8" s="100" t="s">
        <v>2014</v>
      </c>
      <c r="C8" s="99">
        <v>213332.7</v>
      </c>
      <c r="D8" s="99">
        <v>0</v>
      </c>
      <c r="E8" s="99">
        <v>139028</v>
      </c>
      <c r="F8" s="99">
        <v>139028</v>
      </c>
    </row>
    <row r="9" spans="1:6" x14ac:dyDescent="0.25">
      <c r="A9" s="174" t="s">
        <v>2021</v>
      </c>
      <c r="B9" s="100" t="s">
        <v>2020</v>
      </c>
      <c r="C9" s="99">
        <v>0</v>
      </c>
      <c r="D9" s="99">
        <v>0</v>
      </c>
      <c r="E9" s="99">
        <v>32472</v>
      </c>
      <c r="F9" s="99">
        <v>32472</v>
      </c>
    </row>
    <row r="10" spans="1:6" x14ac:dyDescent="0.25">
      <c r="A10" s="174" t="s">
        <v>2019</v>
      </c>
      <c r="B10" s="100" t="s">
        <v>2012</v>
      </c>
      <c r="C10" s="99">
        <v>598970.09</v>
      </c>
      <c r="D10" s="99">
        <v>0</v>
      </c>
      <c r="E10" s="99">
        <v>800000</v>
      </c>
      <c r="F10" s="99">
        <v>800000</v>
      </c>
    </row>
    <row r="11" spans="1:6" ht="12.75" x14ac:dyDescent="0.25">
      <c r="A11" s="314" t="s">
        <v>2018</v>
      </c>
      <c r="B11" s="313"/>
      <c r="C11" s="95">
        <v>1189338.99</v>
      </c>
      <c r="D11" s="95">
        <v>0</v>
      </c>
      <c r="E11" s="95">
        <v>881840</v>
      </c>
      <c r="F11" s="95">
        <v>881840</v>
      </c>
    </row>
    <row r="12" spans="1:6" x14ac:dyDescent="0.25">
      <c r="A12" s="174" t="s">
        <v>2017</v>
      </c>
      <c r="B12" s="100" t="s">
        <v>2016</v>
      </c>
      <c r="C12" s="99">
        <v>36000</v>
      </c>
      <c r="D12" s="99">
        <v>0</v>
      </c>
      <c r="E12" s="99">
        <v>14000</v>
      </c>
      <c r="F12" s="99">
        <v>14000</v>
      </c>
    </row>
    <row r="13" spans="1:6" x14ac:dyDescent="0.25">
      <c r="A13" s="174" t="s">
        <v>2015</v>
      </c>
      <c r="B13" s="100" t="s">
        <v>2014</v>
      </c>
      <c r="C13" s="99">
        <v>33920</v>
      </c>
      <c r="D13" s="99">
        <v>0</v>
      </c>
      <c r="E13" s="99">
        <v>67840</v>
      </c>
      <c r="F13" s="99">
        <v>67840</v>
      </c>
    </row>
    <row r="14" spans="1:6" x14ac:dyDescent="0.25">
      <c r="A14" s="172" t="s">
        <v>2013</v>
      </c>
      <c r="B14" s="312" t="s">
        <v>2012</v>
      </c>
      <c r="C14" s="170">
        <v>1119418.99</v>
      </c>
      <c r="D14" s="170">
        <v>0</v>
      </c>
      <c r="E14" s="170">
        <v>800000</v>
      </c>
      <c r="F14" s="170">
        <v>800000</v>
      </c>
    </row>
    <row r="16" spans="1:6" ht="9" customHeight="1" x14ac:dyDescent="0.25">
      <c r="A16" s="156" t="s">
        <v>2011</v>
      </c>
    </row>
    <row r="17" spans="1:6" ht="9" customHeight="1" x14ac:dyDescent="0.25">
      <c r="A17" s="156" t="s">
        <v>2010</v>
      </c>
    </row>
    <row r="18" spans="1:6" ht="18" customHeight="1" x14ac:dyDescent="0.25">
      <c r="A18" s="311" t="s">
        <v>2009</v>
      </c>
      <c r="B18" s="310"/>
      <c r="C18" s="310"/>
      <c r="D18" s="310"/>
      <c r="E18" s="310"/>
      <c r="F18" s="310"/>
    </row>
    <row r="19" spans="1:6" ht="9" customHeight="1" x14ac:dyDescent="0.25">
      <c r="A19" s="156" t="s">
        <v>2008</v>
      </c>
    </row>
  </sheetData>
  <mergeCells count="6">
    <mergeCell ref="A1:E1"/>
    <mergeCell ref="A4:F4"/>
    <mergeCell ref="A2:E2"/>
    <mergeCell ref="A6:B6"/>
    <mergeCell ref="A11:B11"/>
    <mergeCell ref="A18:F18"/>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election activeCell="A78" sqref="A78:A79"/>
    </sheetView>
  </sheetViews>
  <sheetFormatPr baseColWidth="10" defaultRowHeight="11.25" x14ac:dyDescent="0.25"/>
  <cols>
    <col min="1" max="1" width="5.7109375" style="35" customWidth="1"/>
    <col min="2" max="2" width="35.7109375" style="35" customWidth="1"/>
    <col min="3" max="5" width="15.7109375" style="35" customWidth="1"/>
    <col min="6" max="16384" width="11.42578125" style="35"/>
  </cols>
  <sheetData>
    <row r="1" spans="1:5" ht="20.100000000000001" customHeight="1" x14ac:dyDescent="0.25">
      <c r="A1" s="309" t="s">
        <v>1406</v>
      </c>
      <c r="B1" s="308"/>
      <c r="C1" s="308"/>
      <c r="D1" s="308"/>
      <c r="E1" s="307" t="s">
        <v>1405</v>
      </c>
    </row>
    <row r="2" spans="1:5" ht="20.100000000000001" customHeight="1" x14ac:dyDescent="0.25">
      <c r="A2" s="309" t="s">
        <v>2007</v>
      </c>
      <c r="B2" s="308"/>
      <c r="C2" s="308"/>
      <c r="D2" s="308"/>
      <c r="E2" s="307"/>
    </row>
    <row r="3" spans="1:5" ht="20.100000000000001" customHeight="1" x14ac:dyDescent="0.25">
      <c r="A3" s="158" t="s">
        <v>1959</v>
      </c>
      <c r="B3" s="306"/>
      <c r="C3" s="306"/>
      <c r="D3" s="306"/>
      <c r="E3" s="305" t="s">
        <v>2006</v>
      </c>
    </row>
    <row r="4" spans="1:5" x14ac:dyDescent="0.25">
      <c r="A4" s="149"/>
      <c r="B4" s="149"/>
      <c r="C4" s="149"/>
      <c r="D4" s="149"/>
      <c r="E4" s="149"/>
    </row>
    <row r="5" spans="1:5" ht="33.75" x14ac:dyDescent="0.25">
      <c r="A5" s="178" t="s">
        <v>1401</v>
      </c>
      <c r="B5" s="162" t="s">
        <v>1028</v>
      </c>
      <c r="C5" s="162" t="s">
        <v>2002</v>
      </c>
      <c r="D5" s="162" t="s">
        <v>1398</v>
      </c>
      <c r="E5" s="162" t="s">
        <v>1397</v>
      </c>
    </row>
    <row r="6" spans="1:5" x14ac:dyDescent="0.25">
      <c r="A6" s="263" t="s">
        <v>1301</v>
      </c>
      <c r="B6" s="303" t="s">
        <v>2001</v>
      </c>
      <c r="C6" s="260">
        <v>9430450</v>
      </c>
      <c r="D6" s="260">
        <v>9903950</v>
      </c>
      <c r="E6" s="260">
        <v>9903950</v>
      </c>
    </row>
    <row r="7" spans="1:5" x14ac:dyDescent="0.25">
      <c r="A7" s="265" t="s">
        <v>974</v>
      </c>
      <c r="B7" s="92" t="s">
        <v>973</v>
      </c>
      <c r="C7" s="91">
        <v>98800</v>
      </c>
      <c r="D7" s="91">
        <v>314300</v>
      </c>
      <c r="E7" s="91">
        <v>314300</v>
      </c>
    </row>
    <row r="8" spans="1:5" x14ac:dyDescent="0.25">
      <c r="A8" s="265" t="s">
        <v>972</v>
      </c>
      <c r="B8" s="92" t="s">
        <v>971</v>
      </c>
      <c r="C8" s="91">
        <v>130500</v>
      </c>
      <c r="D8" s="91">
        <v>328500</v>
      </c>
      <c r="E8" s="91">
        <v>328500</v>
      </c>
    </row>
    <row r="9" spans="1:5" x14ac:dyDescent="0.25">
      <c r="A9" s="265" t="s">
        <v>970</v>
      </c>
      <c r="B9" s="92" t="s">
        <v>969</v>
      </c>
      <c r="C9" s="91">
        <v>98500</v>
      </c>
      <c r="D9" s="91">
        <v>100000</v>
      </c>
      <c r="E9" s="91">
        <v>100000</v>
      </c>
    </row>
    <row r="10" spans="1:5" x14ac:dyDescent="0.25">
      <c r="A10" s="265" t="s">
        <v>968</v>
      </c>
      <c r="B10" s="92" t="s">
        <v>967</v>
      </c>
      <c r="C10" s="91">
        <v>96250</v>
      </c>
      <c r="D10" s="91">
        <v>0</v>
      </c>
      <c r="E10" s="91">
        <v>0</v>
      </c>
    </row>
    <row r="11" spans="1:5" x14ac:dyDescent="0.25">
      <c r="A11" s="265" t="s">
        <v>966</v>
      </c>
      <c r="B11" s="92" t="s">
        <v>916</v>
      </c>
      <c r="C11" s="91">
        <v>0</v>
      </c>
      <c r="D11" s="91">
        <v>183150</v>
      </c>
      <c r="E11" s="91">
        <v>183150</v>
      </c>
    </row>
    <row r="12" spans="1:5" x14ac:dyDescent="0.25">
      <c r="A12" s="265" t="s">
        <v>965</v>
      </c>
      <c r="B12" s="92" t="s">
        <v>964</v>
      </c>
      <c r="C12" s="91">
        <v>0</v>
      </c>
      <c r="D12" s="91">
        <v>0</v>
      </c>
      <c r="E12" s="91">
        <v>0</v>
      </c>
    </row>
    <row r="13" spans="1:5" x14ac:dyDescent="0.25">
      <c r="A13" s="265" t="s">
        <v>963</v>
      </c>
      <c r="B13" s="92" t="s">
        <v>962</v>
      </c>
      <c r="C13" s="91">
        <v>114000</v>
      </c>
      <c r="D13" s="91">
        <v>185000</v>
      </c>
      <c r="E13" s="91">
        <v>185000</v>
      </c>
    </row>
    <row r="14" spans="1:5" x14ac:dyDescent="0.25">
      <c r="A14" s="265" t="s">
        <v>961</v>
      </c>
      <c r="B14" s="92" t="s">
        <v>960</v>
      </c>
      <c r="C14" s="91">
        <v>35000</v>
      </c>
      <c r="D14" s="91">
        <v>35000</v>
      </c>
      <c r="E14" s="91">
        <v>35000</v>
      </c>
    </row>
    <row r="15" spans="1:5" x14ac:dyDescent="0.25">
      <c r="A15" s="265" t="s">
        <v>959</v>
      </c>
      <c r="B15" s="92" t="s">
        <v>845</v>
      </c>
      <c r="C15" s="91">
        <v>7400</v>
      </c>
      <c r="D15" s="91">
        <v>8000</v>
      </c>
      <c r="E15" s="91">
        <v>8000</v>
      </c>
    </row>
    <row r="16" spans="1:5" ht="22.5" x14ac:dyDescent="0.25">
      <c r="A16" s="265" t="s">
        <v>958</v>
      </c>
      <c r="B16" s="92" t="s">
        <v>957</v>
      </c>
      <c r="C16" s="91">
        <v>0</v>
      </c>
      <c r="D16" s="91">
        <v>2750000</v>
      </c>
      <c r="E16" s="91">
        <v>2750000</v>
      </c>
    </row>
    <row r="17" spans="1:5" x14ac:dyDescent="0.25">
      <c r="A17" s="265" t="s">
        <v>956</v>
      </c>
      <c r="B17" s="92"/>
      <c r="C17" s="91">
        <v>2750000</v>
      </c>
      <c r="D17" s="91">
        <v>0</v>
      </c>
      <c r="E17" s="91">
        <v>0</v>
      </c>
    </row>
    <row r="18" spans="1:5" x14ac:dyDescent="0.25">
      <c r="A18" s="265" t="s">
        <v>1312</v>
      </c>
      <c r="B18" s="92" t="s">
        <v>1311</v>
      </c>
      <c r="C18" s="91">
        <v>6100000</v>
      </c>
      <c r="D18" s="91">
        <v>6000000</v>
      </c>
      <c r="E18" s="91">
        <v>6000000</v>
      </c>
    </row>
    <row r="19" spans="1:5" x14ac:dyDescent="0.25">
      <c r="A19" s="263" t="s">
        <v>1301</v>
      </c>
      <c r="B19" s="303" t="s">
        <v>1993</v>
      </c>
      <c r="C19" s="260">
        <v>41578100</v>
      </c>
      <c r="D19" s="260">
        <v>41548850</v>
      </c>
      <c r="E19" s="260">
        <v>41548850</v>
      </c>
    </row>
    <row r="20" spans="1:5" x14ac:dyDescent="0.25">
      <c r="A20" s="265" t="s">
        <v>926</v>
      </c>
      <c r="B20" s="92" t="s">
        <v>925</v>
      </c>
      <c r="C20" s="91">
        <v>395000</v>
      </c>
      <c r="D20" s="91">
        <v>0</v>
      </c>
      <c r="E20" s="91">
        <v>0</v>
      </c>
    </row>
    <row r="21" spans="1:5" x14ac:dyDescent="0.25">
      <c r="A21" s="265" t="s">
        <v>924</v>
      </c>
      <c r="B21" s="92" t="s">
        <v>923</v>
      </c>
      <c r="C21" s="91">
        <v>15500</v>
      </c>
      <c r="D21" s="91">
        <v>0</v>
      </c>
      <c r="E21" s="91">
        <v>0</v>
      </c>
    </row>
    <row r="22" spans="1:5" x14ac:dyDescent="0.25">
      <c r="A22" s="265" t="s">
        <v>922</v>
      </c>
      <c r="B22" s="92" t="s">
        <v>883</v>
      </c>
      <c r="C22" s="91">
        <v>621000</v>
      </c>
      <c r="D22" s="91">
        <v>513000</v>
      </c>
      <c r="E22" s="91">
        <v>513000</v>
      </c>
    </row>
    <row r="23" spans="1:5" ht="22.5" x14ac:dyDescent="0.25">
      <c r="A23" s="265" t="s">
        <v>921</v>
      </c>
      <c r="B23" s="92" t="s">
        <v>889</v>
      </c>
      <c r="C23" s="91">
        <v>420000</v>
      </c>
      <c r="D23" s="91">
        <v>500000</v>
      </c>
      <c r="E23" s="91">
        <v>500000</v>
      </c>
    </row>
    <row r="24" spans="1:5" x14ac:dyDescent="0.25">
      <c r="A24" s="265" t="s">
        <v>920</v>
      </c>
      <c r="B24" s="92" t="s">
        <v>883</v>
      </c>
      <c r="C24" s="91">
        <v>280000</v>
      </c>
      <c r="D24" s="91">
        <v>280000</v>
      </c>
      <c r="E24" s="91">
        <v>280000</v>
      </c>
    </row>
    <row r="25" spans="1:5" x14ac:dyDescent="0.25">
      <c r="A25" s="265" t="s">
        <v>919</v>
      </c>
      <c r="B25" s="92" t="s">
        <v>883</v>
      </c>
      <c r="C25" s="91">
        <v>20000</v>
      </c>
      <c r="D25" s="91">
        <v>20000</v>
      </c>
      <c r="E25" s="91">
        <v>20000</v>
      </c>
    </row>
    <row r="26" spans="1:5" ht="22.5" x14ac:dyDescent="0.25">
      <c r="A26" s="265" t="s">
        <v>918</v>
      </c>
      <c r="B26" s="92" t="s">
        <v>889</v>
      </c>
      <c r="C26" s="91">
        <v>280000</v>
      </c>
      <c r="D26" s="91">
        <v>280000</v>
      </c>
      <c r="E26" s="91">
        <v>280000</v>
      </c>
    </row>
    <row r="27" spans="1:5" x14ac:dyDescent="0.25">
      <c r="A27" s="265" t="s">
        <v>917</v>
      </c>
      <c r="B27" s="92" t="s">
        <v>916</v>
      </c>
      <c r="C27" s="91">
        <v>375000</v>
      </c>
      <c r="D27" s="91">
        <v>0</v>
      </c>
      <c r="E27" s="91">
        <v>0</v>
      </c>
    </row>
    <row r="28" spans="1:5" x14ac:dyDescent="0.25">
      <c r="A28" s="265" t="s">
        <v>915</v>
      </c>
      <c r="B28" s="92" t="s">
        <v>886</v>
      </c>
      <c r="C28" s="91">
        <v>0</v>
      </c>
      <c r="D28" s="91">
        <v>420000</v>
      </c>
      <c r="E28" s="91">
        <v>420000</v>
      </c>
    </row>
    <row r="29" spans="1:5" x14ac:dyDescent="0.25">
      <c r="A29" s="265" t="s">
        <v>914</v>
      </c>
      <c r="B29" s="92" t="s">
        <v>883</v>
      </c>
      <c r="C29" s="91">
        <v>0</v>
      </c>
      <c r="D29" s="91">
        <v>11000000</v>
      </c>
      <c r="E29" s="91">
        <v>11000000</v>
      </c>
    </row>
    <row r="30" spans="1:5" x14ac:dyDescent="0.25">
      <c r="A30" s="265" t="s">
        <v>913</v>
      </c>
      <c r="B30" s="92"/>
      <c r="C30" s="91">
        <v>11765000</v>
      </c>
      <c r="D30" s="91">
        <v>0</v>
      </c>
      <c r="E30" s="91">
        <v>0</v>
      </c>
    </row>
    <row r="31" spans="1:5" x14ac:dyDescent="0.25">
      <c r="A31" s="265" t="s">
        <v>912</v>
      </c>
      <c r="B31" s="92" t="s">
        <v>911</v>
      </c>
      <c r="C31" s="91">
        <v>76500</v>
      </c>
      <c r="D31" s="91">
        <v>0</v>
      </c>
      <c r="E31" s="91">
        <v>0</v>
      </c>
    </row>
    <row r="32" spans="1:5" x14ac:dyDescent="0.25">
      <c r="A32" s="265" t="s">
        <v>910</v>
      </c>
      <c r="B32" s="92" t="s">
        <v>886</v>
      </c>
      <c r="C32" s="91">
        <v>0</v>
      </c>
      <c r="D32" s="91">
        <v>32000</v>
      </c>
      <c r="E32" s="91">
        <v>32000</v>
      </c>
    </row>
    <row r="33" spans="1:5" x14ac:dyDescent="0.25">
      <c r="A33" s="265" t="s">
        <v>909</v>
      </c>
      <c r="B33" s="92" t="s">
        <v>883</v>
      </c>
      <c r="C33" s="91">
        <v>0</v>
      </c>
      <c r="D33" s="91">
        <v>2367000</v>
      </c>
      <c r="E33" s="91">
        <v>2367000</v>
      </c>
    </row>
    <row r="34" spans="1:5" x14ac:dyDescent="0.25">
      <c r="A34" s="265" t="s">
        <v>908</v>
      </c>
      <c r="B34" s="92"/>
      <c r="C34" s="91">
        <v>2550000</v>
      </c>
      <c r="D34" s="91">
        <v>0</v>
      </c>
      <c r="E34" s="91">
        <v>0</v>
      </c>
    </row>
    <row r="35" spans="1:5" x14ac:dyDescent="0.25">
      <c r="A35" s="265" t="s">
        <v>907</v>
      </c>
      <c r="B35" s="92" t="s">
        <v>886</v>
      </c>
      <c r="C35" s="91">
        <v>0</v>
      </c>
      <c r="D35" s="91">
        <v>361000</v>
      </c>
      <c r="E35" s="91">
        <v>361000</v>
      </c>
    </row>
    <row r="36" spans="1:5" x14ac:dyDescent="0.25">
      <c r="A36" s="265" t="s">
        <v>906</v>
      </c>
      <c r="B36" s="92" t="s">
        <v>883</v>
      </c>
      <c r="C36" s="91">
        <v>0</v>
      </c>
      <c r="D36" s="91">
        <v>2315000</v>
      </c>
      <c r="E36" s="91">
        <v>2315000</v>
      </c>
    </row>
    <row r="37" spans="1:5" ht="22.5" x14ac:dyDescent="0.25">
      <c r="A37" s="265" t="s">
        <v>905</v>
      </c>
      <c r="B37" s="92" t="s">
        <v>889</v>
      </c>
      <c r="C37" s="91">
        <v>0</v>
      </c>
      <c r="D37" s="91">
        <v>150</v>
      </c>
      <c r="E37" s="91">
        <v>150</v>
      </c>
    </row>
    <row r="38" spans="1:5" x14ac:dyDescent="0.25">
      <c r="A38" s="265" t="s">
        <v>904</v>
      </c>
      <c r="B38" s="92" t="s">
        <v>886</v>
      </c>
      <c r="C38" s="91">
        <v>0</v>
      </c>
      <c r="D38" s="91">
        <v>2000</v>
      </c>
      <c r="E38" s="91">
        <v>2000</v>
      </c>
    </row>
    <row r="39" spans="1:5" x14ac:dyDescent="0.25">
      <c r="A39" s="265" t="s">
        <v>903</v>
      </c>
      <c r="B39" s="92" t="s">
        <v>883</v>
      </c>
      <c r="C39" s="91">
        <v>0</v>
      </c>
      <c r="D39" s="91">
        <v>140000</v>
      </c>
      <c r="E39" s="91">
        <v>140000</v>
      </c>
    </row>
    <row r="40" spans="1:5" ht="22.5" x14ac:dyDescent="0.25">
      <c r="A40" s="265" t="s">
        <v>902</v>
      </c>
      <c r="B40" s="92" t="s">
        <v>889</v>
      </c>
      <c r="C40" s="91">
        <v>0</v>
      </c>
      <c r="D40" s="91">
        <v>600000</v>
      </c>
      <c r="E40" s="91">
        <v>600000</v>
      </c>
    </row>
    <row r="41" spans="1:5" x14ac:dyDescent="0.25">
      <c r="A41" s="265" t="s">
        <v>901</v>
      </c>
      <c r="B41" s="92"/>
      <c r="C41" s="91">
        <v>2000</v>
      </c>
      <c r="D41" s="91">
        <v>0</v>
      </c>
      <c r="E41" s="91">
        <v>0</v>
      </c>
    </row>
    <row r="42" spans="1:5" x14ac:dyDescent="0.25">
      <c r="A42" s="265" t="s">
        <v>900</v>
      </c>
      <c r="B42" s="92"/>
      <c r="C42" s="91">
        <v>140000</v>
      </c>
      <c r="D42" s="91">
        <v>0</v>
      </c>
      <c r="E42" s="91">
        <v>0</v>
      </c>
    </row>
    <row r="43" spans="1:5" x14ac:dyDescent="0.25">
      <c r="A43" s="265" t="s">
        <v>899</v>
      </c>
      <c r="B43" s="92"/>
      <c r="C43" s="91">
        <v>595000</v>
      </c>
      <c r="D43" s="91">
        <v>0</v>
      </c>
      <c r="E43" s="91">
        <v>0</v>
      </c>
    </row>
    <row r="44" spans="1:5" x14ac:dyDescent="0.25">
      <c r="A44" s="265" t="s">
        <v>898</v>
      </c>
      <c r="B44" s="92" t="s">
        <v>886</v>
      </c>
      <c r="C44" s="91">
        <v>185000</v>
      </c>
      <c r="D44" s="91">
        <v>0</v>
      </c>
      <c r="E44" s="91">
        <v>0</v>
      </c>
    </row>
    <row r="45" spans="1:5" x14ac:dyDescent="0.25">
      <c r="A45" s="265" t="s">
        <v>897</v>
      </c>
      <c r="B45" s="92" t="s">
        <v>883</v>
      </c>
      <c r="C45" s="91">
        <v>2315000</v>
      </c>
      <c r="D45" s="91">
        <v>0</v>
      </c>
      <c r="E45" s="91">
        <v>0</v>
      </c>
    </row>
    <row r="46" spans="1:5" ht="22.5" x14ac:dyDescent="0.25">
      <c r="A46" s="265" t="s">
        <v>896</v>
      </c>
      <c r="B46" s="92" t="s">
        <v>889</v>
      </c>
      <c r="C46" s="91">
        <v>150</v>
      </c>
      <c r="D46" s="91">
        <v>0</v>
      </c>
      <c r="E46" s="91">
        <v>0</v>
      </c>
    </row>
    <row r="47" spans="1:5" x14ac:dyDescent="0.25">
      <c r="A47" s="265" t="s">
        <v>895</v>
      </c>
      <c r="B47" s="92" t="s">
        <v>886</v>
      </c>
      <c r="C47" s="91">
        <v>7500</v>
      </c>
      <c r="D47" s="91">
        <v>2500</v>
      </c>
      <c r="E47" s="91">
        <v>2500</v>
      </c>
    </row>
    <row r="48" spans="1:5" x14ac:dyDescent="0.25">
      <c r="A48" s="265" t="s">
        <v>894</v>
      </c>
      <c r="B48" s="92" t="s">
        <v>883</v>
      </c>
      <c r="C48" s="91">
        <v>2100000</v>
      </c>
      <c r="D48" s="91">
        <v>2076000</v>
      </c>
      <c r="E48" s="91">
        <v>2076000</v>
      </c>
    </row>
    <row r="49" spans="1:5" ht="22.5" x14ac:dyDescent="0.25">
      <c r="A49" s="265" t="s">
        <v>893</v>
      </c>
      <c r="B49" s="92" t="s">
        <v>889</v>
      </c>
      <c r="C49" s="91">
        <v>52000</v>
      </c>
      <c r="D49" s="91">
        <v>55000</v>
      </c>
      <c r="E49" s="91">
        <v>55000</v>
      </c>
    </row>
    <row r="50" spans="1:5" x14ac:dyDescent="0.25">
      <c r="A50" s="265" t="s">
        <v>892</v>
      </c>
      <c r="B50" s="92" t="s">
        <v>886</v>
      </c>
      <c r="C50" s="91">
        <v>770000</v>
      </c>
      <c r="D50" s="91">
        <v>635000</v>
      </c>
      <c r="E50" s="91">
        <v>635000</v>
      </c>
    </row>
    <row r="51" spans="1:5" x14ac:dyDescent="0.25">
      <c r="A51" s="265" t="s">
        <v>891</v>
      </c>
      <c r="B51" s="92" t="s">
        <v>883</v>
      </c>
      <c r="C51" s="91">
        <v>625000</v>
      </c>
      <c r="D51" s="91">
        <v>653000</v>
      </c>
      <c r="E51" s="91">
        <v>653000</v>
      </c>
    </row>
    <row r="52" spans="1:5" ht="22.5" x14ac:dyDescent="0.25">
      <c r="A52" s="265" t="s">
        <v>890</v>
      </c>
      <c r="B52" s="92" t="s">
        <v>889</v>
      </c>
      <c r="C52" s="91">
        <v>1250000</v>
      </c>
      <c r="D52" s="91">
        <v>1705000</v>
      </c>
      <c r="E52" s="91">
        <v>1705000</v>
      </c>
    </row>
    <row r="53" spans="1:5" x14ac:dyDescent="0.25">
      <c r="A53" s="265" t="s">
        <v>888</v>
      </c>
      <c r="B53" s="92" t="s">
        <v>883</v>
      </c>
      <c r="C53" s="91">
        <v>170000</v>
      </c>
      <c r="D53" s="91">
        <v>172000</v>
      </c>
      <c r="E53" s="91">
        <v>172000</v>
      </c>
    </row>
    <row r="54" spans="1:5" x14ac:dyDescent="0.25">
      <c r="A54" s="265" t="s">
        <v>887</v>
      </c>
      <c r="B54" s="92" t="s">
        <v>886</v>
      </c>
      <c r="C54" s="91">
        <v>500</v>
      </c>
      <c r="D54" s="91">
        <v>600</v>
      </c>
      <c r="E54" s="91">
        <v>600</v>
      </c>
    </row>
    <row r="55" spans="1:5" x14ac:dyDescent="0.25">
      <c r="A55" s="265" t="s">
        <v>885</v>
      </c>
      <c r="B55" s="92" t="s">
        <v>883</v>
      </c>
      <c r="C55" s="91">
        <v>90000</v>
      </c>
      <c r="D55" s="91">
        <v>90000</v>
      </c>
      <c r="E55" s="91">
        <v>90000</v>
      </c>
    </row>
    <row r="56" spans="1:5" x14ac:dyDescent="0.25">
      <c r="A56" s="265" t="s">
        <v>884</v>
      </c>
      <c r="B56" s="92" t="s">
        <v>883</v>
      </c>
      <c r="C56" s="91">
        <v>250</v>
      </c>
      <c r="D56" s="91">
        <v>300</v>
      </c>
      <c r="E56" s="91">
        <v>300</v>
      </c>
    </row>
    <row r="57" spans="1:5" x14ac:dyDescent="0.25">
      <c r="A57" s="265" t="s">
        <v>882</v>
      </c>
      <c r="B57" s="92" t="s">
        <v>881</v>
      </c>
      <c r="C57" s="91">
        <v>1600000</v>
      </c>
      <c r="D57" s="91">
        <v>1865000</v>
      </c>
      <c r="E57" s="91">
        <v>1865000</v>
      </c>
    </row>
    <row r="58" spans="1:5" x14ac:dyDescent="0.25">
      <c r="A58" s="265" t="s">
        <v>880</v>
      </c>
      <c r="B58" s="92" t="s">
        <v>865</v>
      </c>
      <c r="C58" s="91">
        <v>1162400</v>
      </c>
      <c r="D58" s="91">
        <v>1113400</v>
      </c>
      <c r="E58" s="91">
        <v>1113400</v>
      </c>
    </row>
    <row r="59" spans="1:5" x14ac:dyDescent="0.25">
      <c r="A59" s="265" t="s">
        <v>879</v>
      </c>
      <c r="B59" s="92" t="s">
        <v>863</v>
      </c>
      <c r="C59" s="91">
        <v>7150000</v>
      </c>
      <c r="D59" s="91">
        <v>6813000</v>
      </c>
      <c r="E59" s="91">
        <v>6813000</v>
      </c>
    </row>
    <row r="60" spans="1:5" x14ac:dyDescent="0.25">
      <c r="A60" s="265" t="s">
        <v>878</v>
      </c>
      <c r="B60" s="92" t="s">
        <v>877</v>
      </c>
      <c r="C60" s="91">
        <v>602000</v>
      </c>
      <c r="D60" s="91">
        <v>605000</v>
      </c>
      <c r="E60" s="91">
        <v>605000</v>
      </c>
    </row>
    <row r="61" spans="1:5" x14ac:dyDescent="0.25">
      <c r="A61" s="265" t="s">
        <v>876</v>
      </c>
      <c r="B61" s="92" t="s">
        <v>875</v>
      </c>
      <c r="C61" s="91">
        <v>378400</v>
      </c>
      <c r="D61" s="91">
        <v>335000</v>
      </c>
      <c r="E61" s="91">
        <v>335000</v>
      </c>
    </row>
    <row r="62" spans="1:5" x14ac:dyDescent="0.25">
      <c r="A62" s="265" t="s">
        <v>874</v>
      </c>
      <c r="B62" s="92" t="s">
        <v>873</v>
      </c>
      <c r="C62" s="91">
        <v>61900</v>
      </c>
      <c r="D62" s="91">
        <v>62000</v>
      </c>
      <c r="E62" s="91">
        <v>62000</v>
      </c>
    </row>
    <row r="63" spans="1:5" x14ac:dyDescent="0.25">
      <c r="A63" s="265" t="s">
        <v>872</v>
      </c>
      <c r="B63" s="92" t="s">
        <v>871</v>
      </c>
      <c r="C63" s="91">
        <v>79500</v>
      </c>
      <c r="D63" s="91">
        <v>56000</v>
      </c>
      <c r="E63" s="91">
        <v>56000</v>
      </c>
    </row>
    <row r="64" spans="1:5" x14ac:dyDescent="0.25">
      <c r="A64" s="265" t="s">
        <v>870</v>
      </c>
      <c r="B64" s="92" t="s">
        <v>869</v>
      </c>
      <c r="C64" s="91">
        <v>1140000</v>
      </c>
      <c r="D64" s="91">
        <v>0</v>
      </c>
      <c r="E64" s="91">
        <v>0</v>
      </c>
    </row>
    <row r="65" spans="1:5" x14ac:dyDescent="0.25">
      <c r="A65" s="265" t="s">
        <v>868</v>
      </c>
      <c r="B65" s="92" t="s">
        <v>867</v>
      </c>
      <c r="C65" s="91">
        <v>0</v>
      </c>
      <c r="D65" s="91">
        <v>1122100</v>
      </c>
      <c r="E65" s="91">
        <v>1122100</v>
      </c>
    </row>
    <row r="66" spans="1:5" x14ac:dyDescent="0.25">
      <c r="A66" s="265" t="s">
        <v>866</v>
      </c>
      <c r="B66" s="92" t="s">
        <v>865</v>
      </c>
      <c r="C66" s="91">
        <v>74000</v>
      </c>
      <c r="D66" s="91">
        <v>62000</v>
      </c>
      <c r="E66" s="91">
        <v>62000</v>
      </c>
    </row>
    <row r="67" spans="1:5" x14ac:dyDescent="0.25">
      <c r="A67" s="265" t="s">
        <v>864</v>
      </c>
      <c r="B67" s="92" t="s">
        <v>863</v>
      </c>
      <c r="C67" s="91">
        <v>1300000</v>
      </c>
      <c r="D67" s="91">
        <v>2070000</v>
      </c>
      <c r="E67" s="91">
        <v>2070000</v>
      </c>
    </row>
    <row r="68" spans="1:5" ht="22.5" x14ac:dyDescent="0.25">
      <c r="A68" s="265" t="s">
        <v>862</v>
      </c>
      <c r="B68" s="92" t="s">
        <v>861</v>
      </c>
      <c r="C68" s="91">
        <v>8200</v>
      </c>
      <c r="D68" s="91">
        <v>13000</v>
      </c>
      <c r="E68" s="91">
        <v>13000</v>
      </c>
    </row>
    <row r="69" spans="1:5" x14ac:dyDescent="0.25">
      <c r="A69" s="265" t="s">
        <v>860</v>
      </c>
      <c r="B69" s="92" t="s">
        <v>859</v>
      </c>
      <c r="C69" s="91">
        <v>200000</v>
      </c>
      <c r="D69" s="91">
        <v>0</v>
      </c>
      <c r="E69" s="91">
        <v>0</v>
      </c>
    </row>
    <row r="70" spans="1:5" x14ac:dyDescent="0.25">
      <c r="A70" s="265" t="s">
        <v>858</v>
      </c>
      <c r="B70" s="92" t="s">
        <v>857</v>
      </c>
      <c r="C70" s="91">
        <v>0</v>
      </c>
      <c r="D70" s="91">
        <v>247000</v>
      </c>
      <c r="E70" s="91">
        <v>247000</v>
      </c>
    </row>
    <row r="71" spans="1:5" x14ac:dyDescent="0.25">
      <c r="A71" s="265" t="s">
        <v>856</v>
      </c>
      <c r="B71" s="92" t="s">
        <v>855</v>
      </c>
      <c r="C71" s="91">
        <v>610000</v>
      </c>
      <c r="D71" s="91">
        <v>570000</v>
      </c>
      <c r="E71" s="91">
        <v>570000</v>
      </c>
    </row>
    <row r="72" spans="1:5" x14ac:dyDescent="0.25">
      <c r="A72" s="265" t="s">
        <v>854</v>
      </c>
      <c r="B72" s="92" t="s">
        <v>853</v>
      </c>
      <c r="C72" s="91">
        <v>900000</v>
      </c>
      <c r="D72" s="91">
        <v>1160000</v>
      </c>
      <c r="E72" s="91">
        <v>1160000</v>
      </c>
    </row>
    <row r="73" spans="1:5" ht="22.5" x14ac:dyDescent="0.25">
      <c r="A73" s="265" t="s">
        <v>852</v>
      </c>
      <c r="B73" s="92" t="s">
        <v>851</v>
      </c>
      <c r="C73" s="91">
        <v>390000</v>
      </c>
      <c r="D73" s="91">
        <v>370000</v>
      </c>
      <c r="E73" s="91">
        <v>370000</v>
      </c>
    </row>
    <row r="74" spans="1:5" ht="22.5" x14ac:dyDescent="0.25">
      <c r="A74" s="265" t="s">
        <v>850</v>
      </c>
      <c r="B74" s="92" t="s">
        <v>849</v>
      </c>
      <c r="C74" s="91">
        <v>261300</v>
      </c>
      <c r="D74" s="91">
        <v>259800</v>
      </c>
      <c r="E74" s="91">
        <v>259800</v>
      </c>
    </row>
    <row r="75" spans="1:5" x14ac:dyDescent="0.25">
      <c r="A75" s="265" t="s">
        <v>848</v>
      </c>
      <c r="B75" s="92" t="s">
        <v>847</v>
      </c>
      <c r="C75" s="91">
        <v>90000</v>
      </c>
      <c r="D75" s="91">
        <v>88000</v>
      </c>
      <c r="E75" s="91">
        <v>88000</v>
      </c>
    </row>
    <row r="76" spans="1:5" x14ac:dyDescent="0.25">
      <c r="A76" s="302" t="s">
        <v>846</v>
      </c>
      <c r="B76" s="299" t="s">
        <v>845</v>
      </c>
      <c r="C76" s="297">
        <v>470000</v>
      </c>
      <c r="D76" s="297">
        <v>518000</v>
      </c>
      <c r="E76" s="297">
        <v>518000</v>
      </c>
    </row>
    <row r="78" spans="1:5" ht="9" customHeight="1" x14ac:dyDescent="0.25">
      <c r="A78" s="156" t="s">
        <v>1375</v>
      </c>
    </row>
    <row r="79" spans="1:5" ht="9" customHeight="1" x14ac:dyDescent="0.25">
      <c r="A79" s="156" t="s">
        <v>2005</v>
      </c>
    </row>
  </sheetData>
  <mergeCells count="3">
    <mergeCell ref="A1:D1"/>
    <mergeCell ref="A3:D3"/>
    <mergeCell ref="A2:D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activeCell="A18" sqref="A18:A19"/>
    </sheetView>
  </sheetViews>
  <sheetFormatPr baseColWidth="10" defaultRowHeight="11.25" x14ac:dyDescent="0.25"/>
  <cols>
    <col min="1" max="1" width="5.7109375" style="35" customWidth="1"/>
    <col min="2" max="2" width="35.7109375" style="35" customWidth="1"/>
    <col min="3" max="5" width="15.7109375" style="35" customWidth="1"/>
    <col min="6" max="16384" width="11.42578125" style="35"/>
  </cols>
  <sheetData>
    <row r="1" spans="1:5" ht="20.100000000000001" customHeight="1" x14ac:dyDescent="0.25">
      <c r="A1" s="160" t="s">
        <v>1406</v>
      </c>
      <c r="B1" s="304"/>
      <c r="C1" s="304"/>
      <c r="D1" s="304"/>
      <c r="E1" s="168" t="s">
        <v>1405</v>
      </c>
    </row>
    <row r="2" spans="1:5" ht="20.100000000000001" customHeight="1" x14ac:dyDescent="0.25">
      <c r="A2" s="160" t="s">
        <v>2004</v>
      </c>
      <c r="B2" s="304"/>
      <c r="C2" s="304"/>
      <c r="D2" s="304"/>
      <c r="E2" s="168" t="s">
        <v>2003</v>
      </c>
    </row>
    <row r="3" spans="1:5" x14ac:dyDescent="0.25">
      <c r="A3" s="149"/>
      <c r="B3" s="149"/>
      <c r="C3" s="149"/>
      <c r="D3" s="149"/>
      <c r="E3" s="149"/>
    </row>
    <row r="4" spans="1:5" ht="33.75" x14ac:dyDescent="0.25">
      <c r="A4" s="178" t="s">
        <v>1401</v>
      </c>
      <c r="B4" s="162" t="s">
        <v>1028</v>
      </c>
      <c r="C4" s="162" t="s">
        <v>2002</v>
      </c>
      <c r="D4" s="162" t="s">
        <v>1398</v>
      </c>
      <c r="E4" s="162" t="s">
        <v>1397</v>
      </c>
    </row>
    <row r="5" spans="1:5" x14ac:dyDescent="0.25">
      <c r="A5" s="263" t="s">
        <v>1296</v>
      </c>
      <c r="B5" s="303" t="s">
        <v>2001</v>
      </c>
      <c r="C5" s="260">
        <v>7909000</v>
      </c>
      <c r="D5" s="260">
        <v>4707670</v>
      </c>
      <c r="E5" s="260">
        <v>4707670</v>
      </c>
    </row>
    <row r="6" spans="1:5" x14ac:dyDescent="0.25">
      <c r="A6" s="265" t="s">
        <v>2000</v>
      </c>
      <c r="B6" s="92" t="s">
        <v>1999</v>
      </c>
      <c r="C6" s="91">
        <v>7127000</v>
      </c>
      <c r="D6" s="91">
        <v>3927670</v>
      </c>
      <c r="E6" s="91">
        <v>3927670</v>
      </c>
    </row>
    <row r="7" spans="1:5" x14ac:dyDescent="0.25">
      <c r="A7" s="265" t="s">
        <v>1998</v>
      </c>
      <c r="B7" s="92" t="s">
        <v>883</v>
      </c>
      <c r="C7" s="91">
        <v>72000</v>
      </c>
      <c r="D7" s="91">
        <v>30000</v>
      </c>
      <c r="E7" s="91">
        <v>30000</v>
      </c>
    </row>
    <row r="8" spans="1:5" x14ac:dyDescent="0.25">
      <c r="A8" s="265" t="s">
        <v>1997</v>
      </c>
      <c r="B8" s="92"/>
      <c r="C8" s="91">
        <v>0</v>
      </c>
      <c r="D8" s="91">
        <v>0</v>
      </c>
      <c r="E8" s="91">
        <v>0</v>
      </c>
    </row>
    <row r="9" spans="1:5" x14ac:dyDescent="0.25">
      <c r="A9" s="265" t="s">
        <v>1996</v>
      </c>
      <c r="B9" s="92"/>
      <c r="C9" s="91">
        <v>0</v>
      </c>
      <c r="D9" s="91">
        <v>0</v>
      </c>
      <c r="E9" s="91">
        <v>0</v>
      </c>
    </row>
    <row r="10" spans="1:5" ht="22.5" x14ac:dyDescent="0.25">
      <c r="A10" s="265" t="s">
        <v>1995</v>
      </c>
      <c r="B10" s="92" t="s">
        <v>1111</v>
      </c>
      <c r="C10" s="91">
        <v>0</v>
      </c>
      <c r="D10" s="91">
        <v>750000</v>
      </c>
      <c r="E10" s="91">
        <v>750000</v>
      </c>
    </row>
    <row r="11" spans="1:5" x14ac:dyDescent="0.25">
      <c r="A11" s="265" t="s">
        <v>1994</v>
      </c>
      <c r="B11" s="92"/>
      <c r="C11" s="91">
        <v>710000</v>
      </c>
      <c r="D11" s="91">
        <v>0</v>
      </c>
      <c r="E11" s="91">
        <v>0</v>
      </c>
    </row>
    <row r="12" spans="1:5" x14ac:dyDescent="0.25">
      <c r="A12" s="263" t="s">
        <v>1296</v>
      </c>
      <c r="B12" s="303" t="s">
        <v>1993</v>
      </c>
      <c r="C12" s="260">
        <v>7909000</v>
      </c>
      <c r="D12" s="260">
        <v>4707670</v>
      </c>
      <c r="E12" s="260">
        <v>4707670</v>
      </c>
    </row>
    <row r="13" spans="1:5" ht="22.5" x14ac:dyDescent="0.25">
      <c r="A13" s="265" t="s">
        <v>1992</v>
      </c>
      <c r="B13" s="92" t="s">
        <v>1991</v>
      </c>
      <c r="C13" s="91">
        <v>7127000</v>
      </c>
      <c r="D13" s="91">
        <v>3927670</v>
      </c>
      <c r="E13" s="91">
        <v>3927670</v>
      </c>
    </row>
    <row r="14" spans="1:5" x14ac:dyDescent="0.25">
      <c r="A14" s="265" t="s">
        <v>1990</v>
      </c>
      <c r="B14" s="92" t="s">
        <v>925</v>
      </c>
      <c r="C14" s="91">
        <v>500000</v>
      </c>
      <c r="D14" s="91">
        <v>400000</v>
      </c>
      <c r="E14" s="91">
        <v>400000</v>
      </c>
    </row>
    <row r="15" spans="1:5" ht="22.5" x14ac:dyDescent="0.25">
      <c r="A15" s="265" t="s">
        <v>1989</v>
      </c>
      <c r="B15" s="92" t="s">
        <v>1988</v>
      </c>
      <c r="C15" s="91">
        <v>72000</v>
      </c>
      <c r="D15" s="91">
        <v>30000</v>
      </c>
      <c r="E15" s="91">
        <v>30000</v>
      </c>
    </row>
    <row r="16" spans="1:5" ht="22.5" x14ac:dyDescent="0.25">
      <c r="A16" s="302" t="s">
        <v>1292</v>
      </c>
      <c r="B16" s="299" t="s">
        <v>1291</v>
      </c>
      <c r="C16" s="297">
        <v>210000</v>
      </c>
      <c r="D16" s="297">
        <v>350000</v>
      </c>
      <c r="E16" s="297">
        <v>350000</v>
      </c>
    </row>
    <row r="18" spans="1:1" ht="9" customHeight="1" x14ac:dyDescent="0.25">
      <c r="A18" s="156" t="s">
        <v>1375</v>
      </c>
    </row>
    <row r="19" spans="1:1" ht="9" customHeight="1" x14ac:dyDescent="0.25">
      <c r="A19" s="156" t="s">
        <v>1987</v>
      </c>
    </row>
  </sheetData>
  <mergeCells count="2">
    <mergeCell ref="A1:D1"/>
    <mergeCell ref="A2:D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AJ52"/>
  <sheetViews>
    <sheetView showGridLines="0" topLeftCell="A16" zoomScale="75" workbookViewId="0">
      <selection activeCell="V21" sqref="V21"/>
    </sheetView>
  </sheetViews>
  <sheetFormatPr baseColWidth="10" defaultRowHeight="12.75" x14ac:dyDescent="0.25"/>
  <cols>
    <col min="1" max="1" width="6.28515625" style="463" customWidth="1"/>
    <col min="2" max="2" width="0.42578125" style="463" customWidth="1"/>
    <col min="3" max="3" width="0.7109375" style="463" customWidth="1"/>
    <col min="4" max="4" width="0.140625" style="463" hidden="1" customWidth="1"/>
    <col min="5" max="6" width="1" style="463" customWidth="1"/>
    <col min="7" max="9" width="3.42578125" style="463" hidden="1" customWidth="1"/>
    <col min="10" max="10" width="17" style="463" customWidth="1"/>
    <col min="11" max="11" width="16.7109375" style="463" customWidth="1"/>
    <col min="12" max="12" width="21.7109375" style="463" customWidth="1"/>
    <col min="13" max="13" width="25.28515625" style="463" customWidth="1"/>
    <col min="14" max="14" width="12.28515625" style="463" customWidth="1"/>
    <col min="15" max="15" width="13.28515625" style="463" customWidth="1"/>
    <col min="16" max="16" width="3.5703125" style="463" customWidth="1"/>
    <col min="17" max="17" width="9.85546875" style="463" customWidth="1"/>
    <col min="18" max="18" width="5.140625" style="463" customWidth="1"/>
    <col min="19" max="19" width="1.7109375" style="463" customWidth="1"/>
    <col min="20" max="16384" width="11.42578125" style="463"/>
  </cols>
  <sheetData>
    <row r="1" spans="1:36" s="468" customFormat="1" ht="31.5" customHeight="1" x14ac:dyDescent="0.25">
      <c r="A1" s="563" t="s">
        <v>2565</v>
      </c>
      <c r="B1" s="563"/>
      <c r="C1" s="563"/>
      <c r="D1" s="563"/>
      <c r="E1" s="563"/>
      <c r="F1" s="563"/>
      <c r="G1" s="563"/>
      <c r="H1" s="563"/>
      <c r="I1" s="563"/>
      <c r="J1" s="563"/>
      <c r="K1" s="563"/>
      <c r="L1" s="563"/>
      <c r="M1" s="563"/>
      <c r="N1" s="563"/>
      <c r="O1" s="563"/>
      <c r="P1" s="563"/>
      <c r="Q1" s="563" t="s">
        <v>2247</v>
      </c>
      <c r="R1" s="563"/>
      <c r="S1" s="563"/>
      <c r="T1" s="488"/>
      <c r="U1" s="488"/>
      <c r="V1" s="488"/>
      <c r="W1" s="488"/>
      <c r="X1" s="488"/>
      <c r="Y1" s="488"/>
      <c r="Z1" s="488"/>
      <c r="AA1" s="463"/>
      <c r="AB1" s="463"/>
      <c r="AC1" s="463"/>
      <c r="AD1" s="463"/>
      <c r="AE1" s="463"/>
      <c r="AF1" s="463"/>
      <c r="AG1" s="463"/>
      <c r="AH1" s="463"/>
      <c r="AI1" s="463"/>
      <c r="AJ1" s="463"/>
    </row>
    <row r="2" spans="1:36" s="468" customFormat="1" ht="36" customHeight="1" x14ac:dyDescent="0.25">
      <c r="A2" s="563" t="s">
        <v>2564</v>
      </c>
      <c r="B2" s="563"/>
      <c r="C2" s="563"/>
      <c r="D2" s="563"/>
      <c r="E2" s="563"/>
      <c r="F2" s="563"/>
      <c r="G2" s="563"/>
      <c r="H2" s="563"/>
      <c r="I2" s="563"/>
      <c r="J2" s="563"/>
      <c r="K2" s="563"/>
      <c r="L2" s="563"/>
      <c r="M2" s="563"/>
      <c r="N2" s="563"/>
      <c r="O2" s="563"/>
      <c r="P2" s="563"/>
      <c r="Q2" s="563" t="s">
        <v>2250</v>
      </c>
      <c r="R2" s="563"/>
      <c r="S2" s="563"/>
      <c r="T2" s="488"/>
      <c r="U2" s="488"/>
      <c r="V2" s="488"/>
      <c r="W2" s="488"/>
      <c r="X2" s="488"/>
      <c r="Y2" s="488"/>
      <c r="Z2" s="488"/>
      <c r="AA2" s="463"/>
      <c r="AB2" s="463"/>
      <c r="AC2" s="463"/>
      <c r="AD2" s="463"/>
      <c r="AE2" s="463"/>
      <c r="AF2" s="463"/>
      <c r="AG2" s="463"/>
      <c r="AH2" s="463"/>
      <c r="AI2" s="463"/>
      <c r="AJ2" s="463"/>
    </row>
    <row r="3" spans="1:36" s="561" customFormat="1" ht="57.75" customHeight="1" x14ac:dyDescent="0.25">
      <c r="A3" s="463"/>
      <c r="B3" s="463"/>
      <c r="C3" s="463"/>
      <c r="D3" s="463"/>
      <c r="E3" s="463"/>
      <c r="F3" s="463"/>
      <c r="G3" s="463"/>
      <c r="H3" s="463"/>
      <c r="I3" s="463"/>
      <c r="J3" s="463"/>
      <c r="K3" s="468"/>
      <c r="L3" s="468"/>
      <c r="M3" s="468"/>
      <c r="N3" s="468"/>
      <c r="O3" s="468"/>
      <c r="P3" s="463"/>
      <c r="Q3" s="463"/>
      <c r="R3" s="463"/>
      <c r="S3" s="463"/>
      <c r="T3" s="488"/>
      <c r="U3" s="488"/>
      <c r="V3" s="488"/>
      <c r="W3" s="488"/>
      <c r="X3" s="488"/>
      <c r="Y3" s="488"/>
      <c r="Z3" s="488"/>
      <c r="AA3" s="488"/>
      <c r="AB3" s="488"/>
      <c r="AC3" s="488"/>
      <c r="AD3" s="488"/>
      <c r="AE3" s="488"/>
      <c r="AF3" s="488"/>
      <c r="AG3" s="488"/>
      <c r="AH3" s="488"/>
      <c r="AI3" s="488"/>
      <c r="AJ3" s="488"/>
    </row>
    <row r="4" spans="1:36" s="561" customFormat="1" x14ac:dyDescent="0.25">
      <c r="A4" s="560" t="s">
        <v>2563</v>
      </c>
      <c r="B4" s="560"/>
      <c r="C4" s="560"/>
      <c r="D4" s="560"/>
      <c r="E4" s="560"/>
      <c r="F4" s="560"/>
      <c r="G4" s="560"/>
      <c r="H4" s="560"/>
      <c r="I4" s="560"/>
      <c r="J4" s="560"/>
      <c r="K4" s="560"/>
      <c r="L4" s="560"/>
      <c r="M4" s="560"/>
      <c r="N4" s="560"/>
      <c r="O4" s="560"/>
      <c r="P4" s="560"/>
      <c r="Q4" s="560"/>
      <c r="R4" s="560"/>
      <c r="S4" s="562"/>
      <c r="T4" s="488"/>
      <c r="U4" s="488"/>
      <c r="V4" s="488"/>
      <c r="W4" s="488"/>
      <c r="X4" s="488"/>
      <c r="Y4" s="488"/>
      <c r="Z4" s="488"/>
      <c r="AA4" s="488"/>
      <c r="AB4" s="488"/>
      <c r="AC4" s="488"/>
      <c r="AD4" s="488"/>
      <c r="AE4" s="488"/>
      <c r="AF4" s="488"/>
      <c r="AG4" s="488"/>
      <c r="AH4" s="488"/>
      <c r="AI4" s="488"/>
      <c r="AJ4" s="488"/>
    </row>
    <row r="5" spans="1:36" s="468" customFormat="1" x14ac:dyDescent="0.25">
      <c r="A5" s="560"/>
      <c r="B5" s="560"/>
      <c r="C5" s="560"/>
      <c r="D5" s="560"/>
      <c r="E5" s="560"/>
      <c r="F5" s="560"/>
      <c r="G5" s="560"/>
      <c r="H5" s="560"/>
      <c r="I5" s="560"/>
      <c r="J5" s="560"/>
      <c r="K5" s="560"/>
      <c r="L5" s="458" t="s">
        <v>2549</v>
      </c>
      <c r="M5" s="559"/>
      <c r="N5" s="559"/>
      <c r="O5" s="559"/>
      <c r="P5" s="559"/>
      <c r="Q5" s="159" t="s">
        <v>2549</v>
      </c>
      <c r="R5" s="159"/>
      <c r="S5" s="558"/>
      <c r="T5" s="488"/>
      <c r="U5" s="488"/>
      <c r="V5" s="488"/>
      <c r="W5" s="488"/>
      <c r="X5" s="488"/>
      <c r="Y5" s="488"/>
      <c r="Z5" s="488"/>
      <c r="AA5" s="463"/>
      <c r="AB5" s="463"/>
      <c r="AC5" s="463"/>
      <c r="AD5" s="463"/>
      <c r="AE5" s="463"/>
      <c r="AF5" s="463"/>
      <c r="AG5" s="463"/>
      <c r="AH5" s="463"/>
      <c r="AI5" s="463"/>
      <c r="AJ5" s="463"/>
    </row>
    <row r="6" spans="1:36" s="468" customFormat="1" x14ac:dyDescent="0.25">
      <c r="A6" s="557" t="s">
        <v>2562</v>
      </c>
      <c r="B6" s="557"/>
      <c r="C6" s="557"/>
      <c r="D6" s="557"/>
      <c r="E6" s="557"/>
      <c r="F6" s="557"/>
      <c r="G6" s="557"/>
      <c r="H6" s="557"/>
      <c r="I6" s="557"/>
      <c r="J6" s="557"/>
      <c r="K6" s="557"/>
      <c r="L6" s="556"/>
      <c r="M6" s="555" t="s">
        <v>2561</v>
      </c>
      <c r="N6" s="555"/>
      <c r="O6" s="555"/>
      <c r="P6" s="555"/>
      <c r="Q6" s="554"/>
      <c r="R6" s="554"/>
      <c r="S6" s="530"/>
      <c r="T6" s="488"/>
      <c r="U6" s="488"/>
      <c r="V6" s="488"/>
      <c r="W6" s="488"/>
      <c r="X6" s="488"/>
      <c r="Y6" s="488"/>
      <c r="Z6" s="488"/>
      <c r="AA6" s="463"/>
      <c r="AB6" s="463"/>
      <c r="AC6" s="463"/>
      <c r="AD6" s="463"/>
      <c r="AE6" s="463"/>
      <c r="AF6" s="463"/>
      <c r="AG6" s="463"/>
      <c r="AH6" s="463"/>
      <c r="AI6" s="463"/>
      <c r="AJ6" s="463"/>
    </row>
    <row r="7" spans="1:36" x14ac:dyDescent="0.25">
      <c r="A7" s="553" t="s">
        <v>2560</v>
      </c>
      <c r="B7" s="553"/>
      <c r="C7" s="553"/>
      <c r="D7" s="553"/>
      <c r="E7" s="553"/>
      <c r="F7" s="553"/>
      <c r="G7" s="553"/>
      <c r="H7" s="553"/>
      <c r="I7" s="553"/>
      <c r="J7" s="553"/>
      <c r="K7" s="553"/>
      <c r="L7" s="544"/>
      <c r="M7" s="549" t="s">
        <v>2559</v>
      </c>
      <c r="N7" s="549"/>
      <c r="O7" s="549"/>
      <c r="P7" s="549"/>
      <c r="Q7" s="548"/>
      <c r="R7" s="548"/>
      <c r="S7" s="530"/>
    </row>
    <row r="8" spans="1:36" s="488" customFormat="1" x14ac:dyDescent="0.25">
      <c r="A8" s="552"/>
      <c r="B8" s="551"/>
      <c r="C8" s="551"/>
      <c r="D8" s="551"/>
      <c r="E8" s="551"/>
      <c r="F8" s="551"/>
      <c r="G8" s="551"/>
      <c r="H8" s="551"/>
      <c r="I8" s="551"/>
      <c r="J8" s="551"/>
      <c r="K8" s="550"/>
      <c r="L8" s="544"/>
      <c r="M8" s="549" t="s">
        <v>2558</v>
      </c>
      <c r="N8" s="549"/>
      <c r="O8" s="549"/>
      <c r="P8" s="549"/>
      <c r="Q8" s="548"/>
      <c r="R8" s="548"/>
      <c r="S8" s="530"/>
    </row>
    <row r="9" spans="1:36" s="488" customFormat="1" ht="3.75" customHeight="1" x14ac:dyDescent="0.25">
      <c r="A9" s="547"/>
      <c r="B9" s="546"/>
      <c r="C9" s="546"/>
      <c r="D9" s="546"/>
      <c r="E9" s="546"/>
      <c r="F9" s="546"/>
      <c r="G9" s="546"/>
      <c r="H9" s="546"/>
      <c r="I9" s="546"/>
      <c r="J9" s="546"/>
      <c r="K9" s="545"/>
      <c r="L9" s="544"/>
      <c r="M9" s="543"/>
      <c r="N9" s="470"/>
      <c r="O9" s="470"/>
      <c r="P9" s="542"/>
      <c r="Q9" s="541"/>
      <c r="R9" s="540"/>
      <c r="S9" s="530"/>
    </row>
    <row r="10" spans="1:36" ht="4.5" customHeight="1" x14ac:dyDescent="0.25">
      <c r="A10" s="547"/>
      <c r="B10" s="546"/>
      <c r="C10" s="546"/>
      <c r="D10" s="546"/>
      <c r="E10" s="546"/>
      <c r="F10" s="546"/>
      <c r="G10" s="546"/>
      <c r="H10" s="546"/>
      <c r="I10" s="546"/>
      <c r="J10" s="546"/>
      <c r="K10" s="545"/>
      <c r="L10" s="544"/>
      <c r="M10" s="543"/>
      <c r="N10" s="470"/>
      <c r="O10" s="470"/>
      <c r="P10" s="542"/>
      <c r="Q10" s="541"/>
      <c r="R10" s="540"/>
      <c r="S10" s="530"/>
    </row>
    <row r="11" spans="1:36" s="488" customFormat="1" ht="3.75" customHeight="1" x14ac:dyDescent="0.25">
      <c r="A11" s="539"/>
      <c r="B11" s="538"/>
      <c r="C11" s="538"/>
      <c r="D11" s="538"/>
      <c r="E11" s="538"/>
      <c r="F11" s="538"/>
      <c r="G11" s="538"/>
      <c r="H11" s="538"/>
      <c r="I11" s="538"/>
      <c r="J11" s="538"/>
      <c r="K11" s="537"/>
      <c r="L11" s="536"/>
      <c r="M11" s="535"/>
      <c r="N11" s="534"/>
      <c r="O11" s="534"/>
      <c r="P11" s="533"/>
      <c r="Q11" s="532"/>
      <c r="R11" s="531"/>
      <c r="S11" s="530"/>
    </row>
    <row r="12" spans="1:36" s="488" customFormat="1" x14ac:dyDescent="0.25">
      <c r="A12" s="468"/>
      <c r="B12" s="468"/>
      <c r="C12" s="468"/>
      <c r="D12" s="468"/>
      <c r="E12" s="468"/>
      <c r="F12" s="463"/>
      <c r="G12" s="463"/>
      <c r="H12" s="463"/>
      <c r="I12" s="463"/>
      <c r="J12" s="463"/>
      <c r="K12" s="468"/>
      <c r="L12" s="468"/>
      <c r="M12" s="468"/>
      <c r="N12" s="468"/>
      <c r="O12" s="468"/>
      <c r="P12" s="463"/>
      <c r="Q12" s="463"/>
      <c r="R12" s="463"/>
      <c r="S12" s="463"/>
    </row>
    <row r="13" spans="1:36" ht="83.25" customHeight="1" x14ac:dyDescent="0.25">
      <c r="A13" s="523"/>
      <c r="B13" s="523"/>
      <c r="C13" s="523"/>
      <c r="D13" s="523"/>
      <c r="E13" s="523"/>
      <c r="F13" s="523"/>
      <c r="G13" s="523"/>
      <c r="H13" s="523"/>
      <c r="I13" s="523"/>
      <c r="J13" s="523"/>
      <c r="K13" s="523"/>
      <c r="L13" s="523"/>
      <c r="M13" s="523"/>
      <c r="N13" s="523"/>
      <c r="O13" s="523"/>
      <c r="P13" s="523"/>
      <c r="Q13" s="523"/>
      <c r="R13" s="523"/>
      <c r="S13" s="523"/>
    </row>
    <row r="14" spans="1:36" ht="21" customHeight="1" x14ac:dyDescent="0.25">
      <c r="A14" s="523"/>
      <c r="B14" s="523"/>
      <c r="C14" s="523"/>
      <c r="D14" s="523"/>
      <c r="E14" s="523"/>
      <c r="F14" s="523"/>
      <c r="G14" s="523"/>
      <c r="H14" s="523"/>
      <c r="I14" s="523"/>
      <c r="J14" s="529" t="s">
        <v>2557</v>
      </c>
      <c r="K14" s="528"/>
      <c r="L14" s="527" t="s">
        <v>2556</v>
      </c>
      <c r="M14" s="526"/>
      <c r="N14" s="525" t="s">
        <v>2555</v>
      </c>
      <c r="O14" s="525"/>
      <c r="P14" s="525"/>
      <c r="Q14" s="525"/>
      <c r="R14" s="525"/>
      <c r="S14" s="524"/>
    </row>
    <row r="15" spans="1:36" ht="19.5" customHeight="1" x14ac:dyDescent="0.25">
      <c r="A15" s="523"/>
      <c r="B15" s="523"/>
      <c r="C15" s="523"/>
      <c r="D15" s="523"/>
      <c r="E15" s="523"/>
      <c r="F15" s="523"/>
      <c r="G15" s="523"/>
      <c r="H15" s="523"/>
      <c r="I15" s="523"/>
      <c r="J15" s="522" t="s">
        <v>2554</v>
      </c>
      <c r="K15" s="521" t="s">
        <v>2553</v>
      </c>
      <c r="L15" s="520"/>
      <c r="M15" s="519"/>
      <c r="N15" s="518"/>
      <c r="O15" s="518"/>
      <c r="P15" s="518"/>
      <c r="Q15" s="518"/>
      <c r="R15" s="518"/>
      <c r="S15" s="517"/>
    </row>
    <row r="16" spans="1:36" ht="11.25" customHeight="1" x14ac:dyDescent="0.25">
      <c r="A16" s="516"/>
      <c r="B16" s="515"/>
      <c r="C16" s="515"/>
      <c r="D16" s="515"/>
      <c r="E16" s="515"/>
      <c r="F16" s="515"/>
      <c r="G16" s="515"/>
      <c r="H16" s="515"/>
      <c r="I16" s="515"/>
      <c r="J16" s="514"/>
      <c r="K16" s="513"/>
      <c r="L16" s="512"/>
      <c r="M16" s="511"/>
      <c r="N16" s="510"/>
      <c r="O16" s="509"/>
      <c r="P16" s="509"/>
      <c r="Q16" s="509"/>
      <c r="R16" s="509"/>
      <c r="S16" s="508"/>
    </row>
    <row r="17" spans="1:19" ht="11.25" customHeight="1" x14ac:dyDescent="0.25">
      <c r="A17" s="507"/>
      <c r="B17" s="505"/>
      <c r="C17" s="505"/>
      <c r="D17" s="505"/>
      <c r="E17" s="505"/>
      <c r="F17" s="505"/>
      <c r="G17" s="505"/>
      <c r="H17" s="505"/>
      <c r="I17" s="505"/>
      <c r="J17" s="506"/>
      <c r="K17" s="506"/>
      <c r="L17" s="479"/>
      <c r="M17" s="479"/>
      <c r="N17" s="505"/>
      <c r="O17" s="505"/>
      <c r="P17" s="505"/>
      <c r="Q17" s="505"/>
      <c r="R17" s="505"/>
      <c r="S17" s="505"/>
    </row>
    <row r="18" spans="1:19" ht="11.25" customHeight="1" x14ac:dyDescent="0.25">
      <c r="A18" s="507"/>
      <c r="B18" s="505"/>
      <c r="C18" s="505"/>
      <c r="D18" s="505"/>
      <c r="E18" s="505"/>
      <c r="F18" s="505"/>
      <c r="G18" s="505"/>
      <c r="H18" s="505"/>
      <c r="I18" s="505"/>
      <c r="J18" s="506"/>
      <c r="K18" s="506"/>
      <c r="L18" s="479"/>
      <c r="M18" s="479"/>
      <c r="N18" s="505"/>
      <c r="O18" s="505"/>
      <c r="P18" s="505"/>
      <c r="Q18" s="505"/>
      <c r="R18" s="505"/>
      <c r="S18" s="505"/>
    </row>
    <row r="19" spans="1:19" ht="30.75" customHeight="1" x14ac:dyDescent="0.25">
      <c r="A19" s="504" t="s">
        <v>2552</v>
      </c>
      <c r="B19" s="504"/>
      <c r="C19" s="504"/>
      <c r="D19" s="504"/>
      <c r="E19" s="504"/>
      <c r="F19" s="504"/>
      <c r="G19" s="504"/>
      <c r="H19" s="504"/>
      <c r="I19" s="504"/>
      <c r="J19" s="504"/>
      <c r="K19" s="504"/>
      <c r="L19" s="504"/>
      <c r="M19" s="504"/>
      <c r="N19" s="504"/>
      <c r="O19" s="504"/>
      <c r="P19" s="504"/>
      <c r="Q19" s="504"/>
      <c r="R19" s="504"/>
      <c r="S19" s="504"/>
    </row>
    <row r="20" spans="1:19" ht="29.25" customHeight="1" x14ac:dyDescent="0.25">
      <c r="A20" s="504" t="s">
        <v>2551</v>
      </c>
      <c r="B20" s="504"/>
      <c r="C20" s="504"/>
      <c r="D20" s="504"/>
      <c r="E20" s="504"/>
      <c r="F20" s="504"/>
      <c r="G20" s="504"/>
      <c r="H20" s="504"/>
      <c r="I20" s="504"/>
      <c r="J20" s="504"/>
      <c r="K20" s="504"/>
      <c r="L20" s="504"/>
      <c r="M20" s="504"/>
      <c r="N20" s="504"/>
      <c r="O20" s="504"/>
      <c r="P20" s="504"/>
      <c r="Q20" s="504"/>
      <c r="R20" s="504"/>
      <c r="S20" s="504"/>
    </row>
    <row r="21" spans="1:19" ht="61.5" customHeight="1" x14ac:dyDescent="0.25">
      <c r="J21" s="503"/>
      <c r="K21" s="503"/>
    </row>
    <row r="22" spans="1:19" s="488" customFormat="1" ht="47.25" customHeight="1" x14ac:dyDescent="0.25">
      <c r="A22" s="502"/>
      <c r="B22" s="501" t="s">
        <v>2550</v>
      </c>
      <c r="C22" s="500"/>
      <c r="D22" s="500"/>
      <c r="E22" s="500"/>
      <c r="F22" s="500"/>
      <c r="G22" s="500"/>
      <c r="H22" s="500"/>
      <c r="I22" s="500"/>
      <c r="J22" s="500"/>
      <c r="K22" s="500"/>
      <c r="L22" s="500"/>
      <c r="M22" s="500"/>
      <c r="N22" s="499"/>
      <c r="O22" s="498" t="s">
        <v>2549</v>
      </c>
      <c r="P22" s="497"/>
      <c r="Q22" s="496" t="s">
        <v>2548</v>
      </c>
      <c r="R22" s="495"/>
      <c r="S22" s="494"/>
    </row>
    <row r="23" spans="1:19" s="488" customFormat="1" ht="13.5" customHeight="1" x14ac:dyDescent="0.25">
      <c r="A23" s="493" t="s">
        <v>2547</v>
      </c>
      <c r="B23" s="483" t="s">
        <v>2546</v>
      </c>
      <c r="C23" s="482"/>
      <c r="D23" s="482"/>
      <c r="E23" s="482"/>
      <c r="F23" s="482"/>
      <c r="G23" s="482"/>
      <c r="H23" s="482"/>
      <c r="I23" s="482"/>
      <c r="J23" s="482"/>
      <c r="K23" s="482"/>
      <c r="L23" s="482"/>
      <c r="M23" s="482"/>
      <c r="N23" s="481"/>
      <c r="O23" s="492"/>
      <c r="P23" s="491"/>
      <c r="Q23" s="492"/>
      <c r="R23" s="491"/>
      <c r="S23" s="490"/>
    </row>
    <row r="24" spans="1:19" s="489" customFormat="1" ht="14.25" customHeight="1" x14ac:dyDescent="0.25">
      <c r="A24" s="484" t="s">
        <v>2545</v>
      </c>
      <c r="B24" s="483" t="s">
        <v>2544</v>
      </c>
      <c r="C24" s="482"/>
      <c r="D24" s="482"/>
      <c r="E24" s="482"/>
      <c r="F24" s="482"/>
      <c r="G24" s="482"/>
      <c r="H24" s="482"/>
      <c r="I24" s="482"/>
      <c r="J24" s="482"/>
      <c r="K24" s="482"/>
      <c r="L24" s="482"/>
      <c r="M24" s="482"/>
      <c r="N24" s="481"/>
      <c r="O24" s="480"/>
      <c r="P24" s="479"/>
      <c r="Q24" s="480"/>
      <c r="R24" s="479"/>
      <c r="S24" s="478"/>
    </row>
    <row r="25" spans="1:19" x14ac:dyDescent="0.25">
      <c r="A25" s="484" t="s">
        <v>2543</v>
      </c>
      <c r="B25" s="483" t="s">
        <v>2542</v>
      </c>
      <c r="C25" s="482"/>
      <c r="D25" s="482"/>
      <c r="E25" s="482"/>
      <c r="F25" s="482"/>
      <c r="G25" s="482"/>
      <c r="H25" s="482"/>
      <c r="I25" s="482"/>
      <c r="J25" s="482"/>
      <c r="K25" s="482"/>
      <c r="L25" s="482"/>
      <c r="M25" s="482"/>
      <c r="N25" s="481"/>
      <c r="O25" s="480"/>
      <c r="P25" s="479"/>
      <c r="Q25" s="480"/>
      <c r="R25" s="479"/>
      <c r="S25" s="478"/>
    </row>
    <row r="26" spans="1:19" x14ac:dyDescent="0.25">
      <c r="A26" s="484" t="s">
        <v>2541</v>
      </c>
      <c r="B26" s="483" t="s">
        <v>2540</v>
      </c>
      <c r="C26" s="482"/>
      <c r="D26" s="482"/>
      <c r="E26" s="482"/>
      <c r="F26" s="482"/>
      <c r="G26" s="482"/>
      <c r="H26" s="482"/>
      <c r="I26" s="482"/>
      <c r="J26" s="482"/>
      <c r="K26" s="482"/>
      <c r="L26" s="482"/>
      <c r="M26" s="482"/>
      <c r="N26" s="481"/>
      <c r="O26" s="480"/>
      <c r="P26" s="479"/>
      <c r="Q26" s="480"/>
      <c r="R26" s="479"/>
      <c r="S26" s="478"/>
    </row>
    <row r="27" spans="1:19" x14ac:dyDescent="0.25">
      <c r="A27" s="484" t="s">
        <v>2539</v>
      </c>
      <c r="B27" s="483" t="s">
        <v>2538</v>
      </c>
      <c r="C27" s="482"/>
      <c r="D27" s="482"/>
      <c r="E27" s="482"/>
      <c r="F27" s="482"/>
      <c r="G27" s="482"/>
      <c r="H27" s="482"/>
      <c r="I27" s="482"/>
      <c r="J27" s="482"/>
      <c r="K27" s="482"/>
      <c r="L27" s="482"/>
      <c r="M27" s="482"/>
      <c r="N27" s="481"/>
      <c r="O27" s="480"/>
      <c r="P27" s="479"/>
      <c r="Q27" s="480"/>
      <c r="R27" s="479"/>
      <c r="S27" s="478"/>
    </row>
    <row r="28" spans="1:19" ht="10.5" customHeight="1" x14ac:dyDescent="0.25">
      <c r="A28" s="484" t="s">
        <v>2537</v>
      </c>
      <c r="B28" s="483" t="s">
        <v>2536</v>
      </c>
      <c r="C28" s="482"/>
      <c r="D28" s="482"/>
      <c r="E28" s="482"/>
      <c r="F28" s="482"/>
      <c r="G28" s="482"/>
      <c r="H28" s="482"/>
      <c r="I28" s="482"/>
      <c r="J28" s="482"/>
      <c r="K28" s="482"/>
      <c r="L28" s="482"/>
      <c r="M28" s="482"/>
      <c r="N28" s="481"/>
      <c r="O28" s="480"/>
      <c r="P28" s="479"/>
      <c r="Q28" s="480"/>
      <c r="R28" s="479"/>
      <c r="S28" s="478"/>
    </row>
    <row r="29" spans="1:19" s="488" customFormat="1" x14ac:dyDescent="0.25">
      <c r="A29" s="484" t="s">
        <v>2535</v>
      </c>
      <c r="B29" s="483" t="s">
        <v>2534</v>
      </c>
      <c r="C29" s="482"/>
      <c r="D29" s="482"/>
      <c r="E29" s="482"/>
      <c r="F29" s="482"/>
      <c r="G29" s="482"/>
      <c r="H29" s="482"/>
      <c r="I29" s="482"/>
      <c r="J29" s="482"/>
      <c r="K29" s="482"/>
      <c r="L29" s="482"/>
      <c r="M29" s="482"/>
      <c r="N29" s="481"/>
      <c r="O29" s="480"/>
      <c r="P29" s="479"/>
      <c r="Q29" s="480"/>
      <c r="R29" s="479"/>
      <c r="S29" s="478"/>
    </row>
    <row r="30" spans="1:19" ht="30" customHeight="1" x14ac:dyDescent="0.25">
      <c r="A30" s="484">
        <v>8</v>
      </c>
      <c r="B30" s="487" t="s">
        <v>2533</v>
      </c>
      <c r="C30" s="486"/>
      <c r="D30" s="486"/>
      <c r="E30" s="486"/>
      <c r="F30" s="486"/>
      <c r="G30" s="486"/>
      <c r="H30" s="486"/>
      <c r="I30" s="486"/>
      <c r="J30" s="486"/>
      <c r="K30" s="486"/>
      <c r="L30" s="486"/>
      <c r="M30" s="486"/>
      <c r="N30" s="485"/>
      <c r="O30" s="480"/>
      <c r="P30" s="479"/>
      <c r="Q30" s="480"/>
      <c r="R30" s="479"/>
      <c r="S30" s="478"/>
    </row>
    <row r="31" spans="1:19" x14ac:dyDescent="0.25">
      <c r="A31" s="484">
        <v>9</v>
      </c>
      <c r="B31" s="483" t="s">
        <v>2532</v>
      </c>
      <c r="C31" s="482"/>
      <c r="D31" s="482"/>
      <c r="E31" s="482"/>
      <c r="F31" s="482"/>
      <c r="G31" s="482"/>
      <c r="H31" s="482"/>
      <c r="I31" s="482"/>
      <c r="J31" s="482"/>
      <c r="K31" s="482"/>
      <c r="L31" s="482"/>
      <c r="M31" s="482"/>
      <c r="N31" s="481"/>
      <c r="O31" s="480"/>
      <c r="P31" s="479"/>
      <c r="Q31" s="480"/>
      <c r="R31" s="479"/>
      <c r="S31" s="478"/>
    </row>
    <row r="32" spans="1:19" x14ac:dyDescent="0.25">
      <c r="A32" s="484">
        <v>10</v>
      </c>
      <c r="B32" s="483" t="s">
        <v>2531</v>
      </c>
      <c r="C32" s="482"/>
      <c r="D32" s="482"/>
      <c r="E32" s="482"/>
      <c r="F32" s="482"/>
      <c r="G32" s="482"/>
      <c r="H32" s="482"/>
      <c r="I32" s="482"/>
      <c r="J32" s="482"/>
      <c r="K32" s="482"/>
      <c r="L32" s="482"/>
      <c r="M32" s="482"/>
      <c r="N32" s="481"/>
      <c r="O32" s="480"/>
      <c r="P32" s="479"/>
      <c r="Q32" s="480"/>
      <c r="R32" s="479"/>
      <c r="S32" s="478"/>
    </row>
    <row r="33" spans="1:20" x14ac:dyDescent="0.25">
      <c r="A33" s="477"/>
      <c r="B33" s="476"/>
      <c r="C33" s="475"/>
      <c r="D33" s="475"/>
      <c r="E33" s="475"/>
      <c r="F33" s="475"/>
      <c r="G33" s="475"/>
      <c r="H33" s="475"/>
      <c r="I33" s="475"/>
      <c r="J33" s="475"/>
      <c r="K33" s="475"/>
      <c r="L33" s="475"/>
      <c r="M33" s="475"/>
      <c r="N33" s="474"/>
      <c r="O33" s="473"/>
      <c r="P33" s="472"/>
      <c r="Q33" s="473"/>
      <c r="R33" s="472"/>
      <c r="S33" s="471"/>
    </row>
    <row r="34" spans="1:20" x14ac:dyDescent="0.25">
      <c r="A34" s="470"/>
      <c r="B34" s="470"/>
      <c r="C34" s="470"/>
      <c r="D34" s="470"/>
      <c r="E34" s="470"/>
      <c r="F34" s="470"/>
      <c r="G34" s="470"/>
      <c r="H34" s="470"/>
      <c r="I34" s="470"/>
      <c r="J34" s="470"/>
      <c r="K34" s="470"/>
      <c r="L34" s="470"/>
      <c r="M34" s="470"/>
      <c r="N34" s="470"/>
      <c r="O34" s="470"/>
      <c r="P34" s="470"/>
      <c r="Q34" s="470"/>
    </row>
    <row r="35" spans="1:20" x14ac:dyDescent="0.25">
      <c r="A35" s="468"/>
      <c r="B35" s="468"/>
      <c r="D35" s="468"/>
      <c r="E35" s="468"/>
      <c r="F35" s="468"/>
      <c r="G35" s="468"/>
      <c r="H35" s="468"/>
      <c r="I35" s="468"/>
      <c r="J35" s="469" t="s">
        <v>2530</v>
      </c>
      <c r="K35" s="468"/>
      <c r="L35" s="468"/>
      <c r="M35" s="468"/>
      <c r="N35" s="468"/>
      <c r="O35" s="468"/>
      <c r="P35" s="468"/>
      <c r="Q35" s="468"/>
    </row>
    <row r="36" spans="1:20" x14ac:dyDescent="0.25">
      <c r="A36" s="468"/>
      <c r="B36" s="468"/>
      <c r="C36" s="468"/>
      <c r="D36" s="468"/>
      <c r="F36" s="468"/>
      <c r="G36" s="468"/>
      <c r="H36" s="468"/>
      <c r="I36" s="468"/>
      <c r="J36" s="469" t="s">
        <v>2529</v>
      </c>
      <c r="K36" s="468"/>
      <c r="L36" s="468"/>
      <c r="M36" s="468"/>
      <c r="N36" s="468"/>
      <c r="O36" s="468"/>
      <c r="P36" s="468"/>
      <c r="Q36" s="468"/>
    </row>
    <row r="37" spans="1:20" x14ac:dyDescent="0.2">
      <c r="A37" s="468"/>
      <c r="B37" s="468"/>
      <c r="C37" s="468"/>
      <c r="D37" s="468"/>
      <c r="F37" s="468"/>
      <c r="G37" s="468"/>
      <c r="H37" s="468"/>
      <c r="I37" s="468"/>
      <c r="J37" s="8" t="s">
        <v>2528</v>
      </c>
      <c r="K37" s="468"/>
      <c r="L37" s="468"/>
      <c r="M37" s="468"/>
      <c r="N37" s="468"/>
      <c r="O37" s="468"/>
      <c r="P37" s="468"/>
      <c r="Q37" s="468"/>
    </row>
    <row r="38" spans="1:20" x14ac:dyDescent="0.25">
      <c r="A38" s="468"/>
      <c r="B38" s="468"/>
      <c r="C38" s="468"/>
      <c r="D38" s="468"/>
      <c r="E38" s="468"/>
      <c r="F38" s="468"/>
      <c r="G38" s="468"/>
      <c r="H38" s="468"/>
      <c r="I38" s="468"/>
      <c r="K38" s="468"/>
      <c r="L38" s="468"/>
      <c r="M38" s="468"/>
      <c r="N38" s="468"/>
      <c r="O38" s="468"/>
      <c r="P38" s="468"/>
      <c r="Q38" s="468"/>
    </row>
    <row r="39" spans="1:20" x14ac:dyDescent="0.25">
      <c r="A39" s="465"/>
      <c r="B39" s="465"/>
      <c r="C39" s="467"/>
      <c r="D39" s="467"/>
      <c r="E39" s="465"/>
      <c r="F39" s="465" t="s">
        <v>2527</v>
      </c>
      <c r="G39" s="465"/>
      <c r="H39" s="465"/>
      <c r="I39" s="465"/>
      <c r="J39" s="465"/>
      <c r="K39" s="465"/>
      <c r="L39" s="465"/>
      <c r="M39" s="465"/>
      <c r="N39" s="465"/>
      <c r="O39" s="465"/>
      <c r="P39" s="465"/>
      <c r="Q39" s="465"/>
      <c r="R39" s="465"/>
      <c r="S39" s="465"/>
    </row>
    <row r="44" spans="1:20" s="465" customFormat="1" ht="23.25" customHeight="1" x14ac:dyDescent="0.25">
      <c r="A44" s="463"/>
      <c r="B44" s="463"/>
      <c r="C44" s="463"/>
      <c r="D44" s="463"/>
      <c r="E44" s="463"/>
      <c r="F44" s="463"/>
      <c r="G44" s="463"/>
      <c r="H44" s="463"/>
      <c r="I44" s="463"/>
      <c r="J44" s="463"/>
      <c r="K44" s="463"/>
      <c r="L44" s="463"/>
      <c r="M44" s="463"/>
      <c r="N44" s="463"/>
      <c r="O44" s="463"/>
      <c r="P44" s="463"/>
      <c r="Q44" s="463"/>
      <c r="R44" s="463"/>
      <c r="S44" s="463"/>
    </row>
    <row r="45" spans="1:20" s="466" customFormat="1" ht="24" customHeight="1" x14ac:dyDescent="0.25">
      <c r="A45" s="463"/>
      <c r="B45" s="463"/>
      <c r="C45" s="463"/>
      <c r="D45" s="463"/>
      <c r="E45" s="463"/>
      <c r="F45" s="463"/>
      <c r="G45" s="463"/>
      <c r="H45" s="463"/>
      <c r="I45" s="463"/>
      <c r="J45" s="463"/>
      <c r="K45" s="463"/>
      <c r="L45" s="463"/>
      <c r="M45" s="463"/>
      <c r="N45" s="463"/>
      <c r="O45" s="463"/>
      <c r="P45" s="463"/>
      <c r="Q45" s="463"/>
      <c r="R45" s="463"/>
      <c r="S45" s="463"/>
    </row>
    <row r="46" spans="1:20" s="464" customFormat="1" ht="11.25" customHeight="1" x14ac:dyDescent="0.25">
      <c r="A46" s="463"/>
      <c r="B46" s="463"/>
      <c r="C46" s="463"/>
      <c r="D46" s="463"/>
      <c r="E46" s="463"/>
      <c r="F46" s="463"/>
      <c r="G46" s="463"/>
      <c r="H46" s="463"/>
      <c r="I46" s="463"/>
      <c r="J46" s="463"/>
      <c r="K46" s="463"/>
      <c r="L46" s="463"/>
      <c r="M46" s="463"/>
      <c r="N46" s="463"/>
      <c r="O46" s="463"/>
      <c r="P46" s="463"/>
      <c r="Q46" s="463"/>
      <c r="R46" s="463"/>
      <c r="S46" s="463"/>
      <c r="T46" s="465"/>
    </row>
    <row r="47" spans="1:20" ht="17.25" customHeight="1" x14ac:dyDescent="0.25"/>
    <row r="48" spans="1:20" ht="17.25" customHeight="1" x14ac:dyDescent="0.25"/>
    <row r="49" ht="17.25" customHeight="1" x14ac:dyDescent="0.25"/>
    <row r="50" ht="17.25" customHeight="1" x14ac:dyDescent="0.25"/>
    <row r="51" ht="9" customHeight="1" x14ac:dyDescent="0.25"/>
    <row r="52" ht="17.25" customHeight="1" x14ac:dyDescent="0.25"/>
  </sheetData>
  <mergeCells count="52">
    <mergeCell ref="A13:S13"/>
    <mergeCell ref="A10:K10"/>
    <mergeCell ref="Q7:R7"/>
    <mergeCell ref="O22:P22"/>
    <mergeCell ref="A16:I16"/>
    <mergeCell ref="B25:N25"/>
    <mergeCell ref="L16:M16"/>
    <mergeCell ref="N16:S16"/>
    <mergeCell ref="A19:S19"/>
    <mergeCell ref="A20:S20"/>
    <mergeCell ref="M6:P6"/>
    <mergeCell ref="M7:P7"/>
    <mergeCell ref="M8:P8"/>
    <mergeCell ref="B22:N22"/>
    <mergeCell ref="B23:N23"/>
    <mergeCell ref="A4:R4"/>
    <mergeCell ref="A7:K7"/>
    <mergeCell ref="A14:I15"/>
    <mergeCell ref="L14:M15"/>
    <mergeCell ref="N14:S15"/>
    <mergeCell ref="J14:K14"/>
    <mergeCell ref="M10:P10"/>
    <mergeCell ref="A11:K11"/>
    <mergeCell ref="A6:K6"/>
    <mergeCell ref="A5:K5"/>
    <mergeCell ref="A34:Q34"/>
    <mergeCell ref="B30:N30"/>
    <mergeCell ref="B31:N31"/>
    <mergeCell ref="B33:N33"/>
    <mergeCell ref="B32:N32"/>
    <mergeCell ref="A1:P1"/>
    <mergeCell ref="A2:P2"/>
    <mergeCell ref="Q1:S1"/>
    <mergeCell ref="Q2:S2"/>
    <mergeCell ref="Q6:R6"/>
    <mergeCell ref="B29:N29"/>
    <mergeCell ref="Q22:S22"/>
    <mergeCell ref="Q5:R5"/>
    <mergeCell ref="A9:K9"/>
    <mergeCell ref="Q9:R9"/>
    <mergeCell ref="B24:N24"/>
    <mergeCell ref="J21:K21"/>
    <mergeCell ref="B26:N26"/>
    <mergeCell ref="B27:N27"/>
    <mergeCell ref="B28:N28"/>
    <mergeCell ref="M5:P5"/>
    <mergeCell ref="A8:K8"/>
    <mergeCell ref="Q11:R11"/>
    <mergeCell ref="M11:P11"/>
    <mergeCell ref="Q10:R10"/>
    <mergeCell ref="M9:P9"/>
    <mergeCell ref="Q8:R8"/>
  </mergeCells>
  <printOptions horizontalCentered="1"/>
  <pageMargins left="0.59055118110236227" right="0.19685039370078741" top="0.51181102362204722" bottom="0.47244094488188981" header="0.51181102362204722" footer="0.51181102362204722"/>
  <pageSetup paperSize="9" scale="7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workbookViewId="0">
      <selection activeCell="A27" sqref="A27:A30"/>
    </sheetView>
  </sheetViews>
  <sheetFormatPr baseColWidth="10" defaultRowHeight="11.25" x14ac:dyDescent="0.25"/>
  <cols>
    <col min="1" max="1" width="5.7109375" style="35" customWidth="1"/>
    <col min="2" max="2" width="40.7109375" style="35" customWidth="1"/>
    <col min="3" max="9" width="12.7109375" style="35" customWidth="1"/>
    <col min="10" max="16384" width="11.42578125" style="35"/>
  </cols>
  <sheetData>
    <row r="1" spans="1:9" ht="20.100000000000001" customHeight="1" x14ac:dyDescent="0.25">
      <c r="A1" s="160" t="s">
        <v>1406</v>
      </c>
      <c r="B1" s="159"/>
      <c r="C1" s="159"/>
      <c r="D1" s="159"/>
      <c r="E1" s="159"/>
      <c r="F1" s="159"/>
      <c r="G1" s="159"/>
      <c r="H1" s="159"/>
      <c r="I1" s="168" t="s">
        <v>1405</v>
      </c>
    </row>
    <row r="2" spans="1:9" ht="20.100000000000001" customHeight="1" x14ac:dyDescent="0.25">
      <c r="A2" s="160" t="s">
        <v>1973</v>
      </c>
      <c r="B2" s="159"/>
      <c r="C2" s="159"/>
      <c r="D2" s="159"/>
      <c r="E2" s="159"/>
      <c r="F2" s="159"/>
      <c r="G2" s="159"/>
      <c r="H2" s="159"/>
      <c r="I2" s="168" t="s">
        <v>1972</v>
      </c>
    </row>
    <row r="3" spans="1:9" x14ac:dyDescent="0.25">
      <c r="A3" s="149"/>
      <c r="B3" s="149"/>
      <c r="C3" s="149"/>
      <c r="D3" s="149"/>
      <c r="E3" s="149"/>
      <c r="F3" s="149"/>
      <c r="G3" s="149"/>
      <c r="H3" s="149"/>
      <c r="I3" s="149"/>
    </row>
    <row r="4" spans="1:9" ht="12.75" x14ac:dyDescent="0.25">
      <c r="A4" s="176" t="s">
        <v>1289</v>
      </c>
      <c r="B4" s="148"/>
      <c r="C4" s="148"/>
      <c r="D4" s="148"/>
      <c r="E4" s="148"/>
      <c r="F4" s="148"/>
      <c r="G4" s="148"/>
      <c r="H4" s="148"/>
      <c r="I4" s="148"/>
    </row>
    <row r="5" spans="1:9" ht="56.25" x14ac:dyDescent="0.25">
      <c r="A5" s="178" t="s">
        <v>1971</v>
      </c>
      <c r="B5" s="162" t="s">
        <v>1028</v>
      </c>
      <c r="C5" s="162" t="s">
        <v>1970</v>
      </c>
      <c r="D5" s="162" t="s">
        <v>1399</v>
      </c>
      <c r="E5" s="162" t="s">
        <v>1969</v>
      </c>
      <c r="F5" s="162" t="s">
        <v>1968</v>
      </c>
      <c r="G5" s="162" t="s">
        <v>1986</v>
      </c>
      <c r="H5" s="162" t="s">
        <v>1985</v>
      </c>
      <c r="I5" s="162" t="s">
        <v>1967</v>
      </c>
    </row>
    <row r="6" spans="1:9" ht="12.75" x14ac:dyDescent="0.25">
      <c r="A6" s="255" t="s">
        <v>1984</v>
      </c>
      <c r="B6" s="39"/>
      <c r="C6" s="301">
        <v>608883925</v>
      </c>
      <c r="D6" s="301">
        <v>0</v>
      </c>
      <c r="E6" s="301">
        <v>611978419</v>
      </c>
      <c r="F6" s="301">
        <v>611978419</v>
      </c>
      <c r="G6" s="301">
        <v>11007312</v>
      </c>
      <c r="H6" s="301">
        <v>600971107</v>
      </c>
      <c r="I6" s="301">
        <f>D6+F6</f>
        <v>611978419</v>
      </c>
    </row>
    <row r="7" spans="1:9" x14ac:dyDescent="0.25">
      <c r="A7" s="174" t="s">
        <v>1950</v>
      </c>
      <c r="B7" s="100" t="s">
        <v>1983</v>
      </c>
      <c r="C7" s="99">
        <v>25596317</v>
      </c>
      <c r="D7" s="99">
        <v>0</v>
      </c>
      <c r="E7" s="99">
        <v>31366254</v>
      </c>
      <c r="F7" s="99">
        <v>31366254</v>
      </c>
      <c r="G7" s="99">
        <v>229484</v>
      </c>
      <c r="H7" s="99">
        <v>31136770</v>
      </c>
      <c r="I7" s="99">
        <f>D7+F7</f>
        <v>31366254</v>
      </c>
    </row>
    <row r="8" spans="1:9" x14ac:dyDescent="0.25">
      <c r="A8" s="174" t="s">
        <v>1828</v>
      </c>
      <c r="B8" s="100" t="s">
        <v>1982</v>
      </c>
      <c r="C8" s="99">
        <v>128560000</v>
      </c>
      <c r="D8" s="99">
        <v>0</v>
      </c>
      <c r="E8" s="99">
        <v>129661338</v>
      </c>
      <c r="F8" s="99">
        <v>129661338</v>
      </c>
      <c r="G8" s="292">
        <v>0</v>
      </c>
      <c r="H8" s="99">
        <v>129661338</v>
      </c>
      <c r="I8" s="99">
        <f>D8+F8</f>
        <v>129661338</v>
      </c>
    </row>
    <row r="9" spans="1:9" x14ac:dyDescent="0.25">
      <c r="A9" s="174" t="s">
        <v>1779</v>
      </c>
      <c r="B9" s="100" t="s">
        <v>1778</v>
      </c>
      <c r="C9" s="99">
        <v>11360000</v>
      </c>
      <c r="D9" s="99">
        <v>0</v>
      </c>
      <c r="E9" s="99">
        <v>13500000</v>
      </c>
      <c r="F9" s="99">
        <v>13500000</v>
      </c>
      <c r="G9" s="292">
        <v>0</v>
      </c>
      <c r="H9" s="99">
        <v>13500000</v>
      </c>
      <c r="I9" s="99">
        <f>D9+F9</f>
        <v>13500000</v>
      </c>
    </row>
    <row r="10" spans="1:9" x14ac:dyDescent="0.25">
      <c r="A10" s="174" t="s">
        <v>1428</v>
      </c>
      <c r="B10" s="100" t="s">
        <v>1424</v>
      </c>
      <c r="C10" s="99">
        <v>46664000</v>
      </c>
      <c r="D10" s="99">
        <v>0</v>
      </c>
      <c r="E10" s="99">
        <v>47330500</v>
      </c>
      <c r="F10" s="99">
        <v>47330500</v>
      </c>
      <c r="G10" s="99">
        <v>0</v>
      </c>
      <c r="H10" s="99">
        <v>47330500</v>
      </c>
      <c r="I10" s="99">
        <f>D10+F10</f>
        <v>47330500</v>
      </c>
    </row>
    <row r="11" spans="1:9" x14ac:dyDescent="0.25">
      <c r="A11" s="174" t="s">
        <v>1423</v>
      </c>
      <c r="B11" s="100" t="s">
        <v>1422</v>
      </c>
      <c r="C11" s="99">
        <v>111173244</v>
      </c>
      <c r="D11" s="99">
        <v>0</v>
      </c>
      <c r="E11" s="99">
        <v>123143450</v>
      </c>
      <c r="F11" s="99">
        <v>123143450</v>
      </c>
      <c r="G11" s="99">
        <v>8844450</v>
      </c>
      <c r="H11" s="99">
        <v>114299000</v>
      </c>
      <c r="I11" s="99">
        <f>D11+F11</f>
        <v>123143450</v>
      </c>
    </row>
    <row r="12" spans="1:9" x14ac:dyDescent="0.25">
      <c r="A12" s="174" t="s">
        <v>1750</v>
      </c>
      <c r="B12" s="100" t="s">
        <v>1981</v>
      </c>
      <c r="C12" s="99">
        <v>209899768</v>
      </c>
      <c r="D12" s="99">
        <v>0</v>
      </c>
      <c r="E12" s="99">
        <v>206056490</v>
      </c>
      <c r="F12" s="99">
        <v>206056490</v>
      </c>
      <c r="G12" s="99">
        <v>1933378</v>
      </c>
      <c r="H12" s="99">
        <v>204123112</v>
      </c>
      <c r="I12" s="99">
        <f>D12+F12</f>
        <v>206056490</v>
      </c>
    </row>
    <row r="13" spans="1:9" x14ac:dyDescent="0.25">
      <c r="A13" s="174" t="s">
        <v>1627</v>
      </c>
      <c r="B13" s="100" t="s">
        <v>1626</v>
      </c>
      <c r="C13" s="99">
        <v>338662</v>
      </c>
      <c r="D13" s="99">
        <v>0</v>
      </c>
      <c r="E13" s="99">
        <v>338662</v>
      </c>
      <c r="F13" s="99">
        <v>338662</v>
      </c>
      <c r="G13" s="99">
        <v>0</v>
      </c>
      <c r="H13" s="99">
        <v>338662</v>
      </c>
      <c r="I13" s="99">
        <f>D13+F13</f>
        <v>338662</v>
      </c>
    </row>
    <row r="14" spans="1:9" x14ac:dyDescent="0.25">
      <c r="A14" s="174" t="s">
        <v>1617</v>
      </c>
      <c r="B14" s="100" t="s">
        <v>1980</v>
      </c>
      <c r="C14" s="99">
        <v>3485000</v>
      </c>
      <c r="D14" s="99">
        <v>0</v>
      </c>
      <c r="E14" s="99">
        <v>3490000</v>
      </c>
      <c r="F14" s="99">
        <v>3490000</v>
      </c>
      <c r="G14" s="292">
        <v>0</v>
      </c>
      <c r="H14" s="99">
        <v>3490000</v>
      </c>
      <c r="I14" s="99">
        <f>D14+F14</f>
        <v>3490000</v>
      </c>
    </row>
    <row r="15" spans="1:9" x14ac:dyDescent="0.25">
      <c r="A15" s="174" t="s">
        <v>1608</v>
      </c>
      <c r="B15" s="100" t="s">
        <v>1979</v>
      </c>
      <c r="C15" s="99">
        <v>179100</v>
      </c>
      <c r="D15" s="99">
        <v>0</v>
      </c>
      <c r="E15" s="99">
        <v>163000</v>
      </c>
      <c r="F15" s="99">
        <v>163000</v>
      </c>
      <c r="G15" s="292">
        <v>0</v>
      </c>
      <c r="H15" s="99">
        <v>163000</v>
      </c>
      <c r="I15" s="99">
        <f>D15+F15</f>
        <v>163000</v>
      </c>
    </row>
    <row r="16" spans="1:9" x14ac:dyDescent="0.25">
      <c r="A16" s="174" t="s">
        <v>1601</v>
      </c>
      <c r="B16" s="100" t="s">
        <v>1978</v>
      </c>
      <c r="C16" s="99">
        <v>0</v>
      </c>
      <c r="D16" s="99">
        <v>0</v>
      </c>
      <c r="E16" s="99">
        <v>4500000</v>
      </c>
      <c r="F16" s="99">
        <v>4500000</v>
      </c>
      <c r="G16" s="292">
        <v>0</v>
      </c>
      <c r="H16" s="99">
        <v>4500000</v>
      </c>
      <c r="I16" s="99">
        <f>D16+F16</f>
        <v>4500000</v>
      </c>
    </row>
    <row r="17" spans="1:9" x14ac:dyDescent="0.25">
      <c r="A17" s="174" t="s">
        <v>1595</v>
      </c>
      <c r="B17" s="100" t="s">
        <v>1977</v>
      </c>
      <c r="C17" s="99">
        <v>4940000</v>
      </c>
      <c r="D17" s="292">
        <v>0</v>
      </c>
      <c r="E17" s="99">
        <v>0</v>
      </c>
      <c r="F17" s="99">
        <v>0</v>
      </c>
      <c r="G17" s="292">
        <v>0</v>
      </c>
      <c r="H17" s="99">
        <v>0</v>
      </c>
      <c r="I17" s="99">
        <f>D17+F17</f>
        <v>0</v>
      </c>
    </row>
    <row r="18" spans="1:9" x14ac:dyDescent="0.25">
      <c r="A18" s="174" t="s">
        <v>1278</v>
      </c>
      <c r="B18" s="100" t="s">
        <v>1591</v>
      </c>
      <c r="C18" s="99">
        <v>25029734</v>
      </c>
      <c r="D18" s="292">
        <v>0</v>
      </c>
      <c r="E18" s="99">
        <v>10879875</v>
      </c>
      <c r="F18" s="99">
        <v>10879875</v>
      </c>
      <c r="G18" s="292">
        <v>0</v>
      </c>
      <c r="H18" s="99">
        <v>10879875</v>
      </c>
      <c r="I18" s="99">
        <f>D18+F18</f>
        <v>10879875</v>
      </c>
    </row>
    <row r="19" spans="1:9" ht="22.5" x14ac:dyDescent="0.25">
      <c r="A19" s="265" t="s">
        <v>1252</v>
      </c>
      <c r="B19" s="92" t="s">
        <v>1959</v>
      </c>
      <c r="C19" s="91">
        <v>41578100</v>
      </c>
      <c r="D19" s="264">
        <v>0</v>
      </c>
      <c r="E19" s="91">
        <v>41548850</v>
      </c>
      <c r="F19" s="91">
        <v>41548850</v>
      </c>
      <c r="G19" s="264">
        <v>0</v>
      </c>
      <c r="H19" s="91">
        <v>41548850</v>
      </c>
      <c r="I19" s="91">
        <f>D19+F19</f>
        <v>41548850</v>
      </c>
    </row>
    <row r="20" spans="1:9" ht="22.5" x14ac:dyDescent="0.25">
      <c r="A20" s="265" t="s">
        <v>1246</v>
      </c>
      <c r="B20" s="92" t="s">
        <v>1958</v>
      </c>
      <c r="C20" s="91">
        <v>0</v>
      </c>
      <c r="D20" s="264">
        <v>0</v>
      </c>
      <c r="E20" s="91">
        <v>0</v>
      </c>
      <c r="F20" s="91">
        <v>0</v>
      </c>
      <c r="G20" s="264">
        <v>0</v>
      </c>
      <c r="H20" s="91">
        <v>0</v>
      </c>
      <c r="I20" s="91">
        <f>D20+F20</f>
        <v>0</v>
      </c>
    </row>
    <row r="21" spans="1:9" x14ac:dyDescent="0.25">
      <c r="A21" s="300"/>
      <c r="B21" s="299"/>
      <c r="C21" s="297"/>
      <c r="D21" s="298"/>
      <c r="E21" s="297"/>
      <c r="F21" s="297"/>
      <c r="G21" s="298"/>
      <c r="H21" s="297"/>
      <c r="I21" s="297">
        <f>D21+F21</f>
        <v>0</v>
      </c>
    </row>
    <row r="22" spans="1:9" ht="12" thickBot="1" x14ac:dyDescent="0.3">
      <c r="A22" s="234" t="s">
        <v>1976</v>
      </c>
      <c r="I22" s="35">
        <v>0</v>
      </c>
    </row>
    <row r="23" spans="1:9" ht="14.25" thickTop="1" thickBot="1" x14ac:dyDescent="0.3">
      <c r="A23" s="295"/>
      <c r="B23" s="294"/>
      <c r="C23" s="294"/>
      <c r="D23" s="294"/>
      <c r="E23" s="294"/>
      <c r="F23" s="294"/>
      <c r="G23" s="294"/>
      <c r="H23" s="294"/>
      <c r="I23" s="293"/>
    </row>
    <row r="24" spans="1:9" ht="12.75" thickTop="1" thickBot="1" x14ac:dyDescent="0.3">
      <c r="A24" s="296" t="s">
        <v>1975</v>
      </c>
      <c r="B24" s="236"/>
      <c r="C24" s="236"/>
      <c r="D24" s="236"/>
      <c r="E24" s="236"/>
      <c r="F24" s="236"/>
      <c r="G24" s="236"/>
      <c r="H24" s="236"/>
      <c r="I24" s="236">
        <v>0</v>
      </c>
    </row>
    <row r="25" spans="1:9" ht="14.25" thickTop="1" thickBot="1" x14ac:dyDescent="0.3">
      <c r="A25" s="295"/>
      <c r="B25" s="294"/>
      <c r="C25" s="294"/>
      <c r="D25" s="294"/>
      <c r="E25" s="294"/>
      <c r="F25" s="294"/>
      <c r="G25" s="294"/>
      <c r="H25" s="294"/>
      <c r="I25" s="293">
        <f>I23+I6</f>
        <v>611978419</v>
      </c>
    </row>
    <row r="26" spans="1:9" ht="12" thickTop="1" x14ac:dyDescent="0.25"/>
    <row r="27" spans="1:9" ht="9" customHeight="1" x14ac:dyDescent="0.25">
      <c r="A27" s="156" t="s">
        <v>1955</v>
      </c>
    </row>
    <row r="28" spans="1:9" ht="9" customHeight="1" x14ac:dyDescent="0.25">
      <c r="A28" s="156" t="s">
        <v>1954</v>
      </c>
    </row>
    <row r="29" spans="1:9" ht="9" customHeight="1" x14ac:dyDescent="0.25">
      <c r="A29" s="156" t="s">
        <v>1953</v>
      </c>
    </row>
    <row r="30" spans="1:9" ht="9" customHeight="1" x14ac:dyDescent="0.25">
      <c r="A30" s="156" t="s">
        <v>1974</v>
      </c>
    </row>
  </sheetData>
  <mergeCells count="6">
    <mergeCell ref="A1:H1"/>
    <mergeCell ref="A4:I4"/>
    <mergeCell ref="A6:B6"/>
    <mergeCell ref="A23:H23"/>
    <mergeCell ref="A25:H25"/>
    <mergeCell ref="A2:H2"/>
  </mergeCells>
  <printOptions horizontalCentered="1"/>
  <pageMargins left="7.8740157480314973E-2" right="7.8740157480314973E-2" top="0.39370078740157477" bottom="0.39370078740157477" header="0.19685039370078738" footer="0.19685039370078738"/>
  <pageSetup paperSize="9" pageOrder="overThenDown"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election activeCell="A26" sqref="A26:A29"/>
    </sheetView>
  </sheetViews>
  <sheetFormatPr baseColWidth="10" defaultRowHeight="11.25" x14ac:dyDescent="0.25"/>
  <cols>
    <col min="1" max="1" width="5.7109375" style="35" customWidth="1"/>
    <col min="2" max="2" width="40.7109375" style="35" customWidth="1"/>
    <col min="3" max="7" width="12.7109375" style="35" customWidth="1"/>
    <col min="8" max="16384" width="11.42578125" style="35"/>
  </cols>
  <sheetData>
    <row r="1" spans="1:7" ht="20.100000000000001" customHeight="1" x14ac:dyDescent="0.25">
      <c r="A1" s="160" t="s">
        <v>1406</v>
      </c>
      <c r="B1" s="159"/>
      <c r="C1" s="159"/>
      <c r="D1" s="159"/>
      <c r="E1" s="159"/>
      <c r="F1" s="159"/>
      <c r="G1" s="168" t="s">
        <v>1405</v>
      </c>
    </row>
    <row r="2" spans="1:7" ht="20.100000000000001" customHeight="1" x14ac:dyDescent="0.25">
      <c r="A2" s="160" t="s">
        <v>1973</v>
      </c>
      <c r="B2" s="159"/>
      <c r="C2" s="159"/>
      <c r="D2" s="159"/>
      <c r="E2" s="159"/>
      <c r="F2" s="159"/>
      <c r="G2" s="168" t="s">
        <v>1972</v>
      </c>
    </row>
    <row r="3" spans="1:7" x14ac:dyDescent="0.25">
      <c r="A3" s="149"/>
      <c r="B3" s="149"/>
      <c r="C3" s="149"/>
      <c r="D3" s="149"/>
      <c r="E3" s="149"/>
      <c r="F3" s="149"/>
      <c r="G3" s="149"/>
    </row>
    <row r="4" spans="1:7" ht="12.75" x14ac:dyDescent="0.25">
      <c r="A4" s="176" t="s">
        <v>1274</v>
      </c>
      <c r="B4" s="148"/>
      <c r="C4" s="148"/>
      <c r="D4" s="148"/>
      <c r="E4" s="148"/>
      <c r="F4" s="148"/>
      <c r="G4" s="148"/>
    </row>
    <row r="5" spans="1:7" ht="56.25" x14ac:dyDescent="0.25">
      <c r="A5" s="178" t="s">
        <v>1971</v>
      </c>
      <c r="B5" s="162" t="s">
        <v>1028</v>
      </c>
      <c r="C5" s="162" t="s">
        <v>1970</v>
      </c>
      <c r="D5" s="162" t="s">
        <v>1399</v>
      </c>
      <c r="E5" s="162" t="s">
        <v>1969</v>
      </c>
      <c r="F5" s="162" t="s">
        <v>1968</v>
      </c>
      <c r="G5" s="162" t="s">
        <v>1967</v>
      </c>
    </row>
    <row r="6" spans="1:7" ht="12.75" x14ac:dyDescent="0.25">
      <c r="A6" s="255" t="s">
        <v>1966</v>
      </c>
      <c r="B6" s="39"/>
      <c r="C6" s="301">
        <v>608883925</v>
      </c>
      <c r="D6" s="301">
        <v>0</v>
      </c>
      <c r="E6" s="301">
        <v>611978419</v>
      </c>
      <c r="F6" s="301">
        <v>611978419</v>
      </c>
      <c r="G6" s="301">
        <f>D6+F6</f>
        <v>611978419</v>
      </c>
    </row>
    <row r="7" spans="1:7" ht="22.5" x14ac:dyDescent="0.25">
      <c r="A7" s="174" t="s">
        <v>1577</v>
      </c>
      <c r="B7" s="100" t="s">
        <v>1576</v>
      </c>
      <c r="C7" s="99">
        <v>1090425</v>
      </c>
      <c r="D7" s="99">
        <v>0</v>
      </c>
      <c r="E7" s="99">
        <v>1033562</v>
      </c>
      <c r="F7" s="99">
        <v>1033562</v>
      </c>
      <c r="G7" s="99">
        <f>D7+F7</f>
        <v>1033562</v>
      </c>
    </row>
    <row r="8" spans="1:7" x14ac:dyDescent="0.25">
      <c r="A8" s="174" t="s">
        <v>1551</v>
      </c>
      <c r="B8" s="100" t="s">
        <v>1550</v>
      </c>
      <c r="C8" s="99">
        <v>255940888</v>
      </c>
      <c r="D8" s="99">
        <v>0</v>
      </c>
      <c r="E8" s="99">
        <v>147273017</v>
      </c>
      <c r="F8" s="99">
        <v>147273017</v>
      </c>
      <c r="G8" s="99">
        <f>D8+F8</f>
        <v>147273017</v>
      </c>
    </row>
    <row r="9" spans="1:7" x14ac:dyDescent="0.25">
      <c r="A9" s="174" t="s">
        <v>1130</v>
      </c>
      <c r="B9" s="100" t="s">
        <v>1129</v>
      </c>
      <c r="C9" s="99">
        <v>173332017</v>
      </c>
      <c r="D9" s="99">
        <v>0</v>
      </c>
      <c r="E9" s="99">
        <v>280892868</v>
      </c>
      <c r="F9" s="99">
        <v>280892868</v>
      </c>
      <c r="G9" s="99">
        <f>D9+F9</f>
        <v>280892868</v>
      </c>
    </row>
    <row r="10" spans="1:7" x14ac:dyDescent="0.25">
      <c r="A10" s="174" t="s">
        <v>1508</v>
      </c>
      <c r="B10" s="100" t="s">
        <v>1965</v>
      </c>
      <c r="C10" s="99">
        <v>132732226</v>
      </c>
      <c r="D10" s="99">
        <v>0</v>
      </c>
      <c r="E10" s="99">
        <v>135868136</v>
      </c>
      <c r="F10" s="99">
        <v>135868136</v>
      </c>
      <c r="G10" s="99">
        <f>D10+F10</f>
        <v>135868136</v>
      </c>
    </row>
    <row r="11" spans="1:7" x14ac:dyDescent="0.25">
      <c r="A11" s="174" t="s">
        <v>1450</v>
      </c>
      <c r="B11" s="100" t="s">
        <v>1964</v>
      </c>
      <c r="C11" s="99">
        <v>14854210</v>
      </c>
      <c r="D11" s="99">
        <v>0</v>
      </c>
      <c r="E11" s="99">
        <v>15103306</v>
      </c>
      <c r="F11" s="99">
        <v>15103306</v>
      </c>
      <c r="G11" s="99">
        <f>D11+F11</f>
        <v>15103306</v>
      </c>
    </row>
    <row r="12" spans="1:7" x14ac:dyDescent="0.25">
      <c r="A12" s="174" t="s">
        <v>1434</v>
      </c>
      <c r="B12" s="100" t="s">
        <v>1963</v>
      </c>
      <c r="C12" s="99">
        <v>452500</v>
      </c>
      <c r="D12" s="99">
        <v>0</v>
      </c>
      <c r="E12" s="99">
        <v>724500</v>
      </c>
      <c r="F12" s="99">
        <v>724500</v>
      </c>
      <c r="G12" s="99">
        <f>D12+F12</f>
        <v>724500</v>
      </c>
    </row>
    <row r="13" spans="1:7" x14ac:dyDescent="0.25">
      <c r="A13" s="174" t="s">
        <v>1428</v>
      </c>
      <c r="B13" s="100" t="s">
        <v>1424</v>
      </c>
      <c r="C13" s="99">
        <v>19452109</v>
      </c>
      <c r="D13" s="99">
        <v>0</v>
      </c>
      <c r="E13" s="99">
        <v>20034080</v>
      </c>
      <c r="F13" s="99">
        <v>20034080</v>
      </c>
      <c r="G13" s="99">
        <f>D13+F13</f>
        <v>20034080</v>
      </c>
    </row>
    <row r="14" spans="1:7" x14ac:dyDescent="0.25">
      <c r="A14" s="174" t="s">
        <v>1423</v>
      </c>
      <c r="B14" s="100" t="s">
        <v>1422</v>
      </c>
      <c r="C14" s="99">
        <v>1020000</v>
      </c>
      <c r="D14" s="99">
        <v>0</v>
      </c>
      <c r="E14" s="99">
        <v>1032500</v>
      </c>
      <c r="F14" s="99">
        <v>1032500</v>
      </c>
      <c r="G14" s="99">
        <f>D14+F14</f>
        <v>1032500</v>
      </c>
    </row>
    <row r="15" spans="1:7" x14ac:dyDescent="0.25">
      <c r="A15" s="174" t="s">
        <v>1396</v>
      </c>
      <c r="B15" s="100" t="s">
        <v>1962</v>
      </c>
      <c r="C15" s="99">
        <v>153100</v>
      </c>
      <c r="D15" s="99">
        <v>0</v>
      </c>
      <c r="E15" s="99">
        <v>107500</v>
      </c>
      <c r="F15" s="99">
        <v>107500</v>
      </c>
      <c r="G15" s="99">
        <f>D15+F15</f>
        <v>107500</v>
      </c>
    </row>
    <row r="16" spans="1:7" x14ac:dyDescent="0.25">
      <c r="A16" s="174" t="s">
        <v>1393</v>
      </c>
      <c r="B16" s="100" t="s">
        <v>1961</v>
      </c>
      <c r="C16" s="99">
        <v>426000</v>
      </c>
      <c r="D16" s="99">
        <v>0</v>
      </c>
      <c r="E16" s="99">
        <v>5000</v>
      </c>
      <c r="F16" s="99">
        <v>5000</v>
      </c>
      <c r="G16" s="99">
        <f>D16+F16</f>
        <v>5000</v>
      </c>
    </row>
    <row r="17" spans="1:7" ht="22.5" x14ac:dyDescent="0.25">
      <c r="A17" s="174" t="s">
        <v>1387</v>
      </c>
      <c r="B17" s="100" t="s">
        <v>1960</v>
      </c>
      <c r="C17" s="99">
        <v>0</v>
      </c>
      <c r="D17" s="99">
        <v>0</v>
      </c>
      <c r="E17" s="99">
        <v>0</v>
      </c>
      <c r="F17" s="99">
        <v>0</v>
      </c>
      <c r="G17" s="99">
        <f>D17+F17</f>
        <v>0</v>
      </c>
    </row>
    <row r="18" spans="1:7" ht="22.5" x14ac:dyDescent="0.25">
      <c r="A18" s="174" t="s">
        <v>1252</v>
      </c>
      <c r="B18" s="100" t="s">
        <v>1959</v>
      </c>
      <c r="C18" s="99">
        <v>9430450</v>
      </c>
      <c r="D18" s="292">
        <v>0</v>
      </c>
      <c r="E18" s="99">
        <v>9903950</v>
      </c>
      <c r="F18" s="99">
        <v>9903950</v>
      </c>
      <c r="G18" s="99">
        <f>D18+F18</f>
        <v>9903950</v>
      </c>
    </row>
    <row r="19" spans="1:7" ht="22.5" x14ac:dyDescent="0.25">
      <c r="A19" s="265" t="s">
        <v>1246</v>
      </c>
      <c r="B19" s="92" t="s">
        <v>1958</v>
      </c>
      <c r="C19" s="91">
        <v>0</v>
      </c>
      <c r="D19" s="264">
        <v>0</v>
      </c>
      <c r="E19" s="91">
        <v>0</v>
      </c>
      <c r="F19" s="91">
        <v>0</v>
      </c>
      <c r="G19" s="91">
        <f>D19+F19</f>
        <v>0</v>
      </c>
    </row>
    <row r="20" spans="1:7" x14ac:dyDescent="0.25">
      <c r="A20" s="300"/>
      <c r="B20" s="299"/>
      <c r="C20" s="297"/>
      <c r="D20" s="298"/>
      <c r="E20" s="297"/>
      <c r="F20" s="297"/>
      <c r="G20" s="297">
        <f>D20+F20</f>
        <v>0</v>
      </c>
    </row>
    <row r="21" spans="1:7" ht="12" thickBot="1" x14ac:dyDescent="0.3">
      <c r="A21" s="234" t="s">
        <v>1957</v>
      </c>
      <c r="G21" s="35">
        <v>0</v>
      </c>
    </row>
    <row r="22" spans="1:7" ht="14.25" thickTop="1" thickBot="1" x14ac:dyDescent="0.3">
      <c r="A22" s="295"/>
      <c r="B22" s="294"/>
      <c r="C22" s="294"/>
      <c r="D22" s="294"/>
      <c r="E22" s="294"/>
      <c r="F22" s="294"/>
      <c r="G22" s="293"/>
    </row>
    <row r="23" spans="1:7" ht="12.75" thickTop="1" thickBot="1" x14ac:dyDescent="0.3">
      <c r="A23" s="296" t="s">
        <v>1956</v>
      </c>
      <c r="B23" s="236"/>
      <c r="C23" s="236"/>
      <c r="D23" s="236"/>
      <c r="E23" s="236"/>
      <c r="F23" s="236"/>
      <c r="G23" s="236">
        <v>0</v>
      </c>
    </row>
    <row r="24" spans="1:7" ht="14.25" thickTop="1" thickBot="1" x14ac:dyDescent="0.3">
      <c r="A24" s="295"/>
      <c r="B24" s="294"/>
      <c r="C24" s="294"/>
      <c r="D24" s="294"/>
      <c r="E24" s="294"/>
      <c r="F24" s="294"/>
      <c r="G24" s="293">
        <f>G22+G6</f>
        <v>611978419</v>
      </c>
    </row>
    <row r="25" spans="1:7" ht="12" thickTop="1" x14ac:dyDescent="0.25"/>
    <row r="26" spans="1:7" ht="9" customHeight="1" x14ac:dyDescent="0.25">
      <c r="A26" s="156" t="s">
        <v>1955</v>
      </c>
    </row>
    <row r="27" spans="1:7" ht="9" customHeight="1" x14ac:dyDescent="0.25">
      <c r="A27" s="156" t="s">
        <v>1954</v>
      </c>
    </row>
    <row r="28" spans="1:7" ht="9" customHeight="1" x14ac:dyDescent="0.25">
      <c r="A28" s="156" t="s">
        <v>1953</v>
      </c>
    </row>
    <row r="29" spans="1:7" ht="9" customHeight="1" x14ac:dyDescent="0.25">
      <c r="A29" s="156" t="s">
        <v>1952</v>
      </c>
    </row>
  </sheetData>
  <mergeCells count="6">
    <mergeCell ref="A1:F1"/>
    <mergeCell ref="A4:G4"/>
    <mergeCell ref="A6:B6"/>
    <mergeCell ref="A22:F22"/>
    <mergeCell ref="A24:F24"/>
    <mergeCell ref="A2:F2"/>
  </mergeCells>
  <printOptions horizontalCentered="1"/>
  <pageMargins left="7.8740157480314973E-2" right="7.8740157480314973E-2" top="0.39370078740157477" bottom="0.39370078740157477" header="0.19685039370078738" footer="0.19685039370078738"/>
  <pageSetup paperSize="9" pageOrder="overThenDown"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
  <sheetViews>
    <sheetView showGridLines="0" topLeftCell="A7" workbookViewId="0">
      <selection activeCell="A230" sqref="A230:A232"/>
    </sheetView>
  </sheetViews>
  <sheetFormatPr baseColWidth="10" defaultRowHeight="11.25" x14ac:dyDescent="0.25"/>
  <cols>
    <col min="1" max="1" width="5.7109375" style="62" customWidth="1"/>
    <col min="2" max="2" width="40.7109375" style="247" customWidth="1"/>
    <col min="3" max="6" width="12.7109375" style="62" customWidth="1"/>
    <col min="7" max="16384" width="11.42578125" style="62"/>
  </cols>
  <sheetData>
    <row r="1" spans="1:6" ht="12.75" x14ac:dyDescent="0.25">
      <c r="A1" s="279" t="s">
        <v>1406</v>
      </c>
      <c r="B1" s="278"/>
      <c r="C1" s="278"/>
      <c r="D1" s="278"/>
      <c r="E1" s="278"/>
      <c r="F1" s="277" t="s">
        <v>1405</v>
      </c>
    </row>
    <row r="2" spans="1:6" ht="12.75" x14ac:dyDescent="0.25">
      <c r="A2" s="279" t="s">
        <v>1620</v>
      </c>
      <c r="B2" s="278"/>
      <c r="C2" s="278"/>
      <c r="D2" s="278"/>
      <c r="E2" s="278"/>
      <c r="F2" s="277" t="s">
        <v>1619</v>
      </c>
    </row>
    <row r="3" spans="1:6" x14ac:dyDescent="0.25">
      <c r="A3" s="126"/>
      <c r="B3" s="75"/>
      <c r="C3" s="126"/>
      <c r="D3" s="126"/>
      <c r="E3" s="126"/>
      <c r="F3" s="126"/>
    </row>
    <row r="4" spans="1:6" ht="12.75" x14ac:dyDescent="0.25">
      <c r="A4" s="109" t="s">
        <v>1951</v>
      </c>
      <c r="B4" s="108"/>
      <c r="C4" s="108"/>
      <c r="D4" s="108"/>
      <c r="E4" s="108"/>
      <c r="F4" s="108"/>
    </row>
    <row r="5" spans="1:6" ht="33.75" x14ac:dyDescent="0.25">
      <c r="A5" s="276" t="s">
        <v>1401</v>
      </c>
      <c r="B5" s="275" t="s">
        <v>1028</v>
      </c>
      <c r="C5" s="275" t="s">
        <v>1400</v>
      </c>
      <c r="D5" s="275" t="s">
        <v>1399</v>
      </c>
      <c r="E5" s="275" t="s">
        <v>1398</v>
      </c>
      <c r="F5" s="275" t="s">
        <v>1397</v>
      </c>
    </row>
    <row r="6" spans="1:6" x14ac:dyDescent="0.25">
      <c r="A6" s="274" t="s">
        <v>1950</v>
      </c>
      <c r="B6" s="273" t="s">
        <v>1949</v>
      </c>
      <c r="C6" s="95">
        <v>25596317</v>
      </c>
      <c r="D6" s="95">
        <v>0</v>
      </c>
      <c r="E6" s="95">
        <v>31366254</v>
      </c>
      <c r="F6" s="95">
        <v>31366254</v>
      </c>
    </row>
    <row r="7" spans="1:6" x14ac:dyDescent="0.25">
      <c r="A7" s="174" t="s">
        <v>1948</v>
      </c>
      <c r="B7" s="100"/>
      <c r="C7" s="99">
        <v>330000</v>
      </c>
      <c r="D7" s="99">
        <v>0</v>
      </c>
      <c r="E7" s="99">
        <v>0</v>
      </c>
      <c r="F7" s="99">
        <v>0</v>
      </c>
    </row>
    <row r="8" spans="1:6" x14ac:dyDescent="0.25">
      <c r="A8" s="174" t="s">
        <v>1947</v>
      </c>
      <c r="B8" s="100"/>
      <c r="C8" s="99">
        <v>298000</v>
      </c>
      <c r="D8" s="99">
        <v>0</v>
      </c>
      <c r="E8" s="99">
        <v>0</v>
      </c>
      <c r="F8" s="99">
        <v>0</v>
      </c>
    </row>
    <row r="9" spans="1:6" x14ac:dyDescent="0.25">
      <c r="A9" s="174" t="s">
        <v>1946</v>
      </c>
      <c r="B9" s="100"/>
      <c r="C9" s="99">
        <v>1000</v>
      </c>
      <c r="D9" s="99">
        <v>0</v>
      </c>
      <c r="E9" s="99">
        <v>0</v>
      </c>
      <c r="F9" s="99">
        <v>0</v>
      </c>
    </row>
    <row r="10" spans="1:6" x14ac:dyDescent="0.25">
      <c r="A10" s="174" t="s">
        <v>1945</v>
      </c>
      <c r="B10" s="100" t="s">
        <v>1944</v>
      </c>
      <c r="C10" s="99">
        <v>0</v>
      </c>
      <c r="D10" s="99">
        <v>0</v>
      </c>
      <c r="E10" s="99">
        <v>310000</v>
      </c>
      <c r="F10" s="99">
        <v>310000</v>
      </c>
    </row>
    <row r="11" spans="1:6" x14ac:dyDescent="0.25">
      <c r="A11" s="174" t="s">
        <v>1943</v>
      </c>
      <c r="B11" s="100" t="s">
        <v>1942</v>
      </c>
      <c r="C11" s="99">
        <v>0</v>
      </c>
      <c r="D11" s="99">
        <v>0</v>
      </c>
      <c r="E11" s="99">
        <v>303000</v>
      </c>
      <c r="F11" s="99">
        <v>303000</v>
      </c>
    </row>
    <row r="12" spans="1:6" x14ac:dyDescent="0.25">
      <c r="A12" s="174" t="s">
        <v>1941</v>
      </c>
      <c r="B12" s="100" t="s">
        <v>1940</v>
      </c>
      <c r="C12" s="99">
        <v>0</v>
      </c>
      <c r="D12" s="99">
        <v>0</v>
      </c>
      <c r="E12" s="99">
        <v>1000</v>
      </c>
      <c r="F12" s="99">
        <v>1000</v>
      </c>
    </row>
    <row r="13" spans="1:6" ht="22.5" x14ac:dyDescent="0.25">
      <c r="A13" s="174" t="s">
        <v>1432</v>
      </c>
      <c r="B13" s="100" t="s">
        <v>1431</v>
      </c>
      <c r="C13" s="99">
        <v>360000</v>
      </c>
      <c r="D13" s="99">
        <v>0</v>
      </c>
      <c r="E13" s="99">
        <v>500000</v>
      </c>
      <c r="F13" s="99">
        <v>500000</v>
      </c>
    </row>
    <row r="14" spans="1:6" x14ac:dyDescent="0.25">
      <c r="A14" s="174" t="s">
        <v>1939</v>
      </c>
      <c r="B14" s="100" t="s">
        <v>1938</v>
      </c>
      <c r="C14" s="99">
        <v>100000</v>
      </c>
      <c r="D14" s="99">
        <v>0</v>
      </c>
      <c r="E14" s="99">
        <v>100000</v>
      </c>
      <c r="F14" s="99">
        <v>100000</v>
      </c>
    </row>
    <row r="15" spans="1:6" x14ac:dyDescent="0.25">
      <c r="A15" s="174" t="s">
        <v>1937</v>
      </c>
      <c r="B15" s="100" t="s">
        <v>1936</v>
      </c>
      <c r="C15" s="99">
        <v>1115000</v>
      </c>
      <c r="D15" s="99">
        <v>0</v>
      </c>
      <c r="E15" s="99">
        <v>1115000</v>
      </c>
      <c r="F15" s="99">
        <v>1115000</v>
      </c>
    </row>
    <row r="16" spans="1:6" x14ac:dyDescent="0.25">
      <c r="A16" s="174" t="s">
        <v>1935</v>
      </c>
      <c r="B16" s="100" t="s">
        <v>1934</v>
      </c>
      <c r="C16" s="99">
        <v>33000</v>
      </c>
      <c r="D16" s="99">
        <v>0</v>
      </c>
      <c r="E16" s="99">
        <v>33000</v>
      </c>
      <c r="F16" s="99">
        <v>33000</v>
      </c>
    </row>
    <row r="17" spans="1:6" x14ac:dyDescent="0.25">
      <c r="A17" s="174" t="s">
        <v>1933</v>
      </c>
      <c r="B17" s="100" t="s">
        <v>1932</v>
      </c>
      <c r="C17" s="99">
        <v>630000</v>
      </c>
      <c r="D17" s="99">
        <v>0</v>
      </c>
      <c r="E17" s="99">
        <v>600000</v>
      </c>
      <c r="F17" s="99">
        <v>600000</v>
      </c>
    </row>
    <row r="18" spans="1:6" x14ac:dyDescent="0.25">
      <c r="A18" s="174" t="s">
        <v>1931</v>
      </c>
      <c r="B18" s="100" t="s">
        <v>1930</v>
      </c>
      <c r="C18" s="99">
        <v>144850</v>
      </c>
      <c r="D18" s="99">
        <v>0</v>
      </c>
      <c r="E18" s="99">
        <v>142892</v>
      </c>
      <c r="F18" s="99">
        <v>142892</v>
      </c>
    </row>
    <row r="19" spans="1:6" x14ac:dyDescent="0.25">
      <c r="A19" s="174" t="s">
        <v>1929</v>
      </c>
      <c r="B19" s="100" t="s">
        <v>1928</v>
      </c>
      <c r="C19" s="99">
        <v>37000</v>
      </c>
      <c r="D19" s="99">
        <v>0</v>
      </c>
      <c r="E19" s="99">
        <v>50000</v>
      </c>
      <c r="F19" s="99">
        <v>50000</v>
      </c>
    </row>
    <row r="20" spans="1:6" x14ac:dyDescent="0.25">
      <c r="A20" s="174" t="s">
        <v>1927</v>
      </c>
      <c r="B20" s="100" t="s">
        <v>1926</v>
      </c>
      <c r="C20" s="99">
        <v>76665</v>
      </c>
      <c r="D20" s="99">
        <v>0</v>
      </c>
      <c r="E20" s="99">
        <v>90650</v>
      </c>
      <c r="F20" s="99">
        <v>90650</v>
      </c>
    </row>
    <row r="21" spans="1:6" x14ac:dyDescent="0.25">
      <c r="A21" s="174" t="s">
        <v>1925</v>
      </c>
      <c r="B21" s="100" t="s">
        <v>1924</v>
      </c>
      <c r="C21" s="99">
        <v>556870</v>
      </c>
      <c r="D21" s="99">
        <v>0</v>
      </c>
      <c r="E21" s="99">
        <v>517360</v>
      </c>
      <c r="F21" s="99">
        <v>517360</v>
      </c>
    </row>
    <row r="22" spans="1:6" x14ac:dyDescent="0.25">
      <c r="A22" s="174" t="s">
        <v>1923</v>
      </c>
      <c r="B22" s="100" t="s">
        <v>1922</v>
      </c>
      <c r="C22" s="99">
        <v>693700</v>
      </c>
      <c r="D22" s="99">
        <v>0</v>
      </c>
      <c r="E22" s="99">
        <v>693700</v>
      </c>
      <c r="F22" s="99">
        <v>693700</v>
      </c>
    </row>
    <row r="23" spans="1:6" x14ac:dyDescent="0.25">
      <c r="A23" s="174" t="s">
        <v>1921</v>
      </c>
      <c r="B23" s="100" t="s">
        <v>1920</v>
      </c>
      <c r="C23" s="99">
        <v>140880</v>
      </c>
      <c r="D23" s="99">
        <v>0</v>
      </c>
      <c r="E23" s="99">
        <v>140830</v>
      </c>
      <c r="F23" s="99">
        <v>140830</v>
      </c>
    </row>
    <row r="24" spans="1:6" x14ac:dyDescent="0.25">
      <c r="A24" s="174" t="s">
        <v>1919</v>
      </c>
      <c r="B24" s="100" t="s">
        <v>1918</v>
      </c>
      <c r="C24" s="99">
        <v>175000</v>
      </c>
      <c r="D24" s="99">
        <v>0</v>
      </c>
      <c r="E24" s="99">
        <v>175410</v>
      </c>
      <c r="F24" s="99">
        <v>175410</v>
      </c>
    </row>
    <row r="25" spans="1:6" ht="22.5" x14ac:dyDescent="0.25">
      <c r="A25" s="174" t="s">
        <v>1917</v>
      </c>
      <c r="B25" s="100" t="s">
        <v>1916</v>
      </c>
      <c r="C25" s="99">
        <v>208250</v>
      </c>
      <c r="D25" s="99">
        <v>0</v>
      </c>
      <c r="E25" s="99">
        <v>205750</v>
      </c>
      <c r="F25" s="99">
        <v>205750</v>
      </c>
    </row>
    <row r="26" spans="1:6" x14ac:dyDescent="0.25">
      <c r="A26" s="174" t="s">
        <v>1915</v>
      </c>
      <c r="B26" s="100" t="s">
        <v>1914</v>
      </c>
      <c r="C26" s="99">
        <v>18068</v>
      </c>
      <c r="D26" s="99">
        <v>0</v>
      </c>
      <c r="E26" s="99">
        <v>16119</v>
      </c>
      <c r="F26" s="99">
        <v>16119</v>
      </c>
    </row>
    <row r="27" spans="1:6" x14ac:dyDescent="0.25">
      <c r="A27" s="174" t="s">
        <v>1913</v>
      </c>
      <c r="B27" s="100" t="s">
        <v>1912</v>
      </c>
      <c r="C27" s="99">
        <v>70000</v>
      </c>
      <c r="D27" s="99">
        <v>0</v>
      </c>
      <c r="E27" s="99">
        <v>65000</v>
      </c>
      <c r="F27" s="99">
        <v>65000</v>
      </c>
    </row>
    <row r="28" spans="1:6" x14ac:dyDescent="0.25">
      <c r="A28" s="174" t="s">
        <v>1911</v>
      </c>
      <c r="B28" s="100" t="s">
        <v>1910</v>
      </c>
      <c r="C28" s="99">
        <v>8755</v>
      </c>
      <c r="D28" s="99">
        <v>0</v>
      </c>
      <c r="E28" s="99">
        <v>8758</v>
      </c>
      <c r="F28" s="99">
        <v>8758</v>
      </c>
    </row>
    <row r="29" spans="1:6" x14ac:dyDescent="0.25">
      <c r="A29" s="174" t="s">
        <v>1909</v>
      </c>
      <c r="B29" s="100" t="s">
        <v>1908</v>
      </c>
      <c r="C29" s="99">
        <v>2012</v>
      </c>
      <c r="D29" s="99">
        <v>0</v>
      </c>
      <c r="E29" s="99">
        <v>1972</v>
      </c>
      <c r="F29" s="99">
        <v>1972</v>
      </c>
    </row>
    <row r="30" spans="1:6" x14ac:dyDescent="0.25">
      <c r="A30" s="174" t="s">
        <v>1907</v>
      </c>
      <c r="B30" s="100" t="s">
        <v>1906</v>
      </c>
      <c r="C30" s="99">
        <v>430443</v>
      </c>
      <c r="D30" s="99">
        <v>0</v>
      </c>
      <c r="E30" s="99">
        <v>423411</v>
      </c>
      <c r="F30" s="99">
        <v>423411</v>
      </c>
    </row>
    <row r="31" spans="1:6" x14ac:dyDescent="0.25">
      <c r="A31" s="174" t="s">
        <v>1085</v>
      </c>
      <c r="B31" s="100" t="s">
        <v>1084</v>
      </c>
      <c r="C31" s="99">
        <v>1021843</v>
      </c>
      <c r="D31" s="99">
        <v>0</v>
      </c>
      <c r="E31" s="99">
        <v>1376463</v>
      </c>
      <c r="F31" s="99">
        <v>1376463</v>
      </c>
    </row>
    <row r="32" spans="1:6" x14ac:dyDescent="0.25">
      <c r="A32" s="174" t="s">
        <v>1905</v>
      </c>
      <c r="B32" s="100" t="s">
        <v>1904</v>
      </c>
      <c r="C32" s="99">
        <v>353000</v>
      </c>
      <c r="D32" s="99">
        <v>0</v>
      </c>
      <c r="E32" s="99">
        <v>333000</v>
      </c>
      <c r="F32" s="99">
        <v>333000</v>
      </c>
    </row>
    <row r="33" spans="1:6" x14ac:dyDescent="0.25">
      <c r="A33" s="174" t="s">
        <v>1903</v>
      </c>
      <c r="B33" s="100" t="s">
        <v>1902</v>
      </c>
      <c r="C33" s="99">
        <v>242900</v>
      </c>
      <c r="D33" s="99">
        <v>0</v>
      </c>
      <c r="E33" s="99">
        <v>0</v>
      </c>
      <c r="F33" s="99">
        <v>0</v>
      </c>
    </row>
    <row r="34" spans="1:6" x14ac:dyDescent="0.25">
      <c r="A34" s="174" t="s">
        <v>1901</v>
      </c>
      <c r="B34" s="100" t="s">
        <v>1890</v>
      </c>
      <c r="C34" s="99">
        <v>0</v>
      </c>
      <c r="D34" s="99">
        <v>0</v>
      </c>
      <c r="E34" s="99">
        <v>112000</v>
      </c>
      <c r="F34" s="99">
        <v>112000</v>
      </c>
    </row>
    <row r="35" spans="1:6" x14ac:dyDescent="0.25">
      <c r="A35" s="174" t="s">
        <v>1900</v>
      </c>
      <c r="B35" s="100" t="s">
        <v>845</v>
      </c>
      <c r="C35" s="99">
        <v>0</v>
      </c>
      <c r="D35" s="99">
        <v>0</v>
      </c>
      <c r="E35" s="99">
        <v>147898</v>
      </c>
      <c r="F35" s="99">
        <v>147898</v>
      </c>
    </row>
    <row r="36" spans="1:6" x14ac:dyDescent="0.25">
      <c r="A36" s="174" t="s">
        <v>1180</v>
      </c>
      <c r="B36" s="100" t="s">
        <v>1179</v>
      </c>
      <c r="C36" s="99">
        <v>94000</v>
      </c>
      <c r="D36" s="99">
        <v>0</v>
      </c>
      <c r="E36" s="99">
        <v>101700</v>
      </c>
      <c r="F36" s="99">
        <v>101700</v>
      </c>
    </row>
    <row r="37" spans="1:6" x14ac:dyDescent="0.25">
      <c r="A37" s="174" t="s">
        <v>1899</v>
      </c>
      <c r="B37" s="100" t="s">
        <v>1898</v>
      </c>
      <c r="C37" s="99">
        <v>25700</v>
      </c>
      <c r="D37" s="99">
        <v>0</v>
      </c>
      <c r="E37" s="99">
        <v>21700</v>
      </c>
      <c r="F37" s="99">
        <v>21700</v>
      </c>
    </row>
    <row r="38" spans="1:6" x14ac:dyDescent="0.25">
      <c r="A38" s="174" t="s">
        <v>1897</v>
      </c>
      <c r="B38" s="100" t="s">
        <v>1896</v>
      </c>
      <c r="C38" s="99">
        <v>1670000</v>
      </c>
      <c r="D38" s="99">
        <v>0</v>
      </c>
      <c r="E38" s="99">
        <v>1605000</v>
      </c>
      <c r="F38" s="99">
        <v>1605000</v>
      </c>
    </row>
    <row r="39" spans="1:6" x14ac:dyDescent="0.25">
      <c r="A39" s="174" t="s">
        <v>1895</v>
      </c>
      <c r="B39" s="100" t="s">
        <v>1894</v>
      </c>
      <c r="C39" s="99">
        <v>4034700</v>
      </c>
      <c r="D39" s="99">
        <v>0</v>
      </c>
      <c r="E39" s="99">
        <v>3909950</v>
      </c>
      <c r="F39" s="99">
        <v>3909950</v>
      </c>
    </row>
    <row r="40" spans="1:6" x14ac:dyDescent="0.25">
      <c r="A40" s="174" t="s">
        <v>1893</v>
      </c>
      <c r="B40" s="100" t="s">
        <v>1892</v>
      </c>
      <c r="C40" s="99">
        <v>32400</v>
      </c>
      <c r="D40" s="99">
        <v>0</v>
      </c>
      <c r="E40" s="99">
        <v>32400</v>
      </c>
      <c r="F40" s="99">
        <v>32400</v>
      </c>
    </row>
    <row r="41" spans="1:6" x14ac:dyDescent="0.25">
      <c r="A41" s="174" t="s">
        <v>1891</v>
      </c>
      <c r="B41" s="100" t="s">
        <v>1890</v>
      </c>
      <c r="C41" s="99">
        <v>304400</v>
      </c>
      <c r="D41" s="99">
        <v>0</v>
      </c>
      <c r="E41" s="99">
        <v>329400</v>
      </c>
      <c r="F41" s="99">
        <v>329400</v>
      </c>
    </row>
    <row r="42" spans="1:6" x14ac:dyDescent="0.25">
      <c r="A42" s="174" t="s">
        <v>1889</v>
      </c>
      <c r="B42" s="100" t="s">
        <v>1888</v>
      </c>
      <c r="C42" s="99">
        <v>86151</v>
      </c>
      <c r="D42" s="99">
        <v>0</v>
      </c>
      <c r="E42" s="99">
        <v>94300</v>
      </c>
      <c r="F42" s="99">
        <v>94300</v>
      </c>
    </row>
    <row r="43" spans="1:6" x14ac:dyDescent="0.25">
      <c r="A43" s="174" t="s">
        <v>1887</v>
      </c>
      <c r="B43" s="100" t="s">
        <v>1886</v>
      </c>
      <c r="C43" s="99">
        <v>1798972</v>
      </c>
      <c r="D43" s="99">
        <v>0</v>
      </c>
      <c r="E43" s="99">
        <v>2216797</v>
      </c>
      <c r="F43" s="99">
        <v>2216797</v>
      </c>
    </row>
    <row r="44" spans="1:6" x14ac:dyDescent="0.25">
      <c r="A44" s="174" t="s">
        <v>1885</v>
      </c>
      <c r="B44" s="100" t="s">
        <v>1884</v>
      </c>
      <c r="C44" s="99">
        <v>85000</v>
      </c>
      <c r="D44" s="99">
        <v>0</v>
      </c>
      <c r="E44" s="99">
        <v>85000</v>
      </c>
      <c r="F44" s="99">
        <v>85000</v>
      </c>
    </row>
    <row r="45" spans="1:6" ht="22.5" x14ac:dyDescent="0.25">
      <c r="A45" s="174" t="s">
        <v>1883</v>
      </c>
      <c r="B45" s="100" t="s">
        <v>1882</v>
      </c>
      <c r="C45" s="99">
        <v>45000</v>
      </c>
      <c r="D45" s="99">
        <v>0</v>
      </c>
      <c r="E45" s="99">
        <v>10000</v>
      </c>
      <c r="F45" s="99">
        <v>10000</v>
      </c>
    </row>
    <row r="46" spans="1:6" x14ac:dyDescent="0.25">
      <c r="A46" s="174" t="s">
        <v>1881</v>
      </c>
      <c r="B46" s="100" t="s">
        <v>845</v>
      </c>
      <c r="C46" s="99">
        <v>414144</v>
      </c>
      <c r="D46" s="99">
        <v>0</v>
      </c>
      <c r="E46" s="99">
        <v>400800</v>
      </c>
      <c r="F46" s="99">
        <v>400800</v>
      </c>
    </row>
    <row r="47" spans="1:6" x14ac:dyDescent="0.25">
      <c r="A47" s="174" t="s">
        <v>1079</v>
      </c>
      <c r="B47" s="100" t="s">
        <v>1078</v>
      </c>
      <c r="C47" s="99">
        <v>438361</v>
      </c>
      <c r="D47" s="99">
        <v>0</v>
      </c>
      <c r="E47" s="99">
        <v>506167</v>
      </c>
      <c r="F47" s="99">
        <v>506167</v>
      </c>
    </row>
    <row r="48" spans="1:6" x14ac:dyDescent="0.25">
      <c r="A48" s="174" t="s">
        <v>1880</v>
      </c>
      <c r="B48" s="100" t="s">
        <v>1879</v>
      </c>
      <c r="C48" s="99">
        <v>310960</v>
      </c>
      <c r="D48" s="99">
        <v>0</v>
      </c>
      <c r="E48" s="99">
        <v>319470</v>
      </c>
      <c r="F48" s="99">
        <v>319470</v>
      </c>
    </row>
    <row r="49" spans="1:6" ht="22.5" x14ac:dyDescent="0.25">
      <c r="A49" s="174" t="s">
        <v>1771</v>
      </c>
      <c r="B49" s="100" t="s">
        <v>1770</v>
      </c>
      <c r="C49" s="99">
        <v>99300</v>
      </c>
      <c r="D49" s="99">
        <v>0</v>
      </c>
      <c r="E49" s="99">
        <v>106023</v>
      </c>
      <c r="F49" s="99">
        <v>106023</v>
      </c>
    </row>
    <row r="50" spans="1:6" x14ac:dyDescent="0.25">
      <c r="A50" s="174" t="s">
        <v>1761</v>
      </c>
      <c r="B50" s="100" t="s">
        <v>1760</v>
      </c>
      <c r="C50" s="99">
        <v>361985</v>
      </c>
      <c r="D50" s="99">
        <v>0</v>
      </c>
      <c r="E50" s="99">
        <v>314290</v>
      </c>
      <c r="F50" s="99">
        <v>314290</v>
      </c>
    </row>
    <row r="51" spans="1:6" x14ac:dyDescent="0.25">
      <c r="A51" s="174" t="s">
        <v>1878</v>
      </c>
      <c r="B51" s="100" t="s">
        <v>1877</v>
      </c>
      <c r="C51" s="99">
        <v>600</v>
      </c>
      <c r="D51" s="99">
        <v>0</v>
      </c>
      <c r="E51" s="99">
        <v>600</v>
      </c>
      <c r="F51" s="99">
        <v>600</v>
      </c>
    </row>
    <row r="52" spans="1:6" x14ac:dyDescent="0.25">
      <c r="A52" s="174" t="s">
        <v>1876</v>
      </c>
      <c r="B52" s="100" t="s">
        <v>1875</v>
      </c>
      <c r="C52" s="99">
        <v>104150</v>
      </c>
      <c r="D52" s="99">
        <v>0</v>
      </c>
      <c r="E52" s="99">
        <v>151150</v>
      </c>
      <c r="F52" s="99">
        <v>151150</v>
      </c>
    </row>
    <row r="53" spans="1:6" x14ac:dyDescent="0.25">
      <c r="A53" s="174" t="s">
        <v>1874</v>
      </c>
      <c r="B53" s="100" t="s">
        <v>1873</v>
      </c>
      <c r="C53" s="99">
        <v>15000</v>
      </c>
      <c r="D53" s="99">
        <v>0</v>
      </c>
      <c r="E53" s="99">
        <v>0</v>
      </c>
      <c r="F53" s="99">
        <v>0</v>
      </c>
    </row>
    <row r="54" spans="1:6" x14ac:dyDescent="0.25">
      <c r="A54" s="174" t="s">
        <v>1872</v>
      </c>
      <c r="B54" s="100" t="s">
        <v>1871</v>
      </c>
      <c r="C54" s="99">
        <v>163409</v>
      </c>
      <c r="D54" s="99">
        <v>0</v>
      </c>
      <c r="E54" s="99">
        <v>152735</v>
      </c>
      <c r="F54" s="99">
        <v>152735</v>
      </c>
    </row>
    <row r="55" spans="1:6" x14ac:dyDescent="0.25">
      <c r="A55" s="174" t="s">
        <v>1759</v>
      </c>
      <c r="B55" s="100" t="s">
        <v>1758</v>
      </c>
      <c r="C55" s="99">
        <v>1308783</v>
      </c>
      <c r="D55" s="99">
        <v>0</v>
      </c>
      <c r="E55" s="99">
        <v>6449757</v>
      </c>
      <c r="F55" s="99">
        <v>6449757</v>
      </c>
    </row>
    <row r="56" spans="1:6" x14ac:dyDescent="0.25">
      <c r="A56" s="174" t="s">
        <v>1757</v>
      </c>
      <c r="B56" s="100" t="s">
        <v>1756</v>
      </c>
      <c r="C56" s="99">
        <v>249552</v>
      </c>
      <c r="D56" s="99">
        <v>0</v>
      </c>
      <c r="E56" s="99">
        <v>225084</v>
      </c>
      <c r="F56" s="99">
        <v>225084</v>
      </c>
    </row>
    <row r="57" spans="1:6" x14ac:dyDescent="0.25">
      <c r="A57" s="174" t="s">
        <v>1755</v>
      </c>
      <c r="B57" s="100" t="s">
        <v>1067</v>
      </c>
      <c r="C57" s="99">
        <v>387575</v>
      </c>
      <c r="D57" s="99">
        <v>0</v>
      </c>
      <c r="E57" s="99">
        <v>387681</v>
      </c>
      <c r="F57" s="99">
        <v>387681</v>
      </c>
    </row>
    <row r="58" spans="1:6" x14ac:dyDescent="0.25">
      <c r="A58" s="174" t="s">
        <v>1870</v>
      </c>
      <c r="B58" s="100" t="s">
        <v>1869</v>
      </c>
      <c r="C58" s="99">
        <v>207500</v>
      </c>
      <c r="D58" s="99">
        <v>0</v>
      </c>
      <c r="E58" s="99">
        <v>205100</v>
      </c>
      <c r="F58" s="99">
        <v>205100</v>
      </c>
    </row>
    <row r="59" spans="1:6" x14ac:dyDescent="0.25">
      <c r="A59" s="174" t="s">
        <v>1868</v>
      </c>
      <c r="B59" s="100" t="s">
        <v>1867</v>
      </c>
      <c r="C59" s="99">
        <v>390800</v>
      </c>
      <c r="D59" s="99">
        <v>0</v>
      </c>
      <c r="E59" s="99">
        <v>385000</v>
      </c>
      <c r="F59" s="99">
        <v>385000</v>
      </c>
    </row>
    <row r="60" spans="1:6" x14ac:dyDescent="0.25">
      <c r="A60" s="174" t="s">
        <v>1866</v>
      </c>
      <c r="B60" s="100" t="s">
        <v>1865</v>
      </c>
      <c r="C60" s="99">
        <v>40000</v>
      </c>
      <c r="D60" s="99">
        <v>0</v>
      </c>
      <c r="E60" s="99">
        <v>30000</v>
      </c>
      <c r="F60" s="99">
        <v>30000</v>
      </c>
    </row>
    <row r="61" spans="1:6" x14ac:dyDescent="0.25">
      <c r="A61" s="174" t="s">
        <v>1864</v>
      </c>
      <c r="B61" s="100" t="s">
        <v>1863</v>
      </c>
      <c r="C61" s="99">
        <v>25000</v>
      </c>
      <c r="D61" s="99">
        <v>0</v>
      </c>
      <c r="E61" s="99">
        <v>25000</v>
      </c>
      <c r="F61" s="99">
        <v>25000</v>
      </c>
    </row>
    <row r="62" spans="1:6" x14ac:dyDescent="0.25">
      <c r="A62" s="174" t="s">
        <v>1769</v>
      </c>
      <c r="B62" s="100" t="s">
        <v>1768</v>
      </c>
      <c r="C62" s="99">
        <v>414315</v>
      </c>
      <c r="D62" s="99">
        <v>0</v>
      </c>
      <c r="E62" s="99">
        <v>392734</v>
      </c>
      <c r="F62" s="99">
        <v>392734</v>
      </c>
    </row>
    <row r="63" spans="1:6" x14ac:dyDescent="0.25">
      <c r="A63" s="174" t="s">
        <v>1754</v>
      </c>
      <c r="B63" s="100" t="s">
        <v>1067</v>
      </c>
      <c r="C63" s="99">
        <v>221200</v>
      </c>
      <c r="D63" s="99">
        <v>0</v>
      </c>
      <c r="E63" s="99">
        <v>259096</v>
      </c>
      <c r="F63" s="99">
        <v>259096</v>
      </c>
    </row>
    <row r="64" spans="1:6" x14ac:dyDescent="0.25">
      <c r="A64" s="174" t="s">
        <v>1862</v>
      </c>
      <c r="B64" s="100" t="s">
        <v>1861</v>
      </c>
      <c r="C64" s="99">
        <v>57150</v>
      </c>
      <c r="D64" s="99">
        <v>0</v>
      </c>
      <c r="E64" s="99">
        <v>62500</v>
      </c>
      <c r="F64" s="99">
        <v>62500</v>
      </c>
    </row>
    <row r="65" spans="1:6" ht="22.5" x14ac:dyDescent="0.25">
      <c r="A65" s="174" t="s">
        <v>1860</v>
      </c>
      <c r="B65" s="100" t="s">
        <v>1859</v>
      </c>
      <c r="C65" s="99">
        <v>589028</v>
      </c>
      <c r="D65" s="99">
        <v>0</v>
      </c>
      <c r="E65" s="99">
        <v>548900</v>
      </c>
      <c r="F65" s="99">
        <v>548900</v>
      </c>
    </row>
    <row r="66" spans="1:6" x14ac:dyDescent="0.25">
      <c r="A66" s="174" t="s">
        <v>1858</v>
      </c>
      <c r="B66" s="100" t="s">
        <v>1067</v>
      </c>
      <c r="C66" s="99">
        <v>1000</v>
      </c>
      <c r="D66" s="99">
        <v>0</v>
      </c>
      <c r="E66" s="99">
        <v>1000</v>
      </c>
      <c r="F66" s="99">
        <v>1000</v>
      </c>
    </row>
    <row r="67" spans="1:6" x14ac:dyDescent="0.25">
      <c r="A67" s="174" t="s">
        <v>1857</v>
      </c>
      <c r="B67" s="100" t="s">
        <v>1856</v>
      </c>
      <c r="C67" s="99">
        <v>528000</v>
      </c>
      <c r="D67" s="99">
        <v>0</v>
      </c>
      <c r="E67" s="99">
        <v>514825</v>
      </c>
      <c r="F67" s="99">
        <v>514825</v>
      </c>
    </row>
    <row r="68" spans="1:6" x14ac:dyDescent="0.25">
      <c r="A68" s="174" t="s">
        <v>1855</v>
      </c>
      <c r="B68" s="100" t="s">
        <v>1854</v>
      </c>
      <c r="C68" s="99">
        <v>22000</v>
      </c>
      <c r="D68" s="99">
        <v>0</v>
      </c>
      <c r="E68" s="99">
        <v>22000</v>
      </c>
      <c r="F68" s="99">
        <v>22000</v>
      </c>
    </row>
    <row r="69" spans="1:6" x14ac:dyDescent="0.25">
      <c r="A69" s="174" t="s">
        <v>1853</v>
      </c>
      <c r="B69" s="100" t="s">
        <v>1852</v>
      </c>
      <c r="C69" s="99">
        <v>604700</v>
      </c>
      <c r="D69" s="99">
        <v>0</v>
      </c>
      <c r="E69" s="99">
        <v>591450</v>
      </c>
      <c r="F69" s="99">
        <v>591450</v>
      </c>
    </row>
    <row r="70" spans="1:6" x14ac:dyDescent="0.25">
      <c r="A70" s="174" t="s">
        <v>1851</v>
      </c>
      <c r="B70" s="100" t="s">
        <v>1850</v>
      </c>
      <c r="C70" s="99">
        <v>948630</v>
      </c>
      <c r="D70" s="99">
        <v>0</v>
      </c>
      <c r="E70" s="99">
        <v>717646</v>
      </c>
      <c r="F70" s="99">
        <v>717646</v>
      </c>
    </row>
    <row r="71" spans="1:6" x14ac:dyDescent="0.25">
      <c r="A71" s="174" t="s">
        <v>1287</v>
      </c>
      <c r="B71" s="100" t="s">
        <v>1286</v>
      </c>
      <c r="C71" s="99">
        <v>60000</v>
      </c>
      <c r="D71" s="99">
        <v>0</v>
      </c>
      <c r="E71" s="99">
        <v>80000</v>
      </c>
      <c r="F71" s="99">
        <v>80000</v>
      </c>
    </row>
    <row r="72" spans="1:6" x14ac:dyDescent="0.25">
      <c r="A72" s="174" t="s">
        <v>1849</v>
      </c>
      <c r="B72" s="100" t="s">
        <v>1848</v>
      </c>
      <c r="C72" s="99">
        <v>249825</v>
      </c>
      <c r="D72" s="99">
        <v>0</v>
      </c>
      <c r="E72" s="99">
        <v>234435</v>
      </c>
      <c r="F72" s="99">
        <v>234435</v>
      </c>
    </row>
    <row r="73" spans="1:6" x14ac:dyDescent="0.25">
      <c r="A73" s="174" t="s">
        <v>1847</v>
      </c>
      <c r="B73" s="100" t="s">
        <v>1846</v>
      </c>
      <c r="C73" s="99">
        <v>185000</v>
      </c>
      <c r="D73" s="99">
        <v>0</v>
      </c>
      <c r="E73" s="99">
        <v>211000</v>
      </c>
      <c r="F73" s="99">
        <v>211000</v>
      </c>
    </row>
    <row r="74" spans="1:6" x14ac:dyDescent="0.25">
      <c r="A74" s="174" t="s">
        <v>1845</v>
      </c>
      <c r="B74" s="100" t="s">
        <v>1844</v>
      </c>
      <c r="C74" s="99">
        <v>1025000</v>
      </c>
      <c r="D74" s="99">
        <v>0</v>
      </c>
      <c r="E74" s="99">
        <v>1000000</v>
      </c>
      <c r="F74" s="99">
        <v>1000000</v>
      </c>
    </row>
    <row r="75" spans="1:6" x14ac:dyDescent="0.25">
      <c r="A75" s="174" t="s">
        <v>1843</v>
      </c>
      <c r="B75" s="100" t="s">
        <v>1842</v>
      </c>
      <c r="C75" s="99">
        <v>31200</v>
      </c>
      <c r="D75" s="99">
        <v>0</v>
      </c>
      <c r="E75" s="99">
        <v>30600</v>
      </c>
      <c r="F75" s="99">
        <v>30600</v>
      </c>
    </row>
    <row r="76" spans="1:6" x14ac:dyDescent="0.25">
      <c r="A76" s="174" t="s">
        <v>1841</v>
      </c>
      <c r="B76" s="100" t="s">
        <v>1840</v>
      </c>
      <c r="C76" s="99">
        <v>434894</v>
      </c>
      <c r="D76" s="99">
        <v>0</v>
      </c>
      <c r="E76" s="99">
        <v>419601</v>
      </c>
      <c r="F76" s="99">
        <v>419601</v>
      </c>
    </row>
    <row r="77" spans="1:6" x14ac:dyDescent="0.25">
      <c r="A77" s="174" t="s">
        <v>1839</v>
      </c>
      <c r="B77" s="100" t="s">
        <v>845</v>
      </c>
      <c r="C77" s="99">
        <v>195817</v>
      </c>
      <c r="D77" s="99">
        <v>0</v>
      </c>
      <c r="E77" s="99">
        <v>424600</v>
      </c>
      <c r="F77" s="99">
        <v>424600</v>
      </c>
    </row>
    <row r="78" spans="1:6" x14ac:dyDescent="0.25">
      <c r="A78" s="174" t="s">
        <v>1838</v>
      </c>
      <c r="B78" s="100" t="s">
        <v>1837</v>
      </c>
      <c r="C78" s="99">
        <v>120000</v>
      </c>
      <c r="D78" s="99">
        <v>0</v>
      </c>
      <c r="E78" s="99">
        <v>125000</v>
      </c>
      <c r="F78" s="99">
        <v>125000</v>
      </c>
    </row>
    <row r="79" spans="1:6" x14ac:dyDescent="0.25">
      <c r="A79" s="174" t="s">
        <v>1836</v>
      </c>
      <c r="B79" s="100" t="s">
        <v>1835</v>
      </c>
      <c r="C79" s="99">
        <v>85000</v>
      </c>
      <c r="D79" s="99">
        <v>0</v>
      </c>
      <c r="E79" s="99">
        <v>85000</v>
      </c>
      <c r="F79" s="99">
        <v>85000</v>
      </c>
    </row>
    <row r="80" spans="1:6" x14ac:dyDescent="0.25">
      <c r="A80" s="174" t="s">
        <v>1834</v>
      </c>
      <c r="B80" s="100" t="s">
        <v>1833</v>
      </c>
      <c r="C80" s="99">
        <v>1830</v>
      </c>
      <c r="D80" s="99">
        <v>0</v>
      </c>
      <c r="E80" s="99">
        <v>1500</v>
      </c>
      <c r="F80" s="99">
        <v>1500</v>
      </c>
    </row>
    <row r="81" spans="1:6" x14ac:dyDescent="0.25">
      <c r="A81" s="174" t="s">
        <v>1832</v>
      </c>
      <c r="B81" s="100" t="s">
        <v>1831</v>
      </c>
      <c r="C81" s="99">
        <v>22250</v>
      </c>
      <c r="D81" s="99">
        <v>0</v>
      </c>
      <c r="E81" s="99">
        <v>22250</v>
      </c>
      <c r="F81" s="99">
        <v>22250</v>
      </c>
    </row>
    <row r="82" spans="1:6" x14ac:dyDescent="0.25">
      <c r="A82" s="174" t="s">
        <v>1830</v>
      </c>
      <c r="B82" s="100" t="s">
        <v>1829</v>
      </c>
      <c r="C82" s="99">
        <v>16800</v>
      </c>
      <c r="D82" s="99">
        <v>0</v>
      </c>
      <c r="E82" s="99">
        <v>51800</v>
      </c>
      <c r="F82" s="99">
        <v>51800</v>
      </c>
    </row>
    <row r="83" spans="1:6" ht="22.5" x14ac:dyDescent="0.25">
      <c r="A83" s="174" t="s">
        <v>1232</v>
      </c>
      <c r="B83" s="100" t="s">
        <v>1231</v>
      </c>
      <c r="C83" s="99">
        <v>42000</v>
      </c>
      <c r="D83" s="99">
        <v>0</v>
      </c>
      <c r="E83" s="99">
        <v>42000</v>
      </c>
      <c r="F83" s="99">
        <v>42000</v>
      </c>
    </row>
    <row r="84" spans="1:6" ht="22.5" x14ac:dyDescent="0.25">
      <c r="A84" s="274" t="s">
        <v>1828</v>
      </c>
      <c r="B84" s="273" t="s">
        <v>1827</v>
      </c>
      <c r="C84" s="95">
        <v>128560000</v>
      </c>
      <c r="D84" s="95">
        <v>0</v>
      </c>
      <c r="E84" s="95">
        <v>129661338</v>
      </c>
      <c r="F84" s="95">
        <v>129661338</v>
      </c>
    </row>
    <row r="85" spans="1:6" x14ac:dyDescent="0.25">
      <c r="A85" s="174" t="s">
        <v>1826</v>
      </c>
      <c r="B85" s="100" t="s">
        <v>1825</v>
      </c>
      <c r="C85" s="99">
        <v>1000</v>
      </c>
      <c r="D85" s="99">
        <v>0</v>
      </c>
      <c r="E85" s="99">
        <v>1000</v>
      </c>
      <c r="F85" s="99">
        <v>1000</v>
      </c>
    </row>
    <row r="86" spans="1:6" x14ac:dyDescent="0.25">
      <c r="A86" s="174" t="s">
        <v>1824</v>
      </c>
      <c r="B86" s="100" t="s">
        <v>1823</v>
      </c>
      <c r="C86" s="99">
        <v>868510</v>
      </c>
      <c r="D86" s="99">
        <v>0</v>
      </c>
      <c r="E86" s="99">
        <v>866000</v>
      </c>
      <c r="F86" s="99">
        <v>866000</v>
      </c>
    </row>
    <row r="87" spans="1:6" x14ac:dyDescent="0.25">
      <c r="A87" s="174" t="s">
        <v>1822</v>
      </c>
      <c r="B87" s="100" t="s">
        <v>1821</v>
      </c>
      <c r="C87" s="99">
        <v>348200</v>
      </c>
      <c r="D87" s="99">
        <v>0</v>
      </c>
      <c r="E87" s="99">
        <v>364000</v>
      </c>
      <c r="F87" s="99">
        <v>364000</v>
      </c>
    </row>
    <row r="88" spans="1:6" ht="22.5" x14ac:dyDescent="0.25">
      <c r="A88" s="174" t="s">
        <v>1820</v>
      </c>
      <c r="B88" s="100" t="s">
        <v>1819</v>
      </c>
      <c r="C88" s="99">
        <v>617700</v>
      </c>
      <c r="D88" s="99">
        <v>0</v>
      </c>
      <c r="E88" s="99">
        <v>648000</v>
      </c>
      <c r="F88" s="99">
        <v>648000</v>
      </c>
    </row>
    <row r="89" spans="1:6" ht="22.5" x14ac:dyDescent="0.25">
      <c r="A89" s="174" t="s">
        <v>1818</v>
      </c>
      <c r="B89" s="100" t="s">
        <v>1817</v>
      </c>
      <c r="C89" s="99">
        <v>208280</v>
      </c>
      <c r="D89" s="99">
        <v>0</v>
      </c>
      <c r="E89" s="99">
        <v>261800</v>
      </c>
      <c r="F89" s="99">
        <v>261800</v>
      </c>
    </row>
    <row r="90" spans="1:6" x14ac:dyDescent="0.25">
      <c r="A90" s="174" t="s">
        <v>1816</v>
      </c>
      <c r="B90" s="100" t="s">
        <v>1809</v>
      </c>
      <c r="C90" s="99">
        <v>55700000</v>
      </c>
      <c r="D90" s="99">
        <v>0</v>
      </c>
      <c r="E90" s="99">
        <v>56000000</v>
      </c>
      <c r="F90" s="99">
        <v>56000000</v>
      </c>
    </row>
    <row r="91" spans="1:6" ht="22.5" x14ac:dyDescent="0.25">
      <c r="A91" s="174" t="s">
        <v>1815</v>
      </c>
      <c r="B91" s="100" t="s">
        <v>1814</v>
      </c>
      <c r="C91" s="99">
        <v>523600</v>
      </c>
      <c r="D91" s="99">
        <v>0</v>
      </c>
      <c r="E91" s="99">
        <v>514000</v>
      </c>
      <c r="F91" s="99">
        <v>514000</v>
      </c>
    </row>
    <row r="92" spans="1:6" x14ac:dyDescent="0.25">
      <c r="A92" s="174" t="s">
        <v>1813</v>
      </c>
      <c r="B92" s="100" t="s">
        <v>1812</v>
      </c>
      <c r="C92" s="99">
        <v>974500</v>
      </c>
      <c r="D92" s="99">
        <v>0</v>
      </c>
      <c r="E92" s="99">
        <v>977000</v>
      </c>
      <c r="F92" s="99">
        <v>977000</v>
      </c>
    </row>
    <row r="93" spans="1:6" x14ac:dyDescent="0.25">
      <c r="A93" s="174" t="s">
        <v>1811</v>
      </c>
      <c r="B93" s="100" t="s">
        <v>1803</v>
      </c>
      <c r="C93" s="99">
        <v>17620000</v>
      </c>
      <c r="D93" s="99">
        <v>0</v>
      </c>
      <c r="E93" s="99">
        <v>18480000</v>
      </c>
      <c r="F93" s="99">
        <v>18480000</v>
      </c>
    </row>
    <row r="94" spans="1:6" x14ac:dyDescent="0.25">
      <c r="A94" s="174" t="s">
        <v>1810</v>
      </c>
      <c r="B94" s="100" t="s">
        <v>1809</v>
      </c>
      <c r="C94" s="99">
        <v>9012000</v>
      </c>
      <c r="D94" s="99">
        <v>0</v>
      </c>
      <c r="E94" s="99">
        <v>8702000</v>
      </c>
      <c r="F94" s="99">
        <v>8702000</v>
      </c>
    </row>
    <row r="95" spans="1:6" x14ac:dyDescent="0.25">
      <c r="A95" s="174" t="s">
        <v>1808</v>
      </c>
      <c r="B95" s="100" t="s">
        <v>1807</v>
      </c>
      <c r="C95" s="99">
        <v>50000</v>
      </c>
      <c r="D95" s="99">
        <v>0</v>
      </c>
      <c r="E95" s="99">
        <v>30000</v>
      </c>
      <c r="F95" s="99">
        <v>30000</v>
      </c>
    </row>
    <row r="96" spans="1:6" x14ac:dyDescent="0.25">
      <c r="A96" s="174" t="s">
        <v>1806</v>
      </c>
      <c r="B96" s="100" t="s">
        <v>1805</v>
      </c>
      <c r="C96" s="99">
        <v>104000</v>
      </c>
      <c r="D96" s="99">
        <v>0</v>
      </c>
      <c r="E96" s="99">
        <v>8000</v>
      </c>
      <c r="F96" s="99">
        <v>8000</v>
      </c>
    </row>
    <row r="97" spans="1:6" x14ac:dyDescent="0.25">
      <c r="A97" s="174" t="s">
        <v>1804</v>
      </c>
      <c r="B97" s="100" t="s">
        <v>1803</v>
      </c>
      <c r="C97" s="99">
        <v>1200000</v>
      </c>
      <c r="D97" s="99">
        <v>0</v>
      </c>
      <c r="E97" s="99">
        <v>1200000</v>
      </c>
      <c r="F97" s="99">
        <v>1200000</v>
      </c>
    </row>
    <row r="98" spans="1:6" x14ac:dyDescent="0.25">
      <c r="A98" s="174" t="s">
        <v>1802</v>
      </c>
      <c r="B98" s="100" t="s">
        <v>1801</v>
      </c>
      <c r="C98" s="99">
        <v>4512000</v>
      </c>
      <c r="D98" s="99">
        <v>0</v>
      </c>
      <c r="E98" s="99">
        <v>4511000</v>
      </c>
      <c r="F98" s="99">
        <v>4511000</v>
      </c>
    </row>
    <row r="99" spans="1:6" x14ac:dyDescent="0.25">
      <c r="A99" s="174" t="s">
        <v>1153</v>
      </c>
      <c r="B99" s="100" t="s">
        <v>1152</v>
      </c>
      <c r="C99" s="99">
        <v>35000</v>
      </c>
      <c r="D99" s="99">
        <v>0</v>
      </c>
      <c r="E99" s="99">
        <v>36000</v>
      </c>
      <c r="F99" s="99">
        <v>36000</v>
      </c>
    </row>
    <row r="100" spans="1:6" x14ac:dyDescent="0.25">
      <c r="A100" s="174" t="s">
        <v>1230</v>
      </c>
      <c r="B100" s="100" t="s">
        <v>1229</v>
      </c>
      <c r="C100" s="99">
        <v>42000</v>
      </c>
      <c r="D100" s="99">
        <v>0</v>
      </c>
      <c r="E100" s="99">
        <v>42000</v>
      </c>
      <c r="F100" s="99">
        <v>42000</v>
      </c>
    </row>
    <row r="101" spans="1:6" x14ac:dyDescent="0.25">
      <c r="A101" s="174" t="s">
        <v>1800</v>
      </c>
      <c r="B101" s="100" t="s">
        <v>1799</v>
      </c>
      <c r="C101" s="99">
        <v>12706900</v>
      </c>
      <c r="D101" s="99">
        <v>0</v>
      </c>
      <c r="E101" s="99">
        <v>12845000</v>
      </c>
      <c r="F101" s="99">
        <v>12845000</v>
      </c>
    </row>
    <row r="102" spans="1:6" x14ac:dyDescent="0.25">
      <c r="A102" s="174" t="s">
        <v>1798</v>
      </c>
      <c r="B102" s="100" t="s">
        <v>1797</v>
      </c>
      <c r="C102" s="99">
        <v>19186000</v>
      </c>
      <c r="D102" s="99">
        <v>0</v>
      </c>
      <c r="E102" s="99">
        <v>19350000</v>
      </c>
      <c r="F102" s="99">
        <v>19350000</v>
      </c>
    </row>
    <row r="103" spans="1:6" x14ac:dyDescent="0.25">
      <c r="A103" s="174" t="s">
        <v>1796</v>
      </c>
      <c r="B103" s="100" t="s">
        <v>1795</v>
      </c>
      <c r="C103" s="99">
        <v>573310</v>
      </c>
      <c r="D103" s="99">
        <v>0</v>
      </c>
      <c r="E103" s="99">
        <v>620190</v>
      </c>
      <c r="F103" s="99">
        <v>620190</v>
      </c>
    </row>
    <row r="104" spans="1:6" x14ac:dyDescent="0.25">
      <c r="A104" s="174" t="s">
        <v>1794</v>
      </c>
      <c r="B104" s="100" t="s">
        <v>1793</v>
      </c>
      <c r="C104" s="99">
        <v>440000</v>
      </c>
      <c r="D104" s="99">
        <v>0</v>
      </c>
      <c r="E104" s="99">
        <v>440000</v>
      </c>
      <c r="F104" s="99">
        <v>440000</v>
      </c>
    </row>
    <row r="105" spans="1:6" x14ac:dyDescent="0.25">
      <c r="A105" s="174" t="s">
        <v>1792</v>
      </c>
      <c r="B105" s="100" t="s">
        <v>1791</v>
      </c>
      <c r="C105" s="99">
        <v>5000</v>
      </c>
      <c r="D105" s="99">
        <v>0</v>
      </c>
      <c r="E105" s="99">
        <v>5000</v>
      </c>
      <c r="F105" s="99">
        <v>5000</v>
      </c>
    </row>
    <row r="106" spans="1:6" x14ac:dyDescent="0.25">
      <c r="A106" s="174" t="s">
        <v>1790</v>
      </c>
      <c r="B106" s="100" t="s">
        <v>1789</v>
      </c>
      <c r="C106" s="99">
        <v>268000</v>
      </c>
      <c r="D106" s="99">
        <v>0</v>
      </c>
      <c r="E106" s="99">
        <v>261829</v>
      </c>
      <c r="F106" s="99">
        <v>261829</v>
      </c>
    </row>
    <row r="107" spans="1:6" x14ac:dyDescent="0.25">
      <c r="A107" s="174" t="s">
        <v>1788</v>
      </c>
      <c r="B107" s="100" t="s">
        <v>1787</v>
      </c>
      <c r="C107" s="99">
        <v>2000</v>
      </c>
      <c r="D107" s="99">
        <v>0</v>
      </c>
      <c r="E107" s="99">
        <v>0</v>
      </c>
      <c r="F107" s="99">
        <v>0</v>
      </c>
    </row>
    <row r="108" spans="1:6" x14ac:dyDescent="0.25">
      <c r="A108" s="174" t="s">
        <v>1786</v>
      </c>
      <c r="B108" s="100" t="s">
        <v>1785</v>
      </c>
      <c r="C108" s="99">
        <v>0</v>
      </c>
      <c r="D108" s="99">
        <v>0</v>
      </c>
      <c r="E108" s="99">
        <v>4000</v>
      </c>
      <c r="F108" s="99">
        <v>4000</v>
      </c>
    </row>
    <row r="109" spans="1:6" x14ac:dyDescent="0.25">
      <c r="A109" s="174" t="s">
        <v>1784</v>
      </c>
      <c r="B109" s="100" t="s">
        <v>1783</v>
      </c>
      <c r="C109" s="99">
        <v>412000</v>
      </c>
      <c r="D109" s="99">
        <v>0</v>
      </c>
      <c r="E109" s="99">
        <v>371000</v>
      </c>
      <c r="F109" s="99">
        <v>371000</v>
      </c>
    </row>
    <row r="110" spans="1:6" x14ac:dyDescent="0.25">
      <c r="A110" s="174" t="s">
        <v>1782</v>
      </c>
      <c r="B110" s="100" t="s">
        <v>1781</v>
      </c>
      <c r="C110" s="99">
        <v>2760000</v>
      </c>
      <c r="D110" s="99">
        <v>0</v>
      </c>
      <c r="E110" s="99">
        <v>2746579</v>
      </c>
      <c r="F110" s="99">
        <v>2746579</v>
      </c>
    </row>
    <row r="111" spans="1:6" x14ac:dyDescent="0.25">
      <c r="A111" s="174" t="s">
        <v>1054</v>
      </c>
      <c r="B111" s="100" t="s">
        <v>1053</v>
      </c>
      <c r="C111" s="99">
        <v>0</v>
      </c>
      <c r="D111" s="99">
        <v>0</v>
      </c>
      <c r="E111" s="99">
        <v>376940</v>
      </c>
      <c r="F111" s="99">
        <v>376940</v>
      </c>
    </row>
    <row r="112" spans="1:6" x14ac:dyDescent="0.25">
      <c r="A112" s="174" t="s">
        <v>1780</v>
      </c>
      <c r="B112" s="100"/>
      <c r="C112" s="99">
        <v>390000</v>
      </c>
      <c r="D112" s="99">
        <v>0</v>
      </c>
      <c r="E112" s="99">
        <v>0</v>
      </c>
      <c r="F112" s="99">
        <v>0</v>
      </c>
    </row>
    <row r="113" spans="1:6" x14ac:dyDescent="0.25">
      <c r="A113" s="274" t="s">
        <v>1779</v>
      </c>
      <c r="B113" s="273" t="s">
        <v>1778</v>
      </c>
      <c r="C113" s="95">
        <v>11360000</v>
      </c>
      <c r="D113" s="95">
        <v>0</v>
      </c>
      <c r="E113" s="95">
        <v>13500000</v>
      </c>
      <c r="F113" s="95">
        <v>13500000</v>
      </c>
    </row>
    <row r="114" spans="1:6" ht="22.5" x14ac:dyDescent="0.25">
      <c r="A114" s="174" t="s">
        <v>1777</v>
      </c>
      <c r="B114" s="100" t="s">
        <v>1776</v>
      </c>
      <c r="C114" s="99">
        <v>0</v>
      </c>
      <c r="D114" s="99">
        <v>0</v>
      </c>
      <c r="E114" s="99">
        <v>13500000</v>
      </c>
      <c r="F114" s="99">
        <v>13500000</v>
      </c>
    </row>
    <row r="115" spans="1:6" x14ac:dyDescent="0.25">
      <c r="A115" s="174" t="s">
        <v>1775</v>
      </c>
      <c r="B115" s="100"/>
      <c r="C115" s="99">
        <v>0</v>
      </c>
      <c r="D115" s="99">
        <v>0</v>
      </c>
      <c r="E115" s="99">
        <v>0</v>
      </c>
      <c r="F115" s="99">
        <v>0</v>
      </c>
    </row>
    <row r="116" spans="1:6" x14ac:dyDescent="0.25">
      <c r="A116" s="174" t="s">
        <v>1774</v>
      </c>
      <c r="B116" s="100"/>
      <c r="C116" s="99">
        <v>6500000</v>
      </c>
      <c r="D116" s="99">
        <v>0</v>
      </c>
      <c r="E116" s="99">
        <v>0</v>
      </c>
      <c r="F116" s="99">
        <v>0</v>
      </c>
    </row>
    <row r="117" spans="1:6" ht="22.5" x14ac:dyDescent="0.25">
      <c r="A117" s="174" t="s">
        <v>1773</v>
      </c>
      <c r="B117" s="100" t="s">
        <v>1772</v>
      </c>
      <c r="C117" s="99">
        <v>4860000</v>
      </c>
      <c r="D117" s="99">
        <v>0</v>
      </c>
      <c r="E117" s="99">
        <v>0</v>
      </c>
      <c r="F117" s="99">
        <v>0</v>
      </c>
    </row>
    <row r="118" spans="1:6" x14ac:dyDescent="0.25">
      <c r="A118" s="174" t="s">
        <v>1681</v>
      </c>
      <c r="B118" s="100" t="s">
        <v>1680</v>
      </c>
      <c r="C118" s="99">
        <v>40000</v>
      </c>
      <c r="D118" s="99">
        <v>0</v>
      </c>
      <c r="E118" s="99">
        <v>0</v>
      </c>
      <c r="F118" s="99">
        <v>0</v>
      </c>
    </row>
    <row r="119" spans="1:6" x14ac:dyDescent="0.25">
      <c r="A119" s="174" t="s">
        <v>1679</v>
      </c>
      <c r="B119" s="100" t="s">
        <v>1678</v>
      </c>
      <c r="C119" s="99">
        <v>10000</v>
      </c>
      <c r="D119" s="99">
        <v>0</v>
      </c>
      <c r="E119" s="99">
        <v>0</v>
      </c>
      <c r="F119" s="99">
        <v>0</v>
      </c>
    </row>
    <row r="120" spans="1:6" x14ac:dyDescent="0.25">
      <c r="A120" s="174" t="s">
        <v>1170</v>
      </c>
      <c r="B120" s="100" t="s">
        <v>1169</v>
      </c>
      <c r="C120" s="99">
        <v>30000</v>
      </c>
      <c r="D120" s="99">
        <v>0</v>
      </c>
      <c r="E120" s="99">
        <v>0</v>
      </c>
      <c r="F120" s="99">
        <v>0</v>
      </c>
    </row>
    <row r="121" spans="1:6" x14ac:dyDescent="0.25">
      <c r="A121" s="274" t="s">
        <v>1428</v>
      </c>
      <c r="B121" s="273" t="s">
        <v>1424</v>
      </c>
      <c r="C121" s="95">
        <v>46664000</v>
      </c>
      <c r="D121" s="95">
        <v>0</v>
      </c>
      <c r="E121" s="95">
        <v>47330500</v>
      </c>
      <c r="F121" s="95">
        <v>47330500</v>
      </c>
    </row>
    <row r="122" spans="1:6" x14ac:dyDescent="0.25">
      <c r="A122" s="174" t="s">
        <v>1085</v>
      </c>
      <c r="B122" s="100" t="s">
        <v>1084</v>
      </c>
      <c r="C122" s="99">
        <v>200000</v>
      </c>
      <c r="D122" s="99">
        <v>0</v>
      </c>
      <c r="E122" s="99">
        <v>150000</v>
      </c>
      <c r="F122" s="99">
        <v>150000</v>
      </c>
    </row>
    <row r="123" spans="1:6" ht="22.5" x14ac:dyDescent="0.25">
      <c r="A123" s="174" t="s">
        <v>1771</v>
      </c>
      <c r="B123" s="100" t="s">
        <v>1770</v>
      </c>
      <c r="C123" s="99">
        <v>8000</v>
      </c>
      <c r="D123" s="99">
        <v>0</v>
      </c>
      <c r="E123" s="99">
        <v>6000</v>
      </c>
      <c r="F123" s="99">
        <v>6000</v>
      </c>
    </row>
    <row r="124" spans="1:6" x14ac:dyDescent="0.25">
      <c r="A124" s="174" t="s">
        <v>1761</v>
      </c>
      <c r="B124" s="100" t="s">
        <v>1760</v>
      </c>
      <c r="C124" s="99">
        <v>3000</v>
      </c>
      <c r="D124" s="99">
        <v>0</v>
      </c>
      <c r="E124" s="99">
        <v>2500</v>
      </c>
      <c r="F124" s="99">
        <v>2500</v>
      </c>
    </row>
    <row r="125" spans="1:6" x14ac:dyDescent="0.25">
      <c r="A125" s="174" t="s">
        <v>1769</v>
      </c>
      <c r="B125" s="100" t="s">
        <v>1768</v>
      </c>
      <c r="C125" s="99">
        <v>6000</v>
      </c>
      <c r="D125" s="99">
        <v>0</v>
      </c>
      <c r="E125" s="99">
        <v>5000</v>
      </c>
      <c r="F125" s="99">
        <v>5000</v>
      </c>
    </row>
    <row r="126" spans="1:6" ht="22.5" x14ac:dyDescent="0.25">
      <c r="A126" s="174" t="s">
        <v>1767</v>
      </c>
      <c r="B126" s="100" t="s">
        <v>1766</v>
      </c>
      <c r="C126" s="99">
        <v>21020000</v>
      </c>
      <c r="D126" s="99">
        <v>0</v>
      </c>
      <c r="E126" s="99">
        <v>21420000</v>
      </c>
      <c r="F126" s="99">
        <v>21420000</v>
      </c>
    </row>
    <row r="127" spans="1:6" x14ac:dyDescent="0.25">
      <c r="A127" s="174" t="s">
        <v>1765</v>
      </c>
      <c r="B127" s="100" t="s">
        <v>1764</v>
      </c>
      <c r="C127" s="99">
        <v>6200000</v>
      </c>
      <c r="D127" s="99">
        <v>0</v>
      </c>
      <c r="E127" s="99">
        <v>6800000</v>
      </c>
      <c r="F127" s="99">
        <v>6800000</v>
      </c>
    </row>
    <row r="128" spans="1:6" x14ac:dyDescent="0.25">
      <c r="A128" s="174" t="s">
        <v>1763</v>
      </c>
      <c r="B128" s="100" t="s">
        <v>1762</v>
      </c>
      <c r="C128" s="99">
        <v>19190000</v>
      </c>
      <c r="D128" s="99">
        <v>0</v>
      </c>
      <c r="E128" s="99">
        <v>18910000</v>
      </c>
      <c r="F128" s="99">
        <v>18910000</v>
      </c>
    </row>
    <row r="129" spans="1:6" x14ac:dyDescent="0.25">
      <c r="A129" s="174" t="s">
        <v>1681</v>
      </c>
      <c r="B129" s="100" t="s">
        <v>1680</v>
      </c>
      <c r="C129" s="99">
        <v>20000</v>
      </c>
      <c r="D129" s="99">
        <v>0</v>
      </c>
      <c r="E129" s="99">
        <v>20000</v>
      </c>
      <c r="F129" s="99">
        <v>20000</v>
      </c>
    </row>
    <row r="130" spans="1:6" x14ac:dyDescent="0.25">
      <c r="A130" s="174" t="s">
        <v>1679</v>
      </c>
      <c r="B130" s="100" t="s">
        <v>1678</v>
      </c>
      <c r="C130" s="99">
        <v>0</v>
      </c>
      <c r="D130" s="99">
        <v>0</v>
      </c>
      <c r="E130" s="99">
        <v>0</v>
      </c>
      <c r="F130" s="99">
        <v>0</v>
      </c>
    </row>
    <row r="131" spans="1:6" x14ac:dyDescent="0.25">
      <c r="A131" s="174" t="s">
        <v>1636</v>
      </c>
      <c r="B131" s="100" t="s">
        <v>1635</v>
      </c>
      <c r="C131" s="99">
        <v>7000</v>
      </c>
      <c r="D131" s="99">
        <v>0</v>
      </c>
      <c r="E131" s="99">
        <v>7000</v>
      </c>
      <c r="F131" s="99">
        <v>7000</v>
      </c>
    </row>
    <row r="132" spans="1:6" x14ac:dyDescent="0.25">
      <c r="A132" s="174" t="s">
        <v>1170</v>
      </c>
      <c r="B132" s="100" t="s">
        <v>1169</v>
      </c>
      <c r="C132" s="99">
        <v>10000</v>
      </c>
      <c r="D132" s="99">
        <v>0</v>
      </c>
      <c r="E132" s="99">
        <v>10000</v>
      </c>
      <c r="F132" s="99">
        <v>10000</v>
      </c>
    </row>
    <row r="133" spans="1:6" x14ac:dyDescent="0.25">
      <c r="A133" s="274" t="s">
        <v>1423</v>
      </c>
      <c r="B133" s="273" t="s">
        <v>1422</v>
      </c>
      <c r="C133" s="95">
        <v>111173244</v>
      </c>
      <c r="D133" s="95">
        <v>0</v>
      </c>
      <c r="E133" s="95">
        <v>123143450</v>
      </c>
      <c r="F133" s="95">
        <v>123143450</v>
      </c>
    </row>
    <row r="134" spans="1:6" x14ac:dyDescent="0.25">
      <c r="A134" s="174" t="s">
        <v>1761</v>
      </c>
      <c r="B134" s="100" t="s">
        <v>1760</v>
      </c>
      <c r="C134" s="99">
        <v>30000</v>
      </c>
      <c r="D134" s="99">
        <v>0</v>
      </c>
      <c r="E134" s="99">
        <v>30000</v>
      </c>
      <c r="F134" s="99">
        <v>30000</v>
      </c>
    </row>
    <row r="135" spans="1:6" x14ac:dyDescent="0.25">
      <c r="A135" s="174" t="s">
        <v>1759</v>
      </c>
      <c r="B135" s="100" t="s">
        <v>1758</v>
      </c>
      <c r="C135" s="99">
        <v>140000</v>
      </c>
      <c r="D135" s="99">
        <v>0</v>
      </c>
      <c r="E135" s="99">
        <v>198000</v>
      </c>
      <c r="F135" s="99">
        <v>198000</v>
      </c>
    </row>
    <row r="136" spans="1:6" x14ac:dyDescent="0.25">
      <c r="A136" s="174" t="s">
        <v>1757</v>
      </c>
      <c r="B136" s="100" t="s">
        <v>1756</v>
      </c>
      <c r="C136" s="99">
        <v>20000</v>
      </c>
      <c r="D136" s="99">
        <v>0</v>
      </c>
      <c r="E136" s="99">
        <v>15000</v>
      </c>
      <c r="F136" s="99">
        <v>15000</v>
      </c>
    </row>
    <row r="137" spans="1:6" x14ac:dyDescent="0.25">
      <c r="A137" s="174" t="s">
        <v>1755</v>
      </c>
      <c r="B137" s="100" t="s">
        <v>1067</v>
      </c>
      <c r="C137" s="99">
        <v>60000</v>
      </c>
      <c r="D137" s="99">
        <v>0</v>
      </c>
      <c r="E137" s="99">
        <v>60000</v>
      </c>
      <c r="F137" s="99">
        <v>60000</v>
      </c>
    </row>
    <row r="138" spans="1:6" x14ac:dyDescent="0.25">
      <c r="A138" s="174" t="s">
        <v>1754</v>
      </c>
      <c r="B138" s="100" t="s">
        <v>1067</v>
      </c>
      <c r="C138" s="99">
        <v>50000</v>
      </c>
      <c r="D138" s="99">
        <v>0</v>
      </c>
      <c r="E138" s="99">
        <v>50000</v>
      </c>
      <c r="F138" s="99">
        <v>50000</v>
      </c>
    </row>
    <row r="139" spans="1:6" x14ac:dyDescent="0.25">
      <c r="A139" s="174" t="s">
        <v>1738</v>
      </c>
      <c r="B139" s="100"/>
      <c r="C139" s="99">
        <v>310000</v>
      </c>
      <c r="D139" s="99">
        <v>0</v>
      </c>
      <c r="E139" s="99">
        <v>0</v>
      </c>
      <c r="F139" s="99">
        <v>0</v>
      </c>
    </row>
    <row r="140" spans="1:6" x14ac:dyDescent="0.25">
      <c r="A140" s="174" t="s">
        <v>1737</v>
      </c>
      <c r="B140" s="100" t="s">
        <v>1736</v>
      </c>
      <c r="C140" s="99">
        <v>0</v>
      </c>
      <c r="D140" s="99">
        <v>0</v>
      </c>
      <c r="E140" s="99">
        <v>320000</v>
      </c>
      <c r="F140" s="99">
        <v>320000</v>
      </c>
    </row>
    <row r="141" spans="1:6" ht="22.5" x14ac:dyDescent="0.25">
      <c r="A141" s="174" t="s">
        <v>1729</v>
      </c>
      <c r="B141" s="100" t="s">
        <v>1728</v>
      </c>
      <c r="C141" s="99">
        <v>100000</v>
      </c>
      <c r="D141" s="99">
        <v>0</v>
      </c>
      <c r="E141" s="99">
        <v>100000</v>
      </c>
      <c r="F141" s="99">
        <v>100000</v>
      </c>
    </row>
    <row r="142" spans="1:6" ht="22.5" x14ac:dyDescent="0.25">
      <c r="A142" s="174" t="s">
        <v>1329</v>
      </c>
      <c r="B142" s="100" t="s">
        <v>1328</v>
      </c>
      <c r="C142" s="99">
        <v>88738323</v>
      </c>
      <c r="D142" s="99">
        <v>0</v>
      </c>
      <c r="E142" s="99">
        <v>96500000</v>
      </c>
      <c r="F142" s="99">
        <v>96500000</v>
      </c>
    </row>
    <row r="143" spans="1:6" ht="22.5" x14ac:dyDescent="0.25">
      <c r="A143" s="174" t="s">
        <v>1327</v>
      </c>
      <c r="B143" s="100" t="s">
        <v>1326</v>
      </c>
      <c r="C143" s="99">
        <v>14761677</v>
      </c>
      <c r="D143" s="99">
        <v>0</v>
      </c>
      <c r="E143" s="99">
        <v>16500000</v>
      </c>
      <c r="F143" s="99">
        <v>16500000</v>
      </c>
    </row>
    <row r="144" spans="1:6" x14ac:dyDescent="0.25">
      <c r="A144" s="174" t="s">
        <v>1727</v>
      </c>
      <c r="B144" s="100" t="s">
        <v>1726</v>
      </c>
      <c r="C144" s="99">
        <v>100000</v>
      </c>
      <c r="D144" s="99">
        <v>0</v>
      </c>
      <c r="E144" s="99">
        <v>100000</v>
      </c>
      <c r="F144" s="99">
        <v>100000</v>
      </c>
    </row>
    <row r="145" spans="1:6" x14ac:dyDescent="0.25">
      <c r="A145" s="174" t="s">
        <v>1681</v>
      </c>
      <c r="B145" s="100" t="s">
        <v>1680</v>
      </c>
      <c r="C145" s="99">
        <v>40000</v>
      </c>
      <c r="D145" s="99">
        <v>0</v>
      </c>
      <c r="E145" s="99">
        <v>100000</v>
      </c>
      <c r="F145" s="99">
        <v>100000</v>
      </c>
    </row>
    <row r="146" spans="1:6" x14ac:dyDescent="0.25">
      <c r="A146" s="174" t="s">
        <v>1679</v>
      </c>
      <c r="B146" s="100" t="s">
        <v>1678</v>
      </c>
      <c r="C146" s="99">
        <v>0</v>
      </c>
      <c r="D146" s="99">
        <v>0</v>
      </c>
      <c r="E146" s="99">
        <v>20000</v>
      </c>
      <c r="F146" s="99">
        <v>20000</v>
      </c>
    </row>
    <row r="147" spans="1:6" x14ac:dyDescent="0.25">
      <c r="A147" s="174" t="s">
        <v>1753</v>
      </c>
      <c r="B147" s="100"/>
      <c r="C147" s="99">
        <v>1900000</v>
      </c>
      <c r="D147" s="99">
        <v>0</v>
      </c>
      <c r="E147" s="99">
        <v>0</v>
      </c>
      <c r="F147" s="99">
        <v>0</v>
      </c>
    </row>
    <row r="148" spans="1:6" x14ac:dyDescent="0.25">
      <c r="A148" s="174" t="s">
        <v>1752</v>
      </c>
      <c r="B148" s="100" t="s">
        <v>1751</v>
      </c>
      <c r="C148" s="99">
        <v>0</v>
      </c>
      <c r="D148" s="99">
        <v>0</v>
      </c>
      <c r="E148" s="99">
        <v>2203600</v>
      </c>
      <c r="F148" s="99">
        <v>2203600</v>
      </c>
    </row>
    <row r="149" spans="1:6" x14ac:dyDescent="0.25">
      <c r="A149" s="174" t="s">
        <v>1661</v>
      </c>
      <c r="B149" s="100" t="s">
        <v>1660</v>
      </c>
      <c r="C149" s="99">
        <v>2279244</v>
      </c>
      <c r="D149" s="99">
        <v>0</v>
      </c>
      <c r="E149" s="99">
        <v>3292105</v>
      </c>
      <c r="F149" s="99">
        <v>3292105</v>
      </c>
    </row>
    <row r="150" spans="1:6" x14ac:dyDescent="0.25">
      <c r="A150" s="174" t="s">
        <v>1658</v>
      </c>
      <c r="B150" s="100" t="s">
        <v>967</v>
      </c>
      <c r="C150" s="99">
        <v>460000</v>
      </c>
      <c r="D150" s="99">
        <v>0</v>
      </c>
      <c r="E150" s="99">
        <v>0</v>
      </c>
      <c r="F150" s="99">
        <v>0</v>
      </c>
    </row>
    <row r="151" spans="1:6" x14ac:dyDescent="0.25">
      <c r="A151" s="174" t="s">
        <v>1656</v>
      </c>
      <c r="B151" s="100" t="s">
        <v>1655</v>
      </c>
      <c r="C151" s="99">
        <v>0</v>
      </c>
      <c r="D151" s="99">
        <v>0</v>
      </c>
      <c r="E151" s="99">
        <v>460000</v>
      </c>
      <c r="F151" s="99">
        <v>460000</v>
      </c>
    </row>
    <row r="152" spans="1:6" ht="33.75" x14ac:dyDescent="0.25">
      <c r="A152" s="174" t="s">
        <v>1642</v>
      </c>
      <c r="B152" s="100" t="s">
        <v>1641</v>
      </c>
      <c r="C152" s="99">
        <v>2114000</v>
      </c>
      <c r="D152" s="99">
        <v>0</v>
      </c>
      <c r="E152" s="99">
        <v>0</v>
      </c>
      <c r="F152" s="99">
        <v>0</v>
      </c>
    </row>
    <row r="153" spans="1:6" x14ac:dyDescent="0.25">
      <c r="A153" s="174" t="s">
        <v>1638</v>
      </c>
      <c r="B153" s="100" t="s">
        <v>1637</v>
      </c>
      <c r="C153" s="99">
        <v>0</v>
      </c>
      <c r="D153" s="99">
        <v>0</v>
      </c>
      <c r="E153" s="99">
        <v>3094745</v>
      </c>
      <c r="F153" s="99">
        <v>3094745</v>
      </c>
    </row>
    <row r="154" spans="1:6" x14ac:dyDescent="0.25">
      <c r="A154" s="174" t="s">
        <v>1636</v>
      </c>
      <c r="B154" s="100" t="s">
        <v>1635</v>
      </c>
      <c r="C154" s="99">
        <v>10000</v>
      </c>
      <c r="D154" s="99">
        <v>0</v>
      </c>
      <c r="E154" s="99">
        <v>10000</v>
      </c>
      <c r="F154" s="99">
        <v>10000</v>
      </c>
    </row>
    <row r="155" spans="1:6" x14ac:dyDescent="0.25">
      <c r="A155" s="174" t="s">
        <v>1170</v>
      </c>
      <c r="B155" s="100" t="s">
        <v>1169</v>
      </c>
      <c r="C155" s="99">
        <v>60000</v>
      </c>
      <c r="D155" s="99">
        <v>0</v>
      </c>
      <c r="E155" s="99">
        <v>90000</v>
      </c>
      <c r="F155" s="99">
        <v>90000</v>
      </c>
    </row>
    <row r="156" spans="1:6" ht="22.5" x14ac:dyDescent="0.25">
      <c r="A156" s="274" t="s">
        <v>1750</v>
      </c>
      <c r="B156" s="273" t="s">
        <v>1749</v>
      </c>
      <c r="C156" s="95">
        <v>209899768</v>
      </c>
      <c r="D156" s="95">
        <v>0</v>
      </c>
      <c r="E156" s="95">
        <v>206056490</v>
      </c>
      <c r="F156" s="95">
        <v>206056490</v>
      </c>
    </row>
    <row r="157" spans="1:6" x14ac:dyDescent="0.25">
      <c r="A157" s="174" t="s">
        <v>1748</v>
      </c>
      <c r="B157" s="100" t="s">
        <v>1747</v>
      </c>
      <c r="C157" s="99">
        <v>2124195</v>
      </c>
      <c r="D157" s="99">
        <v>0</v>
      </c>
      <c r="E157" s="99">
        <v>2156877</v>
      </c>
      <c r="F157" s="99">
        <v>2156877</v>
      </c>
    </row>
    <row r="158" spans="1:6" ht="22.5" x14ac:dyDescent="0.25">
      <c r="A158" s="174" t="s">
        <v>1746</v>
      </c>
      <c r="B158" s="100" t="s">
        <v>1745</v>
      </c>
      <c r="C158" s="99">
        <v>11700000</v>
      </c>
      <c r="D158" s="99">
        <v>0</v>
      </c>
      <c r="E158" s="99">
        <v>13400000</v>
      </c>
      <c r="F158" s="99">
        <v>13400000</v>
      </c>
    </row>
    <row r="159" spans="1:6" ht="22.5" x14ac:dyDescent="0.25">
      <c r="A159" s="174" t="s">
        <v>1744</v>
      </c>
      <c r="B159" s="100" t="s">
        <v>1743</v>
      </c>
      <c r="C159" s="99">
        <v>2000000</v>
      </c>
      <c r="D159" s="99">
        <v>0</v>
      </c>
      <c r="E159" s="99">
        <v>2020000</v>
      </c>
      <c r="F159" s="99">
        <v>2020000</v>
      </c>
    </row>
    <row r="160" spans="1:6" x14ac:dyDescent="0.25">
      <c r="A160" s="174" t="s">
        <v>1742</v>
      </c>
      <c r="B160" s="100" t="s">
        <v>1741</v>
      </c>
      <c r="C160" s="99">
        <v>2507000</v>
      </c>
      <c r="D160" s="99">
        <v>0</v>
      </c>
      <c r="E160" s="99">
        <v>2253500</v>
      </c>
      <c r="F160" s="99">
        <v>2253500</v>
      </c>
    </row>
    <row r="161" spans="1:6" x14ac:dyDescent="0.25">
      <c r="A161" s="174" t="s">
        <v>1740</v>
      </c>
      <c r="B161" s="100" t="s">
        <v>845</v>
      </c>
      <c r="C161" s="99">
        <v>1790500</v>
      </c>
      <c r="D161" s="99">
        <v>0</v>
      </c>
      <c r="E161" s="99">
        <v>1790500</v>
      </c>
      <c r="F161" s="99">
        <v>1790500</v>
      </c>
    </row>
    <row r="162" spans="1:6" x14ac:dyDescent="0.25">
      <c r="A162" s="174" t="s">
        <v>1739</v>
      </c>
      <c r="B162" s="100"/>
      <c r="C162" s="99">
        <v>333375</v>
      </c>
      <c r="D162" s="99">
        <v>0</v>
      </c>
      <c r="E162" s="99">
        <v>0</v>
      </c>
      <c r="F162" s="99">
        <v>0</v>
      </c>
    </row>
    <row r="163" spans="1:6" x14ac:dyDescent="0.25">
      <c r="A163" s="174" t="s">
        <v>1738</v>
      </c>
      <c r="B163" s="100"/>
      <c r="C163" s="99">
        <v>332200</v>
      </c>
      <c r="D163" s="99">
        <v>0</v>
      </c>
      <c r="E163" s="99">
        <v>0</v>
      </c>
      <c r="F163" s="99">
        <v>0</v>
      </c>
    </row>
    <row r="164" spans="1:6" x14ac:dyDescent="0.25">
      <c r="A164" s="174" t="s">
        <v>1737</v>
      </c>
      <c r="B164" s="100" t="s">
        <v>1736</v>
      </c>
      <c r="C164" s="99">
        <v>0</v>
      </c>
      <c r="D164" s="99">
        <v>0</v>
      </c>
      <c r="E164" s="99">
        <v>330500</v>
      </c>
      <c r="F164" s="99">
        <v>330500</v>
      </c>
    </row>
    <row r="165" spans="1:6" x14ac:dyDescent="0.25">
      <c r="A165" s="174" t="s">
        <v>1735</v>
      </c>
      <c r="B165" s="100" t="s">
        <v>1734</v>
      </c>
      <c r="C165" s="99">
        <v>0</v>
      </c>
      <c r="D165" s="99">
        <v>0</v>
      </c>
      <c r="E165" s="99">
        <v>900</v>
      </c>
      <c r="F165" s="99">
        <v>900</v>
      </c>
    </row>
    <row r="166" spans="1:6" x14ac:dyDescent="0.25">
      <c r="A166" s="174" t="s">
        <v>1733</v>
      </c>
      <c r="B166" s="100" t="s">
        <v>1732</v>
      </c>
      <c r="C166" s="99">
        <v>0</v>
      </c>
      <c r="D166" s="99">
        <v>0</v>
      </c>
      <c r="E166" s="99">
        <v>808000</v>
      </c>
      <c r="F166" s="99">
        <v>808000</v>
      </c>
    </row>
    <row r="167" spans="1:6" x14ac:dyDescent="0.25">
      <c r="A167" s="174" t="s">
        <v>1731</v>
      </c>
      <c r="B167" s="100" t="s">
        <v>1730</v>
      </c>
      <c r="C167" s="99">
        <v>0</v>
      </c>
      <c r="D167" s="99">
        <v>0</v>
      </c>
      <c r="E167" s="99">
        <v>2519395</v>
      </c>
      <c r="F167" s="99">
        <v>2519395</v>
      </c>
    </row>
    <row r="168" spans="1:6" ht="22.5" x14ac:dyDescent="0.25">
      <c r="A168" s="174" t="s">
        <v>1729</v>
      </c>
      <c r="B168" s="100" t="s">
        <v>1728</v>
      </c>
      <c r="C168" s="99">
        <v>5410144</v>
      </c>
      <c r="D168" s="99">
        <v>0</v>
      </c>
      <c r="E168" s="99">
        <v>5375100</v>
      </c>
      <c r="F168" s="99">
        <v>5375100</v>
      </c>
    </row>
    <row r="169" spans="1:6" x14ac:dyDescent="0.25">
      <c r="A169" s="174" t="s">
        <v>1727</v>
      </c>
      <c r="B169" s="100" t="s">
        <v>1726</v>
      </c>
      <c r="C169" s="99">
        <v>140411</v>
      </c>
      <c r="D169" s="99">
        <v>0</v>
      </c>
      <c r="E169" s="99">
        <v>126389</v>
      </c>
      <c r="F169" s="99">
        <v>126389</v>
      </c>
    </row>
    <row r="170" spans="1:6" x14ac:dyDescent="0.25">
      <c r="A170" s="174" t="s">
        <v>1725</v>
      </c>
      <c r="B170" s="100" t="s">
        <v>1724</v>
      </c>
      <c r="C170" s="99">
        <v>99058</v>
      </c>
      <c r="D170" s="99">
        <v>0</v>
      </c>
      <c r="E170" s="99">
        <v>95000</v>
      </c>
      <c r="F170" s="99">
        <v>95000</v>
      </c>
    </row>
    <row r="171" spans="1:6" x14ac:dyDescent="0.25">
      <c r="A171" s="174" t="s">
        <v>1723</v>
      </c>
      <c r="B171" s="100" t="s">
        <v>1722</v>
      </c>
      <c r="C171" s="99">
        <v>197057</v>
      </c>
      <c r="D171" s="99">
        <v>0</v>
      </c>
      <c r="E171" s="99">
        <v>193116</v>
      </c>
      <c r="F171" s="99">
        <v>193116</v>
      </c>
    </row>
    <row r="172" spans="1:6" x14ac:dyDescent="0.25">
      <c r="A172" s="174" t="s">
        <v>1721</v>
      </c>
      <c r="B172" s="100" t="s">
        <v>1720</v>
      </c>
      <c r="C172" s="99">
        <v>6528780</v>
      </c>
      <c r="D172" s="99">
        <v>0</v>
      </c>
      <c r="E172" s="99">
        <v>6637550</v>
      </c>
      <c r="F172" s="99">
        <v>6637550</v>
      </c>
    </row>
    <row r="173" spans="1:6" x14ac:dyDescent="0.25">
      <c r="A173" s="174" t="s">
        <v>1719</v>
      </c>
      <c r="B173" s="100" t="s">
        <v>1718</v>
      </c>
      <c r="C173" s="99">
        <v>12067</v>
      </c>
      <c r="D173" s="99">
        <v>0</v>
      </c>
      <c r="E173" s="99">
        <v>11826</v>
      </c>
      <c r="F173" s="99">
        <v>11826</v>
      </c>
    </row>
    <row r="174" spans="1:6" ht="22.5" x14ac:dyDescent="0.25">
      <c r="A174" s="174" t="s">
        <v>1717</v>
      </c>
      <c r="B174" s="100" t="s">
        <v>1716</v>
      </c>
      <c r="C174" s="99">
        <v>15300919</v>
      </c>
      <c r="D174" s="99">
        <v>0</v>
      </c>
      <c r="E174" s="99">
        <v>15630721</v>
      </c>
      <c r="F174" s="99">
        <v>15630721</v>
      </c>
    </row>
    <row r="175" spans="1:6" x14ac:dyDescent="0.25">
      <c r="A175" s="174" t="s">
        <v>1715</v>
      </c>
      <c r="B175" s="100" t="s">
        <v>1714</v>
      </c>
      <c r="C175" s="99">
        <v>16615300</v>
      </c>
      <c r="D175" s="99">
        <v>0</v>
      </c>
      <c r="E175" s="99">
        <v>17783169</v>
      </c>
      <c r="F175" s="99">
        <v>17783169</v>
      </c>
    </row>
    <row r="176" spans="1:6" x14ac:dyDescent="0.25">
      <c r="A176" s="174" t="s">
        <v>1713</v>
      </c>
      <c r="B176" s="100" t="s">
        <v>1712</v>
      </c>
      <c r="C176" s="99">
        <v>3277183</v>
      </c>
      <c r="D176" s="99">
        <v>0</v>
      </c>
      <c r="E176" s="99">
        <v>3478717</v>
      </c>
      <c r="F176" s="99">
        <v>3478717</v>
      </c>
    </row>
    <row r="177" spans="1:6" x14ac:dyDescent="0.25">
      <c r="A177" s="174" t="s">
        <v>1711</v>
      </c>
      <c r="B177" s="100" t="s">
        <v>1710</v>
      </c>
      <c r="C177" s="99">
        <v>10920</v>
      </c>
      <c r="D177" s="99">
        <v>0</v>
      </c>
      <c r="E177" s="99">
        <v>0</v>
      </c>
      <c r="F177" s="99">
        <v>0</v>
      </c>
    </row>
    <row r="178" spans="1:6" x14ac:dyDescent="0.25">
      <c r="A178" s="174" t="s">
        <v>1709</v>
      </c>
      <c r="B178" s="100" t="s">
        <v>1708</v>
      </c>
      <c r="C178" s="99">
        <v>71645</v>
      </c>
      <c r="D178" s="99">
        <v>0</v>
      </c>
      <c r="E178" s="99">
        <v>70212</v>
      </c>
      <c r="F178" s="99">
        <v>70212</v>
      </c>
    </row>
    <row r="179" spans="1:6" x14ac:dyDescent="0.25">
      <c r="A179" s="174" t="s">
        <v>1707</v>
      </c>
      <c r="B179" s="100" t="s">
        <v>845</v>
      </c>
      <c r="C179" s="99">
        <v>3792264</v>
      </c>
      <c r="D179" s="99">
        <v>0</v>
      </c>
      <c r="E179" s="99">
        <v>3697872</v>
      </c>
      <c r="F179" s="99">
        <v>3697872</v>
      </c>
    </row>
    <row r="180" spans="1:6" ht="22.5" x14ac:dyDescent="0.25">
      <c r="A180" s="174" t="s">
        <v>1706</v>
      </c>
      <c r="B180" s="100" t="s">
        <v>1705</v>
      </c>
      <c r="C180" s="99">
        <v>46240000</v>
      </c>
      <c r="D180" s="99">
        <v>0</v>
      </c>
      <c r="E180" s="99">
        <v>46298000</v>
      </c>
      <c r="F180" s="99">
        <v>46298000</v>
      </c>
    </row>
    <row r="181" spans="1:6" ht="22.5" x14ac:dyDescent="0.25">
      <c r="A181" s="174" t="s">
        <v>1704</v>
      </c>
      <c r="B181" s="100" t="s">
        <v>1703</v>
      </c>
      <c r="C181" s="99">
        <v>16140000</v>
      </c>
      <c r="D181" s="99">
        <v>0</v>
      </c>
      <c r="E181" s="99">
        <v>9750000</v>
      </c>
      <c r="F181" s="99">
        <v>9750000</v>
      </c>
    </row>
    <row r="182" spans="1:6" x14ac:dyDescent="0.25">
      <c r="A182" s="174" t="s">
        <v>1702</v>
      </c>
      <c r="B182" s="100" t="s">
        <v>1701</v>
      </c>
      <c r="C182" s="99">
        <v>3400</v>
      </c>
      <c r="D182" s="99">
        <v>0</v>
      </c>
      <c r="E182" s="99">
        <v>3400</v>
      </c>
      <c r="F182" s="99">
        <v>3400</v>
      </c>
    </row>
    <row r="183" spans="1:6" x14ac:dyDescent="0.25">
      <c r="A183" s="174" t="s">
        <v>1700</v>
      </c>
      <c r="B183" s="100" t="s">
        <v>1699</v>
      </c>
      <c r="C183" s="99">
        <v>2000000</v>
      </c>
      <c r="D183" s="99">
        <v>0</v>
      </c>
      <c r="E183" s="99">
        <v>2042000</v>
      </c>
      <c r="F183" s="99">
        <v>2042000</v>
      </c>
    </row>
    <row r="184" spans="1:6" x14ac:dyDescent="0.25">
      <c r="A184" s="174" t="s">
        <v>1698</v>
      </c>
      <c r="B184" s="100"/>
      <c r="C184" s="99">
        <v>1129000</v>
      </c>
      <c r="D184" s="99">
        <v>0</v>
      </c>
      <c r="E184" s="99">
        <v>0</v>
      </c>
      <c r="F184" s="99">
        <v>0</v>
      </c>
    </row>
    <row r="185" spans="1:6" x14ac:dyDescent="0.25">
      <c r="A185" s="174" t="s">
        <v>1697</v>
      </c>
      <c r="B185" s="100" t="s">
        <v>1696</v>
      </c>
      <c r="C185" s="99">
        <v>0</v>
      </c>
      <c r="D185" s="99">
        <v>0</v>
      </c>
      <c r="E185" s="99">
        <v>1129000</v>
      </c>
      <c r="F185" s="99">
        <v>1129000</v>
      </c>
    </row>
    <row r="186" spans="1:6" x14ac:dyDescent="0.25">
      <c r="A186" s="174" t="s">
        <v>1695</v>
      </c>
      <c r="B186" s="100" t="s">
        <v>1694</v>
      </c>
      <c r="C186" s="99">
        <v>0</v>
      </c>
      <c r="D186" s="99">
        <v>0</v>
      </c>
      <c r="E186" s="99">
        <v>26000</v>
      </c>
      <c r="F186" s="99">
        <v>26000</v>
      </c>
    </row>
    <row r="187" spans="1:6" x14ac:dyDescent="0.25">
      <c r="A187" s="174" t="s">
        <v>1693</v>
      </c>
      <c r="B187" s="100" t="s">
        <v>1692</v>
      </c>
      <c r="C187" s="99">
        <v>0</v>
      </c>
      <c r="D187" s="99">
        <v>0</v>
      </c>
      <c r="E187" s="99">
        <v>115000</v>
      </c>
      <c r="F187" s="99">
        <v>115000</v>
      </c>
    </row>
    <row r="188" spans="1:6" ht="22.5" x14ac:dyDescent="0.25">
      <c r="A188" s="174" t="s">
        <v>1691</v>
      </c>
      <c r="B188" s="100" t="s">
        <v>1690</v>
      </c>
      <c r="C188" s="99">
        <v>0</v>
      </c>
      <c r="D188" s="99">
        <v>0</v>
      </c>
      <c r="E188" s="99">
        <v>360000</v>
      </c>
      <c r="F188" s="99">
        <v>360000</v>
      </c>
    </row>
    <row r="189" spans="1:6" x14ac:dyDescent="0.25">
      <c r="A189" s="174" t="s">
        <v>1689</v>
      </c>
      <c r="B189" s="100" t="s">
        <v>1688</v>
      </c>
      <c r="C189" s="99">
        <v>0</v>
      </c>
      <c r="D189" s="99">
        <v>0</v>
      </c>
      <c r="E189" s="99">
        <v>22580</v>
      </c>
      <c r="F189" s="99">
        <v>22580</v>
      </c>
    </row>
    <row r="190" spans="1:6" ht="22.5" x14ac:dyDescent="0.25">
      <c r="A190" s="174" t="s">
        <v>1687</v>
      </c>
      <c r="B190" s="100" t="s">
        <v>1685</v>
      </c>
      <c r="C190" s="99">
        <v>26000</v>
      </c>
      <c r="D190" s="99">
        <v>0</v>
      </c>
      <c r="E190" s="99">
        <v>0</v>
      </c>
      <c r="F190" s="99">
        <v>0</v>
      </c>
    </row>
    <row r="191" spans="1:6" ht="22.5" x14ac:dyDescent="0.25">
      <c r="A191" s="174" t="s">
        <v>1686</v>
      </c>
      <c r="B191" s="100" t="s">
        <v>1685</v>
      </c>
      <c r="C191" s="99">
        <v>115000</v>
      </c>
      <c r="D191" s="99">
        <v>0</v>
      </c>
      <c r="E191" s="99">
        <v>0</v>
      </c>
      <c r="F191" s="99">
        <v>0</v>
      </c>
    </row>
    <row r="192" spans="1:6" x14ac:dyDescent="0.25">
      <c r="A192" s="174" t="s">
        <v>1684</v>
      </c>
      <c r="B192" s="100"/>
      <c r="C192" s="99">
        <v>360000</v>
      </c>
      <c r="D192" s="99">
        <v>0</v>
      </c>
      <c r="E192" s="99">
        <v>0</v>
      </c>
      <c r="F192" s="99">
        <v>0</v>
      </c>
    </row>
    <row r="193" spans="1:6" x14ac:dyDescent="0.25">
      <c r="A193" s="174" t="s">
        <v>1683</v>
      </c>
      <c r="B193" s="100"/>
      <c r="C193" s="99">
        <v>35500</v>
      </c>
      <c r="D193" s="99">
        <v>0</v>
      </c>
      <c r="E193" s="99">
        <v>0</v>
      </c>
      <c r="F193" s="99">
        <v>0</v>
      </c>
    </row>
    <row r="194" spans="1:6" x14ac:dyDescent="0.25">
      <c r="A194" s="174" t="s">
        <v>1682</v>
      </c>
      <c r="B194" s="100"/>
      <c r="C194" s="99">
        <v>0</v>
      </c>
      <c r="D194" s="99">
        <v>0</v>
      </c>
      <c r="E194" s="99">
        <v>0</v>
      </c>
      <c r="F194" s="99">
        <v>0</v>
      </c>
    </row>
    <row r="195" spans="1:6" x14ac:dyDescent="0.25">
      <c r="A195" s="174" t="s">
        <v>1681</v>
      </c>
      <c r="B195" s="100" t="s">
        <v>1680</v>
      </c>
      <c r="C195" s="99">
        <v>170000</v>
      </c>
      <c r="D195" s="99">
        <v>0</v>
      </c>
      <c r="E195" s="99">
        <v>175000</v>
      </c>
      <c r="F195" s="99">
        <v>175000</v>
      </c>
    </row>
    <row r="196" spans="1:6" x14ac:dyDescent="0.25">
      <c r="A196" s="174" t="s">
        <v>1679</v>
      </c>
      <c r="B196" s="100" t="s">
        <v>1678</v>
      </c>
      <c r="C196" s="99">
        <v>0</v>
      </c>
      <c r="D196" s="99">
        <v>0</v>
      </c>
      <c r="E196" s="99">
        <v>0</v>
      </c>
      <c r="F196" s="99">
        <v>0</v>
      </c>
    </row>
    <row r="197" spans="1:6" x14ac:dyDescent="0.25">
      <c r="A197" s="174" t="s">
        <v>1677</v>
      </c>
      <c r="B197" s="100" t="s">
        <v>1676</v>
      </c>
      <c r="C197" s="99">
        <v>5645689</v>
      </c>
      <c r="D197" s="99">
        <v>0</v>
      </c>
      <c r="E197" s="99">
        <v>0</v>
      </c>
      <c r="F197" s="99">
        <v>0</v>
      </c>
    </row>
    <row r="198" spans="1:6" x14ac:dyDescent="0.25">
      <c r="A198" s="174" t="s">
        <v>1675</v>
      </c>
      <c r="B198" s="100" t="s">
        <v>1674</v>
      </c>
      <c r="C198" s="99">
        <v>0</v>
      </c>
      <c r="D198" s="99">
        <v>0</v>
      </c>
      <c r="E198" s="99">
        <v>5532775</v>
      </c>
      <c r="F198" s="99">
        <v>5532775</v>
      </c>
    </row>
    <row r="199" spans="1:6" x14ac:dyDescent="0.25">
      <c r="A199" s="174" t="s">
        <v>1673</v>
      </c>
      <c r="B199" s="100" t="s">
        <v>1672</v>
      </c>
      <c r="C199" s="99">
        <v>0</v>
      </c>
      <c r="D199" s="99">
        <v>0</v>
      </c>
      <c r="E199" s="99">
        <v>3739300</v>
      </c>
      <c r="F199" s="99">
        <v>3739300</v>
      </c>
    </row>
    <row r="200" spans="1:6" x14ac:dyDescent="0.25">
      <c r="A200" s="174" t="s">
        <v>1671</v>
      </c>
      <c r="B200" s="100" t="s">
        <v>1670</v>
      </c>
      <c r="C200" s="99">
        <v>3808758</v>
      </c>
      <c r="D200" s="99">
        <v>0</v>
      </c>
      <c r="E200" s="99">
        <v>0</v>
      </c>
      <c r="F200" s="99">
        <v>0</v>
      </c>
    </row>
    <row r="201" spans="1:6" x14ac:dyDescent="0.25">
      <c r="A201" s="174" t="s">
        <v>1669</v>
      </c>
      <c r="B201" s="100" t="s">
        <v>1668</v>
      </c>
      <c r="C201" s="99">
        <v>33586234</v>
      </c>
      <c r="D201" s="99">
        <v>0</v>
      </c>
      <c r="E201" s="99">
        <v>33989269</v>
      </c>
      <c r="F201" s="99">
        <v>33989269</v>
      </c>
    </row>
    <row r="202" spans="1:6" x14ac:dyDescent="0.25">
      <c r="A202" s="174" t="s">
        <v>1667</v>
      </c>
      <c r="B202" s="100" t="s">
        <v>1666</v>
      </c>
      <c r="C202" s="99">
        <v>2029571</v>
      </c>
      <c r="D202" s="99">
        <v>0</v>
      </c>
      <c r="E202" s="99">
        <v>0</v>
      </c>
      <c r="F202" s="99">
        <v>0</v>
      </c>
    </row>
    <row r="203" spans="1:6" x14ac:dyDescent="0.25">
      <c r="A203" s="174" t="s">
        <v>1665</v>
      </c>
      <c r="B203" s="100" t="s">
        <v>1664</v>
      </c>
      <c r="C203" s="99">
        <v>149000</v>
      </c>
      <c r="D203" s="99">
        <v>0</v>
      </c>
      <c r="E203" s="99">
        <v>149000</v>
      </c>
      <c r="F203" s="99">
        <v>149000</v>
      </c>
    </row>
    <row r="204" spans="1:6" x14ac:dyDescent="0.25">
      <c r="A204" s="174" t="s">
        <v>1663</v>
      </c>
      <c r="B204" s="100" t="s">
        <v>1662</v>
      </c>
      <c r="C204" s="99">
        <v>2245000</v>
      </c>
      <c r="D204" s="99">
        <v>0</v>
      </c>
      <c r="E204" s="99">
        <v>1827500</v>
      </c>
      <c r="F204" s="99">
        <v>1827500</v>
      </c>
    </row>
    <row r="205" spans="1:6" x14ac:dyDescent="0.25">
      <c r="A205" s="174" t="s">
        <v>1661</v>
      </c>
      <c r="B205" s="100" t="s">
        <v>1660</v>
      </c>
      <c r="C205" s="99">
        <v>6950229</v>
      </c>
      <c r="D205" s="99">
        <v>0</v>
      </c>
      <c r="E205" s="99">
        <v>5536218</v>
      </c>
      <c r="F205" s="99">
        <v>5536218</v>
      </c>
    </row>
    <row r="206" spans="1:6" x14ac:dyDescent="0.25">
      <c r="A206" s="174" t="s">
        <v>1659</v>
      </c>
      <c r="B206" s="100" t="s">
        <v>969</v>
      </c>
      <c r="C206" s="99">
        <v>6500</v>
      </c>
      <c r="D206" s="99">
        <v>0</v>
      </c>
      <c r="E206" s="99">
        <v>6500</v>
      </c>
      <c r="F206" s="99">
        <v>6500</v>
      </c>
    </row>
    <row r="207" spans="1:6" x14ac:dyDescent="0.25">
      <c r="A207" s="174" t="s">
        <v>1658</v>
      </c>
      <c r="B207" s="100" t="s">
        <v>967</v>
      </c>
      <c r="C207" s="99">
        <v>4068964</v>
      </c>
      <c r="D207" s="99">
        <v>0</v>
      </c>
      <c r="E207" s="99">
        <v>0</v>
      </c>
      <c r="F207" s="99">
        <v>0</v>
      </c>
    </row>
    <row r="208" spans="1:6" x14ac:dyDescent="0.25">
      <c r="A208" s="174" t="s">
        <v>1657</v>
      </c>
      <c r="B208" s="100" t="s">
        <v>916</v>
      </c>
      <c r="C208" s="99">
        <v>0</v>
      </c>
      <c r="D208" s="99">
        <v>0</v>
      </c>
      <c r="E208" s="99">
        <v>5306635</v>
      </c>
      <c r="F208" s="99">
        <v>5306635</v>
      </c>
    </row>
    <row r="209" spans="1:6" x14ac:dyDescent="0.25">
      <c r="A209" s="174" t="s">
        <v>1656</v>
      </c>
      <c r="B209" s="100" t="s">
        <v>1655</v>
      </c>
      <c r="C209" s="99">
        <v>0</v>
      </c>
      <c r="D209" s="99">
        <v>0</v>
      </c>
      <c r="E209" s="99">
        <v>1039353</v>
      </c>
      <c r="F209" s="99">
        <v>1039353</v>
      </c>
    </row>
    <row r="210" spans="1:6" ht="22.5" x14ac:dyDescent="0.25">
      <c r="A210" s="174" t="s">
        <v>1654</v>
      </c>
      <c r="B210" s="100" t="s">
        <v>1653</v>
      </c>
      <c r="C210" s="99">
        <v>10000</v>
      </c>
      <c r="D210" s="99">
        <v>0</v>
      </c>
      <c r="E210" s="99">
        <v>0</v>
      </c>
      <c r="F210" s="99">
        <v>0</v>
      </c>
    </row>
    <row r="211" spans="1:6" x14ac:dyDescent="0.25">
      <c r="A211" s="174" t="s">
        <v>1652</v>
      </c>
      <c r="B211" s="100" t="s">
        <v>911</v>
      </c>
      <c r="C211" s="99">
        <v>0</v>
      </c>
      <c r="D211" s="99">
        <v>0</v>
      </c>
      <c r="E211" s="99">
        <v>127141</v>
      </c>
      <c r="F211" s="99">
        <v>127141</v>
      </c>
    </row>
    <row r="212" spans="1:6" x14ac:dyDescent="0.25">
      <c r="A212" s="174" t="s">
        <v>1651</v>
      </c>
      <c r="B212" s="100" t="s">
        <v>1483</v>
      </c>
      <c r="C212" s="99">
        <v>0</v>
      </c>
      <c r="D212" s="99">
        <v>0</v>
      </c>
      <c r="E212" s="99">
        <v>9000</v>
      </c>
      <c r="F212" s="99">
        <v>9000</v>
      </c>
    </row>
    <row r="213" spans="1:6" x14ac:dyDescent="0.25">
      <c r="A213" s="174" t="s">
        <v>1650</v>
      </c>
      <c r="B213" s="100" t="s">
        <v>1649</v>
      </c>
      <c r="C213" s="99">
        <v>636000</v>
      </c>
      <c r="D213" s="99">
        <v>0</v>
      </c>
      <c r="E213" s="99">
        <v>589000</v>
      </c>
      <c r="F213" s="99">
        <v>589000</v>
      </c>
    </row>
    <row r="214" spans="1:6" x14ac:dyDescent="0.25">
      <c r="A214" s="174" t="s">
        <v>1648</v>
      </c>
      <c r="B214" s="100" t="s">
        <v>1647</v>
      </c>
      <c r="C214" s="99">
        <v>175966</v>
      </c>
      <c r="D214" s="99">
        <v>0</v>
      </c>
      <c r="E214" s="99">
        <v>0</v>
      </c>
      <c r="F214" s="99">
        <v>0</v>
      </c>
    </row>
    <row r="215" spans="1:6" x14ac:dyDescent="0.25">
      <c r="A215" s="174" t="s">
        <v>1646</v>
      </c>
      <c r="B215" s="100" t="s">
        <v>1645</v>
      </c>
      <c r="C215" s="99">
        <v>0</v>
      </c>
      <c r="D215" s="99">
        <v>0</v>
      </c>
      <c r="E215" s="99">
        <v>2000</v>
      </c>
      <c r="F215" s="99">
        <v>2000</v>
      </c>
    </row>
    <row r="216" spans="1:6" x14ac:dyDescent="0.25">
      <c r="A216" s="174" t="s">
        <v>1644</v>
      </c>
      <c r="B216" s="100" t="s">
        <v>1643</v>
      </c>
      <c r="C216" s="99">
        <v>0</v>
      </c>
      <c r="D216" s="99">
        <v>0</v>
      </c>
      <c r="E216" s="99">
        <v>178466</v>
      </c>
      <c r="F216" s="99">
        <v>178466</v>
      </c>
    </row>
    <row r="217" spans="1:6" ht="33.75" x14ac:dyDescent="0.25">
      <c r="A217" s="174" t="s">
        <v>1642</v>
      </c>
      <c r="B217" s="100" t="s">
        <v>1641</v>
      </c>
      <c r="C217" s="99">
        <v>11011026</v>
      </c>
      <c r="D217" s="99">
        <v>0</v>
      </c>
      <c r="E217" s="99">
        <v>0</v>
      </c>
      <c r="F217" s="99">
        <v>0</v>
      </c>
    </row>
    <row r="218" spans="1:6" x14ac:dyDescent="0.25">
      <c r="A218" s="174" t="s">
        <v>1640</v>
      </c>
      <c r="B218" s="100" t="s">
        <v>1639</v>
      </c>
      <c r="C218" s="99">
        <v>0</v>
      </c>
      <c r="D218" s="99">
        <v>0</v>
      </c>
      <c r="E218" s="99">
        <v>213433</v>
      </c>
      <c r="F218" s="99">
        <v>213433</v>
      </c>
    </row>
    <row r="219" spans="1:6" x14ac:dyDescent="0.25">
      <c r="A219" s="174" t="s">
        <v>1638</v>
      </c>
      <c r="B219" s="100" t="s">
        <v>1637</v>
      </c>
      <c r="C219" s="99">
        <v>0</v>
      </c>
      <c r="D219" s="99">
        <v>0</v>
      </c>
      <c r="E219" s="99">
        <v>8413946</v>
      </c>
      <c r="F219" s="99">
        <v>8413946</v>
      </c>
    </row>
    <row r="220" spans="1:6" x14ac:dyDescent="0.25">
      <c r="A220" s="174" t="s">
        <v>1636</v>
      </c>
      <c r="B220" s="100" t="s">
        <v>1635</v>
      </c>
      <c r="C220" s="99">
        <v>20000</v>
      </c>
      <c r="D220" s="99">
        <v>0</v>
      </c>
      <c r="E220" s="99">
        <v>15000</v>
      </c>
      <c r="F220" s="99">
        <v>15000</v>
      </c>
    </row>
    <row r="221" spans="1:6" ht="22.5" x14ac:dyDescent="0.25">
      <c r="A221" s="174" t="s">
        <v>1634</v>
      </c>
      <c r="B221" s="100" t="s">
        <v>1633</v>
      </c>
      <c r="C221" s="99">
        <v>1000</v>
      </c>
      <c r="D221" s="99">
        <v>0</v>
      </c>
      <c r="E221" s="99">
        <v>31500</v>
      </c>
      <c r="F221" s="99">
        <v>31500</v>
      </c>
    </row>
    <row r="222" spans="1:6" ht="22.5" x14ac:dyDescent="0.25">
      <c r="A222" s="174" t="s">
        <v>1632</v>
      </c>
      <c r="B222" s="100" t="s">
        <v>1631</v>
      </c>
      <c r="C222" s="99">
        <v>1093903</v>
      </c>
      <c r="D222" s="99">
        <v>0</v>
      </c>
      <c r="E222" s="99">
        <v>1037717</v>
      </c>
      <c r="F222" s="99">
        <v>1037717</v>
      </c>
    </row>
    <row r="223" spans="1:6" x14ac:dyDescent="0.25">
      <c r="A223" s="174" t="s">
        <v>1630</v>
      </c>
      <c r="B223" s="100" t="s">
        <v>1629</v>
      </c>
      <c r="C223" s="99">
        <v>0</v>
      </c>
      <c r="D223" s="99">
        <v>0</v>
      </c>
      <c r="E223" s="99">
        <v>1000</v>
      </c>
      <c r="F223" s="99">
        <v>1000</v>
      </c>
    </row>
    <row r="224" spans="1:6" x14ac:dyDescent="0.25">
      <c r="A224" s="174" t="s">
        <v>1628</v>
      </c>
      <c r="B224" s="100" t="s">
        <v>845</v>
      </c>
      <c r="C224" s="99">
        <v>10</v>
      </c>
      <c r="D224" s="99">
        <v>0</v>
      </c>
      <c r="E224" s="99">
        <v>11413</v>
      </c>
      <c r="F224" s="99">
        <v>11413</v>
      </c>
    </row>
    <row r="225" spans="1:6" x14ac:dyDescent="0.25">
      <c r="A225" s="274" t="s">
        <v>1627</v>
      </c>
      <c r="B225" s="273" t="s">
        <v>1626</v>
      </c>
      <c r="C225" s="95">
        <v>338662</v>
      </c>
      <c r="D225" s="95">
        <v>0</v>
      </c>
      <c r="E225" s="95">
        <v>338662</v>
      </c>
      <c r="F225" s="95">
        <v>338662</v>
      </c>
    </row>
    <row r="226" spans="1:6" x14ac:dyDescent="0.25">
      <c r="A226" s="174" t="s">
        <v>1625</v>
      </c>
      <c r="B226" s="100" t="s">
        <v>1624</v>
      </c>
      <c r="C226" s="99">
        <v>338662</v>
      </c>
      <c r="D226" s="99">
        <v>0</v>
      </c>
      <c r="E226" s="99">
        <v>338662</v>
      </c>
      <c r="F226" s="99">
        <v>338662</v>
      </c>
    </row>
    <row r="227" spans="1:6" ht="12.75" x14ac:dyDescent="0.25">
      <c r="A227" s="289" t="s">
        <v>1623</v>
      </c>
      <c r="B227" s="114"/>
      <c r="C227" s="288">
        <v>533671991</v>
      </c>
      <c r="D227" s="288">
        <v>0</v>
      </c>
      <c r="E227" s="288">
        <v>551396694</v>
      </c>
      <c r="F227" s="288">
        <v>551396694</v>
      </c>
    </row>
    <row r="228" spans="1:6" ht="12.75" x14ac:dyDescent="0.25">
      <c r="A228" s="268" t="s">
        <v>1622</v>
      </c>
      <c r="B228" s="267"/>
      <c r="C228" s="266"/>
      <c r="D228" s="266"/>
      <c r="E228" s="266"/>
      <c r="F228" s="266"/>
    </row>
    <row r="230" spans="1:6" ht="9" customHeight="1" x14ac:dyDescent="0.25">
      <c r="A230" s="248" t="s">
        <v>1375</v>
      </c>
    </row>
    <row r="231" spans="1:6" ht="9" customHeight="1" x14ac:dyDescent="0.25">
      <c r="A231" s="248" t="s">
        <v>1621</v>
      </c>
    </row>
    <row r="232" spans="1:6" ht="9" customHeight="1" x14ac:dyDescent="0.25">
      <c r="A232" s="248" t="s">
        <v>1583</v>
      </c>
    </row>
  </sheetData>
  <mergeCells count="5">
    <mergeCell ref="A1:E1"/>
    <mergeCell ref="A4:F4"/>
    <mergeCell ref="A228:B228"/>
    <mergeCell ref="A2:E2"/>
    <mergeCell ref="A227:B227"/>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D18" sqref="D18:D21 D25:D29"/>
    </sheetView>
  </sheetViews>
  <sheetFormatPr baseColWidth="10" defaultRowHeight="11.25" x14ac:dyDescent="0.25"/>
  <cols>
    <col min="1" max="1" width="5.7109375" style="62" customWidth="1"/>
    <col min="2" max="2" width="40.7109375" style="247" customWidth="1"/>
    <col min="3" max="6" width="12.7109375" style="62" customWidth="1"/>
    <col min="7" max="16384" width="11.42578125" style="62"/>
  </cols>
  <sheetData>
    <row r="1" spans="1:6" ht="12.75" x14ac:dyDescent="0.25">
      <c r="A1" s="279" t="s">
        <v>1406</v>
      </c>
      <c r="B1" s="278"/>
      <c r="C1" s="278"/>
      <c r="D1" s="278"/>
      <c r="E1" s="278"/>
      <c r="F1" s="277" t="s">
        <v>1405</v>
      </c>
    </row>
    <row r="2" spans="1:6" ht="12.75" x14ac:dyDescent="0.25">
      <c r="A2" s="279" t="s">
        <v>1620</v>
      </c>
      <c r="B2" s="278"/>
      <c r="C2" s="278"/>
      <c r="D2" s="278"/>
      <c r="E2" s="278"/>
      <c r="F2" s="277" t="s">
        <v>1619</v>
      </c>
    </row>
    <row r="3" spans="1:6" x14ac:dyDescent="0.25">
      <c r="A3" s="126"/>
      <c r="B3" s="75"/>
      <c r="C3" s="126"/>
      <c r="D3" s="126"/>
      <c r="E3" s="126"/>
      <c r="F3" s="126"/>
    </row>
    <row r="4" spans="1:6" ht="12.75" x14ac:dyDescent="0.25">
      <c r="A4" s="109" t="s">
        <v>1618</v>
      </c>
      <c r="B4" s="108"/>
      <c r="C4" s="108"/>
      <c r="D4" s="108"/>
      <c r="E4" s="108"/>
      <c r="F4" s="108"/>
    </row>
    <row r="5" spans="1:6" ht="33.75" x14ac:dyDescent="0.25">
      <c r="A5" s="276" t="s">
        <v>1401</v>
      </c>
      <c r="B5" s="275" t="s">
        <v>1028</v>
      </c>
      <c r="C5" s="275" t="s">
        <v>1400</v>
      </c>
      <c r="D5" s="275" t="s">
        <v>1399</v>
      </c>
      <c r="E5" s="275" t="s">
        <v>1398</v>
      </c>
      <c r="F5" s="275" t="s">
        <v>1397</v>
      </c>
    </row>
    <row r="6" spans="1:6" x14ac:dyDescent="0.25">
      <c r="A6" s="274" t="s">
        <v>1617</v>
      </c>
      <c r="B6" s="273" t="s">
        <v>1616</v>
      </c>
      <c r="C6" s="95">
        <v>3485000</v>
      </c>
      <c r="D6" s="95">
        <v>0</v>
      </c>
      <c r="E6" s="95">
        <v>3490000</v>
      </c>
      <c r="F6" s="95">
        <v>3490000</v>
      </c>
    </row>
    <row r="7" spans="1:6" x14ac:dyDescent="0.25">
      <c r="A7" s="174" t="s">
        <v>1615</v>
      </c>
      <c r="B7" s="100" t="s">
        <v>1614</v>
      </c>
      <c r="C7" s="99">
        <v>3500000</v>
      </c>
      <c r="D7" s="99">
        <v>0</v>
      </c>
      <c r="E7" s="99">
        <v>3500000</v>
      </c>
      <c r="F7" s="99">
        <v>3500000</v>
      </c>
    </row>
    <row r="8" spans="1:6" x14ac:dyDescent="0.25">
      <c r="A8" s="174" t="s">
        <v>1613</v>
      </c>
      <c r="B8" s="100" t="s">
        <v>1612</v>
      </c>
      <c r="C8" s="99">
        <v>-225000</v>
      </c>
      <c r="D8" s="99">
        <v>0</v>
      </c>
      <c r="E8" s="99">
        <v>-200000</v>
      </c>
      <c r="F8" s="99">
        <v>-200000</v>
      </c>
    </row>
    <row r="9" spans="1:6" ht="22.5" x14ac:dyDescent="0.25">
      <c r="A9" s="174" t="s">
        <v>1611</v>
      </c>
      <c r="B9" s="100" t="s">
        <v>1610</v>
      </c>
      <c r="C9" s="99">
        <v>200000</v>
      </c>
      <c r="D9" s="99">
        <v>0</v>
      </c>
      <c r="E9" s="99">
        <v>180000</v>
      </c>
      <c r="F9" s="99">
        <v>180000</v>
      </c>
    </row>
    <row r="10" spans="1:6" x14ac:dyDescent="0.25">
      <c r="A10" s="174" t="s">
        <v>1609</v>
      </c>
      <c r="B10" s="100" t="s">
        <v>845</v>
      </c>
      <c r="C10" s="99">
        <v>10000</v>
      </c>
      <c r="D10" s="99">
        <v>0</v>
      </c>
      <c r="E10" s="99">
        <v>10000</v>
      </c>
      <c r="F10" s="99">
        <v>10000</v>
      </c>
    </row>
    <row r="11" spans="1:6" x14ac:dyDescent="0.25">
      <c r="A11" s="274" t="s">
        <v>1608</v>
      </c>
      <c r="B11" s="273" t="s">
        <v>1607</v>
      </c>
      <c r="C11" s="95">
        <v>179100</v>
      </c>
      <c r="D11" s="95">
        <v>0</v>
      </c>
      <c r="E11" s="95">
        <v>163000</v>
      </c>
      <c r="F11" s="95">
        <v>163000</v>
      </c>
    </row>
    <row r="12" spans="1:6" x14ac:dyDescent="0.25">
      <c r="A12" s="174" t="s">
        <v>1606</v>
      </c>
      <c r="B12" s="100"/>
      <c r="C12" s="99">
        <v>1000</v>
      </c>
      <c r="D12" s="99">
        <v>0</v>
      </c>
      <c r="E12" s="99">
        <v>0</v>
      </c>
      <c r="F12" s="99">
        <v>0</v>
      </c>
    </row>
    <row r="13" spans="1:6" x14ac:dyDescent="0.25">
      <c r="A13" s="174" t="s">
        <v>1605</v>
      </c>
      <c r="B13" s="100"/>
      <c r="C13" s="99">
        <v>0</v>
      </c>
      <c r="D13" s="99">
        <v>0</v>
      </c>
      <c r="E13" s="99">
        <v>0</v>
      </c>
      <c r="F13" s="99">
        <v>0</v>
      </c>
    </row>
    <row r="14" spans="1:6" x14ac:dyDescent="0.25">
      <c r="A14" s="174" t="s">
        <v>1604</v>
      </c>
      <c r="B14" s="100"/>
      <c r="C14" s="99">
        <v>900</v>
      </c>
      <c r="D14" s="99">
        <v>0</v>
      </c>
      <c r="E14" s="99">
        <v>0</v>
      </c>
      <c r="F14" s="99">
        <v>0</v>
      </c>
    </row>
    <row r="15" spans="1:6" x14ac:dyDescent="0.25">
      <c r="A15" s="174" t="s">
        <v>1603</v>
      </c>
      <c r="B15" s="100"/>
      <c r="C15" s="99">
        <v>14200</v>
      </c>
      <c r="D15" s="99">
        <v>0</v>
      </c>
      <c r="E15" s="99">
        <v>0</v>
      </c>
      <c r="F15" s="99">
        <v>0</v>
      </c>
    </row>
    <row r="16" spans="1:6" x14ac:dyDescent="0.25">
      <c r="A16" s="174" t="s">
        <v>1170</v>
      </c>
      <c r="B16" s="100" t="s">
        <v>1169</v>
      </c>
      <c r="C16" s="99">
        <v>162500</v>
      </c>
      <c r="D16" s="99">
        <v>0</v>
      </c>
      <c r="E16" s="99">
        <v>163000</v>
      </c>
      <c r="F16" s="99">
        <v>163000</v>
      </c>
    </row>
    <row r="17" spans="1:6" x14ac:dyDescent="0.25">
      <c r="A17" s="174" t="s">
        <v>1602</v>
      </c>
      <c r="B17" s="100"/>
      <c r="C17" s="99">
        <v>500</v>
      </c>
      <c r="D17" s="99">
        <v>0</v>
      </c>
      <c r="E17" s="99">
        <v>0</v>
      </c>
      <c r="F17" s="99">
        <v>0</v>
      </c>
    </row>
    <row r="18" spans="1:6" ht="22.5" x14ac:dyDescent="0.25">
      <c r="A18" s="274" t="s">
        <v>1601</v>
      </c>
      <c r="B18" s="273" t="s">
        <v>1600</v>
      </c>
      <c r="C18" s="95">
        <v>0</v>
      </c>
      <c r="D18" s="272">
        <v>0</v>
      </c>
      <c r="E18" s="95">
        <v>4500000</v>
      </c>
      <c r="F18" s="95">
        <v>4500000</v>
      </c>
    </row>
    <row r="19" spans="1:6" ht="22.5" x14ac:dyDescent="0.25">
      <c r="A19" s="174" t="s">
        <v>1599</v>
      </c>
      <c r="B19" s="100" t="s">
        <v>1598</v>
      </c>
      <c r="C19" s="99">
        <v>0</v>
      </c>
      <c r="D19" s="292">
        <v>0</v>
      </c>
      <c r="E19" s="99">
        <v>4500000</v>
      </c>
      <c r="F19" s="99">
        <v>4500000</v>
      </c>
    </row>
    <row r="20" spans="1:6" ht="22.5" x14ac:dyDescent="0.25">
      <c r="A20" s="174" t="s">
        <v>1597</v>
      </c>
      <c r="B20" s="100" t="s">
        <v>1596</v>
      </c>
      <c r="C20" s="99">
        <v>0</v>
      </c>
      <c r="D20" s="292">
        <v>0</v>
      </c>
      <c r="E20" s="99">
        <v>0</v>
      </c>
      <c r="F20" s="99">
        <v>0</v>
      </c>
    </row>
    <row r="21" spans="1:6" x14ac:dyDescent="0.25">
      <c r="A21" s="274" t="s">
        <v>1595</v>
      </c>
      <c r="B21" s="273" t="s">
        <v>1594</v>
      </c>
      <c r="C21" s="95">
        <v>4940000</v>
      </c>
      <c r="D21" s="272">
        <v>0</v>
      </c>
      <c r="E21" s="95">
        <v>0</v>
      </c>
      <c r="F21" s="95">
        <v>0</v>
      </c>
    </row>
    <row r="22" spans="1:6" ht="12.75" x14ac:dyDescent="0.25">
      <c r="A22" s="271" t="s">
        <v>1593</v>
      </c>
      <c r="B22" s="270"/>
      <c r="C22" s="269">
        <v>542276091</v>
      </c>
      <c r="D22" s="269">
        <v>0</v>
      </c>
      <c r="E22" s="269">
        <v>559549694</v>
      </c>
      <c r="F22" s="269">
        <v>559549694</v>
      </c>
    </row>
    <row r="23" spans="1:6" ht="12.75" x14ac:dyDescent="0.25">
      <c r="A23" s="268" t="s">
        <v>1592</v>
      </c>
      <c r="B23" s="267"/>
      <c r="C23" s="266"/>
      <c r="D23" s="266"/>
      <c r="E23" s="266"/>
      <c r="F23" s="266"/>
    </row>
    <row r="25" spans="1:6" x14ac:dyDescent="0.25">
      <c r="A25" s="263" t="s">
        <v>1278</v>
      </c>
      <c r="B25" s="262" t="s">
        <v>1591</v>
      </c>
      <c r="C25" s="260">
        <v>25029734</v>
      </c>
      <c r="D25" s="261">
        <v>0</v>
      </c>
      <c r="E25" s="260">
        <v>10879875</v>
      </c>
      <c r="F25" s="260">
        <v>10879875</v>
      </c>
    </row>
    <row r="26" spans="1:6" ht="21" x14ac:dyDescent="0.25">
      <c r="A26" s="291" t="s">
        <v>1252</v>
      </c>
      <c r="B26" s="290" t="s">
        <v>1383</v>
      </c>
      <c r="C26" s="256">
        <v>41578100</v>
      </c>
      <c r="D26" s="257">
        <v>0</v>
      </c>
      <c r="E26" s="256">
        <v>41548850</v>
      </c>
      <c r="F26" s="256">
        <v>41548850</v>
      </c>
    </row>
    <row r="27" spans="1:6" ht="33.75" x14ac:dyDescent="0.25">
      <c r="A27" s="265" t="s">
        <v>1590</v>
      </c>
      <c r="B27" s="92" t="s">
        <v>1589</v>
      </c>
      <c r="C27" s="91">
        <v>41578100</v>
      </c>
      <c r="D27" s="264">
        <v>0</v>
      </c>
      <c r="E27" s="91">
        <v>41548850</v>
      </c>
      <c r="F27" s="91">
        <v>41548850</v>
      </c>
    </row>
    <row r="28" spans="1:6" ht="21" x14ac:dyDescent="0.25">
      <c r="A28" s="263" t="s">
        <v>1246</v>
      </c>
      <c r="B28" s="262" t="s">
        <v>1380</v>
      </c>
      <c r="C28" s="260">
        <v>0</v>
      </c>
      <c r="D28" s="261">
        <v>0</v>
      </c>
      <c r="E28" s="260">
        <v>0</v>
      </c>
      <c r="F28" s="260">
        <v>0</v>
      </c>
    </row>
    <row r="29" spans="1:6" ht="12.75" x14ac:dyDescent="0.25">
      <c r="A29" s="259" t="s">
        <v>1588</v>
      </c>
      <c r="B29" s="258"/>
      <c r="C29" s="256">
        <v>66607834</v>
      </c>
      <c r="D29" s="257">
        <v>0</v>
      </c>
      <c r="E29" s="256">
        <v>52428725</v>
      </c>
      <c r="F29" s="256">
        <v>52428725</v>
      </c>
    </row>
    <row r="31" spans="1:6" ht="30" customHeight="1" x14ac:dyDescent="0.25">
      <c r="A31" s="255" t="s">
        <v>1587</v>
      </c>
      <c r="B31" s="39"/>
      <c r="C31" s="95">
        <v>608883925</v>
      </c>
      <c r="D31" s="95">
        <v>0</v>
      </c>
      <c r="E31" s="95">
        <v>611978419</v>
      </c>
      <c r="F31" s="95">
        <v>611978419</v>
      </c>
    </row>
    <row r="32" spans="1:6" ht="12" thickBot="1" x14ac:dyDescent="0.3"/>
    <row r="33" spans="1:6" ht="14.25" thickTop="1" thickBot="1" x14ac:dyDescent="0.3">
      <c r="A33" s="254" t="s">
        <v>1586</v>
      </c>
      <c r="B33" s="253"/>
      <c r="C33" s="253"/>
      <c r="D33" s="253"/>
      <c r="E33" s="253"/>
      <c r="F33" s="76">
        <v>0</v>
      </c>
    </row>
    <row r="34" spans="1:6" ht="12.75" thickTop="1" thickBot="1" x14ac:dyDescent="0.3"/>
    <row r="35" spans="1:6" ht="14.25" thickTop="1" thickBot="1" x14ac:dyDescent="0.3">
      <c r="A35" s="254" t="s">
        <v>1585</v>
      </c>
      <c r="B35" s="253"/>
      <c r="C35" s="253"/>
      <c r="D35" s="253"/>
      <c r="E35" s="253"/>
      <c r="F35" s="76">
        <f>F31+D31+F33</f>
        <v>611978419</v>
      </c>
    </row>
    <row r="36" spans="1:6" ht="12" thickTop="1" x14ac:dyDescent="0.25"/>
    <row r="37" spans="1:6" ht="9" customHeight="1" x14ac:dyDescent="0.25">
      <c r="A37" s="248" t="s">
        <v>1375</v>
      </c>
    </row>
    <row r="38" spans="1:6" ht="9" customHeight="1" x14ac:dyDescent="0.25">
      <c r="A38" s="248" t="s">
        <v>1584</v>
      </c>
    </row>
    <row r="39" spans="1:6" ht="9" customHeight="1" x14ac:dyDescent="0.25">
      <c r="A39" s="248" t="s">
        <v>1583</v>
      </c>
    </row>
    <row r="40" spans="1:6" x14ac:dyDescent="0.25">
      <c r="A40" s="126"/>
      <c r="B40" s="75"/>
      <c r="C40" s="126"/>
      <c r="D40" s="126"/>
      <c r="E40" s="126"/>
      <c r="F40" s="126"/>
    </row>
    <row r="41" spans="1:6" ht="12.75" x14ac:dyDescent="0.25">
      <c r="A41" s="109" t="s">
        <v>1582</v>
      </c>
      <c r="B41" s="108"/>
      <c r="C41" s="108"/>
      <c r="D41" s="108"/>
      <c r="E41" s="108"/>
      <c r="F41" s="108"/>
    </row>
    <row r="42" spans="1:6" ht="12" thickBot="1" x14ac:dyDescent="0.3">
      <c r="A42" s="126"/>
      <c r="B42" s="75"/>
      <c r="C42" s="126"/>
      <c r="D42" s="126"/>
      <c r="E42" s="126"/>
      <c r="F42" s="126"/>
    </row>
    <row r="43" spans="1:6" ht="12" thickTop="1" x14ac:dyDescent="0.25">
      <c r="A43" s="126"/>
      <c r="B43" s="81" t="s">
        <v>1371</v>
      </c>
      <c r="C43" s="103"/>
      <c r="D43" s="126"/>
      <c r="E43" s="126"/>
      <c r="F43" s="126"/>
    </row>
    <row r="44" spans="1:6" x14ac:dyDescent="0.25">
      <c r="A44" s="126"/>
      <c r="B44" s="252" t="s">
        <v>1370</v>
      </c>
      <c r="C44" s="251"/>
      <c r="D44" s="126"/>
      <c r="E44" s="126"/>
      <c r="F44" s="126"/>
    </row>
    <row r="45" spans="1:6" ht="12" thickBot="1" x14ac:dyDescent="0.3">
      <c r="A45" s="126"/>
      <c r="B45" s="250" t="s">
        <v>1581</v>
      </c>
      <c r="C45" s="249"/>
      <c r="D45" s="126"/>
      <c r="E45" s="126"/>
      <c r="F45" s="126"/>
    </row>
    <row r="46" spans="1:6" ht="12" thickTop="1" x14ac:dyDescent="0.25"/>
    <row r="47" spans="1:6" ht="9" customHeight="1" x14ac:dyDescent="0.25">
      <c r="A47" s="248" t="s">
        <v>1580</v>
      </c>
    </row>
  </sheetData>
  <mergeCells count="10">
    <mergeCell ref="A41:F41"/>
    <mergeCell ref="A35:E35"/>
    <mergeCell ref="A1:E1"/>
    <mergeCell ref="A4:F4"/>
    <mergeCell ref="A29:B29"/>
    <mergeCell ref="A23:B23"/>
    <mergeCell ref="A33:E33"/>
    <mergeCell ref="A31:B31"/>
    <mergeCell ref="A2:E2"/>
    <mergeCell ref="A22:B2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workbookViewId="0">
      <selection activeCell="B113" sqref="B113:C115"/>
    </sheetView>
  </sheetViews>
  <sheetFormatPr baseColWidth="10" defaultRowHeight="11.25" x14ac:dyDescent="0.25"/>
  <cols>
    <col min="1" max="1" width="5.7109375" style="62" customWidth="1"/>
    <col min="2" max="2" width="40.7109375" style="247" customWidth="1"/>
    <col min="3" max="6" width="12.7109375" style="62" customWidth="1"/>
    <col min="7" max="16384" width="11.42578125" style="62"/>
  </cols>
  <sheetData>
    <row r="1" spans="1:6" ht="12.75" x14ac:dyDescent="0.25">
      <c r="A1" s="279" t="s">
        <v>1406</v>
      </c>
      <c r="B1" s="278"/>
      <c r="C1" s="278"/>
      <c r="D1" s="278"/>
      <c r="E1" s="278"/>
      <c r="F1" s="277" t="s">
        <v>1405</v>
      </c>
    </row>
    <row r="2" spans="1:6" ht="12.75" x14ac:dyDescent="0.25">
      <c r="A2" s="279" t="s">
        <v>1404</v>
      </c>
      <c r="B2" s="278"/>
      <c r="C2" s="278"/>
      <c r="D2" s="278"/>
      <c r="E2" s="278"/>
      <c r="F2" s="277" t="s">
        <v>1403</v>
      </c>
    </row>
    <row r="3" spans="1:6" x14ac:dyDescent="0.25">
      <c r="A3" s="126"/>
      <c r="B3" s="75"/>
      <c r="C3" s="126"/>
      <c r="D3" s="126"/>
      <c r="E3" s="126"/>
      <c r="F3" s="126"/>
    </row>
    <row r="4" spans="1:6" ht="12.75" x14ac:dyDescent="0.25">
      <c r="A4" s="109" t="s">
        <v>1579</v>
      </c>
      <c r="B4" s="108"/>
      <c r="C4" s="108"/>
      <c r="D4" s="108"/>
      <c r="E4" s="108"/>
      <c r="F4" s="108"/>
    </row>
    <row r="5" spans="1:6" ht="33.75" x14ac:dyDescent="0.25">
      <c r="A5" s="276" t="s">
        <v>1401</v>
      </c>
      <c r="B5" s="275" t="s">
        <v>1578</v>
      </c>
      <c r="C5" s="275" t="s">
        <v>1400</v>
      </c>
      <c r="D5" s="275" t="s">
        <v>1399</v>
      </c>
      <c r="E5" s="275" t="s">
        <v>1398</v>
      </c>
      <c r="F5" s="275" t="s">
        <v>1397</v>
      </c>
    </row>
    <row r="6" spans="1:6" ht="22.5" x14ac:dyDescent="0.25">
      <c r="A6" s="274" t="s">
        <v>1577</v>
      </c>
      <c r="B6" s="273" t="s">
        <v>1576</v>
      </c>
      <c r="C6" s="95">
        <v>1090425</v>
      </c>
      <c r="D6" s="95">
        <v>0</v>
      </c>
      <c r="E6" s="95">
        <v>1033562</v>
      </c>
      <c r="F6" s="95">
        <v>1033562</v>
      </c>
    </row>
    <row r="7" spans="1:6" x14ac:dyDescent="0.25">
      <c r="A7" s="174" t="s">
        <v>1575</v>
      </c>
      <c r="B7" s="100" t="s">
        <v>1574</v>
      </c>
      <c r="C7" s="99">
        <v>105</v>
      </c>
      <c r="D7" s="99">
        <v>0</v>
      </c>
      <c r="E7" s="99">
        <v>30705</v>
      </c>
      <c r="F7" s="99">
        <v>30705</v>
      </c>
    </row>
    <row r="8" spans="1:6" x14ac:dyDescent="0.25">
      <c r="A8" s="174" t="s">
        <v>1573</v>
      </c>
      <c r="B8" s="100" t="s">
        <v>1572</v>
      </c>
      <c r="C8" s="99">
        <v>300000</v>
      </c>
      <c r="D8" s="99">
        <v>0</v>
      </c>
      <c r="E8" s="99">
        <v>300115</v>
      </c>
      <c r="F8" s="99">
        <v>300115</v>
      </c>
    </row>
    <row r="9" spans="1:6" x14ac:dyDescent="0.25">
      <c r="A9" s="174" t="s">
        <v>1571</v>
      </c>
      <c r="B9" s="100" t="s">
        <v>1570</v>
      </c>
      <c r="C9" s="99">
        <v>18000</v>
      </c>
      <c r="D9" s="99">
        <v>0</v>
      </c>
      <c r="E9" s="99">
        <v>15000</v>
      </c>
      <c r="F9" s="99">
        <v>15000</v>
      </c>
    </row>
    <row r="10" spans="1:6" x14ac:dyDescent="0.25">
      <c r="A10" s="174" t="s">
        <v>1190</v>
      </c>
      <c r="B10" s="100" t="s">
        <v>1189</v>
      </c>
      <c r="C10" s="99">
        <v>120000</v>
      </c>
      <c r="D10" s="99">
        <v>0</v>
      </c>
      <c r="E10" s="99">
        <v>37072</v>
      </c>
      <c r="F10" s="99">
        <v>37072</v>
      </c>
    </row>
    <row r="11" spans="1:6" ht="22.5" x14ac:dyDescent="0.25">
      <c r="A11" s="174" t="s">
        <v>1569</v>
      </c>
      <c r="B11" s="100" t="s">
        <v>1568</v>
      </c>
      <c r="C11" s="99">
        <v>5000</v>
      </c>
      <c r="D11" s="99">
        <v>0</v>
      </c>
      <c r="E11" s="99">
        <v>181450</v>
      </c>
      <c r="F11" s="99">
        <v>181450</v>
      </c>
    </row>
    <row r="12" spans="1:6" x14ac:dyDescent="0.25">
      <c r="A12" s="174" t="s">
        <v>1567</v>
      </c>
      <c r="B12" s="100" t="s">
        <v>1566</v>
      </c>
      <c r="C12" s="99">
        <v>10000</v>
      </c>
      <c r="D12" s="99">
        <v>0</v>
      </c>
      <c r="E12" s="99">
        <v>10000</v>
      </c>
      <c r="F12" s="99">
        <v>10000</v>
      </c>
    </row>
    <row r="13" spans="1:6" x14ac:dyDescent="0.25">
      <c r="A13" s="174" t="s">
        <v>1565</v>
      </c>
      <c r="B13" s="100" t="s">
        <v>1564</v>
      </c>
      <c r="C13" s="99">
        <v>318000</v>
      </c>
      <c r="D13" s="99">
        <v>0</v>
      </c>
      <c r="E13" s="99">
        <v>160000</v>
      </c>
      <c r="F13" s="99">
        <v>160000</v>
      </c>
    </row>
    <row r="14" spans="1:6" ht="22.5" x14ac:dyDescent="0.25">
      <c r="A14" s="174" t="s">
        <v>1563</v>
      </c>
      <c r="B14" s="100" t="s">
        <v>1562</v>
      </c>
      <c r="C14" s="99">
        <v>53800</v>
      </c>
      <c r="D14" s="99">
        <v>0</v>
      </c>
      <c r="E14" s="99">
        <v>35700</v>
      </c>
      <c r="F14" s="99">
        <v>35700</v>
      </c>
    </row>
    <row r="15" spans="1:6" x14ac:dyDescent="0.25">
      <c r="A15" s="174" t="s">
        <v>1561</v>
      </c>
      <c r="B15" s="100" t="s">
        <v>1560</v>
      </c>
      <c r="C15" s="99">
        <v>520</v>
      </c>
      <c r="D15" s="99">
        <v>0</v>
      </c>
      <c r="E15" s="99">
        <v>0</v>
      </c>
      <c r="F15" s="99">
        <v>0</v>
      </c>
    </row>
    <row r="16" spans="1:6" x14ac:dyDescent="0.25">
      <c r="A16" s="174" t="s">
        <v>1559</v>
      </c>
      <c r="B16" s="100" t="s">
        <v>1558</v>
      </c>
      <c r="C16" s="99">
        <v>0</v>
      </c>
      <c r="D16" s="99">
        <v>0</v>
      </c>
      <c r="E16" s="99">
        <v>520</v>
      </c>
      <c r="F16" s="99">
        <v>520</v>
      </c>
    </row>
    <row r="17" spans="1:6" x14ac:dyDescent="0.25">
      <c r="A17" s="174" t="s">
        <v>1557</v>
      </c>
      <c r="B17" s="100" t="s">
        <v>1556</v>
      </c>
      <c r="C17" s="99">
        <v>213000</v>
      </c>
      <c r="D17" s="99">
        <v>0</v>
      </c>
      <c r="E17" s="99">
        <v>213000</v>
      </c>
      <c r="F17" s="99">
        <v>213000</v>
      </c>
    </row>
    <row r="18" spans="1:6" x14ac:dyDescent="0.25">
      <c r="A18" s="174" t="s">
        <v>1555</v>
      </c>
      <c r="B18" s="100" t="s">
        <v>1554</v>
      </c>
      <c r="C18" s="99">
        <v>47000</v>
      </c>
      <c r="D18" s="99">
        <v>0</v>
      </c>
      <c r="E18" s="99">
        <v>32000</v>
      </c>
      <c r="F18" s="99">
        <v>32000</v>
      </c>
    </row>
    <row r="19" spans="1:6" ht="22.5" x14ac:dyDescent="0.25">
      <c r="A19" s="174" t="s">
        <v>1553</v>
      </c>
      <c r="B19" s="100" t="s">
        <v>1552</v>
      </c>
      <c r="C19" s="99">
        <v>5000</v>
      </c>
      <c r="D19" s="99">
        <v>0</v>
      </c>
      <c r="E19" s="99">
        <v>18000</v>
      </c>
      <c r="F19" s="99">
        <v>18000</v>
      </c>
    </row>
    <row r="20" spans="1:6" x14ac:dyDescent="0.25">
      <c r="A20" s="274" t="s">
        <v>1551</v>
      </c>
      <c r="B20" s="273" t="s">
        <v>1550</v>
      </c>
      <c r="C20" s="95">
        <v>255940888</v>
      </c>
      <c r="D20" s="95">
        <v>0</v>
      </c>
      <c r="E20" s="95">
        <v>147273017</v>
      </c>
      <c r="F20" s="95">
        <v>147273017</v>
      </c>
    </row>
    <row r="21" spans="1:6" x14ac:dyDescent="0.25">
      <c r="A21" s="174" t="s">
        <v>1549</v>
      </c>
      <c r="B21" s="100" t="s">
        <v>1548</v>
      </c>
      <c r="C21" s="99">
        <v>101200000</v>
      </c>
      <c r="D21" s="99">
        <v>0</v>
      </c>
      <c r="E21" s="99">
        <v>0</v>
      </c>
      <c r="F21" s="99">
        <v>0</v>
      </c>
    </row>
    <row r="22" spans="1:6" ht="22.5" x14ac:dyDescent="0.25">
      <c r="A22" s="174" t="s">
        <v>1547</v>
      </c>
      <c r="B22" s="100" t="s">
        <v>1546</v>
      </c>
      <c r="C22" s="99">
        <v>0</v>
      </c>
      <c r="D22" s="99">
        <v>0</v>
      </c>
      <c r="E22" s="99">
        <v>6534025</v>
      </c>
      <c r="F22" s="99">
        <v>6534025</v>
      </c>
    </row>
    <row r="23" spans="1:6" x14ac:dyDescent="0.25">
      <c r="A23" s="174" t="s">
        <v>1545</v>
      </c>
      <c r="B23" s="100" t="s">
        <v>1544</v>
      </c>
      <c r="C23" s="99">
        <v>0</v>
      </c>
      <c r="D23" s="99">
        <v>0</v>
      </c>
      <c r="E23" s="99">
        <v>15197992</v>
      </c>
      <c r="F23" s="99">
        <v>15197992</v>
      </c>
    </row>
    <row r="24" spans="1:6" ht="22.5" x14ac:dyDescent="0.25">
      <c r="A24" s="174" t="s">
        <v>1543</v>
      </c>
      <c r="B24" s="100" t="s">
        <v>1542</v>
      </c>
      <c r="C24" s="99">
        <v>0</v>
      </c>
      <c r="D24" s="99">
        <v>0</v>
      </c>
      <c r="E24" s="99">
        <v>7000000</v>
      </c>
      <c r="F24" s="99">
        <v>7000000</v>
      </c>
    </row>
    <row r="25" spans="1:6" x14ac:dyDescent="0.25">
      <c r="A25" s="174" t="s">
        <v>1541</v>
      </c>
      <c r="B25" s="100" t="s">
        <v>1540</v>
      </c>
      <c r="C25" s="99">
        <v>0</v>
      </c>
      <c r="D25" s="99">
        <v>0</v>
      </c>
      <c r="E25" s="99">
        <v>0</v>
      </c>
      <c r="F25" s="99">
        <v>0</v>
      </c>
    </row>
    <row r="26" spans="1:6" x14ac:dyDescent="0.25">
      <c r="A26" s="174" t="s">
        <v>1539</v>
      </c>
      <c r="B26" s="100"/>
      <c r="C26" s="99">
        <v>5000000</v>
      </c>
      <c r="D26" s="99">
        <v>0</v>
      </c>
      <c r="E26" s="99">
        <v>0</v>
      </c>
      <c r="F26" s="99">
        <v>0</v>
      </c>
    </row>
    <row r="27" spans="1:6" x14ac:dyDescent="0.25">
      <c r="A27" s="174" t="s">
        <v>1538</v>
      </c>
      <c r="B27" s="100" t="s">
        <v>1537</v>
      </c>
      <c r="C27" s="99">
        <v>3000000</v>
      </c>
      <c r="D27" s="99">
        <v>0</v>
      </c>
      <c r="E27" s="99">
        <v>0</v>
      </c>
      <c r="F27" s="99">
        <v>0</v>
      </c>
    </row>
    <row r="28" spans="1:6" x14ac:dyDescent="0.25">
      <c r="A28" s="174" t="s">
        <v>1536</v>
      </c>
      <c r="B28" s="100" t="s">
        <v>1535</v>
      </c>
      <c r="C28" s="99">
        <v>76000000</v>
      </c>
      <c r="D28" s="99">
        <v>0</v>
      </c>
      <c r="E28" s="99">
        <v>0</v>
      </c>
      <c r="F28" s="99">
        <v>0</v>
      </c>
    </row>
    <row r="29" spans="1:6" x14ac:dyDescent="0.25">
      <c r="A29" s="174" t="s">
        <v>1268</v>
      </c>
      <c r="B29" s="100" t="s">
        <v>1267</v>
      </c>
      <c r="C29" s="99">
        <v>0</v>
      </c>
      <c r="D29" s="99">
        <v>0</v>
      </c>
      <c r="E29" s="99">
        <v>118500000</v>
      </c>
      <c r="F29" s="99">
        <v>118500000</v>
      </c>
    </row>
    <row r="30" spans="1:6" ht="22.5" x14ac:dyDescent="0.25">
      <c r="A30" s="174" t="s">
        <v>1534</v>
      </c>
      <c r="B30" s="100" t="s">
        <v>1533</v>
      </c>
      <c r="C30" s="99">
        <v>7200000</v>
      </c>
      <c r="D30" s="99">
        <v>0</v>
      </c>
      <c r="E30" s="99">
        <v>0</v>
      </c>
      <c r="F30" s="99">
        <v>0</v>
      </c>
    </row>
    <row r="31" spans="1:6" x14ac:dyDescent="0.25">
      <c r="A31" s="174" t="s">
        <v>1532</v>
      </c>
      <c r="B31" s="100" t="s">
        <v>1531</v>
      </c>
      <c r="C31" s="99">
        <v>63192888</v>
      </c>
      <c r="D31" s="99">
        <v>0</v>
      </c>
      <c r="E31" s="99">
        <v>0</v>
      </c>
      <c r="F31" s="99">
        <v>0</v>
      </c>
    </row>
    <row r="32" spans="1:6" x14ac:dyDescent="0.25">
      <c r="A32" s="174" t="s">
        <v>1530</v>
      </c>
      <c r="B32" s="100"/>
      <c r="C32" s="99">
        <v>300000</v>
      </c>
      <c r="D32" s="99">
        <v>0</v>
      </c>
      <c r="E32" s="99">
        <v>0</v>
      </c>
      <c r="F32" s="99">
        <v>0</v>
      </c>
    </row>
    <row r="33" spans="1:6" x14ac:dyDescent="0.25">
      <c r="A33" s="174" t="s">
        <v>1266</v>
      </c>
      <c r="B33" s="100" t="s">
        <v>1265</v>
      </c>
      <c r="C33" s="99">
        <v>0</v>
      </c>
      <c r="D33" s="99">
        <v>0</v>
      </c>
      <c r="E33" s="99">
        <v>41000</v>
      </c>
      <c r="F33" s="99">
        <v>41000</v>
      </c>
    </row>
    <row r="34" spans="1:6" x14ac:dyDescent="0.25">
      <c r="A34" s="174" t="s">
        <v>1529</v>
      </c>
      <c r="B34" s="100"/>
      <c r="C34" s="99">
        <v>48000</v>
      </c>
      <c r="D34" s="99">
        <v>0</v>
      </c>
      <c r="E34" s="99">
        <v>0</v>
      </c>
      <c r="F34" s="99">
        <v>0</v>
      </c>
    </row>
    <row r="35" spans="1:6" x14ac:dyDescent="0.25">
      <c r="A35" s="274" t="s">
        <v>1130</v>
      </c>
      <c r="B35" s="273" t="s">
        <v>1129</v>
      </c>
      <c r="C35" s="95">
        <v>173332017</v>
      </c>
      <c r="D35" s="95">
        <v>0</v>
      </c>
      <c r="E35" s="95">
        <v>280892868</v>
      </c>
      <c r="F35" s="95">
        <v>280892868</v>
      </c>
    </row>
    <row r="36" spans="1:6" x14ac:dyDescent="0.25">
      <c r="A36" s="174" t="s">
        <v>1528</v>
      </c>
      <c r="B36" s="100" t="s">
        <v>1527</v>
      </c>
      <c r="C36" s="99">
        <v>118100000</v>
      </c>
      <c r="D36" s="99">
        <v>0</v>
      </c>
      <c r="E36" s="99">
        <v>0</v>
      </c>
      <c r="F36" s="99">
        <v>0</v>
      </c>
    </row>
    <row r="37" spans="1:6" ht="22.5" x14ac:dyDescent="0.25">
      <c r="A37" s="174" t="s">
        <v>1526</v>
      </c>
      <c r="B37" s="100" t="s">
        <v>1525</v>
      </c>
      <c r="C37" s="99">
        <v>31500000</v>
      </c>
      <c r="D37" s="99">
        <v>0</v>
      </c>
      <c r="E37" s="99">
        <v>30000000</v>
      </c>
      <c r="F37" s="99">
        <v>30000000</v>
      </c>
    </row>
    <row r="38" spans="1:6" ht="22.5" x14ac:dyDescent="0.25">
      <c r="A38" s="174" t="s">
        <v>1524</v>
      </c>
      <c r="B38" s="100" t="s">
        <v>1523</v>
      </c>
      <c r="C38" s="99">
        <v>2000000</v>
      </c>
      <c r="D38" s="99">
        <v>0</v>
      </c>
      <c r="E38" s="99">
        <v>2000000</v>
      </c>
      <c r="F38" s="99">
        <v>2000000</v>
      </c>
    </row>
    <row r="39" spans="1:6" ht="22.5" x14ac:dyDescent="0.25">
      <c r="A39" s="174" t="s">
        <v>1522</v>
      </c>
      <c r="B39" s="100" t="s">
        <v>1521</v>
      </c>
      <c r="C39" s="99">
        <v>15197992</v>
      </c>
      <c r="D39" s="99">
        <v>0</v>
      </c>
      <c r="E39" s="99">
        <v>100000000</v>
      </c>
      <c r="F39" s="99">
        <v>100000000</v>
      </c>
    </row>
    <row r="40" spans="1:6" ht="22.5" x14ac:dyDescent="0.25">
      <c r="A40" s="174" t="s">
        <v>1520</v>
      </c>
      <c r="B40" s="100" t="s">
        <v>1519</v>
      </c>
      <c r="C40" s="99">
        <v>6534025</v>
      </c>
      <c r="D40" s="99">
        <v>0</v>
      </c>
      <c r="E40" s="99">
        <v>0</v>
      </c>
      <c r="F40" s="99">
        <v>0</v>
      </c>
    </row>
    <row r="41" spans="1:6" x14ac:dyDescent="0.25">
      <c r="A41" s="174" t="s">
        <v>1518</v>
      </c>
      <c r="B41" s="100" t="s">
        <v>1517</v>
      </c>
      <c r="C41" s="99">
        <v>0</v>
      </c>
      <c r="D41" s="99">
        <v>0</v>
      </c>
      <c r="E41" s="99">
        <v>2500000</v>
      </c>
      <c r="F41" s="99">
        <v>2500000</v>
      </c>
    </row>
    <row r="42" spans="1:6" x14ac:dyDescent="0.25">
      <c r="A42" s="174" t="s">
        <v>1516</v>
      </c>
      <c r="B42" s="100" t="s">
        <v>1515</v>
      </c>
      <c r="C42" s="99">
        <v>0</v>
      </c>
      <c r="D42" s="99">
        <v>0</v>
      </c>
      <c r="E42" s="99">
        <v>7000000</v>
      </c>
      <c r="F42" s="99">
        <v>7000000</v>
      </c>
    </row>
    <row r="43" spans="1:6" x14ac:dyDescent="0.25">
      <c r="A43" s="174" t="s">
        <v>1514</v>
      </c>
      <c r="B43" s="100" t="s">
        <v>1513</v>
      </c>
      <c r="C43" s="99">
        <v>0</v>
      </c>
      <c r="D43" s="99">
        <v>0</v>
      </c>
      <c r="E43" s="99">
        <v>63092868</v>
      </c>
      <c r="F43" s="99">
        <v>63092868</v>
      </c>
    </row>
    <row r="44" spans="1:6" x14ac:dyDescent="0.25">
      <c r="A44" s="174" t="s">
        <v>1512</v>
      </c>
      <c r="B44" s="100" t="s">
        <v>1511</v>
      </c>
      <c r="C44" s="99">
        <v>0</v>
      </c>
      <c r="D44" s="99">
        <v>0</v>
      </c>
      <c r="E44" s="99">
        <v>76000000</v>
      </c>
      <c r="F44" s="99">
        <v>76000000</v>
      </c>
    </row>
    <row r="45" spans="1:6" x14ac:dyDescent="0.25">
      <c r="A45" s="174" t="s">
        <v>1510</v>
      </c>
      <c r="B45" s="100" t="s">
        <v>1509</v>
      </c>
      <c r="C45" s="99">
        <v>0</v>
      </c>
      <c r="D45" s="99">
        <v>0</v>
      </c>
      <c r="E45" s="99">
        <v>300000</v>
      </c>
      <c r="F45" s="99">
        <v>300000</v>
      </c>
    </row>
    <row r="46" spans="1:6" x14ac:dyDescent="0.25">
      <c r="A46" s="274" t="s">
        <v>1508</v>
      </c>
      <c r="B46" s="273" t="s">
        <v>1507</v>
      </c>
      <c r="C46" s="95">
        <v>132732226</v>
      </c>
      <c r="D46" s="95">
        <v>0</v>
      </c>
      <c r="E46" s="95">
        <v>135868136</v>
      </c>
      <c r="F46" s="95">
        <v>135868136</v>
      </c>
    </row>
    <row r="47" spans="1:6" ht="22.5" x14ac:dyDescent="0.25">
      <c r="A47" s="174" t="s">
        <v>1506</v>
      </c>
      <c r="B47" s="100" t="s">
        <v>1505</v>
      </c>
      <c r="C47" s="99">
        <v>53700000</v>
      </c>
      <c r="D47" s="99">
        <v>0</v>
      </c>
      <c r="E47" s="99">
        <v>0</v>
      </c>
      <c r="F47" s="99">
        <v>0</v>
      </c>
    </row>
    <row r="48" spans="1:6" x14ac:dyDescent="0.25">
      <c r="A48" s="174" t="s">
        <v>1504</v>
      </c>
      <c r="B48" s="100" t="s">
        <v>1503</v>
      </c>
      <c r="C48" s="99">
        <v>0</v>
      </c>
      <c r="D48" s="99">
        <v>0</v>
      </c>
      <c r="E48" s="99">
        <v>53300000</v>
      </c>
      <c r="F48" s="99">
        <v>53300000</v>
      </c>
    </row>
    <row r="49" spans="1:6" x14ac:dyDescent="0.25">
      <c r="A49" s="174" t="s">
        <v>1502</v>
      </c>
      <c r="B49" s="100" t="s">
        <v>1501</v>
      </c>
      <c r="C49" s="99">
        <v>9000000</v>
      </c>
      <c r="D49" s="99">
        <v>0</v>
      </c>
      <c r="E49" s="99">
        <v>0</v>
      </c>
      <c r="F49" s="99">
        <v>0</v>
      </c>
    </row>
    <row r="50" spans="1:6" ht="22.5" x14ac:dyDescent="0.25">
      <c r="A50" s="174" t="s">
        <v>1500</v>
      </c>
      <c r="B50" s="100" t="s">
        <v>1499</v>
      </c>
      <c r="C50" s="99">
        <v>0</v>
      </c>
      <c r="D50" s="99">
        <v>0</v>
      </c>
      <c r="E50" s="99">
        <v>9000000</v>
      </c>
      <c r="F50" s="99">
        <v>9000000</v>
      </c>
    </row>
    <row r="51" spans="1:6" x14ac:dyDescent="0.25">
      <c r="A51" s="174" t="s">
        <v>1498</v>
      </c>
      <c r="B51" s="100" t="s">
        <v>1497</v>
      </c>
      <c r="C51" s="99">
        <v>0</v>
      </c>
      <c r="D51" s="99">
        <v>0</v>
      </c>
      <c r="E51" s="99">
        <v>18357000</v>
      </c>
      <c r="F51" s="99">
        <v>18357000</v>
      </c>
    </row>
    <row r="52" spans="1:6" x14ac:dyDescent="0.25">
      <c r="A52" s="174" t="s">
        <v>1496</v>
      </c>
      <c r="B52" s="100"/>
      <c r="C52" s="99">
        <v>18357000</v>
      </c>
      <c r="D52" s="99">
        <v>0</v>
      </c>
      <c r="E52" s="99">
        <v>0</v>
      </c>
      <c r="F52" s="99">
        <v>0</v>
      </c>
    </row>
    <row r="53" spans="1:6" x14ac:dyDescent="0.25">
      <c r="A53" s="174" t="s">
        <v>1262</v>
      </c>
      <c r="B53" s="100" t="s">
        <v>934</v>
      </c>
      <c r="C53" s="99">
        <v>1200000</v>
      </c>
      <c r="D53" s="99">
        <v>0</v>
      </c>
      <c r="E53" s="99">
        <v>900000</v>
      </c>
      <c r="F53" s="99">
        <v>900000</v>
      </c>
    </row>
    <row r="54" spans="1:6" x14ac:dyDescent="0.25">
      <c r="A54" s="174" t="s">
        <v>1495</v>
      </c>
      <c r="B54" s="100" t="s">
        <v>1494</v>
      </c>
      <c r="C54" s="99">
        <v>3422000</v>
      </c>
      <c r="D54" s="99">
        <v>0</v>
      </c>
      <c r="E54" s="99">
        <v>0</v>
      </c>
      <c r="F54" s="99">
        <v>0</v>
      </c>
    </row>
    <row r="55" spans="1:6" x14ac:dyDescent="0.25">
      <c r="A55" s="174" t="s">
        <v>1493</v>
      </c>
      <c r="B55" s="100" t="s">
        <v>1492</v>
      </c>
      <c r="C55" s="99">
        <v>0</v>
      </c>
      <c r="D55" s="99">
        <v>0</v>
      </c>
      <c r="E55" s="99">
        <v>3422000</v>
      </c>
      <c r="F55" s="99">
        <v>3422000</v>
      </c>
    </row>
    <row r="56" spans="1:6" x14ac:dyDescent="0.25">
      <c r="A56" s="174" t="s">
        <v>1491</v>
      </c>
      <c r="B56" s="100" t="s">
        <v>1490</v>
      </c>
      <c r="C56" s="99">
        <v>0</v>
      </c>
      <c r="D56" s="99">
        <v>0</v>
      </c>
      <c r="E56" s="99">
        <v>0</v>
      </c>
      <c r="F56" s="99">
        <v>0</v>
      </c>
    </row>
    <row r="57" spans="1:6" x14ac:dyDescent="0.25">
      <c r="A57" s="174" t="s">
        <v>1489</v>
      </c>
      <c r="B57" s="100" t="s">
        <v>845</v>
      </c>
      <c r="C57" s="99">
        <v>995600</v>
      </c>
      <c r="D57" s="99">
        <v>0</v>
      </c>
      <c r="E57" s="99">
        <v>2233694</v>
      </c>
      <c r="F57" s="99">
        <v>2233694</v>
      </c>
    </row>
    <row r="58" spans="1:6" x14ac:dyDescent="0.25">
      <c r="A58" s="174" t="s">
        <v>1488</v>
      </c>
      <c r="B58" s="100" t="s">
        <v>971</v>
      </c>
      <c r="C58" s="99">
        <v>65930</v>
      </c>
      <c r="D58" s="99">
        <v>0</v>
      </c>
      <c r="E58" s="99">
        <v>79450</v>
      </c>
      <c r="F58" s="99">
        <v>79450</v>
      </c>
    </row>
    <row r="59" spans="1:6" x14ac:dyDescent="0.25">
      <c r="A59" s="174" t="s">
        <v>1487</v>
      </c>
      <c r="B59" s="100" t="s">
        <v>969</v>
      </c>
      <c r="C59" s="99">
        <v>160000</v>
      </c>
      <c r="D59" s="99">
        <v>0</v>
      </c>
      <c r="E59" s="99">
        <v>160000</v>
      </c>
      <c r="F59" s="99">
        <v>160000</v>
      </c>
    </row>
    <row r="60" spans="1:6" ht="22.5" x14ac:dyDescent="0.25">
      <c r="A60" s="174" t="s">
        <v>1486</v>
      </c>
      <c r="B60" s="100" t="s">
        <v>1485</v>
      </c>
      <c r="C60" s="99">
        <v>80000</v>
      </c>
      <c r="D60" s="99">
        <v>0</v>
      </c>
      <c r="E60" s="99">
        <v>0</v>
      </c>
      <c r="F60" s="99">
        <v>0</v>
      </c>
    </row>
    <row r="61" spans="1:6" x14ac:dyDescent="0.25">
      <c r="A61" s="174" t="s">
        <v>1484</v>
      </c>
      <c r="B61" s="100" t="s">
        <v>1483</v>
      </c>
      <c r="C61" s="99">
        <v>0</v>
      </c>
      <c r="D61" s="99">
        <v>0</v>
      </c>
      <c r="E61" s="99">
        <v>115000</v>
      </c>
      <c r="F61" s="99">
        <v>115000</v>
      </c>
    </row>
    <row r="62" spans="1:6" x14ac:dyDescent="0.25">
      <c r="A62" s="174" t="s">
        <v>1482</v>
      </c>
      <c r="B62" s="100" t="s">
        <v>1481</v>
      </c>
      <c r="C62" s="99">
        <v>300000</v>
      </c>
      <c r="D62" s="99">
        <v>0</v>
      </c>
      <c r="E62" s="99">
        <v>300000</v>
      </c>
      <c r="F62" s="99">
        <v>300000</v>
      </c>
    </row>
    <row r="63" spans="1:6" x14ac:dyDescent="0.25">
      <c r="A63" s="174" t="s">
        <v>1480</v>
      </c>
      <c r="B63" s="100" t="s">
        <v>1479</v>
      </c>
      <c r="C63" s="99">
        <v>1000000</v>
      </c>
      <c r="D63" s="99">
        <v>0</v>
      </c>
      <c r="E63" s="99">
        <v>3800000</v>
      </c>
      <c r="F63" s="99">
        <v>3800000</v>
      </c>
    </row>
    <row r="64" spans="1:6" x14ac:dyDescent="0.25">
      <c r="A64" s="174" t="s">
        <v>1478</v>
      </c>
      <c r="B64" s="100" t="s">
        <v>1477</v>
      </c>
      <c r="C64" s="99">
        <v>4866412</v>
      </c>
      <c r="D64" s="99">
        <v>0</v>
      </c>
      <c r="E64" s="99">
        <v>4868163</v>
      </c>
      <c r="F64" s="99">
        <v>4868163</v>
      </c>
    </row>
    <row r="65" spans="1:6" x14ac:dyDescent="0.25">
      <c r="A65" s="174" t="s">
        <v>1476</v>
      </c>
      <c r="B65" s="100" t="s">
        <v>1475</v>
      </c>
      <c r="C65" s="99">
        <v>664739</v>
      </c>
      <c r="D65" s="99">
        <v>0</v>
      </c>
      <c r="E65" s="99">
        <v>664396</v>
      </c>
      <c r="F65" s="99">
        <v>664396</v>
      </c>
    </row>
    <row r="66" spans="1:6" x14ac:dyDescent="0.25">
      <c r="A66" s="174" t="s">
        <v>1474</v>
      </c>
      <c r="B66" s="100" t="s">
        <v>1473</v>
      </c>
      <c r="C66" s="99">
        <v>333000</v>
      </c>
      <c r="D66" s="99">
        <v>0</v>
      </c>
      <c r="E66" s="99">
        <v>240900</v>
      </c>
      <c r="F66" s="99">
        <v>240900</v>
      </c>
    </row>
    <row r="67" spans="1:6" x14ac:dyDescent="0.25">
      <c r="A67" s="174" t="s">
        <v>1472</v>
      </c>
      <c r="B67" s="100" t="s">
        <v>1471</v>
      </c>
      <c r="C67" s="99">
        <v>1294319</v>
      </c>
      <c r="D67" s="99">
        <v>0</v>
      </c>
      <c r="E67" s="99">
        <v>652388</v>
      </c>
      <c r="F67" s="99">
        <v>652388</v>
      </c>
    </row>
    <row r="68" spans="1:6" ht="22.5" x14ac:dyDescent="0.25">
      <c r="A68" s="174" t="s">
        <v>1470</v>
      </c>
      <c r="B68" s="100" t="s">
        <v>1469</v>
      </c>
      <c r="C68" s="99">
        <v>3800000</v>
      </c>
      <c r="D68" s="99">
        <v>0</v>
      </c>
      <c r="E68" s="99">
        <v>4000000</v>
      </c>
      <c r="F68" s="99">
        <v>4000000</v>
      </c>
    </row>
    <row r="69" spans="1:6" x14ac:dyDescent="0.25">
      <c r="A69" s="174" t="s">
        <v>1468</v>
      </c>
      <c r="B69" s="100" t="s">
        <v>845</v>
      </c>
      <c r="C69" s="99">
        <v>535726</v>
      </c>
      <c r="D69" s="99">
        <v>0</v>
      </c>
      <c r="E69" s="99">
        <v>868645</v>
      </c>
      <c r="F69" s="99">
        <v>868645</v>
      </c>
    </row>
    <row r="70" spans="1:6" ht="22.5" x14ac:dyDescent="0.25">
      <c r="A70" s="174" t="s">
        <v>1467</v>
      </c>
      <c r="B70" s="100" t="s">
        <v>1466</v>
      </c>
      <c r="C70" s="99">
        <v>68000</v>
      </c>
      <c r="D70" s="99">
        <v>0</v>
      </c>
      <c r="E70" s="99">
        <v>58000</v>
      </c>
      <c r="F70" s="99">
        <v>58000</v>
      </c>
    </row>
    <row r="71" spans="1:6" x14ac:dyDescent="0.25">
      <c r="A71" s="174" t="s">
        <v>1465</v>
      </c>
      <c r="B71" s="100" t="s">
        <v>1464</v>
      </c>
      <c r="C71" s="99">
        <v>0</v>
      </c>
      <c r="D71" s="99">
        <v>0</v>
      </c>
      <c r="E71" s="99">
        <v>17636500</v>
      </c>
      <c r="F71" s="99">
        <v>17636500</v>
      </c>
    </row>
    <row r="72" spans="1:6" ht="22.5" x14ac:dyDescent="0.25">
      <c r="A72" s="174" t="s">
        <v>1463</v>
      </c>
      <c r="B72" s="100" t="s">
        <v>1462</v>
      </c>
      <c r="C72" s="99">
        <v>17636500</v>
      </c>
      <c r="D72" s="99">
        <v>0</v>
      </c>
      <c r="E72" s="99">
        <v>30000</v>
      </c>
      <c r="F72" s="99">
        <v>30000</v>
      </c>
    </row>
    <row r="73" spans="1:6" ht="22.5" x14ac:dyDescent="0.25">
      <c r="A73" s="174" t="s">
        <v>1461</v>
      </c>
      <c r="B73" s="100" t="s">
        <v>1460</v>
      </c>
      <c r="C73" s="99">
        <v>16000</v>
      </c>
      <c r="D73" s="99">
        <v>0</v>
      </c>
      <c r="E73" s="99">
        <v>112000</v>
      </c>
      <c r="F73" s="99">
        <v>112000</v>
      </c>
    </row>
    <row r="74" spans="1:6" ht="22.5" x14ac:dyDescent="0.25">
      <c r="A74" s="174" t="s">
        <v>1459</v>
      </c>
      <c r="B74" s="100" t="s">
        <v>1458</v>
      </c>
      <c r="C74" s="99">
        <v>112000</v>
      </c>
      <c r="D74" s="99">
        <v>0</v>
      </c>
      <c r="E74" s="99">
        <v>0</v>
      </c>
      <c r="F74" s="99">
        <v>0</v>
      </c>
    </row>
    <row r="75" spans="1:6" ht="22.5" x14ac:dyDescent="0.25">
      <c r="A75" s="174" t="s">
        <v>1457</v>
      </c>
      <c r="B75" s="100" t="s">
        <v>1456</v>
      </c>
      <c r="C75" s="99">
        <v>6240000</v>
      </c>
      <c r="D75" s="99">
        <v>0</v>
      </c>
      <c r="E75" s="99">
        <v>6000000</v>
      </c>
      <c r="F75" s="99">
        <v>6000000</v>
      </c>
    </row>
    <row r="76" spans="1:6" ht="22.5" x14ac:dyDescent="0.25">
      <c r="A76" s="174" t="s">
        <v>1455</v>
      </c>
      <c r="B76" s="100" t="s">
        <v>1454</v>
      </c>
      <c r="C76" s="99">
        <v>7615000</v>
      </c>
      <c r="D76" s="99">
        <v>0</v>
      </c>
      <c r="E76" s="99">
        <v>0</v>
      </c>
      <c r="F76" s="99">
        <v>0</v>
      </c>
    </row>
    <row r="77" spans="1:6" x14ac:dyDescent="0.25">
      <c r="A77" s="174" t="s">
        <v>1453</v>
      </c>
      <c r="B77" s="100" t="s">
        <v>845</v>
      </c>
      <c r="C77" s="99">
        <v>0</v>
      </c>
      <c r="D77" s="99">
        <v>0</v>
      </c>
      <c r="E77" s="99">
        <v>7800000</v>
      </c>
      <c r="F77" s="99">
        <v>7800000</v>
      </c>
    </row>
    <row r="78" spans="1:6" ht="22.5" x14ac:dyDescent="0.25">
      <c r="A78" s="174" t="s">
        <v>1452</v>
      </c>
      <c r="B78" s="100" t="s">
        <v>1451</v>
      </c>
      <c r="C78" s="99">
        <v>1270000</v>
      </c>
      <c r="D78" s="99">
        <v>0</v>
      </c>
      <c r="E78" s="99">
        <v>1270000</v>
      </c>
      <c r="F78" s="99">
        <v>1270000</v>
      </c>
    </row>
    <row r="79" spans="1:6" x14ac:dyDescent="0.25">
      <c r="A79" s="274" t="s">
        <v>1450</v>
      </c>
      <c r="B79" s="273" t="s">
        <v>1449</v>
      </c>
      <c r="C79" s="95">
        <v>14854210</v>
      </c>
      <c r="D79" s="95">
        <v>0</v>
      </c>
      <c r="E79" s="95">
        <v>15103306</v>
      </c>
      <c r="F79" s="95">
        <v>15103306</v>
      </c>
    </row>
    <row r="80" spans="1:6" ht="22.5" x14ac:dyDescent="0.25">
      <c r="A80" s="174" t="s">
        <v>1448</v>
      </c>
      <c r="B80" s="100" t="s">
        <v>1447</v>
      </c>
      <c r="C80" s="99">
        <v>110000</v>
      </c>
      <c r="D80" s="99">
        <v>0</v>
      </c>
      <c r="E80" s="99">
        <v>130000</v>
      </c>
      <c r="F80" s="99">
        <v>130000</v>
      </c>
    </row>
    <row r="81" spans="1:6" ht="22.5" x14ac:dyDescent="0.25">
      <c r="A81" s="174" t="s">
        <v>1446</v>
      </c>
      <c r="B81" s="100" t="s">
        <v>1445</v>
      </c>
      <c r="C81" s="99">
        <v>120000</v>
      </c>
      <c r="D81" s="99">
        <v>0</v>
      </c>
      <c r="E81" s="99">
        <v>93000</v>
      </c>
      <c r="F81" s="99">
        <v>93000</v>
      </c>
    </row>
    <row r="82" spans="1:6" ht="22.5" x14ac:dyDescent="0.25">
      <c r="A82" s="174" t="s">
        <v>1444</v>
      </c>
      <c r="B82" s="100" t="s">
        <v>1443</v>
      </c>
      <c r="C82" s="99">
        <v>11602000</v>
      </c>
      <c r="D82" s="99">
        <v>0</v>
      </c>
      <c r="E82" s="99">
        <v>10281000</v>
      </c>
      <c r="F82" s="99">
        <v>10281000</v>
      </c>
    </row>
    <row r="83" spans="1:6" x14ac:dyDescent="0.25">
      <c r="A83" s="174" t="s">
        <v>1442</v>
      </c>
      <c r="B83" s="100" t="s">
        <v>1441</v>
      </c>
      <c r="C83" s="99">
        <v>37000</v>
      </c>
      <c r="D83" s="99">
        <v>0</v>
      </c>
      <c r="E83" s="99">
        <v>12000</v>
      </c>
      <c r="F83" s="99">
        <v>12000</v>
      </c>
    </row>
    <row r="84" spans="1:6" x14ac:dyDescent="0.25">
      <c r="A84" s="174" t="s">
        <v>1204</v>
      </c>
      <c r="B84" s="100" t="s">
        <v>1203</v>
      </c>
      <c r="C84" s="99">
        <v>655400</v>
      </c>
      <c r="D84" s="99">
        <v>0</v>
      </c>
      <c r="E84" s="99">
        <v>612400</v>
      </c>
      <c r="F84" s="99">
        <v>612400</v>
      </c>
    </row>
    <row r="85" spans="1:6" x14ac:dyDescent="0.25">
      <c r="A85" s="174" t="s">
        <v>1440</v>
      </c>
      <c r="B85" s="100" t="s">
        <v>1439</v>
      </c>
      <c r="C85" s="99">
        <v>370000</v>
      </c>
      <c r="D85" s="99">
        <v>0</v>
      </c>
      <c r="E85" s="99">
        <v>150000</v>
      </c>
      <c r="F85" s="99">
        <v>150000</v>
      </c>
    </row>
    <row r="86" spans="1:6" x14ac:dyDescent="0.25">
      <c r="A86" s="174" t="s">
        <v>1041</v>
      </c>
      <c r="B86" s="100" t="s">
        <v>1040</v>
      </c>
      <c r="C86" s="99">
        <v>0</v>
      </c>
      <c r="D86" s="99">
        <v>0</v>
      </c>
      <c r="E86" s="99">
        <v>12000</v>
      </c>
      <c r="F86" s="99">
        <v>12000</v>
      </c>
    </row>
    <row r="87" spans="1:6" x14ac:dyDescent="0.25">
      <c r="A87" s="174" t="s">
        <v>1151</v>
      </c>
      <c r="B87" s="100" t="s">
        <v>1048</v>
      </c>
      <c r="C87" s="99">
        <v>110000</v>
      </c>
      <c r="D87" s="99">
        <v>0</v>
      </c>
      <c r="E87" s="99">
        <v>110000</v>
      </c>
      <c r="F87" s="99">
        <v>110000</v>
      </c>
    </row>
    <row r="88" spans="1:6" ht="22.5" x14ac:dyDescent="0.25">
      <c r="A88" s="174" t="s">
        <v>1438</v>
      </c>
      <c r="B88" s="100" t="s">
        <v>1437</v>
      </c>
      <c r="C88" s="99">
        <v>0</v>
      </c>
      <c r="D88" s="99">
        <v>0</v>
      </c>
      <c r="E88" s="99">
        <v>4000</v>
      </c>
      <c r="F88" s="99">
        <v>4000</v>
      </c>
    </row>
    <row r="89" spans="1:6" x14ac:dyDescent="0.25">
      <c r="A89" s="174" t="s">
        <v>1436</v>
      </c>
      <c r="B89" s="100" t="s">
        <v>1435</v>
      </c>
      <c r="C89" s="99">
        <v>1849810</v>
      </c>
      <c r="D89" s="99">
        <v>0</v>
      </c>
      <c r="E89" s="99">
        <v>0</v>
      </c>
      <c r="F89" s="99">
        <v>0</v>
      </c>
    </row>
    <row r="90" spans="1:6" x14ac:dyDescent="0.25">
      <c r="A90" s="174" t="s">
        <v>1415</v>
      </c>
      <c r="B90" s="100" t="s">
        <v>845</v>
      </c>
      <c r="C90" s="99">
        <v>0</v>
      </c>
      <c r="D90" s="99">
        <v>0</v>
      </c>
      <c r="E90" s="99">
        <v>3698906</v>
      </c>
      <c r="F90" s="99">
        <v>3698906</v>
      </c>
    </row>
    <row r="91" spans="1:6" x14ac:dyDescent="0.25">
      <c r="A91" s="274" t="s">
        <v>1434</v>
      </c>
      <c r="B91" s="273" t="s">
        <v>1433</v>
      </c>
      <c r="C91" s="95">
        <v>452500</v>
      </c>
      <c r="D91" s="95">
        <v>0</v>
      </c>
      <c r="E91" s="95">
        <v>724500</v>
      </c>
      <c r="F91" s="95">
        <v>724500</v>
      </c>
    </row>
    <row r="92" spans="1:6" ht="22.5" x14ac:dyDescent="0.25">
      <c r="A92" s="174" t="s">
        <v>1432</v>
      </c>
      <c r="B92" s="100" t="s">
        <v>1431</v>
      </c>
      <c r="C92" s="99">
        <v>360000</v>
      </c>
      <c r="D92" s="99">
        <v>0</v>
      </c>
      <c r="E92" s="99">
        <v>500000</v>
      </c>
      <c r="F92" s="99">
        <v>500000</v>
      </c>
    </row>
    <row r="93" spans="1:6" ht="22.5" x14ac:dyDescent="0.25">
      <c r="A93" s="174" t="s">
        <v>1168</v>
      </c>
      <c r="B93" s="100" t="s">
        <v>1167</v>
      </c>
      <c r="C93" s="99">
        <v>37500</v>
      </c>
      <c r="D93" s="99">
        <v>0</v>
      </c>
      <c r="E93" s="99">
        <v>176500</v>
      </c>
      <c r="F93" s="99">
        <v>176500</v>
      </c>
    </row>
    <row r="94" spans="1:6" ht="22.5" x14ac:dyDescent="0.25">
      <c r="A94" s="174" t="s">
        <v>1430</v>
      </c>
      <c r="B94" s="100" t="s">
        <v>1429</v>
      </c>
      <c r="C94" s="99">
        <v>55000</v>
      </c>
      <c r="D94" s="99">
        <v>0</v>
      </c>
      <c r="E94" s="99">
        <v>48000</v>
      </c>
      <c r="F94" s="99">
        <v>48000</v>
      </c>
    </row>
    <row r="95" spans="1:6" x14ac:dyDescent="0.25">
      <c r="A95" s="174" t="s">
        <v>1421</v>
      </c>
      <c r="B95" s="100" t="s">
        <v>1420</v>
      </c>
      <c r="C95" s="99">
        <v>0</v>
      </c>
      <c r="D95" s="99">
        <v>0</v>
      </c>
      <c r="E95" s="99">
        <v>0</v>
      </c>
      <c r="F95" s="99">
        <v>0</v>
      </c>
    </row>
    <row r="96" spans="1:6" x14ac:dyDescent="0.25">
      <c r="A96" s="274" t="s">
        <v>1428</v>
      </c>
      <c r="B96" s="273" t="s">
        <v>1424</v>
      </c>
      <c r="C96" s="95">
        <v>19452109</v>
      </c>
      <c r="D96" s="95">
        <v>0</v>
      </c>
      <c r="E96" s="95">
        <v>20034080</v>
      </c>
      <c r="F96" s="95">
        <v>20034080</v>
      </c>
    </row>
    <row r="97" spans="1:6" x14ac:dyDescent="0.25">
      <c r="A97" s="174" t="s">
        <v>1427</v>
      </c>
      <c r="B97" s="100" t="s">
        <v>1426</v>
      </c>
      <c r="C97" s="99">
        <v>19252109</v>
      </c>
      <c r="D97" s="99">
        <v>0</v>
      </c>
      <c r="E97" s="99">
        <v>19784080</v>
      </c>
      <c r="F97" s="99">
        <v>19784080</v>
      </c>
    </row>
    <row r="98" spans="1:6" x14ac:dyDescent="0.25">
      <c r="A98" s="174" t="s">
        <v>1425</v>
      </c>
      <c r="B98" s="100" t="s">
        <v>1424</v>
      </c>
      <c r="C98" s="99">
        <v>200000</v>
      </c>
      <c r="D98" s="99">
        <v>0</v>
      </c>
      <c r="E98" s="99">
        <v>250000</v>
      </c>
      <c r="F98" s="99">
        <v>250000</v>
      </c>
    </row>
    <row r="99" spans="1:6" x14ac:dyDescent="0.25">
      <c r="A99" s="274" t="s">
        <v>1423</v>
      </c>
      <c r="B99" s="273" t="s">
        <v>1422</v>
      </c>
      <c r="C99" s="95">
        <v>1020000</v>
      </c>
      <c r="D99" s="95">
        <v>0</v>
      </c>
      <c r="E99" s="95">
        <v>1032500</v>
      </c>
      <c r="F99" s="95">
        <v>1032500</v>
      </c>
    </row>
    <row r="100" spans="1:6" x14ac:dyDescent="0.25">
      <c r="A100" s="174" t="s">
        <v>1421</v>
      </c>
      <c r="B100" s="100" t="s">
        <v>1420</v>
      </c>
      <c r="C100" s="99">
        <v>0</v>
      </c>
      <c r="D100" s="99">
        <v>0</v>
      </c>
      <c r="E100" s="99">
        <v>10000</v>
      </c>
      <c r="F100" s="99">
        <v>10000</v>
      </c>
    </row>
    <row r="101" spans="1:6" x14ac:dyDescent="0.25">
      <c r="A101" s="174" t="s">
        <v>1419</v>
      </c>
      <c r="B101" s="100" t="s">
        <v>1418</v>
      </c>
      <c r="C101" s="99">
        <v>900000</v>
      </c>
      <c r="D101" s="99">
        <v>0</v>
      </c>
      <c r="E101" s="99">
        <v>870000</v>
      </c>
      <c r="F101" s="99">
        <v>870000</v>
      </c>
    </row>
    <row r="102" spans="1:6" x14ac:dyDescent="0.25">
      <c r="A102" s="174" t="s">
        <v>1417</v>
      </c>
      <c r="B102" s="100" t="s">
        <v>1416</v>
      </c>
      <c r="C102" s="99">
        <v>60000</v>
      </c>
      <c r="D102" s="99">
        <v>0</v>
      </c>
      <c r="E102" s="99">
        <v>90000</v>
      </c>
      <c r="F102" s="99">
        <v>90000</v>
      </c>
    </row>
    <row r="103" spans="1:6" x14ac:dyDescent="0.25">
      <c r="A103" s="174" t="s">
        <v>1041</v>
      </c>
      <c r="B103" s="100" t="s">
        <v>1040</v>
      </c>
      <c r="C103" s="99">
        <v>0</v>
      </c>
      <c r="D103" s="99">
        <v>0</v>
      </c>
      <c r="E103" s="99">
        <v>60000</v>
      </c>
      <c r="F103" s="99">
        <v>60000</v>
      </c>
    </row>
    <row r="104" spans="1:6" x14ac:dyDescent="0.25">
      <c r="A104" s="174" t="s">
        <v>1415</v>
      </c>
      <c r="B104" s="100" t="s">
        <v>845</v>
      </c>
      <c r="C104" s="99">
        <v>0</v>
      </c>
      <c r="D104" s="99">
        <v>0</v>
      </c>
      <c r="E104" s="99">
        <v>2500</v>
      </c>
      <c r="F104" s="99">
        <v>2500</v>
      </c>
    </row>
    <row r="105" spans="1:6" x14ac:dyDescent="0.25">
      <c r="A105" s="174" t="s">
        <v>1391</v>
      </c>
      <c r="B105" s="100"/>
      <c r="C105" s="99">
        <v>60000</v>
      </c>
      <c r="D105" s="99">
        <v>0</v>
      </c>
      <c r="E105" s="99">
        <v>0</v>
      </c>
      <c r="F105" s="99">
        <v>0</v>
      </c>
    </row>
    <row r="106" spans="1:6" ht="12.75" x14ac:dyDescent="0.25">
      <c r="A106" s="289" t="s">
        <v>1414</v>
      </c>
      <c r="B106" s="114"/>
      <c r="C106" s="288">
        <v>598874375</v>
      </c>
      <c r="D106" s="288">
        <v>0</v>
      </c>
      <c r="E106" s="288">
        <v>601961969</v>
      </c>
      <c r="F106" s="288">
        <v>601961969</v>
      </c>
    </row>
    <row r="107" spans="1:6" ht="12.75" x14ac:dyDescent="0.25">
      <c r="A107" s="268" t="s">
        <v>1413</v>
      </c>
      <c r="B107" s="267"/>
      <c r="C107" s="266"/>
      <c r="D107" s="266"/>
      <c r="E107" s="266"/>
      <c r="F107" s="266"/>
    </row>
    <row r="109" spans="1:6" ht="9" customHeight="1" x14ac:dyDescent="0.25">
      <c r="A109" s="248" t="s">
        <v>1375</v>
      </c>
    </row>
    <row r="110" spans="1:6" ht="9" customHeight="1" x14ac:dyDescent="0.25">
      <c r="A110" s="248" t="s">
        <v>1412</v>
      </c>
    </row>
    <row r="112" spans="1:6" ht="13.5" thickBot="1" x14ac:dyDescent="0.3">
      <c r="A112" s="109" t="s">
        <v>1411</v>
      </c>
      <c r="B112" s="287"/>
      <c r="C112" s="287"/>
      <c r="D112" s="287"/>
      <c r="E112" s="287"/>
      <c r="F112" s="287"/>
    </row>
    <row r="113" spans="1:3" ht="12" thickTop="1" x14ac:dyDescent="0.25">
      <c r="A113" s="282"/>
      <c r="B113" s="286" t="s">
        <v>1410</v>
      </c>
      <c r="C113" s="285"/>
    </row>
    <row r="114" spans="1:3" x14ac:dyDescent="0.25">
      <c r="A114" s="282"/>
      <c r="B114" s="284" t="s">
        <v>1409</v>
      </c>
      <c r="C114" s="283"/>
    </row>
    <row r="115" spans="1:3" ht="12" thickBot="1" x14ac:dyDescent="0.3">
      <c r="A115" s="282"/>
      <c r="B115" s="281" t="s">
        <v>1408</v>
      </c>
      <c r="C115" s="280"/>
    </row>
    <row r="116" spans="1:3" ht="12" thickTop="1" x14ac:dyDescent="0.25"/>
    <row r="117" spans="1:3" ht="9" customHeight="1" x14ac:dyDescent="0.25">
      <c r="A117" s="248" t="s">
        <v>1407</v>
      </c>
    </row>
  </sheetData>
  <mergeCells count="6">
    <mergeCell ref="A1:E1"/>
    <mergeCell ref="A4:F4"/>
    <mergeCell ref="A107:B107"/>
    <mergeCell ref="A2:E2"/>
    <mergeCell ref="A106:B106"/>
    <mergeCell ref="A112:F112"/>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election activeCell="D15" sqref="D15 D19:D23"/>
    </sheetView>
  </sheetViews>
  <sheetFormatPr baseColWidth="10" defaultRowHeight="11.25" x14ac:dyDescent="0.25"/>
  <cols>
    <col min="1" max="1" width="5.7109375" style="62" customWidth="1"/>
    <col min="2" max="2" width="40.7109375" style="247" customWidth="1"/>
    <col min="3" max="6" width="12.7109375" style="62" customWidth="1"/>
    <col min="7" max="16384" width="11.42578125" style="62"/>
  </cols>
  <sheetData>
    <row r="1" spans="1:6" ht="12.75" x14ac:dyDescent="0.25">
      <c r="A1" s="279" t="s">
        <v>1406</v>
      </c>
      <c r="B1" s="278"/>
      <c r="C1" s="278"/>
      <c r="D1" s="278"/>
      <c r="E1" s="278"/>
      <c r="F1" s="277" t="s">
        <v>1405</v>
      </c>
    </row>
    <row r="2" spans="1:6" ht="12.75" x14ac:dyDescent="0.25">
      <c r="A2" s="279" t="s">
        <v>1404</v>
      </c>
      <c r="B2" s="278"/>
      <c r="C2" s="278"/>
      <c r="D2" s="278"/>
      <c r="E2" s="278"/>
      <c r="F2" s="277" t="s">
        <v>1403</v>
      </c>
    </row>
    <row r="3" spans="1:6" x14ac:dyDescent="0.25">
      <c r="A3" s="126"/>
      <c r="B3" s="75"/>
      <c r="C3" s="126"/>
      <c r="D3" s="126"/>
      <c r="E3" s="126"/>
      <c r="F3" s="126"/>
    </row>
    <row r="4" spans="1:6" ht="12.75" x14ac:dyDescent="0.25">
      <c r="A4" s="109" t="s">
        <v>1402</v>
      </c>
      <c r="B4" s="108"/>
      <c r="C4" s="108"/>
      <c r="D4" s="108"/>
      <c r="E4" s="108"/>
      <c r="F4" s="108"/>
    </row>
    <row r="5" spans="1:6" ht="33.75" x14ac:dyDescent="0.25">
      <c r="A5" s="276" t="s">
        <v>1401</v>
      </c>
      <c r="B5" s="275" t="s">
        <v>1028</v>
      </c>
      <c r="C5" s="275" t="s">
        <v>1400</v>
      </c>
      <c r="D5" s="275" t="s">
        <v>1399</v>
      </c>
      <c r="E5" s="275" t="s">
        <v>1398</v>
      </c>
      <c r="F5" s="275" t="s">
        <v>1397</v>
      </c>
    </row>
    <row r="6" spans="1:6" x14ac:dyDescent="0.25">
      <c r="A6" s="274" t="s">
        <v>1396</v>
      </c>
      <c r="B6" s="273" t="s">
        <v>1395</v>
      </c>
      <c r="C6" s="95">
        <v>153100</v>
      </c>
      <c r="D6" s="95">
        <v>0</v>
      </c>
      <c r="E6" s="95">
        <v>107500</v>
      </c>
      <c r="F6" s="95">
        <v>107500</v>
      </c>
    </row>
    <row r="7" spans="1:6" x14ac:dyDescent="0.25">
      <c r="A7" s="174" t="s">
        <v>1259</v>
      </c>
      <c r="B7" s="100" t="s">
        <v>1258</v>
      </c>
      <c r="C7" s="99">
        <v>80000</v>
      </c>
      <c r="D7" s="99">
        <v>0</v>
      </c>
      <c r="E7" s="99">
        <v>70000</v>
      </c>
      <c r="F7" s="99">
        <v>70000</v>
      </c>
    </row>
    <row r="8" spans="1:6" x14ac:dyDescent="0.25">
      <c r="A8" s="174" t="s">
        <v>1394</v>
      </c>
      <c r="B8" s="100" t="s">
        <v>845</v>
      </c>
      <c r="C8" s="99">
        <v>73100</v>
      </c>
      <c r="D8" s="99">
        <v>0</v>
      </c>
      <c r="E8" s="99">
        <v>37500</v>
      </c>
      <c r="F8" s="99">
        <v>37500</v>
      </c>
    </row>
    <row r="9" spans="1:6" x14ac:dyDescent="0.25">
      <c r="A9" s="274" t="s">
        <v>1393</v>
      </c>
      <c r="B9" s="273" t="s">
        <v>1392</v>
      </c>
      <c r="C9" s="95">
        <v>426000</v>
      </c>
      <c r="D9" s="95">
        <v>0</v>
      </c>
      <c r="E9" s="95">
        <v>5000</v>
      </c>
      <c r="F9" s="95">
        <v>5000</v>
      </c>
    </row>
    <row r="10" spans="1:6" x14ac:dyDescent="0.25">
      <c r="A10" s="174" t="s">
        <v>1391</v>
      </c>
      <c r="B10" s="100"/>
      <c r="C10" s="99">
        <v>2000</v>
      </c>
      <c r="D10" s="99">
        <v>0</v>
      </c>
      <c r="E10" s="99">
        <v>0</v>
      </c>
      <c r="F10" s="99">
        <v>0</v>
      </c>
    </row>
    <row r="11" spans="1:6" x14ac:dyDescent="0.25">
      <c r="A11" s="174" t="s">
        <v>1390</v>
      </c>
      <c r="B11" s="100"/>
      <c r="C11" s="99">
        <v>4000</v>
      </c>
      <c r="D11" s="99">
        <v>0</v>
      </c>
      <c r="E11" s="99">
        <v>0</v>
      </c>
      <c r="F11" s="99">
        <v>0</v>
      </c>
    </row>
    <row r="12" spans="1:6" x14ac:dyDescent="0.25">
      <c r="A12" s="174" t="s">
        <v>1389</v>
      </c>
      <c r="B12" s="100"/>
      <c r="C12" s="99">
        <v>195000</v>
      </c>
      <c r="D12" s="99">
        <v>0</v>
      </c>
      <c r="E12" s="99">
        <v>0</v>
      </c>
      <c r="F12" s="99">
        <v>0</v>
      </c>
    </row>
    <row r="13" spans="1:6" ht="22.5" x14ac:dyDescent="0.25">
      <c r="A13" s="174" t="s">
        <v>1255</v>
      </c>
      <c r="B13" s="100" t="s">
        <v>1254</v>
      </c>
      <c r="C13" s="99">
        <v>5000</v>
      </c>
      <c r="D13" s="99">
        <v>0</v>
      </c>
      <c r="E13" s="99">
        <v>5000</v>
      </c>
      <c r="F13" s="99">
        <v>5000</v>
      </c>
    </row>
    <row r="14" spans="1:6" x14ac:dyDescent="0.25">
      <c r="A14" s="174" t="s">
        <v>1388</v>
      </c>
      <c r="B14" s="100"/>
      <c r="C14" s="99">
        <v>220000</v>
      </c>
      <c r="D14" s="99">
        <v>0</v>
      </c>
      <c r="E14" s="99">
        <v>0</v>
      </c>
      <c r="F14" s="99">
        <v>0</v>
      </c>
    </row>
    <row r="15" spans="1:6" ht="22.5" x14ac:dyDescent="0.25">
      <c r="A15" s="274" t="s">
        <v>1387</v>
      </c>
      <c r="B15" s="273" t="s">
        <v>1386</v>
      </c>
      <c r="C15" s="95">
        <v>0</v>
      </c>
      <c r="D15" s="272">
        <v>0</v>
      </c>
      <c r="E15" s="95">
        <v>0</v>
      </c>
      <c r="F15" s="95">
        <v>0</v>
      </c>
    </row>
    <row r="16" spans="1:6" ht="12.75" x14ac:dyDescent="0.25">
      <c r="A16" s="271" t="s">
        <v>1385</v>
      </c>
      <c r="B16" s="270"/>
      <c r="C16" s="269">
        <v>599453475</v>
      </c>
      <c r="D16" s="269">
        <v>0</v>
      </c>
      <c r="E16" s="269">
        <v>602074469</v>
      </c>
      <c r="F16" s="269">
        <v>602074469</v>
      </c>
    </row>
    <row r="17" spans="1:6" ht="12.75" x14ac:dyDescent="0.25">
      <c r="A17" s="268" t="s">
        <v>1384</v>
      </c>
      <c r="B17" s="267"/>
      <c r="C17" s="266"/>
      <c r="D17" s="266"/>
      <c r="E17" s="266"/>
      <c r="F17" s="266"/>
    </row>
    <row r="19" spans="1:6" ht="21" x14ac:dyDescent="0.25">
      <c r="A19" s="263" t="s">
        <v>1252</v>
      </c>
      <c r="B19" s="262" t="s">
        <v>1383</v>
      </c>
      <c r="C19" s="260">
        <v>9430450</v>
      </c>
      <c r="D19" s="261">
        <v>0</v>
      </c>
      <c r="E19" s="260">
        <v>9903950</v>
      </c>
      <c r="F19" s="260">
        <v>9903950</v>
      </c>
    </row>
    <row r="20" spans="1:6" ht="22.5" x14ac:dyDescent="0.25">
      <c r="A20" s="265" t="s">
        <v>1382</v>
      </c>
      <c r="B20" s="92" t="s">
        <v>1381</v>
      </c>
      <c r="C20" s="91">
        <v>6100000</v>
      </c>
      <c r="D20" s="264">
        <v>0</v>
      </c>
      <c r="E20" s="91">
        <v>6000000</v>
      </c>
      <c r="F20" s="91">
        <v>6000000</v>
      </c>
    </row>
    <row r="21" spans="1:6" ht="33.75" x14ac:dyDescent="0.25">
      <c r="A21" s="265" t="s">
        <v>1248</v>
      </c>
      <c r="B21" s="92" t="s">
        <v>1247</v>
      </c>
      <c r="C21" s="91">
        <v>3330450</v>
      </c>
      <c r="D21" s="264">
        <v>0</v>
      </c>
      <c r="E21" s="91">
        <v>3903950</v>
      </c>
      <c r="F21" s="91">
        <v>3903950</v>
      </c>
    </row>
    <row r="22" spans="1:6" ht="21" x14ac:dyDescent="0.25">
      <c r="A22" s="263" t="s">
        <v>1246</v>
      </c>
      <c r="B22" s="262" t="s">
        <v>1380</v>
      </c>
      <c r="C22" s="260">
        <v>0</v>
      </c>
      <c r="D22" s="261">
        <v>0</v>
      </c>
      <c r="E22" s="260">
        <v>0</v>
      </c>
      <c r="F22" s="260">
        <v>0</v>
      </c>
    </row>
    <row r="23" spans="1:6" ht="12.75" x14ac:dyDescent="0.25">
      <c r="A23" s="259" t="s">
        <v>1379</v>
      </c>
      <c r="B23" s="258"/>
      <c r="C23" s="256">
        <v>9430450</v>
      </c>
      <c r="D23" s="257">
        <v>0</v>
      </c>
      <c r="E23" s="256">
        <v>9903950</v>
      </c>
      <c r="F23" s="256">
        <v>9903950</v>
      </c>
    </row>
    <row r="25" spans="1:6" ht="30" customHeight="1" x14ac:dyDescent="0.25">
      <c r="A25" s="255" t="s">
        <v>1378</v>
      </c>
      <c r="B25" s="39"/>
      <c r="C25" s="95">
        <v>608883925</v>
      </c>
      <c r="D25" s="95">
        <v>0</v>
      </c>
      <c r="E25" s="95">
        <v>611978419</v>
      </c>
      <c r="F25" s="95">
        <v>611978419</v>
      </c>
    </row>
    <row r="26" spans="1:6" ht="12" thickBot="1" x14ac:dyDescent="0.3"/>
    <row r="27" spans="1:6" ht="14.25" thickTop="1" thickBot="1" x14ac:dyDescent="0.3">
      <c r="A27" s="254" t="s">
        <v>1377</v>
      </c>
      <c r="B27" s="253"/>
      <c r="C27" s="253"/>
      <c r="D27" s="253"/>
      <c r="E27" s="253"/>
      <c r="F27" s="76">
        <v>0</v>
      </c>
    </row>
    <row r="28" spans="1:6" ht="12.75" thickTop="1" thickBot="1" x14ac:dyDescent="0.3"/>
    <row r="29" spans="1:6" ht="14.25" thickTop="1" thickBot="1" x14ac:dyDescent="0.3">
      <c r="A29" s="254" t="s">
        <v>1376</v>
      </c>
      <c r="B29" s="253"/>
      <c r="C29" s="253"/>
      <c r="D29" s="253"/>
      <c r="E29" s="253"/>
      <c r="F29" s="76">
        <f>F25+D25+F27</f>
        <v>611978419</v>
      </c>
    </row>
    <row r="30" spans="1:6" ht="12" thickTop="1" x14ac:dyDescent="0.25"/>
    <row r="31" spans="1:6" ht="9" customHeight="1" x14ac:dyDescent="0.25">
      <c r="A31" s="248" t="s">
        <v>1375</v>
      </c>
    </row>
    <row r="32" spans="1:6" ht="9" customHeight="1" x14ac:dyDescent="0.25">
      <c r="A32" s="248" t="s">
        <v>1374</v>
      </c>
    </row>
    <row r="33" spans="1:6" ht="9" customHeight="1" x14ac:dyDescent="0.25">
      <c r="A33" s="248" t="s">
        <v>1373</v>
      </c>
    </row>
    <row r="34" spans="1:6" x14ac:dyDescent="0.25">
      <c r="A34" s="126"/>
      <c r="B34" s="75"/>
      <c r="C34" s="126"/>
      <c r="D34" s="126"/>
      <c r="E34" s="126"/>
      <c r="F34" s="126"/>
    </row>
    <row r="35" spans="1:6" ht="12.75" x14ac:dyDescent="0.25">
      <c r="A35" s="109" t="s">
        <v>1372</v>
      </c>
      <c r="B35" s="108"/>
      <c r="C35" s="108"/>
      <c r="D35" s="108"/>
      <c r="E35" s="108"/>
      <c r="F35" s="108"/>
    </row>
    <row r="36" spans="1:6" ht="12" thickBot="1" x14ac:dyDescent="0.3">
      <c r="A36" s="126"/>
      <c r="B36" s="75"/>
      <c r="C36" s="126"/>
      <c r="D36" s="126"/>
      <c r="E36" s="126"/>
      <c r="F36" s="126"/>
    </row>
    <row r="37" spans="1:6" ht="12" thickTop="1" x14ac:dyDescent="0.25">
      <c r="A37" s="126"/>
      <c r="B37" s="81" t="s">
        <v>1371</v>
      </c>
      <c r="C37" s="103"/>
      <c r="D37" s="126"/>
      <c r="E37" s="126"/>
      <c r="F37" s="126"/>
    </row>
    <row r="38" spans="1:6" x14ac:dyDescent="0.25">
      <c r="A38" s="126"/>
      <c r="B38" s="252" t="s">
        <v>1370</v>
      </c>
      <c r="C38" s="251"/>
      <c r="D38" s="126"/>
      <c r="E38" s="126"/>
      <c r="F38" s="126"/>
    </row>
    <row r="39" spans="1:6" ht="12" thickBot="1" x14ac:dyDescent="0.3">
      <c r="A39" s="126"/>
      <c r="B39" s="250" t="s">
        <v>1369</v>
      </c>
      <c r="C39" s="249"/>
      <c r="D39" s="126"/>
      <c r="E39" s="126"/>
      <c r="F39" s="126"/>
    </row>
    <row r="40" spans="1:6" ht="12" thickTop="1" x14ac:dyDescent="0.25"/>
    <row r="41" spans="1:6" ht="9" customHeight="1" x14ac:dyDescent="0.25">
      <c r="A41" s="248" t="s">
        <v>1368</v>
      </c>
    </row>
  </sheetData>
  <mergeCells count="10">
    <mergeCell ref="A35:F35"/>
    <mergeCell ref="A29:E29"/>
    <mergeCell ref="A1:E1"/>
    <mergeCell ref="A4:F4"/>
    <mergeCell ref="A23:B23"/>
    <mergeCell ref="A17:B17"/>
    <mergeCell ref="A27:E27"/>
    <mergeCell ref="A25:B25"/>
    <mergeCell ref="A2:E2"/>
    <mergeCell ref="A16:B16"/>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election activeCell="B9" sqref="B9:B10 C11:O12"/>
    </sheetView>
  </sheetViews>
  <sheetFormatPr baseColWidth="10" defaultRowHeight="11.25" x14ac:dyDescent="0.25"/>
  <cols>
    <col min="1" max="1" width="25.7109375" style="35" customWidth="1"/>
    <col min="2" max="16" width="12.7109375" style="35" customWidth="1"/>
    <col min="17" max="16384" width="11.42578125" style="35"/>
  </cols>
  <sheetData>
    <row r="1" spans="1:16" ht="12.75" x14ac:dyDescent="0.25">
      <c r="A1" s="165" t="s">
        <v>946</v>
      </c>
      <c r="B1" s="164"/>
      <c r="C1" s="164"/>
      <c r="D1" s="164"/>
      <c r="E1" s="164"/>
      <c r="F1" s="164"/>
      <c r="G1" s="164"/>
      <c r="H1" s="182" t="s">
        <v>41</v>
      </c>
      <c r="I1" s="163" t="s">
        <v>946</v>
      </c>
      <c r="J1" s="164"/>
      <c r="K1" s="164"/>
      <c r="L1" s="164"/>
      <c r="M1" s="164"/>
      <c r="N1" s="164"/>
      <c r="O1" s="164"/>
      <c r="P1" s="182" t="s">
        <v>41</v>
      </c>
    </row>
    <row r="2" spans="1:16" ht="12.75" x14ac:dyDescent="0.25">
      <c r="A2" s="165" t="s">
        <v>1355</v>
      </c>
      <c r="B2" s="164"/>
      <c r="C2" s="164"/>
      <c r="D2" s="164"/>
      <c r="E2" s="164"/>
      <c r="F2" s="164"/>
      <c r="G2" s="164"/>
      <c r="H2" s="182" t="s">
        <v>1354</v>
      </c>
      <c r="I2" s="163" t="s">
        <v>1355</v>
      </c>
      <c r="J2" s="164"/>
      <c r="K2" s="164"/>
      <c r="L2" s="164"/>
      <c r="M2" s="164"/>
      <c r="N2" s="164"/>
      <c r="O2" s="164"/>
      <c r="P2" s="182" t="s">
        <v>1354</v>
      </c>
    </row>
    <row r="3" spans="1:16" x14ac:dyDescent="0.25">
      <c r="A3" s="181"/>
      <c r="B3" s="181"/>
      <c r="C3" s="181"/>
      <c r="D3" s="181"/>
      <c r="E3" s="181"/>
      <c r="F3" s="181"/>
      <c r="G3" s="181"/>
      <c r="H3" s="181"/>
      <c r="I3" s="181"/>
      <c r="J3" s="181"/>
      <c r="K3" s="181"/>
      <c r="L3" s="181"/>
      <c r="M3" s="181"/>
      <c r="N3" s="181"/>
      <c r="O3" s="181"/>
      <c r="P3" s="181"/>
    </row>
    <row r="4" spans="1:16" x14ac:dyDescent="0.25">
      <c r="A4" s="162"/>
      <c r="B4" s="178" t="s">
        <v>1352</v>
      </c>
      <c r="C4" s="162">
        <v>0</v>
      </c>
      <c r="D4" s="162">
        <v>1</v>
      </c>
      <c r="E4" s="162">
        <v>2</v>
      </c>
      <c r="F4" s="162">
        <v>3</v>
      </c>
      <c r="G4" s="162">
        <v>4</v>
      </c>
      <c r="H4" s="162">
        <v>5</v>
      </c>
      <c r="I4" s="162" t="s">
        <v>1351</v>
      </c>
      <c r="J4" s="162" t="s">
        <v>1350</v>
      </c>
      <c r="K4" s="162" t="s">
        <v>1349</v>
      </c>
      <c r="L4" s="162">
        <v>6</v>
      </c>
      <c r="M4" s="162">
        <v>7</v>
      </c>
      <c r="N4" s="162">
        <v>8</v>
      </c>
      <c r="O4" s="162">
        <v>9</v>
      </c>
      <c r="P4" s="162" t="s">
        <v>1348</v>
      </c>
    </row>
    <row r="5" spans="1:16" ht="67.5" x14ac:dyDescent="0.25">
      <c r="A5" s="246" t="s">
        <v>1028</v>
      </c>
      <c r="B5" s="245" t="s">
        <v>1346</v>
      </c>
      <c r="C5" s="245" t="s">
        <v>1345</v>
      </c>
      <c r="D5" s="245" t="s">
        <v>1344</v>
      </c>
      <c r="E5" s="245" t="s">
        <v>1343</v>
      </c>
      <c r="F5" s="245" t="s">
        <v>1342</v>
      </c>
      <c r="G5" s="245" t="s">
        <v>1341</v>
      </c>
      <c r="H5" s="245" t="s">
        <v>1340</v>
      </c>
      <c r="I5" s="245" t="s">
        <v>1339</v>
      </c>
      <c r="J5" s="245" t="s">
        <v>1338</v>
      </c>
      <c r="K5" s="245" t="s">
        <v>1337</v>
      </c>
      <c r="L5" s="245" t="s">
        <v>1336</v>
      </c>
      <c r="M5" s="245" t="s">
        <v>1335</v>
      </c>
      <c r="N5" s="245" t="s">
        <v>1334</v>
      </c>
      <c r="O5" s="245" t="s">
        <v>1367</v>
      </c>
      <c r="P5" s="245"/>
    </row>
    <row r="6" spans="1:16" ht="12.75" x14ac:dyDescent="0.25">
      <c r="A6" s="180" t="s">
        <v>1366</v>
      </c>
      <c r="B6" s="179"/>
      <c r="C6" s="179"/>
      <c r="D6" s="179"/>
      <c r="E6" s="179"/>
      <c r="F6" s="179"/>
      <c r="G6" s="179"/>
      <c r="H6" s="179"/>
      <c r="I6" s="187"/>
      <c r="J6" s="179"/>
      <c r="K6" s="179"/>
      <c r="L6" s="179"/>
      <c r="M6" s="179"/>
      <c r="N6" s="179"/>
      <c r="O6" s="179"/>
      <c r="P6" s="179"/>
    </row>
    <row r="7" spans="1:16" ht="12.75" x14ac:dyDescent="0.25">
      <c r="A7" s="163"/>
      <c r="B7" s="164"/>
      <c r="C7" s="164"/>
      <c r="D7" s="164"/>
      <c r="E7" s="164"/>
      <c r="F7" s="164"/>
      <c r="G7" s="164"/>
      <c r="H7" s="164"/>
      <c r="I7" s="163"/>
      <c r="J7" s="164"/>
      <c r="K7" s="164"/>
      <c r="L7" s="164"/>
      <c r="M7" s="164"/>
      <c r="N7" s="164"/>
      <c r="O7" s="164"/>
      <c r="P7" s="164"/>
    </row>
    <row r="8" spans="1:16" x14ac:dyDescent="0.25">
      <c r="A8" s="244" t="s">
        <v>1033</v>
      </c>
      <c r="B8" s="243"/>
      <c r="C8" s="243"/>
      <c r="D8" s="243"/>
      <c r="E8" s="243"/>
      <c r="F8" s="243"/>
      <c r="G8" s="243"/>
      <c r="H8" s="243"/>
      <c r="I8" s="243" t="s">
        <v>1033</v>
      </c>
      <c r="J8" s="243"/>
      <c r="K8" s="243"/>
      <c r="L8" s="243"/>
      <c r="M8" s="243"/>
      <c r="N8" s="243"/>
      <c r="O8" s="243"/>
      <c r="P8" s="243">
        <f>SUM(B8:O8)</f>
        <v>0</v>
      </c>
    </row>
    <row r="9" spans="1:16" x14ac:dyDescent="0.25">
      <c r="A9" s="201" t="s">
        <v>1289</v>
      </c>
      <c r="B9" s="242"/>
      <c r="C9" s="46"/>
      <c r="D9" s="46"/>
      <c r="E9" s="46"/>
      <c r="F9" s="46"/>
      <c r="G9" s="46"/>
      <c r="H9" s="46"/>
      <c r="I9" s="46" t="s">
        <v>1289</v>
      </c>
      <c r="J9" s="46"/>
      <c r="K9" s="46"/>
      <c r="L9" s="46"/>
      <c r="M9" s="46"/>
      <c r="N9" s="46"/>
      <c r="O9" s="46"/>
      <c r="P9" s="46">
        <f>SUM(B9:O9)</f>
        <v>0</v>
      </c>
    </row>
    <row r="10" spans="1:16" x14ac:dyDescent="0.25">
      <c r="A10" s="201" t="s">
        <v>1365</v>
      </c>
      <c r="B10" s="242">
        <v>29008110</v>
      </c>
      <c r="C10" s="46">
        <v>6185018</v>
      </c>
      <c r="D10" s="46">
        <v>2247060</v>
      </c>
      <c r="E10" s="46">
        <v>24976607</v>
      </c>
      <c r="F10" s="46">
        <v>6260392</v>
      </c>
      <c r="G10" s="46">
        <v>5791271</v>
      </c>
      <c r="H10" s="46">
        <v>6430180</v>
      </c>
      <c r="I10" s="46">
        <v>5823351</v>
      </c>
      <c r="J10" s="46">
        <v>2237500</v>
      </c>
      <c r="K10" s="46">
        <v>0</v>
      </c>
      <c r="L10" s="46">
        <v>3626936</v>
      </c>
      <c r="M10" s="46">
        <v>3221858</v>
      </c>
      <c r="N10" s="46">
        <v>47092000</v>
      </c>
      <c r="O10" s="46">
        <v>0</v>
      </c>
      <c r="P10" s="46">
        <f>SUM(B10:O10)</f>
        <v>142900283</v>
      </c>
    </row>
    <row r="11" spans="1:16" x14ac:dyDescent="0.25">
      <c r="A11" s="241" t="s">
        <v>1032</v>
      </c>
      <c r="B11" s="44">
        <v>350000</v>
      </c>
      <c r="C11" s="240">
        <v>5971400</v>
      </c>
      <c r="D11" s="240">
        <v>60000</v>
      </c>
      <c r="E11" s="240">
        <v>23158607</v>
      </c>
      <c r="F11" s="240">
        <v>4493942</v>
      </c>
      <c r="G11" s="240">
        <v>3610191</v>
      </c>
      <c r="H11" s="240">
        <v>1385760</v>
      </c>
      <c r="I11" s="240">
        <v>0</v>
      </c>
      <c r="J11" s="240">
        <v>0</v>
      </c>
      <c r="K11" s="240">
        <v>0</v>
      </c>
      <c r="L11" s="240">
        <v>0</v>
      </c>
      <c r="M11" s="240">
        <v>399000</v>
      </c>
      <c r="N11" s="240">
        <v>45566959</v>
      </c>
      <c r="O11" s="240">
        <v>0</v>
      </c>
      <c r="P11" s="44">
        <f>SUM(B11:O11)</f>
        <v>84995859</v>
      </c>
    </row>
    <row r="12" spans="1:16" ht="22.5" x14ac:dyDescent="0.25">
      <c r="A12" s="239" t="s">
        <v>1031</v>
      </c>
      <c r="B12" s="217">
        <v>0</v>
      </c>
      <c r="C12" s="238">
        <v>213618</v>
      </c>
      <c r="D12" s="238">
        <v>2187060</v>
      </c>
      <c r="E12" s="238">
        <v>1818000</v>
      </c>
      <c r="F12" s="238">
        <v>1766450</v>
      </c>
      <c r="G12" s="238">
        <v>2181080</v>
      </c>
      <c r="H12" s="238">
        <v>4815392</v>
      </c>
      <c r="I12" s="238">
        <v>5823351</v>
      </c>
      <c r="J12" s="238">
        <v>2237500</v>
      </c>
      <c r="K12" s="238">
        <v>0</v>
      </c>
      <c r="L12" s="238">
        <v>3626936</v>
      </c>
      <c r="M12" s="238">
        <v>2790386</v>
      </c>
      <c r="N12" s="238">
        <v>725041</v>
      </c>
      <c r="O12" s="238">
        <v>0</v>
      </c>
      <c r="P12" s="217">
        <f>SUM(B12:O12)</f>
        <v>28184814</v>
      </c>
    </row>
    <row r="13" spans="1:16" x14ac:dyDescent="0.25">
      <c r="A13" s="235" t="s">
        <v>1364</v>
      </c>
      <c r="B13" s="48">
        <v>28658110</v>
      </c>
      <c r="C13" s="48">
        <v>0</v>
      </c>
      <c r="D13" s="48">
        <v>0</v>
      </c>
      <c r="E13" s="48">
        <v>0</v>
      </c>
      <c r="F13" s="48">
        <v>0</v>
      </c>
      <c r="G13" s="48">
        <v>0</v>
      </c>
      <c r="H13" s="48">
        <v>229028</v>
      </c>
      <c r="I13" s="48">
        <v>0</v>
      </c>
      <c r="J13" s="48">
        <v>0</v>
      </c>
      <c r="K13" s="48">
        <v>0</v>
      </c>
      <c r="L13" s="48">
        <v>0</v>
      </c>
      <c r="M13" s="48">
        <v>32472</v>
      </c>
      <c r="N13" s="48">
        <v>800000</v>
      </c>
      <c r="O13" s="48">
        <v>0</v>
      </c>
      <c r="P13" s="48">
        <f>SUM(B13:O13)</f>
        <v>29719610</v>
      </c>
    </row>
    <row r="14" spans="1:16" x14ac:dyDescent="0.25">
      <c r="A14" s="235" t="s">
        <v>1363</v>
      </c>
      <c r="B14" s="48">
        <v>14611620</v>
      </c>
      <c r="C14" s="48">
        <v>0</v>
      </c>
      <c r="D14" s="48">
        <v>0</v>
      </c>
      <c r="E14" s="48">
        <v>0</v>
      </c>
      <c r="F14" s="48">
        <v>0</v>
      </c>
      <c r="G14" s="48">
        <v>0</v>
      </c>
      <c r="H14" s="48">
        <v>0</v>
      </c>
      <c r="I14" s="48">
        <v>0</v>
      </c>
      <c r="J14" s="48">
        <v>0</v>
      </c>
      <c r="K14" s="48">
        <v>0</v>
      </c>
      <c r="L14" s="48">
        <v>0</v>
      </c>
      <c r="M14" s="48">
        <v>0</v>
      </c>
      <c r="N14" s="48">
        <v>0</v>
      </c>
      <c r="O14" s="48">
        <v>0</v>
      </c>
      <c r="P14" s="48">
        <f>SUM(B14:O14)</f>
        <v>14611620</v>
      </c>
    </row>
    <row r="15" spans="1:16" x14ac:dyDescent="0.25">
      <c r="A15" s="235" t="s">
        <v>1360</v>
      </c>
      <c r="B15" s="48">
        <v>43619730</v>
      </c>
      <c r="C15" s="48">
        <v>6185018</v>
      </c>
      <c r="D15" s="48">
        <v>2247060</v>
      </c>
      <c r="E15" s="48">
        <v>24976607</v>
      </c>
      <c r="F15" s="48">
        <v>6260392</v>
      </c>
      <c r="G15" s="48">
        <v>5791271</v>
      </c>
      <c r="H15" s="48">
        <v>6430180</v>
      </c>
      <c r="I15" s="48">
        <v>5823351</v>
      </c>
      <c r="J15" s="48">
        <v>2237500</v>
      </c>
      <c r="K15" s="48">
        <v>0</v>
      </c>
      <c r="L15" s="48">
        <v>3626936</v>
      </c>
      <c r="M15" s="48">
        <v>3221858</v>
      </c>
      <c r="N15" s="48">
        <v>47092000</v>
      </c>
      <c r="O15" s="48">
        <v>0</v>
      </c>
      <c r="P15" s="48">
        <f>SUM(B15:O15)</f>
        <v>157511903</v>
      </c>
    </row>
    <row r="16" spans="1:16" x14ac:dyDescent="0.25">
      <c r="A16" s="237" t="s">
        <v>1357</v>
      </c>
      <c r="B16" s="236">
        <v>0</v>
      </c>
      <c r="C16" s="236">
        <v>0</v>
      </c>
      <c r="D16" s="236">
        <v>0</v>
      </c>
      <c r="E16" s="236">
        <v>0</v>
      </c>
      <c r="F16" s="236">
        <v>0</v>
      </c>
      <c r="G16" s="236">
        <v>0</v>
      </c>
      <c r="H16" s="236">
        <v>0</v>
      </c>
      <c r="I16" s="236">
        <v>0</v>
      </c>
      <c r="J16" s="236">
        <v>0</v>
      </c>
      <c r="K16" s="236">
        <v>0</v>
      </c>
      <c r="L16" s="236">
        <v>0</v>
      </c>
      <c r="M16" s="236">
        <v>0</v>
      </c>
      <c r="N16" s="236">
        <v>0</v>
      </c>
      <c r="O16" s="236">
        <v>0</v>
      </c>
      <c r="P16" s="236"/>
    </row>
    <row r="17" spans="1:16" ht="12.75" x14ac:dyDescent="0.25">
      <c r="A17" s="165" t="s">
        <v>1362</v>
      </c>
      <c r="B17" s="164"/>
      <c r="C17" s="164"/>
      <c r="D17" s="164"/>
      <c r="E17" s="164"/>
      <c r="F17" s="164"/>
      <c r="G17" s="164"/>
      <c r="H17" s="164"/>
      <c r="I17" s="163">
        <v>5823351</v>
      </c>
      <c r="J17" s="164"/>
      <c r="K17" s="164"/>
      <c r="L17" s="164"/>
      <c r="M17" s="164"/>
      <c r="N17" s="164"/>
      <c r="O17" s="164"/>
      <c r="P17" s="164"/>
    </row>
    <row r="18" spans="1:16" x14ac:dyDescent="0.25">
      <c r="A18" s="49"/>
      <c r="B18" s="48"/>
      <c r="C18" s="48"/>
      <c r="D18" s="48"/>
      <c r="E18" s="48"/>
      <c r="F18" s="48"/>
      <c r="G18" s="48"/>
      <c r="H18" s="48"/>
      <c r="I18" s="48"/>
      <c r="J18" s="48"/>
      <c r="K18" s="48"/>
      <c r="L18" s="48"/>
      <c r="M18" s="48"/>
      <c r="N18" s="48"/>
      <c r="O18" s="48"/>
      <c r="P18" s="48">
        <f>SUM(B18:O18)</f>
        <v>0</v>
      </c>
    </row>
    <row r="19" spans="1:16" x14ac:dyDescent="0.25">
      <c r="A19" s="235" t="s">
        <v>1274</v>
      </c>
      <c r="B19" s="48"/>
      <c r="C19" s="48"/>
      <c r="D19" s="48"/>
      <c r="E19" s="48"/>
      <c r="F19" s="48"/>
      <c r="G19" s="48"/>
      <c r="H19" s="48"/>
      <c r="I19" s="48" t="s">
        <v>1274</v>
      </c>
      <c r="J19" s="48"/>
      <c r="K19" s="48"/>
      <c r="L19" s="48"/>
      <c r="M19" s="48"/>
      <c r="N19" s="48"/>
      <c r="O19" s="48"/>
      <c r="P19" s="48">
        <f>SUM(B19:O19)</f>
        <v>0</v>
      </c>
    </row>
    <row r="20" spans="1:16" x14ac:dyDescent="0.25">
      <c r="A20" s="235" t="s">
        <v>1358</v>
      </c>
      <c r="B20" s="48">
        <v>124785430</v>
      </c>
      <c r="C20" s="48">
        <v>1500000</v>
      </c>
      <c r="D20" s="48">
        <v>0</v>
      </c>
      <c r="E20" s="48">
        <v>2759000</v>
      </c>
      <c r="F20" s="48">
        <v>502000</v>
      </c>
      <c r="G20" s="48">
        <v>0</v>
      </c>
      <c r="H20" s="48">
        <v>15877944</v>
      </c>
      <c r="I20" s="48">
        <v>0</v>
      </c>
      <c r="J20" s="48">
        <v>130000</v>
      </c>
      <c r="K20" s="48">
        <v>0</v>
      </c>
      <c r="L20" s="48">
        <v>0</v>
      </c>
      <c r="M20" s="48">
        <v>0</v>
      </c>
      <c r="N20" s="48">
        <v>11957529</v>
      </c>
      <c r="O20" s="48">
        <v>0</v>
      </c>
      <c r="P20" s="48">
        <f>SUM(B20:O20)</f>
        <v>157511903</v>
      </c>
    </row>
    <row r="21" spans="1:16" x14ac:dyDescent="0.25">
      <c r="A21" s="237" t="s">
        <v>1357</v>
      </c>
      <c r="B21" s="236">
        <v>0</v>
      </c>
      <c r="C21" s="236">
        <v>0</v>
      </c>
      <c r="D21" s="236">
        <v>0</v>
      </c>
      <c r="E21" s="236">
        <v>0</v>
      </c>
      <c r="F21" s="236">
        <v>0</v>
      </c>
      <c r="G21" s="236">
        <v>0</v>
      </c>
      <c r="H21" s="236">
        <v>0</v>
      </c>
      <c r="I21" s="236">
        <v>0</v>
      </c>
      <c r="J21" s="236">
        <v>0</v>
      </c>
      <c r="K21" s="236">
        <v>0</v>
      </c>
      <c r="L21" s="236">
        <v>0</v>
      </c>
      <c r="M21" s="236">
        <v>0</v>
      </c>
      <c r="N21" s="236">
        <v>0</v>
      </c>
      <c r="O21" s="236">
        <v>0</v>
      </c>
      <c r="P21" s="236"/>
    </row>
    <row r="22" spans="1:16" ht="12.75" x14ac:dyDescent="0.25">
      <c r="A22" s="180" t="s">
        <v>1361</v>
      </c>
      <c r="B22" s="179"/>
      <c r="C22" s="179"/>
      <c r="D22" s="179"/>
      <c r="E22" s="179"/>
      <c r="F22" s="179"/>
      <c r="G22" s="179"/>
      <c r="H22" s="179"/>
      <c r="I22" s="187">
        <v>0</v>
      </c>
      <c r="J22" s="179"/>
      <c r="K22" s="179"/>
      <c r="L22" s="179"/>
      <c r="M22" s="179"/>
      <c r="N22" s="179"/>
      <c r="O22" s="179"/>
      <c r="P22" s="179"/>
    </row>
    <row r="23" spans="1:16" ht="12.75" x14ac:dyDescent="0.25">
      <c r="A23" s="163"/>
      <c r="B23" s="164"/>
      <c r="C23" s="164"/>
      <c r="D23" s="164"/>
      <c r="E23" s="164"/>
      <c r="F23" s="164"/>
      <c r="G23" s="164"/>
      <c r="H23" s="164"/>
      <c r="I23" s="163"/>
      <c r="J23" s="164"/>
      <c r="K23" s="164"/>
      <c r="L23" s="164"/>
      <c r="M23" s="164"/>
      <c r="N23" s="164"/>
      <c r="O23" s="164"/>
      <c r="P23" s="164"/>
    </row>
    <row r="24" spans="1:16" x14ac:dyDescent="0.25">
      <c r="A24" s="235" t="s">
        <v>1030</v>
      </c>
      <c r="B24" s="48"/>
      <c r="C24" s="48"/>
      <c r="D24" s="48"/>
      <c r="E24" s="48"/>
      <c r="F24" s="48"/>
      <c r="G24" s="48"/>
      <c r="H24" s="48"/>
      <c r="I24" s="48" t="s">
        <v>1030</v>
      </c>
      <c r="J24" s="48"/>
      <c r="K24" s="48"/>
      <c r="L24" s="48"/>
      <c r="M24" s="48"/>
      <c r="N24" s="48"/>
      <c r="O24" s="48"/>
      <c r="P24" s="48">
        <f>SUM(B24:O24)</f>
        <v>0</v>
      </c>
    </row>
    <row r="25" spans="1:16" x14ac:dyDescent="0.25">
      <c r="A25" s="235" t="s">
        <v>1289</v>
      </c>
      <c r="B25" s="48"/>
      <c r="C25" s="48"/>
      <c r="D25" s="48"/>
      <c r="E25" s="48"/>
      <c r="F25" s="48"/>
      <c r="G25" s="48"/>
      <c r="H25" s="48"/>
      <c r="I25" s="48" t="s">
        <v>1289</v>
      </c>
      <c r="J25" s="48"/>
      <c r="K25" s="48"/>
      <c r="L25" s="48"/>
      <c r="M25" s="48"/>
      <c r="N25" s="48"/>
      <c r="O25" s="48"/>
      <c r="P25" s="48">
        <f>SUM(B25:O25)</f>
        <v>0</v>
      </c>
    </row>
    <row r="26" spans="1:16" x14ac:dyDescent="0.25">
      <c r="A26" s="235" t="s">
        <v>1360</v>
      </c>
      <c r="B26" s="48">
        <v>82137097</v>
      </c>
      <c r="C26" s="48">
        <v>39481599</v>
      </c>
      <c r="D26" s="48">
        <v>34065019</v>
      </c>
      <c r="E26" s="48">
        <v>28664194</v>
      </c>
      <c r="F26" s="48">
        <v>14265539</v>
      </c>
      <c r="G26" s="48">
        <v>338478291</v>
      </c>
      <c r="H26" s="48">
        <v>39306398</v>
      </c>
      <c r="I26" s="48">
        <v>51000</v>
      </c>
      <c r="J26" s="48">
        <v>588749</v>
      </c>
      <c r="K26" s="48">
        <v>0</v>
      </c>
      <c r="L26" s="48">
        <v>4252283</v>
      </c>
      <c r="M26" s="48">
        <v>5574800</v>
      </c>
      <c r="N26" s="48">
        <v>25113450</v>
      </c>
      <c r="O26" s="48">
        <v>0</v>
      </c>
      <c r="P26" s="48">
        <f>SUM(B26:O26)</f>
        <v>611978419</v>
      </c>
    </row>
    <row r="27" spans="1:16" x14ac:dyDescent="0.25">
      <c r="A27" s="237" t="s">
        <v>1357</v>
      </c>
      <c r="B27" s="236">
        <v>0</v>
      </c>
      <c r="C27" s="236">
        <v>0</v>
      </c>
      <c r="D27" s="236">
        <v>0</v>
      </c>
      <c r="E27" s="236">
        <v>0</v>
      </c>
      <c r="F27" s="236">
        <v>0</v>
      </c>
      <c r="G27" s="236">
        <v>0</v>
      </c>
      <c r="H27" s="236">
        <v>0</v>
      </c>
      <c r="I27" s="236">
        <v>0</v>
      </c>
      <c r="J27" s="236">
        <v>0</v>
      </c>
      <c r="K27" s="236">
        <v>0</v>
      </c>
      <c r="L27" s="236">
        <v>0</v>
      </c>
      <c r="M27" s="236">
        <v>0</v>
      </c>
      <c r="N27" s="236">
        <v>0</v>
      </c>
      <c r="O27" s="236">
        <v>0</v>
      </c>
      <c r="P27" s="236"/>
    </row>
    <row r="28" spans="1:16" ht="12.75" x14ac:dyDescent="0.25">
      <c r="A28" s="165" t="s">
        <v>1359</v>
      </c>
      <c r="B28" s="164"/>
      <c r="C28" s="164"/>
      <c r="D28" s="164"/>
      <c r="E28" s="164"/>
      <c r="F28" s="164"/>
      <c r="G28" s="164"/>
      <c r="H28" s="164"/>
      <c r="I28" s="163">
        <v>51000</v>
      </c>
      <c r="J28" s="164"/>
      <c r="K28" s="164"/>
      <c r="L28" s="164"/>
      <c r="M28" s="164"/>
      <c r="N28" s="164"/>
      <c r="O28" s="164"/>
      <c r="P28" s="164"/>
    </row>
    <row r="29" spans="1:16" x14ac:dyDescent="0.25">
      <c r="A29" s="49"/>
      <c r="B29" s="48"/>
      <c r="C29" s="48"/>
      <c r="D29" s="48"/>
      <c r="E29" s="48"/>
      <c r="F29" s="48"/>
      <c r="G29" s="48"/>
      <c r="H29" s="48"/>
      <c r="I29" s="48"/>
      <c r="J29" s="48"/>
      <c r="K29" s="48"/>
      <c r="L29" s="48"/>
      <c r="M29" s="48"/>
      <c r="N29" s="48"/>
      <c r="O29" s="48"/>
      <c r="P29" s="48">
        <f>SUM(B29:O29)</f>
        <v>0</v>
      </c>
    </row>
    <row r="30" spans="1:16" x14ac:dyDescent="0.25">
      <c r="A30" s="235" t="s">
        <v>1274</v>
      </c>
      <c r="B30" s="48"/>
      <c r="C30" s="48"/>
      <c r="D30" s="48"/>
      <c r="E30" s="48"/>
      <c r="F30" s="48"/>
      <c r="G30" s="48"/>
      <c r="H30" s="48"/>
      <c r="I30" s="48" t="s">
        <v>1274</v>
      </c>
      <c r="J30" s="48"/>
      <c r="K30" s="48"/>
      <c r="L30" s="48"/>
      <c r="M30" s="48"/>
      <c r="N30" s="48"/>
      <c r="O30" s="48"/>
      <c r="P30" s="48">
        <f>SUM(B30:O30)</f>
        <v>0</v>
      </c>
    </row>
    <row r="31" spans="1:16" x14ac:dyDescent="0.25">
      <c r="A31" s="235" t="s">
        <v>1358</v>
      </c>
      <c r="B31" s="48">
        <v>557392460</v>
      </c>
      <c r="C31" s="48">
        <v>5281725</v>
      </c>
      <c r="D31" s="48">
        <v>110000</v>
      </c>
      <c r="E31" s="48">
        <v>1527600</v>
      </c>
      <c r="F31" s="48">
        <v>617057</v>
      </c>
      <c r="G31" s="48">
        <v>43141877</v>
      </c>
      <c r="H31" s="48">
        <v>2670000</v>
      </c>
      <c r="I31" s="48">
        <v>100</v>
      </c>
      <c r="J31" s="48">
        <v>68000</v>
      </c>
      <c r="K31" s="48">
        <v>0</v>
      </c>
      <c r="L31" s="48">
        <v>300000</v>
      </c>
      <c r="M31" s="48">
        <v>310600</v>
      </c>
      <c r="N31" s="48">
        <v>559000</v>
      </c>
      <c r="O31" s="48">
        <v>0</v>
      </c>
      <c r="P31" s="48">
        <f>SUM(B31:O31)</f>
        <v>611978419</v>
      </c>
    </row>
    <row r="32" spans="1:16" x14ac:dyDescent="0.25">
      <c r="A32" s="234" t="s">
        <v>1357</v>
      </c>
      <c r="B32" s="35">
        <v>0</v>
      </c>
      <c r="C32" s="35">
        <v>0</v>
      </c>
      <c r="D32" s="35">
        <v>0</v>
      </c>
      <c r="E32" s="35">
        <v>0</v>
      </c>
      <c r="F32" s="35">
        <v>0</v>
      </c>
      <c r="G32" s="35">
        <v>0</v>
      </c>
      <c r="H32" s="35">
        <v>0</v>
      </c>
      <c r="I32" s="35">
        <v>0</v>
      </c>
      <c r="J32" s="35">
        <v>0</v>
      </c>
      <c r="K32" s="35">
        <v>0</v>
      </c>
      <c r="L32" s="35">
        <v>0</v>
      </c>
      <c r="M32" s="35">
        <v>0</v>
      </c>
      <c r="N32" s="35">
        <v>0</v>
      </c>
      <c r="O32" s="35">
        <v>0</v>
      </c>
    </row>
    <row r="33" spans="1:15" x14ac:dyDescent="0.25">
      <c r="A33" s="234" t="s">
        <v>1356</v>
      </c>
      <c r="B33" s="35">
        <v>557392460</v>
      </c>
      <c r="C33" s="35">
        <v>5281725</v>
      </c>
      <c r="D33" s="35">
        <v>110000</v>
      </c>
      <c r="E33" s="35">
        <v>1527600</v>
      </c>
      <c r="F33" s="35">
        <v>617057</v>
      </c>
      <c r="G33" s="35">
        <v>43141877</v>
      </c>
      <c r="H33" s="35">
        <v>2670000</v>
      </c>
      <c r="I33" s="35">
        <v>100</v>
      </c>
      <c r="J33" s="35">
        <v>68000</v>
      </c>
      <c r="K33" s="35">
        <v>0</v>
      </c>
      <c r="L33" s="35">
        <v>300000</v>
      </c>
      <c r="M33" s="35">
        <v>310600</v>
      </c>
      <c r="N33" s="35">
        <v>559000</v>
      </c>
      <c r="O33" s="35">
        <v>0</v>
      </c>
    </row>
  </sheetData>
  <mergeCells count="16">
    <mergeCell ref="A1:G1"/>
    <mergeCell ref="I1:O1"/>
    <mergeCell ref="A6:H6"/>
    <mergeCell ref="I7:P7"/>
    <mergeCell ref="A17:H17"/>
    <mergeCell ref="A22:H22"/>
    <mergeCell ref="I23:P23"/>
    <mergeCell ref="A28:H28"/>
    <mergeCell ref="A2:G2"/>
    <mergeCell ref="I2:O2"/>
    <mergeCell ref="A7:H7"/>
    <mergeCell ref="I6:P6"/>
    <mergeCell ref="I17:P17"/>
    <mergeCell ref="A23:H23"/>
    <mergeCell ref="I22:P22"/>
    <mergeCell ref="I28:P28"/>
  </mergeCells>
  <printOptions horizontalCentered="1"/>
  <pageMargins left="0.39370078740157477" right="0.39370078740157477" top="0.39370078740157477" bottom="0.39370078740157477" header="0.19685039370078738" footer="0.19685039370078738"/>
  <pageSetup paperSize="9" pageOrder="overThenDown" orientation="landscape" verticalDpi="0" r:id="rId1"/>
  <colBreaks count="1" manualBreakCount="1">
    <brk id="8"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workbookViewId="0"/>
  </sheetViews>
  <sheetFormatPr baseColWidth="10" defaultRowHeight="11.25" x14ac:dyDescent="0.25"/>
  <cols>
    <col min="1" max="1" width="3.7109375" style="35" customWidth="1"/>
    <col min="2" max="2" width="35.7109375" style="42" customWidth="1"/>
    <col min="3" max="17" width="12.7109375" style="35" customWidth="1"/>
    <col min="18" max="16384" width="11.42578125" style="35"/>
  </cols>
  <sheetData>
    <row r="1" spans="1:17" ht="12.75" x14ac:dyDescent="0.25">
      <c r="A1" s="181"/>
      <c r="B1" s="181"/>
      <c r="C1" s="163" t="s">
        <v>946</v>
      </c>
      <c r="D1" s="164"/>
      <c r="E1" s="164"/>
      <c r="F1" s="164"/>
      <c r="G1" s="164"/>
      <c r="H1" s="164"/>
      <c r="I1" s="182" t="s">
        <v>41</v>
      </c>
      <c r="J1" s="163" t="s">
        <v>946</v>
      </c>
      <c r="K1" s="164"/>
      <c r="L1" s="164"/>
      <c r="M1" s="164"/>
      <c r="N1" s="164"/>
      <c r="O1" s="164"/>
      <c r="P1" s="164"/>
      <c r="Q1" s="182" t="s">
        <v>41</v>
      </c>
    </row>
    <row r="2" spans="1:17" ht="12.75" x14ac:dyDescent="0.25">
      <c r="A2" s="181"/>
      <c r="B2" s="181"/>
      <c r="C2" s="163" t="s">
        <v>1355</v>
      </c>
      <c r="D2" s="164"/>
      <c r="E2" s="164"/>
      <c r="F2" s="164"/>
      <c r="G2" s="164"/>
      <c r="H2" s="164"/>
      <c r="I2" s="182" t="s">
        <v>1354</v>
      </c>
      <c r="J2" s="163" t="s">
        <v>1355</v>
      </c>
      <c r="K2" s="164"/>
      <c r="L2" s="164"/>
      <c r="M2" s="164"/>
      <c r="N2" s="164"/>
      <c r="O2" s="164"/>
      <c r="P2" s="164"/>
      <c r="Q2" s="182" t="s">
        <v>1354</v>
      </c>
    </row>
    <row r="3" spans="1:17" x14ac:dyDescent="0.25">
      <c r="A3" s="181"/>
      <c r="B3" s="181"/>
      <c r="C3" s="181"/>
      <c r="D3" s="181"/>
      <c r="E3" s="181"/>
      <c r="F3" s="181"/>
      <c r="G3" s="181"/>
      <c r="H3" s="181"/>
      <c r="I3" s="181"/>
      <c r="J3" s="181"/>
      <c r="K3" s="181"/>
      <c r="L3" s="181"/>
      <c r="M3" s="181"/>
      <c r="N3" s="181"/>
      <c r="O3" s="181"/>
      <c r="P3" s="181"/>
      <c r="Q3" s="181"/>
    </row>
    <row r="4" spans="1:17" ht="18" x14ac:dyDescent="0.25">
      <c r="A4" s="233" t="s">
        <v>1353</v>
      </c>
      <c r="B4" s="232"/>
      <c r="C4" s="233" t="s">
        <v>1352</v>
      </c>
      <c r="D4" s="232">
        <v>0</v>
      </c>
      <c r="E4" s="232">
        <v>1</v>
      </c>
      <c r="F4" s="232">
        <v>2</v>
      </c>
      <c r="G4" s="232">
        <v>3</v>
      </c>
      <c r="H4" s="232">
        <v>4</v>
      </c>
      <c r="I4" s="232">
        <v>5</v>
      </c>
      <c r="J4" s="232" t="s">
        <v>1351</v>
      </c>
      <c r="K4" s="232" t="s">
        <v>1350</v>
      </c>
      <c r="L4" s="232" t="s">
        <v>1349</v>
      </c>
      <c r="M4" s="232">
        <v>6</v>
      </c>
      <c r="N4" s="232">
        <v>7</v>
      </c>
      <c r="O4" s="232">
        <v>8</v>
      </c>
      <c r="P4" s="232">
        <v>9</v>
      </c>
      <c r="Q4" s="232" t="s">
        <v>1348</v>
      </c>
    </row>
    <row r="5" spans="1:17" ht="54" x14ac:dyDescent="0.25">
      <c r="A5" s="231" t="s">
        <v>1347</v>
      </c>
      <c r="B5" s="231" t="s">
        <v>1028</v>
      </c>
      <c r="C5" s="230" t="s">
        <v>1346</v>
      </c>
      <c r="D5" s="230" t="s">
        <v>1345</v>
      </c>
      <c r="E5" s="230" t="s">
        <v>1344</v>
      </c>
      <c r="F5" s="230" t="s">
        <v>1343</v>
      </c>
      <c r="G5" s="230" t="s">
        <v>1342</v>
      </c>
      <c r="H5" s="230" t="s">
        <v>1341</v>
      </c>
      <c r="I5" s="230" t="s">
        <v>1340</v>
      </c>
      <c r="J5" s="230" t="s">
        <v>1339</v>
      </c>
      <c r="K5" s="230" t="s">
        <v>1338</v>
      </c>
      <c r="L5" s="230" t="s">
        <v>1337</v>
      </c>
      <c r="M5" s="230" t="s">
        <v>1336</v>
      </c>
      <c r="N5" s="230" t="s">
        <v>1335</v>
      </c>
      <c r="O5" s="230" t="s">
        <v>1334</v>
      </c>
      <c r="P5" s="230" t="s">
        <v>1333</v>
      </c>
      <c r="Q5" s="230"/>
    </row>
    <row r="6" spans="1:17" x14ac:dyDescent="0.25">
      <c r="A6" s="181"/>
      <c r="B6" s="181"/>
      <c r="C6" s="181"/>
      <c r="D6" s="181"/>
      <c r="E6" s="181"/>
      <c r="F6" s="181"/>
      <c r="G6" s="181"/>
      <c r="H6" s="181"/>
      <c r="I6" s="181"/>
      <c r="J6" s="181"/>
      <c r="K6" s="181"/>
      <c r="L6" s="181"/>
      <c r="M6" s="181"/>
      <c r="N6" s="181"/>
      <c r="O6" s="181"/>
      <c r="P6" s="181"/>
      <c r="Q6" s="181"/>
    </row>
    <row r="8" spans="1:17" ht="12.75" x14ac:dyDescent="0.25">
      <c r="C8" s="229" t="s">
        <v>1033</v>
      </c>
      <c r="D8" s="228"/>
      <c r="E8" s="228"/>
      <c r="F8" s="228"/>
      <c r="G8" s="228"/>
      <c r="H8" s="228"/>
      <c r="I8" s="228"/>
      <c r="J8" s="229">
        <f ca="1">SUM(I8:IR8)</f>
        <v>0</v>
      </c>
      <c r="K8" s="228"/>
      <c r="L8" s="228"/>
      <c r="M8" s="228"/>
      <c r="N8" s="228"/>
      <c r="O8" s="228"/>
      <c r="P8" s="228"/>
      <c r="Q8" s="228"/>
    </row>
    <row r="9" spans="1:17" ht="12.75" x14ac:dyDescent="0.25">
      <c r="C9" s="227" t="s">
        <v>1289</v>
      </c>
      <c r="D9" s="225"/>
      <c r="E9" s="225"/>
      <c r="F9" s="225"/>
      <c r="G9" s="225"/>
      <c r="H9" s="225"/>
      <c r="I9" s="225"/>
      <c r="J9" s="226">
        <f ca="1">SUM(I9:IR9)</f>
        <v>0</v>
      </c>
      <c r="K9" s="225"/>
      <c r="L9" s="225"/>
      <c r="M9" s="225"/>
      <c r="N9" s="225"/>
      <c r="O9" s="225"/>
      <c r="P9" s="225"/>
      <c r="Q9" s="224"/>
    </row>
    <row r="10" spans="1:17" ht="12.75" x14ac:dyDescent="0.25">
      <c r="A10" s="221" t="s">
        <v>1332</v>
      </c>
      <c r="B10" s="220"/>
      <c r="C10" s="219">
        <v>43619730</v>
      </c>
      <c r="D10" s="219">
        <v>6185018</v>
      </c>
      <c r="E10" s="219">
        <v>2247060</v>
      </c>
      <c r="F10" s="219">
        <v>24976607</v>
      </c>
      <c r="G10" s="219">
        <v>6260392</v>
      </c>
      <c r="H10" s="219">
        <v>5791271</v>
      </c>
      <c r="I10" s="219">
        <v>6430180</v>
      </c>
      <c r="J10" s="219">
        <f ca="1">SUM(I10:IR10)</f>
        <v>0</v>
      </c>
      <c r="K10" s="219">
        <f ca="1">SUM(J10:IS10)</f>
        <v>0</v>
      </c>
      <c r="L10" s="219">
        <f ca="1">SUM(K10:IT10)</f>
        <v>0</v>
      </c>
      <c r="M10" s="219">
        <f ca="1">SUM(L10:IV10)</f>
        <v>0</v>
      </c>
      <c r="N10" s="219" t="e">
        <f>SUM(#REF!)</f>
        <v>#REF!</v>
      </c>
      <c r="O10" s="219" t="e">
        <f>SUM(#REF!)</f>
        <v>#REF!</v>
      </c>
      <c r="P10" s="219" t="e">
        <f>SUM(#REF!)</f>
        <v>#REF!</v>
      </c>
      <c r="Q10" s="219" t="e">
        <f>SUM(#REF!)</f>
        <v>#REF!</v>
      </c>
    </row>
    <row r="11" spans="1:17" ht="12.75" x14ac:dyDescent="0.25">
      <c r="A11" s="218" t="s">
        <v>1288</v>
      </c>
      <c r="B11" s="211"/>
      <c r="C11" s="217">
        <v>29008110</v>
      </c>
      <c r="D11" s="217">
        <v>6185018</v>
      </c>
      <c r="E11" s="217">
        <v>2247060</v>
      </c>
      <c r="F11" s="217">
        <v>24976607</v>
      </c>
      <c r="G11" s="217">
        <v>6260392</v>
      </c>
      <c r="H11" s="217">
        <v>5791271</v>
      </c>
      <c r="I11" s="217">
        <v>6430180</v>
      </c>
      <c r="J11" s="217">
        <f ca="1">SUM(I11:IR11)</f>
        <v>0</v>
      </c>
      <c r="K11" s="217">
        <f ca="1">SUM(J11:IS11)</f>
        <v>0</v>
      </c>
      <c r="L11" s="217">
        <f ca="1">SUM(K11:IT11)</f>
        <v>0</v>
      </c>
      <c r="M11" s="217">
        <f ca="1">SUM(L11:IV11)</f>
        <v>0</v>
      </c>
      <c r="N11" s="217" t="e">
        <f>SUM(#REF!)</f>
        <v>#REF!</v>
      </c>
      <c r="O11" s="217" t="e">
        <f>SUM(#REF!)</f>
        <v>#REF!</v>
      </c>
      <c r="P11" s="217" t="e">
        <f>SUM(#REF!)</f>
        <v>#REF!</v>
      </c>
      <c r="Q11" s="217" t="e">
        <f>SUM(#REF!)</f>
        <v>#REF!</v>
      </c>
    </row>
    <row r="12" spans="1:17" x14ac:dyDescent="0.25">
      <c r="A12" s="202" t="s">
        <v>1319</v>
      </c>
      <c r="B12" s="201" t="s">
        <v>1318</v>
      </c>
      <c r="C12" s="46">
        <v>980000</v>
      </c>
      <c r="D12" s="46">
        <v>0</v>
      </c>
      <c r="E12" s="46">
        <v>0</v>
      </c>
      <c r="F12" s="46">
        <v>0</v>
      </c>
      <c r="G12" s="46">
        <v>0</v>
      </c>
      <c r="H12" s="46">
        <v>0</v>
      </c>
      <c r="I12" s="46">
        <v>0</v>
      </c>
      <c r="J12" s="46">
        <f ca="1">SUM(I12:IR12)</f>
        <v>0</v>
      </c>
      <c r="K12" s="46">
        <f ca="1">SUM(J12:IS12)</f>
        <v>0</v>
      </c>
      <c r="L12" s="46">
        <f ca="1">SUM(K12:IT12)</f>
        <v>0</v>
      </c>
      <c r="M12" s="46">
        <f ca="1">SUM(L12:IV12)</f>
        <v>0</v>
      </c>
      <c r="N12" s="46" t="e">
        <f>SUM(#REF!)</f>
        <v>#REF!</v>
      </c>
      <c r="O12" s="46" t="e">
        <f>SUM(#REF!)</f>
        <v>#REF!</v>
      </c>
      <c r="P12" s="46" t="e">
        <f>SUM(#REF!)</f>
        <v>#REF!</v>
      </c>
      <c r="Q12" s="46" t="e">
        <f>SUM(#REF!)</f>
        <v>#REF!</v>
      </c>
    </row>
    <row r="13" spans="1:17" ht="22.5" x14ac:dyDescent="0.25">
      <c r="A13" s="202" t="s">
        <v>1294</v>
      </c>
      <c r="B13" s="201" t="s">
        <v>1293</v>
      </c>
      <c r="C13" s="46">
        <v>27598110</v>
      </c>
      <c r="D13" s="46">
        <v>0</v>
      </c>
      <c r="E13" s="46">
        <v>0</v>
      </c>
      <c r="F13" s="46">
        <v>0</v>
      </c>
      <c r="G13" s="46">
        <v>0</v>
      </c>
      <c r="H13" s="46">
        <v>0</v>
      </c>
      <c r="I13" s="46">
        <v>0</v>
      </c>
      <c r="J13" s="46">
        <f ca="1">SUM(I13:IR13)</f>
        <v>0</v>
      </c>
      <c r="K13" s="46">
        <f ca="1">SUM(J13:IS13)</f>
        <v>0</v>
      </c>
      <c r="L13" s="46">
        <f ca="1">SUM(K13:IT13)</f>
        <v>0</v>
      </c>
      <c r="M13" s="46">
        <f ca="1">SUM(L13:IV13)</f>
        <v>0</v>
      </c>
      <c r="N13" s="46" t="e">
        <f>SUM(#REF!)</f>
        <v>#REF!</v>
      </c>
      <c r="O13" s="46" t="e">
        <f>SUM(#REF!)</f>
        <v>#REF!</v>
      </c>
      <c r="P13" s="46" t="e">
        <f>SUM(#REF!)</f>
        <v>#REF!</v>
      </c>
      <c r="Q13" s="46" t="e">
        <f>SUM(#REF!)</f>
        <v>#REF!</v>
      </c>
    </row>
    <row r="14" spans="1:17" ht="22.5" x14ac:dyDescent="0.25">
      <c r="A14" s="202" t="s">
        <v>1114</v>
      </c>
      <c r="B14" s="201" t="s">
        <v>1113</v>
      </c>
      <c r="C14" s="46">
        <v>0</v>
      </c>
      <c r="D14" s="46">
        <v>200000</v>
      </c>
      <c r="E14" s="46">
        <v>0</v>
      </c>
      <c r="F14" s="46">
        <v>25000</v>
      </c>
      <c r="G14" s="46">
        <v>0</v>
      </c>
      <c r="H14" s="46">
        <v>0</v>
      </c>
      <c r="I14" s="46">
        <v>714700</v>
      </c>
      <c r="J14" s="46">
        <f ca="1">SUM(I14:IR14)</f>
        <v>0</v>
      </c>
      <c r="K14" s="46">
        <f ca="1">SUM(J14:IS14)</f>
        <v>0</v>
      </c>
      <c r="L14" s="46">
        <f ca="1">SUM(K14:IT14)</f>
        <v>0</v>
      </c>
      <c r="M14" s="46">
        <f ca="1">SUM(L14:IV14)</f>
        <v>0</v>
      </c>
      <c r="N14" s="46" t="e">
        <f>SUM(#REF!)</f>
        <v>#REF!</v>
      </c>
      <c r="O14" s="46" t="e">
        <f>SUM(#REF!)</f>
        <v>#REF!</v>
      </c>
      <c r="P14" s="46" t="e">
        <f>SUM(#REF!)</f>
        <v>#REF!</v>
      </c>
      <c r="Q14" s="46" t="e">
        <f>SUM(#REF!)</f>
        <v>#REF!</v>
      </c>
    </row>
    <row r="15" spans="1:17" x14ac:dyDescent="0.25">
      <c r="A15" s="202" t="s">
        <v>1310</v>
      </c>
      <c r="B15" s="201" t="s">
        <v>1309</v>
      </c>
      <c r="C15" s="46">
        <v>0</v>
      </c>
      <c r="D15" s="46">
        <v>213618</v>
      </c>
      <c r="E15" s="46">
        <v>2187060</v>
      </c>
      <c r="F15" s="46">
        <v>1818000</v>
      </c>
      <c r="G15" s="46">
        <v>1766450</v>
      </c>
      <c r="H15" s="46">
        <v>2181080</v>
      </c>
      <c r="I15" s="46">
        <v>4815392</v>
      </c>
      <c r="J15" s="46">
        <f ca="1">SUM(I15:IR15)</f>
        <v>0</v>
      </c>
      <c r="K15" s="46">
        <f ca="1">SUM(J15:IS15)</f>
        <v>0</v>
      </c>
      <c r="L15" s="46">
        <f ca="1">SUM(K15:IT15)</f>
        <v>0</v>
      </c>
      <c r="M15" s="46">
        <f ca="1">SUM(L15:IV15)</f>
        <v>0</v>
      </c>
      <c r="N15" s="46" t="e">
        <f>SUM(#REF!)</f>
        <v>#REF!</v>
      </c>
      <c r="O15" s="46" t="e">
        <f>SUM(#REF!)</f>
        <v>#REF!</v>
      </c>
      <c r="P15" s="46" t="e">
        <f>SUM(#REF!)</f>
        <v>#REF!</v>
      </c>
      <c r="Q15" s="46" t="e">
        <f>SUM(#REF!)</f>
        <v>#REF!</v>
      </c>
    </row>
    <row r="16" spans="1:17" ht="33.75" x14ac:dyDescent="0.25">
      <c r="A16" s="202" t="s">
        <v>1242</v>
      </c>
      <c r="B16" s="201" t="s">
        <v>1241</v>
      </c>
      <c r="C16" s="46">
        <v>0</v>
      </c>
      <c r="D16" s="46">
        <v>1512000</v>
      </c>
      <c r="E16" s="46">
        <v>0</v>
      </c>
      <c r="F16" s="46">
        <v>0</v>
      </c>
      <c r="G16" s="46">
        <v>0</v>
      </c>
      <c r="H16" s="46">
        <v>0</v>
      </c>
      <c r="I16" s="46">
        <v>0</v>
      </c>
      <c r="J16" s="46">
        <f ca="1">SUM(I16:IR16)</f>
        <v>0</v>
      </c>
      <c r="K16" s="46">
        <f ca="1">SUM(J16:IS16)</f>
        <v>0</v>
      </c>
      <c r="L16" s="46">
        <f ca="1">SUM(K16:IT16)</f>
        <v>0</v>
      </c>
      <c r="M16" s="46">
        <f ca="1">SUM(L16:IV16)</f>
        <v>0</v>
      </c>
      <c r="N16" s="46" t="e">
        <f>SUM(#REF!)</f>
        <v>#REF!</v>
      </c>
      <c r="O16" s="46" t="e">
        <f>SUM(#REF!)</f>
        <v>#REF!</v>
      </c>
      <c r="P16" s="46" t="e">
        <f>SUM(#REF!)</f>
        <v>#REF!</v>
      </c>
      <c r="Q16" s="46" t="e">
        <f>SUM(#REF!)</f>
        <v>#REF!</v>
      </c>
    </row>
    <row r="17" spans="1:17" ht="22.5" x14ac:dyDescent="0.25">
      <c r="A17" s="202" t="s">
        <v>1126</v>
      </c>
      <c r="B17" s="201" t="s">
        <v>1125</v>
      </c>
      <c r="C17" s="46">
        <v>0</v>
      </c>
      <c r="D17" s="46">
        <v>0</v>
      </c>
      <c r="E17" s="46">
        <v>0</v>
      </c>
      <c r="F17" s="46">
        <v>0</v>
      </c>
      <c r="G17" s="46">
        <v>0</v>
      </c>
      <c r="H17" s="46">
        <v>0</v>
      </c>
      <c r="I17" s="46">
        <v>0</v>
      </c>
      <c r="J17" s="46">
        <f ca="1">SUM(I17:IR17)</f>
        <v>0</v>
      </c>
      <c r="K17" s="46">
        <f ca="1">SUM(J17:IS17)</f>
        <v>0</v>
      </c>
      <c r="L17" s="46">
        <f ca="1">SUM(K17:IT17)</f>
        <v>0</v>
      </c>
      <c r="M17" s="46">
        <f ca="1">SUM(L17:IV17)</f>
        <v>0</v>
      </c>
      <c r="N17" s="46" t="e">
        <f>SUM(#REF!)</f>
        <v>#REF!</v>
      </c>
      <c r="O17" s="46" t="e">
        <f>SUM(#REF!)</f>
        <v>#REF!</v>
      </c>
      <c r="P17" s="46" t="e">
        <f>SUM(#REF!)</f>
        <v>#REF!</v>
      </c>
      <c r="Q17" s="46" t="e">
        <f>SUM(#REF!)</f>
        <v>#REF!</v>
      </c>
    </row>
    <row r="18" spans="1:17" x14ac:dyDescent="0.25">
      <c r="A18" s="202" t="s">
        <v>1317</v>
      </c>
      <c r="B18" s="201" t="s">
        <v>1316</v>
      </c>
      <c r="C18" s="46">
        <v>350000</v>
      </c>
      <c r="D18" s="46">
        <v>0</v>
      </c>
      <c r="E18" s="46">
        <v>0</v>
      </c>
      <c r="F18" s="46">
        <v>0</v>
      </c>
      <c r="G18" s="46">
        <v>0</v>
      </c>
      <c r="H18" s="46">
        <v>0</v>
      </c>
      <c r="I18" s="46">
        <v>0</v>
      </c>
      <c r="J18" s="46">
        <f ca="1">SUM(I18:IR18)</f>
        <v>0</v>
      </c>
      <c r="K18" s="46">
        <f ca="1">SUM(J18:IS18)</f>
        <v>0</v>
      </c>
      <c r="L18" s="46">
        <f ca="1">SUM(K18:IT18)</f>
        <v>0</v>
      </c>
      <c r="M18" s="46">
        <f ca="1">SUM(L18:IV18)</f>
        <v>0</v>
      </c>
      <c r="N18" s="46" t="e">
        <f>SUM(#REF!)</f>
        <v>#REF!</v>
      </c>
      <c r="O18" s="46" t="e">
        <f>SUM(#REF!)</f>
        <v>#REF!</v>
      </c>
      <c r="P18" s="46" t="e">
        <f>SUM(#REF!)</f>
        <v>#REF!</v>
      </c>
      <c r="Q18" s="46" t="e">
        <f>SUM(#REF!)</f>
        <v>#REF!</v>
      </c>
    </row>
    <row r="19" spans="1:17" ht="22.5" x14ac:dyDescent="0.25">
      <c r="A19" s="202" t="s">
        <v>1112</v>
      </c>
      <c r="B19" s="201" t="s">
        <v>1111</v>
      </c>
      <c r="C19" s="46">
        <v>0</v>
      </c>
      <c r="D19" s="46">
        <v>0</v>
      </c>
      <c r="E19" s="46">
        <v>0</v>
      </c>
      <c r="F19" s="46">
        <v>0</v>
      </c>
      <c r="G19" s="46">
        <v>0</v>
      </c>
      <c r="H19" s="46">
        <v>0</v>
      </c>
      <c r="I19" s="46">
        <v>671060</v>
      </c>
      <c r="J19" s="46">
        <f ca="1">SUM(I19:IR19)</f>
        <v>0</v>
      </c>
      <c r="K19" s="46">
        <f ca="1">SUM(J19:IS19)</f>
        <v>0</v>
      </c>
      <c r="L19" s="46">
        <f ca="1">SUM(K19:IT19)</f>
        <v>0</v>
      </c>
      <c r="M19" s="46">
        <f ca="1">SUM(L19:IV19)</f>
        <v>0</v>
      </c>
      <c r="N19" s="46" t="e">
        <f>SUM(#REF!)</f>
        <v>#REF!</v>
      </c>
      <c r="O19" s="46" t="e">
        <f>SUM(#REF!)</f>
        <v>#REF!</v>
      </c>
      <c r="P19" s="46" t="e">
        <f>SUM(#REF!)</f>
        <v>#REF!</v>
      </c>
      <c r="Q19" s="46" t="e">
        <f>SUM(#REF!)</f>
        <v>#REF!</v>
      </c>
    </row>
    <row r="20" spans="1:17" x14ac:dyDescent="0.25">
      <c r="A20" s="202" t="s">
        <v>1200</v>
      </c>
      <c r="B20" s="201" t="s">
        <v>1199</v>
      </c>
      <c r="C20" s="46">
        <v>0</v>
      </c>
      <c r="D20" s="46">
        <v>0</v>
      </c>
      <c r="E20" s="46">
        <v>0</v>
      </c>
      <c r="F20" s="46">
        <v>0</v>
      </c>
      <c r="G20" s="46">
        <v>67000</v>
      </c>
      <c r="H20" s="46">
        <v>0</v>
      </c>
      <c r="I20" s="46">
        <v>0</v>
      </c>
      <c r="J20" s="46">
        <f ca="1">SUM(I20:IR20)</f>
        <v>0</v>
      </c>
      <c r="K20" s="46">
        <f ca="1">SUM(J20:IS20)</f>
        <v>0</v>
      </c>
      <c r="L20" s="46">
        <f ca="1">SUM(K20:IT20)</f>
        <v>0</v>
      </c>
      <c r="M20" s="46">
        <f ca="1">SUM(L20:IV20)</f>
        <v>0</v>
      </c>
      <c r="N20" s="46" t="e">
        <f>SUM(#REF!)</f>
        <v>#REF!</v>
      </c>
      <c r="O20" s="46" t="e">
        <f>SUM(#REF!)</f>
        <v>#REF!</v>
      </c>
      <c r="P20" s="46" t="e">
        <f>SUM(#REF!)</f>
        <v>#REF!</v>
      </c>
      <c r="Q20" s="46" t="e">
        <f>SUM(#REF!)</f>
        <v>#REF!</v>
      </c>
    </row>
    <row r="21" spans="1:17" x14ac:dyDescent="0.25">
      <c r="A21" s="202" t="s">
        <v>1110</v>
      </c>
      <c r="B21" s="201" t="s">
        <v>1109</v>
      </c>
      <c r="C21" s="46">
        <v>0</v>
      </c>
      <c r="D21" s="46">
        <v>1879400</v>
      </c>
      <c r="E21" s="46">
        <v>0</v>
      </c>
      <c r="F21" s="46">
        <v>9845740</v>
      </c>
      <c r="G21" s="46">
        <v>221000</v>
      </c>
      <c r="H21" s="46">
        <v>169000</v>
      </c>
      <c r="I21" s="46">
        <v>0</v>
      </c>
      <c r="J21" s="46">
        <f ca="1">SUM(I21:IR21)</f>
        <v>0</v>
      </c>
      <c r="K21" s="46">
        <f ca="1">SUM(J21:IS21)</f>
        <v>0</v>
      </c>
      <c r="L21" s="46">
        <f ca="1">SUM(K21:IT21)</f>
        <v>0</v>
      </c>
      <c r="M21" s="46">
        <f ca="1">SUM(L21:IV21)</f>
        <v>0</v>
      </c>
      <c r="N21" s="46" t="e">
        <f>SUM(#REF!)</f>
        <v>#REF!</v>
      </c>
      <c r="O21" s="46" t="e">
        <f>SUM(#REF!)</f>
        <v>#REF!</v>
      </c>
      <c r="P21" s="46" t="e">
        <f>SUM(#REF!)</f>
        <v>#REF!</v>
      </c>
      <c r="Q21" s="46" t="e">
        <f>SUM(#REF!)</f>
        <v>#REF!</v>
      </c>
    </row>
    <row r="22" spans="1:17" x14ac:dyDescent="0.25">
      <c r="A22" s="202" t="s">
        <v>1108</v>
      </c>
      <c r="B22" s="201" t="s">
        <v>1107</v>
      </c>
      <c r="C22" s="46">
        <v>0</v>
      </c>
      <c r="D22" s="46">
        <v>2380000</v>
      </c>
      <c r="E22" s="46">
        <v>60000</v>
      </c>
      <c r="F22" s="46">
        <v>13287867</v>
      </c>
      <c r="G22" s="46">
        <v>4205942</v>
      </c>
      <c r="H22" s="46">
        <v>3441191</v>
      </c>
      <c r="I22" s="46">
        <v>0</v>
      </c>
      <c r="J22" s="46">
        <f ca="1">SUM(I22:IR22)</f>
        <v>0</v>
      </c>
      <c r="K22" s="46">
        <f ca="1">SUM(J22:IS22)</f>
        <v>0</v>
      </c>
      <c r="L22" s="46">
        <f ca="1">SUM(K22:IT22)</f>
        <v>0</v>
      </c>
      <c r="M22" s="46">
        <f ca="1">SUM(L22:IV22)</f>
        <v>0</v>
      </c>
      <c r="N22" s="46" t="e">
        <f>SUM(#REF!)</f>
        <v>#REF!</v>
      </c>
      <c r="O22" s="46" t="e">
        <f>SUM(#REF!)</f>
        <v>#REF!</v>
      </c>
      <c r="P22" s="46" t="e">
        <f>SUM(#REF!)</f>
        <v>#REF!</v>
      </c>
      <c r="Q22" s="46" t="e">
        <f>SUM(#REF!)</f>
        <v>#REF!</v>
      </c>
    </row>
    <row r="23" spans="1:17" x14ac:dyDescent="0.25">
      <c r="A23" s="202" t="s">
        <v>1304</v>
      </c>
      <c r="B23" s="201" t="s">
        <v>1303</v>
      </c>
      <c r="C23" s="46">
        <v>80000</v>
      </c>
      <c r="D23" s="46">
        <v>0</v>
      </c>
      <c r="E23" s="46">
        <v>0</v>
      </c>
      <c r="F23" s="46">
        <v>0</v>
      </c>
      <c r="G23" s="46">
        <v>0</v>
      </c>
      <c r="H23" s="46">
        <v>0</v>
      </c>
      <c r="I23" s="46">
        <v>0</v>
      </c>
      <c r="J23" s="46">
        <f ca="1">SUM(I23:IR23)</f>
        <v>0</v>
      </c>
      <c r="K23" s="46">
        <f ca="1">SUM(J23:IS23)</f>
        <v>0</v>
      </c>
      <c r="L23" s="46">
        <f ca="1">SUM(K23:IT23)</f>
        <v>0</v>
      </c>
      <c r="M23" s="46">
        <f ca="1">SUM(L23:IV23)</f>
        <v>0</v>
      </c>
      <c r="N23" s="46" t="e">
        <f>SUM(#REF!)</f>
        <v>#REF!</v>
      </c>
      <c r="O23" s="46" t="e">
        <f>SUM(#REF!)</f>
        <v>#REF!</v>
      </c>
      <c r="P23" s="46" t="e">
        <f>SUM(#REF!)</f>
        <v>#REF!</v>
      </c>
      <c r="Q23" s="46" t="e">
        <f>SUM(#REF!)</f>
        <v>#REF!</v>
      </c>
    </row>
    <row r="24" spans="1:17" ht="33.75" x14ac:dyDescent="0.25">
      <c r="A24" s="202" t="s">
        <v>1160</v>
      </c>
      <c r="B24" s="201" t="s">
        <v>1159</v>
      </c>
      <c r="C24" s="46">
        <v>0</v>
      </c>
      <c r="D24" s="46">
        <v>0</v>
      </c>
      <c r="E24" s="46">
        <v>0</v>
      </c>
      <c r="F24" s="46">
        <v>0</v>
      </c>
      <c r="G24" s="46">
        <v>0</v>
      </c>
      <c r="H24" s="46">
        <v>0</v>
      </c>
      <c r="I24" s="46">
        <v>229028</v>
      </c>
      <c r="J24" s="46">
        <f ca="1">SUM(I24:IR24)</f>
        <v>0</v>
      </c>
      <c r="K24" s="46">
        <f ca="1">SUM(J24:IS24)</f>
        <v>0</v>
      </c>
      <c r="L24" s="46">
        <f ca="1">SUM(K24:IT24)</f>
        <v>0</v>
      </c>
      <c r="M24" s="46">
        <f ca="1">SUM(L24:IV24)</f>
        <v>0</v>
      </c>
      <c r="N24" s="46" t="e">
        <f>SUM(#REF!)</f>
        <v>#REF!</v>
      </c>
      <c r="O24" s="46" t="e">
        <f>SUM(#REF!)</f>
        <v>#REF!</v>
      </c>
      <c r="P24" s="46" t="e">
        <f>SUM(#REF!)</f>
        <v>#REF!</v>
      </c>
      <c r="Q24" s="46" t="e">
        <f>SUM(#REF!)</f>
        <v>#REF!</v>
      </c>
    </row>
    <row r="25" spans="1:17" ht="22.5" x14ac:dyDescent="0.25">
      <c r="A25" s="202" t="s">
        <v>1100</v>
      </c>
      <c r="B25" s="201" t="s">
        <v>1099</v>
      </c>
      <c r="C25" s="46">
        <v>0</v>
      </c>
      <c r="D25" s="46">
        <v>0</v>
      </c>
      <c r="E25" s="46">
        <v>0</v>
      </c>
      <c r="F25" s="46">
        <v>0</v>
      </c>
      <c r="G25" s="46">
        <v>0</v>
      </c>
      <c r="H25" s="46">
        <v>0</v>
      </c>
      <c r="I25" s="46">
        <v>0</v>
      </c>
      <c r="J25" s="46">
        <f ca="1">SUM(I25:IR25)</f>
        <v>0</v>
      </c>
      <c r="K25" s="46">
        <f ca="1">SUM(J25:IS25)</f>
        <v>0</v>
      </c>
      <c r="L25" s="46">
        <f ca="1">SUM(K25:IT25)</f>
        <v>0</v>
      </c>
      <c r="M25" s="46">
        <f ca="1">SUM(L25:IV25)</f>
        <v>0</v>
      </c>
      <c r="N25" s="46" t="e">
        <f>SUM(#REF!)</f>
        <v>#REF!</v>
      </c>
      <c r="O25" s="46" t="e">
        <f>SUM(#REF!)</f>
        <v>#REF!</v>
      </c>
      <c r="P25" s="46" t="e">
        <f>SUM(#REF!)</f>
        <v>#REF!</v>
      </c>
      <c r="Q25" s="46" t="e">
        <f>SUM(#REF!)</f>
        <v>#REF!</v>
      </c>
    </row>
    <row r="26" spans="1:17" ht="12.75" x14ac:dyDescent="0.25">
      <c r="A26" s="216" t="s">
        <v>1279</v>
      </c>
      <c r="B26" s="215"/>
      <c r="C26" s="214">
        <v>14611620</v>
      </c>
      <c r="D26" s="214">
        <v>0</v>
      </c>
      <c r="E26" s="214">
        <v>0</v>
      </c>
      <c r="F26" s="214">
        <v>0</v>
      </c>
      <c r="G26" s="214">
        <v>0</v>
      </c>
      <c r="H26" s="214">
        <v>0</v>
      </c>
      <c r="I26" s="214">
        <v>0</v>
      </c>
      <c r="J26" s="214">
        <f ca="1">SUM(I26:IR26)</f>
        <v>0</v>
      </c>
      <c r="K26" s="214">
        <f ca="1">SUM(J26:IS26)</f>
        <v>0</v>
      </c>
      <c r="L26" s="214">
        <f ca="1">SUM(K26:IT26)</f>
        <v>0</v>
      </c>
      <c r="M26" s="214">
        <f ca="1">SUM(L26:IV26)</f>
        <v>0</v>
      </c>
      <c r="N26" s="214" t="e">
        <f>SUM(#REF!)</f>
        <v>#REF!</v>
      </c>
      <c r="O26" s="214" t="e">
        <f>SUM(#REF!)</f>
        <v>#REF!</v>
      </c>
      <c r="P26" s="214" t="e">
        <f>SUM(#REF!)</f>
        <v>#REF!</v>
      </c>
      <c r="Q26" s="214" t="e">
        <f>SUM(#REF!)</f>
        <v>#REF!</v>
      </c>
    </row>
    <row r="27" spans="1:17" ht="12.75" x14ac:dyDescent="0.25">
      <c r="A27" s="212" t="s">
        <v>1324</v>
      </c>
      <c r="B27" s="211"/>
      <c r="C27" s="210">
        <v>9903950</v>
      </c>
      <c r="D27" s="210">
        <v>0</v>
      </c>
      <c r="E27" s="210">
        <v>0</v>
      </c>
      <c r="F27" s="210">
        <v>0</v>
      </c>
      <c r="G27" s="210">
        <v>0</v>
      </c>
      <c r="H27" s="210">
        <v>0</v>
      </c>
      <c r="I27" s="210">
        <v>0</v>
      </c>
      <c r="J27" s="210">
        <f ca="1">SUM(I27:IR27)</f>
        <v>0</v>
      </c>
      <c r="K27" s="210">
        <f ca="1">SUM(J27:IS27)</f>
        <v>0</v>
      </c>
      <c r="L27" s="210">
        <f ca="1">SUM(K27:IT27)</f>
        <v>0</v>
      </c>
      <c r="M27" s="210">
        <f ca="1">SUM(L27:IV27)</f>
        <v>0</v>
      </c>
      <c r="N27" s="210" t="e">
        <f>SUM(#REF!)</f>
        <v>#REF!</v>
      </c>
      <c r="O27" s="210" t="e">
        <f>SUM(#REF!)</f>
        <v>#REF!</v>
      </c>
      <c r="P27" s="210" t="e">
        <f>SUM(#REF!)</f>
        <v>#REF!</v>
      </c>
      <c r="Q27" s="210" t="e">
        <f>SUM(#REF!)</f>
        <v>#REF!</v>
      </c>
    </row>
    <row r="28" spans="1:17" ht="22.5" x14ac:dyDescent="0.25">
      <c r="A28" s="196" t="s">
        <v>1314</v>
      </c>
      <c r="B28" s="195" t="s">
        <v>1313</v>
      </c>
      <c r="C28" s="213">
        <v>3903950</v>
      </c>
      <c r="D28" s="213">
        <v>0</v>
      </c>
      <c r="E28" s="213">
        <v>0</v>
      </c>
      <c r="F28" s="213">
        <v>0</v>
      </c>
      <c r="G28" s="213">
        <v>0</v>
      </c>
      <c r="H28" s="213">
        <v>0</v>
      </c>
      <c r="I28" s="213">
        <v>0</v>
      </c>
      <c r="J28" s="213">
        <f ca="1">SUM(I28:IR28)</f>
        <v>0</v>
      </c>
      <c r="K28" s="213">
        <f ca="1">SUM(J28:IS28)</f>
        <v>0</v>
      </c>
      <c r="L28" s="213">
        <f ca="1">SUM(K28:IT28)</f>
        <v>0</v>
      </c>
      <c r="M28" s="213">
        <f ca="1">SUM(L28:IV28)</f>
        <v>0</v>
      </c>
      <c r="N28" s="213" t="e">
        <f>SUM(#REF!)</f>
        <v>#REF!</v>
      </c>
      <c r="O28" s="213" t="e">
        <f>SUM(#REF!)</f>
        <v>#REF!</v>
      </c>
      <c r="P28" s="213" t="e">
        <f>SUM(#REF!)</f>
        <v>#REF!</v>
      </c>
      <c r="Q28" s="213" t="e">
        <f>SUM(#REF!)</f>
        <v>#REF!</v>
      </c>
    </row>
    <row r="29" spans="1:17" x14ac:dyDescent="0.25">
      <c r="A29" s="196" t="s">
        <v>1312</v>
      </c>
      <c r="B29" s="195" t="s">
        <v>1311</v>
      </c>
      <c r="C29" s="213">
        <v>6000000</v>
      </c>
      <c r="D29" s="213">
        <v>0</v>
      </c>
      <c r="E29" s="213">
        <v>0</v>
      </c>
      <c r="F29" s="213">
        <v>0</v>
      </c>
      <c r="G29" s="213">
        <v>0</v>
      </c>
      <c r="H29" s="213">
        <v>0</v>
      </c>
      <c r="I29" s="213">
        <v>0</v>
      </c>
      <c r="J29" s="213">
        <f ca="1">SUM(I29:IR29)</f>
        <v>0</v>
      </c>
      <c r="K29" s="213">
        <f ca="1">SUM(J29:IS29)</f>
        <v>0</v>
      </c>
      <c r="L29" s="213">
        <f ca="1">SUM(K29:IT29)</f>
        <v>0</v>
      </c>
      <c r="M29" s="213">
        <f ca="1">SUM(L29:IV29)</f>
        <v>0</v>
      </c>
      <c r="N29" s="213" t="e">
        <f>SUM(#REF!)</f>
        <v>#REF!</v>
      </c>
      <c r="O29" s="213" t="e">
        <f>SUM(#REF!)</f>
        <v>#REF!</v>
      </c>
      <c r="P29" s="213" t="e">
        <f>SUM(#REF!)</f>
        <v>#REF!</v>
      </c>
      <c r="Q29" s="213" t="e">
        <f>SUM(#REF!)</f>
        <v>#REF!</v>
      </c>
    </row>
    <row r="30" spans="1:17" ht="12.75" x14ac:dyDescent="0.25">
      <c r="A30" s="212" t="s">
        <v>1295</v>
      </c>
      <c r="B30" s="211"/>
      <c r="C30" s="210">
        <v>4707670</v>
      </c>
      <c r="D30" s="210">
        <v>0</v>
      </c>
      <c r="E30" s="210">
        <v>0</v>
      </c>
      <c r="F30" s="210">
        <v>0</v>
      </c>
      <c r="G30" s="210">
        <v>0</v>
      </c>
      <c r="H30" s="210">
        <v>0</v>
      </c>
      <c r="I30" s="210">
        <v>0</v>
      </c>
      <c r="J30" s="210">
        <f ca="1">SUM(I30:IR30)</f>
        <v>0</v>
      </c>
      <c r="K30" s="210">
        <f ca="1">SUM(J30:IS30)</f>
        <v>0</v>
      </c>
      <c r="L30" s="210">
        <f ca="1">SUM(K30:IT30)</f>
        <v>0</v>
      </c>
      <c r="M30" s="210">
        <f ca="1">SUM(L30:IV30)</f>
        <v>0</v>
      </c>
      <c r="N30" s="210" t="e">
        <f>SUM(#REF!)</f>
        <v>#REF!</v>
      </c>
      <c r="O30" s="210" t="e">
        <f>SUM(#REF!)</f>
        <v>#REF!</v>
      </c>
      <c r="P30" s="210" t="e">
        <f>SUM(#REF!)</f>
        <v>#REF!</v>
      </c>
      <c r="Q30" s="210" t="e">
        <f>SUM(#REF!)</f>
        <v>#REF!</v>
      </c>
    </row>
    <row r="31" spans="1:17" ht="22.5" x14ac:dyDescent="0.25">
      <c r="A31" s="196" t="s">
        <v>1294</v>
      </c>
      <c r="B31" s="195" t="s">
        <v>1293</v>
      </c>
      <c r="C31" s="213">
        <v>3927670</v>
      </c>
      <c r="D31" s="213">
        <v>0</v>
      </c>
      <c r="E31" s="213">
        <v>0</v>
      </c>
      <c r="F31" s="213">
        <v>0</v>
      </c>
      <c r="G31" s="213">
        <v>0</v>
      </c>
      <c r="H31" s="213">
        <v>0</v>
      </c>
      <c r="I31" s="213">
        <v>0</v>
      </c>
      <c r="J31" s="213">
        <f ca="1">SUM(I31:IR31)</f>
        <v>0</v>
      </c>
      <c r="K31" s="213">
        <f ca="1">SUM(J31:IS31)</f>
        <v>0</v>
      </c>
      <c r="L31" s="213">
        <f ca="1">SUM(K31:IT31)</f>
        <v>0</v>
      </c>
      <c r="M31" s="213">
        <f ca="1">SUM(L31:IV31)</f>
        <v>0</v>
      </c>
      <c r="N31" s="213" t="e">
        <f>SUM(#REF!)</f>
        <v>#REF!</v>
      </c>
      <c r="O31" s="213" t="e">
        <f>SUM(#REF!)</f>
        <v>#REF!</v>
      </c>
      <c r="P31" s="213" t="e">
        <f>SUM(#REF!)</f>
        <v>#REF!</v>
      </c>
      <c r="Q31" s="213" t="e">
        <f>SUM(#REF!)</f>
        <v>#REF!</v>
      </c>
    </row>
    <row r="32" spans="1:17" x14ac:dyDescent="0.25">
      <c r="A32" s="196" t="s">
        <v>1310</v>
      </c>
      <c r="B32" s="195" t="s">
        <v>1309</v>
      </c>
      <c r="C32" s="213">
        <v>30000</v>
      </c>
      <c r="D32" s="213">
        <v>0</v>
      </c>
      <c r="E32" s="213">
        <v>0</v>
      </c>
      <c r="F32" s="213">
        <v>0</v>
      </c>
      <c r="G32" s="213">
        <v>0</v>
      </c>
      <c r="H32" s="213">
        <v>0</v>
      </c>
      <c r="I32" s="213">
        <v>0</v>
      </c>
      <c r="J32" s="213">
        <f ca="1">SUM(I32:IR32)</f>
        <v>0</v>
      </c>
      <c r="K32" s="213">
        <f ca="1">SUM(J32:IS32)</f>
        <v>0</v>
      </c>
      <c r="L32" s="213">
        <f ca="1">SUM(K32:IT32)</f>
        <v>0</v>
      </c>
      <c r="M32" s="213">
        <f ca="1">SUM(L32:IV32)</f>
        <v>0</v>
      </c>
      <c r="N32" s="213" t="e">
        <f>SUM(#REF!)</f>
        <v>#REF!</v>
      </c>
      <c r="O32" s="213" t="e">
        <f>SUM(#REF!)</f>
        <v>#REF!</v>
      </c>
      <c r="P32" s="213" t="e">
        <f>SUM(#REF!)</f>
        <v>#REF!</v>
      </c>
      <c r="Q32" s="213" t="e">
        <f>SUM(#REF!)</f>
        <v>#REF!</v>
      </c>
    </row>
    <row r="33" spans="1:17" ht="22.5" x14ac:dyDescent="0.25">
      <c r="A33" s="207" t="s">
        <v>1108</v>
      </c>
      <c r="B33" s="206" t="s">
        <v>1107</v>
      </c>
      <c r="C33" s="134">
        <v>750000</v>
      </c>
      <c r="D33" s="134">
        <v>0</v>
      </c>
      <c r="E33" s="134">
        <v>0</v>
      </c>
      <c r="F33" s="134">
        <v>0</v>
      </c>
      <c r="G33" s="134">
        <v>0</v>
      </c>
      <c r="H33" s="134">
        <v>0</v>
      </c>
      <c r="I33" s="134">
        <v>0</v>
      </c>
      <c r="J33" s="134">
        <f ca="1">SUM(I33:IR33)</f>
        <v>0</v>
      </c>
      <c r="K33" s="134">
        <f ca="1">SUM(J33:IS33)</f>
        <v>0</v>
      </c>
      <c r="L33" s="134">
        <f ca="1">SUM(K33:IT33)</f>
        <v>0</v>
      </c>
      <c r="M33" s="134">
        <f ca="1">SUM(L33:IV33)</f>
        <v>0</v>
      </c>
      <c r="N33" s="134" t="e">
        <f>SUM(#REF!)</f>
        <v>#REF!</v>
      </c>
      <c r="O33" s="134" t="e">
        <f>SUM(#REF!)</f>
        <v>#REF!</v>
      </c>
      <c r="P33" s="134" t="e">
        <f>SUM(#REF!)</f>
        <v>#REF!</v>
      </c>
      <c r="Q33" s="134" t="e">
        <f>SUM(#REF!)</f>
        <v>#REF!</v>
      </c>
    </row>
    <row r="35" spans="1:17" ht="12.75" x14ac:dyDescent="0.25">
      <c r="C35" s="223" t="s">
        <v>1274</v>
      </c>
      <c r="D35" s="57"/>
      <c r="E35" s="57"/>
      <c r="F35" s="57"/>
      <c r="G35" s="57"/>
      <c r="H35" s="57"/>
      <c r="I35" s="57"/>
      <c r="J35" s="222" t="s">
        <v>1274</v>
      </c>
      <c r="K35" s="57"/>
      <c r="L35" s="57"/>
      <c r="M35" s="57"/>
      <c r="N35" s="57"/>
      <c r="O35" s="57"/>
      <c r="P35" s="57"/>
      <c r="Q35" s="220"/>
    </row>
    <row r="36" spans="1:17" ht="12.75" x14ac:dyDescent="0.25">
      <c r="A36" s="221" t="s">
        <v>1331</v>
      </c>
      <c r="B36" s="220"/>
      <c r="C36" s="219">
        <v>124785430</v>
      </c>
      <c r="D36" s="219">
        <v>1500000</v>
      </c>
      <c r="E36" s="219">
        <v>0</v>
      </c>
      <c r="F36" s="219">
        <v>2759000</v>
      </c>
      <c r="G36" s="219">
        <v>502000</v>
      </c>
      <c r="H36" s="219">
        <v>0</v>
      </c>
      <c r="I36" s="219">
        <v>15877944</v>
      </c>
      <c r="J36" s="219">
        <v>0</v>
      </c>
      <c r="K36" s="219">
        <v>130000</v>
      </c>
      <c r="L36" s="219">
        <v>0</v>
      </c>
      <c r="M36" s="219">
        <v>0</v>
      </c>
      <c r="N36" s="219">
        <v>0</v>
      </c>
      <c r="O36" s="219">
        <v>11957529</v>
      </c>
      <c r="P36" s="219">
        <v>0</v>
      </c>
      <c r="Q36" s="219" t="e">
        <f>SUM(#REF!)</f>
        <v>#REF!</v>
      </c>
    </row>
    <row r="37" spans="1:17" ht="12.75" x14ac:dyDescent="0.25">
      <c r="A37" s="218" t="s">
        <v>1273</v>
      </c>
      <c r="B37" s="211"/>
      <c r="C37" s="217">
        <v>67649035</v>
      </c>
      <c r="D37" s="217">
        <v>1500000</v>
      </c>
      <c r="E37" s="217">
        <v>0</v>
      </c>
      <c r="F37" s="217">
        <v>2759000</v>
      </c>
      <c r="G37" s="217">
        <v>502000</v>
      </c>
      <c r="H37" s="217">
        <v>0</v>
      </c>
      <c r="I37" s="217">
        <v>15877944</v>
      </c>
      <c r="J37" s="217">
        <v>0</v>
      </c>
      <c r="K37" s="217">
        <v>130000</v>
      </c>
      <c r="L37" s="217">
        <v>0</v>
      </c>
      <c r="M37" s="217">
        <v>0</v>
      </c>
      <c r="N37" s="217">
        <v>0</v>
      </c>
      <c r="O37" s="217">
        <v>11957529</v>
      </c>
      <c r="P37" s="217">
        <v>0</v>
      </c>
      <c r="Q37" s="217" t="e">
        <f>SUM(#REF!)</f>
        <v>#REF!</v>
      </c>
    </row>
    <row r="38" spans="1:17" x14ac:dyDescent="0.25">
      <c r="A38" s="202" t="s">
        <v>844</v>
      </c>
      <c r="B38" s="201" t="s">
        <v>1240</v>
      </c>
      <c r="C38" s="46">
        <v>500000</v>
      </c>
      <c r="D38" s="46">
        <v>1500000</v>
      </c>
      <c r="E38" s="46">
        <v>0</v>
      </c>
      <c r="F38" s="46">
        <v>0</v>
      </c>
      <c r="G38" s="46">
        <v>0</v>
      </c>
      <c r="H38" s="46">
        <v>0</v>
      </c>
      <c r="I38" s="46">
        <v>0</v>
      </c>
      <c r="J38" s="46">
        <v>0</v>
      </c>
      <c r="K38" s="46">
        <v>0</v>
      </c>
      <c r="L38" s="46">
        <v>0</v>
      </c>
      <c r="M38" s="46">
        <v>0</v>
      </c>
      <c r="N38" s="46">
        <v>0</v>
      </c>
      <c r="O38" s="46">
        <v>0</v>
      </c>
      <c r="P38" s="46">
        <v>0</v>
      </c>
      <c r="Q38" s="46" t="e">
        <f>SUM(#REF!)</f>
        <v>#REF!</v>
      </c>
    </row>
    <row r="39" spans="1:17" x14ac:dyDescent="0.25">
      <c r="A39" s="202" t="s">
        <v>1306</v>
      </c>
      <c r="B39" s="201" t="s">
        <v>1305</v>
      </c>
      <c r="C39" s="46">
        <v>11300000</v>
      </c>
      <c r="D39" s="46">
        <v>0</v>
      </c>
      <c r="E39" s="46">
        <v>0</v>
      </c>
      <c r="F39" s="46">
        <v>0</v>
      </c>
      <c r="G39" s="46">
        <v>0</v>
      </c>
      <c r="H39" s="46">
        <v>0</v>
      </c>
      <c r="I39" s="46">
        <v>0</v>
      </c>
      <c r="J39" s="46">
        <v>0</v>
      </c>
      <c r="K39" s="46">
        <v>0</v>
      </c>
      <c r="L39" s="46">
        <v>0</v>
      </c>
      <c r="M39" s="46">
        <v>0</v>
      </c>
      <c r="N39" s="46">
        <v>0</v>
      </c>
      <c r="O39" s="46">
        <v>0</v>
      </c>
      <c r="P39" s="46">
        <v>0</v>
      </c>
      <c r="Q39" s="46" t="e">
        <f>SUM(#REF!)</f>
        <v>#REF!</v>
      </c>
    </row>
    <row r="40" spans="1:17" ht="22.5" x14ac:dyDescent="0.25">
      <c r="A40" s="202" t="s">
        <v>1106</v>
      </c>
      <c r="B40" s="201" t="s">
        <v>1105</v>
      </c>
      <c r="C40" s="46">
        <v>0</v>
      </c>
      <c r="D40" s="46">
        <v>0</v>
      </c>
      <c r="E40" s="46">
        <v>0</v>
      </c>
      <c r="F40" s="46">
        <v>9000</v>
      </c>
      <c r="G40" s="46">
        <v>502000</v>
      </c>
      <c r="H40" s="46">
        <v>0</v>
      </c>
      <c r="I40" s="46">
        <v>15796104</v>
      </c>
      <c r="J40" s="46">
        <v>0</v>
      </c>
      <c r="K40" s="46">
        <v>0</v>
      </c>
      <c r="L40" s="46">
        <v>0</v>
      </c>
      <c r="M40" s="46">
        <v>0</v>
      </c>
      <c r="N40" s="46">
        <v>0</v>
      </c>
      <c r="O40" s="46">
        <v>30000</v>
      </c>
      <c r="P40" s="46">
        <v>0</v>
      </c>
      <c r="Q40" s="46" t="e">
        <f>SUM(#REF!)</f>
        <v>#REF!</v>
      </c>
    </row>
    <row r="41" spans="1:17" ht="33.75" x14ac:dyDescent="0.25">
      <c r="A41" s="202" t="s">
        <v>1104</v>
      </c>
      <c r="B41" s="201" t="s">
        <v>1103</v>
      </c>
      <c r="C41" s="46">
        <v>0</v>
      </c>
      <c r="D41" s="46">
        <v>0</v>
      </c>
      <c r="E41" s="46">
        <v>0</v>
      </c>
      <c r="F41" s="46">
        <v>0</v>
      </c>
      <c r="G41" s="46">
        <v>0</v>
      </c>
      <c r="H41" s="46">
        <v>0</v>
      </c>
      <c r="I41" s="46">
        <v>0</v>
      </c>
      <c r="J41" s="46">
        <v>0</v>
      </c>
      <c r="K41" s="46">
        <v>0</v>
      </c>
      <c r="L41" s="46">
        <v>0</v>
      </c>
      <c r="M41" s="46">
        <v>0</v>
      </c>
      <c r="N41" s="46">
        <v>0</v>
      </c>
      <c r="O41" s="46">
        <v>10747529</v>
      </c>
      <c r="P41" s="46">
        <v>0</v>
      </c>
      <c r="Q41" s="46" t="e">
        <f>SUM(#REF!)</f>
        <v>#REF!</v>
      </c>
    </row>
    <row r="42" spans="1:17" ht="22.5" x14ac:dyDescent="0.25">
      <c r="A42" s="202" t="s">
        <v>1219</v>
      </c>
      <c r="B42" s="201" t="s">
        <v>1218</v>
      </c>
      <c r="C42" s="46">
        <v>63000</v>
      </c>
      <c r="D42" s="46">
        <v>0</v>
      </c>
      <c r="E42" s="46">
        <v>0</v>
      </c>
      <c r="F42" s="46">
        <v>2750000</v>
      </c>
      <c r="G42" s="46">
        <v>0</v>
      </c>
      <c r="H42" s="46">
        <v>0</v>
      </c>
      <c r="I42" s="46">
        <v>0</v>
      </c>
      <c r="J42" s="46">
        <v>0</v>
      </c>
      <c r="K42" s="46">
        <v>0</v>
      </c>
      <c r="L42" s="46">
        <v>0</v>
      </c>
      <c r="M42" s="46">
        <v>0</v>
      </c>
      <c r="N42" s="46">
        <v>0</v>
      </c>
      <c r="O42" s="46">
        <v>0</v>
      </c>
      <c r="P42" s="46">
        <v>0</v>
      </c>
      <c r="Q42" s="46" t="e">
        <f>SUM(#REF!)</f>
        <v>#REF!</v>
      </c>
    </row>
    <row r="43" spans="1:17" ht="22.5" x14ac:dyDescent="0.25">
      <c r="A43" s="202" t="s">
        <v>1102</v>
      </c>
      <c r="B43" s="201" t="s">
        <v>1101</v>
      </c>
      <c r="C43" s="46">
        <v>598095</v>
      </c>
      <c r="D43" s="46">
        <v>0</v>
      </c>
      <c r="E43" s="46">
        <v>0</v>
      </c>
      <c r="F43" s="46">
        <v>0</v>
      </c>
      <c r="G43" s="46">
        <v>0</v>
      </c>
      <c r="H43" s="46">
        <v>0</v>
      </c>
      <c r="I43" s="46">
        <v>0</v>
      </c>
      <c r="J43" s="46">
        <v>0</v>
      </c>
      <c r="K43" s="46">
        <v>0</v>
      </c>
      <c r="L43" s="46">
        <v>0</v>
      </c>
      <c r="M43" s="46">
        <v>0</v>
      </c>
      <c r="N43" s="46">
        <v>0</v>
      </c>
      <c r="O43" s="46">
        <v>380000</v>
      </c>
      <c r="P43" s="46">
        <v>0</v>
      </c>
      <c r="Q43" s="46" t="e">
        <f>SUM(#REF!)</f>
        <v>#REF!</v>
      </c>
    </row>
    <row r="44" spans="1:17" ht="22.5" x14ac:dyDescent="0.25">
      <c r="A44" s="202" t="s">
        <v>1294</v>
      </c>
      <c r="B44" s="201" t="s">
        <v>1293</v>
      </c>
      <c r="C44" s="46">
        <v>54349940</v>
      </c>
      <c r="D44" s="46">
        <v>0</v>
      </c>
      <c r="E44" s="46">
        <v>0</v>
      </c>
      <c r="F44" s="46">
        <v>0</v>
      </c>
      <c r="G44" s="46">
        <v>0</v>
      </c>
      <c r="H44" s="46">
        <v>0</v>
      </c>
      <c r="I44" s="46">
        <v>0</v>
      </c>
      <c r="J44" s="46">
        <v>0</v>
      </c>
      <c r="K44" s="46">
        <v>0</v>
      </c>
      <c r="L44" s="46">
        <v>0</v>
      </c>
      <c r="M44" s="46">
        <v>0</v>
      </c>
      <c r="N44" s="46">
        <v>0</v>
      </c>
      <c r="O44" s="46">
        <v>0</v>
      </c>
      <c r="P44" s="46">
        <v>0</v>
      </c>
      <c r="Q44" s="46" t="e">
        <f>SUM(#REF!)</f>
        <v>#REF!</v>
      </c>
    </row>
    <row r="45" spans="1:17" x14ac:dyDescent="0.25">
      <c r="A45" s="202" t="s">
        <v>1310</v>
      </c>
      <c r="B45" s="201" t="s">
        <v>1309</v>
      </c>
      <c r="C45" s="46">
        <v>0</v>
      </c>
      <c r="D45" s="46">
        <v>0</v>
      </c>
      <c r="E45" s="46">
        <v>0</v>
      </c>
      <c r="F45" s="46">
        <v>0</v>
      </c>
      <c r="G45" s="46">
        <v>0</v>
      </c>
      <c r="H45" s="46">
        <v>0</v>
      </c>
      <c r="I45" s="46">
        <v>0</v>
      </c>
      <c r="J45" s="46">
        <v>0</v>
      </c>
      <c r="K45" s="46">
        <v>130000</v>
      </c>
      <c r="L45" s="46">
        <v>0</v>
      </c>
      <c r="M45" s="46">
        <v>0</v>
      </c>
      <c r="N45" s="46">
        <v>0</v>
      </c>
      <c r="O45" s="46">
        <v>0</v>
      </c>
      <c r="P45" s="46">
        <v>0</v>
      </c>
      <c r="Q45" s="46" t="e">
        <f>SUM(#REF!)</f>
        <v>#REF!</v>
      </c>
    </row>
    <row r="46" spans="1:17" x14ac:dyDescent="0.25">
      <c r="A46" s="202" t="s">
        <v>1304</v>
      </c>
      <c r="B46" s="201" t="s">
        <v>1303</v>
      </c>
      <c r="C46" s="46">
        <v>838000</v>
      </c>
      <c r="D46" s="46">
        <v>0</v>
      </c>
      <c r="E46" s="46">
        <v>0</v>
      </c>
      <c r="F46" s="46">
        <v>0</v>
      </c>
      <c r="G46" s="46">
        <v>0</v>
      </c>
      <c r="H46" s="46">
        <v>0</v>
      </c>
      <c r="I46" s="46">
        <v>0</v>
      </c>
      <c r="J46" s="46">
        <v>0</v>
      </c>
      <c r="K46" s="46">
        <v>0</v>
      </c>
      <c r="L46" s="46">
        <v>0</v>
      </c>
      <c r="M46" s="46">
        <v>0</v>
      </c>
      <c r="N46" s="46">
        <v>0</v>
      </c>
      <c r="O46" s="46">
        <v>0</v>
      </c>
      <c r="P46" s="46">
        <v>0</v>
      </c>
      <c r="Q46" s="46" t="e">
        <f>SUM(#REF!)</f>
        <v>#REF!</v>
      </c>
    </row>
    <row r="47" spans="1:17" ht="33.75" x14ac:dyDescent="0.25">
      <c r="A47" s="202" t="s">
        <v>1160</v>
      </c>
      <c r="B47" s="201" t="s">
        <v>1159</v>
      </c>
      <c r="C47" s="46">
        <v>0</v>
      </c>
      <c r="D47" s="46">
        <v>0</v>
      </c>
      <c r="E47" s="46">
        <v>0</v>
      </c>
      <c r="F47" s="46">
        <v>0</v>
      </c>
      <c r="G47" s="46">
        <v>0</v>
      </c>
      <c r="H47" s="46">
        <v>0</v>
      </c>
      <c r="I47" s="46">
        <v>81840</v>
      </c>
      <c r="J47" s="46">
        <v>0</v>
      </c>
      <c r="K47" s="46">
        <v>0</v>
      </c>
      <c r="L47" s="46">
        <v>0</v>
      </c>
      <c r="M47" s="46">
        <v>0</v>
      </c>
      <c r="N47" s="46">
        <v>0</v>
      </c>
      <c r="O47" s="46">
        <v>0</v>
      </c>
      <c r="P47" s="46">
        <v>0</v>
      </c>
      <c r="Q47" s="46" t="e">
        <f>SUM(#REF!)</f>
        <v>#REF!</v>
      </c>
    </row>
    <row r="48" spans="1:17" ht="22.5" x14ac:dyDescent="0.25">
      <c r="A48" s="202" t="s">
        <v>1100</v>
      </c>
      <c r="B48" s="201" t="s">
        <v>1099</v>
      </c>
      <c r="C48" s="46">
        <v>0</v>
      </c>
      <c r="D48" s="46">
        <v>0</v>
      </c>
      <c r="E48" s="46">
        <v>0</v>
      </c>
      <c r="F48" s="46">
        <v>0</v>
      </c>
      <c r="G48" s="46">
        <v>0</v>
      </c>
      <c r="H48" s="46">
        <v>0</v>
      </c>
      <c r="I48" s="46">
        <v>0</v>
      </c>
      <c r="J48" s="46">
        <v>0</v>
      </c>
      <c r="K48" s="46">
        <v>0</v>
      </c>
      <c r="L48" s="46">
        <v>0</v>
      </c>
      <c r="M48" s="46">
        <v>0</v>
      </c>
      <c r="N48" s="46">
        <v>0</v>
      </c>
      <c r="O48" s="46">
        <v>800000</v>
      </c>
      <c r="P48" s="46">
        <v>0</v>
      </c>
      <c r="Q48" s="46" t="e">
        <f>SUM(#REF!)</f>
        <v>#REF!</v>
      </c>
    </row>
    <row r="49" spans="1:17" ht="12.75" x14ac:dyDescent="0.25">
      <c r="A49" s="212" t="s">
        <v>1253</v>
      </c>
      <c r="B49" s="211"/>
      <c r="C49" s="210">
        <v>57136395</v>
      </c>
      <c r="D49" s="210">
        <v>0</v>
      </c>
      <c r="E49" s="210">
        <v>0</v>
      </c>
      <c r="F49" s="210">
        <v>0</v>
      </c>
      <c r="G49" s="210">
        <v>0</v>
      </c>
      <c r="H49" s="210">
        <v>0</v>
      </c>
      <c r="I49" s="210">
        <v>0</v>
      </c>
      <c r="J49" s="210">
        <v>0</v>
      </c>
      <c r="K49" s="210">
        <v>0</v>
      </c>
      <c r="L49" s="210">
        <v>0</v>
      </c>
      <c r="M49" s="210">
        <v>0</v>
      </c>
      <c r="N49" s="210">
        <v>0</v>
      </c>
      <c r="O49" s="210">
        <v>0</v>
      </c>
      <c r="P49" s="210">
        <v>0</v>
      </c>
      <c r="Q49" s="210" t="e">
        <f>SUM(#REF!)</f>
        <v>#REF!</v>
      </c>
    </row>
    <row r="50" spans="1:17" x14ac:dyDescent="0.25">
      <c r="A50" s="196" t="s">
        <v>842</v>
      </c>
      <c r="B50" s="195" t="s">
        <v>841</v>
      </c>
      <c r="C50" s="213">
        <v>10879875</v>
      </c>
      <c r="D50" s="213">
        <v>0</v>
      </c>
      <c r="E50" s="213">
        <v>0</v>
      </c>
      <c r="F50" s="213">
        <v>0</v>
      </c>
      <c r="G50" s="213">
        <v>0</v>
      </c>
      <c r="H50" s="213">
        <v>0</v>
      </c>
      <c r="I50" s="213">
        <v>0</v>
      </c>
      <c r="J50" s="213">
        <v>0</v>
      </c>
      <c r="K50" s="213">
        <v>0</v>
      </c>
      <c r="L50" s="213">
        <v>0</v>
      </c>
      <c r="M50" s="213">
        <v>0</v>
      </c>
      <c r="N50" s="213">
        <v>0</v>
      </c>
      <c r="O50" s="213">
        <v>0</v>
      </c>
      <c r="P50" s="213">
        <v>0</v>
      </c>
      <c r="Q50" s="213" t="e">
        <f>SUM(#REF!)</f>
        <v>#REF!</v>
      </c>
    </row>
    <row r="51" spans="1:17" ht="12.75" x14ac:dyDescent="0.25">
      <c r="A51" s="212" t="s">
        <v>1324</v>
      </c>
      <c r="B51" s="211"/>
      <c r="C51" s="210">
        <v>41548850</v>
      </c>
      <c r="D51" s="210">
        <v>0</v>
      </c>
      <c r="E51" s="210">
        <v>0</v>
      </c>
      <c r="F51" s="210">
        <v>0</v>
      </c>
      <c r="G51" s="210">
        <v>0</v>
      </c>
      <c r="H51" s="210">
        <v>0</v>
      </c>
      <c r="I51" s="210">
        <v>0</v>
      </c>
      <c r="J51" s="210">
        <v>0</v>
      </c>
      <c r="K51" s="210">
        <v>0</v>
      </c>
      <c r="L51" s="210">
        <v>0</v>
      </c>
      <c r="M51" s="210">
        <v>0</v>
      </c>
      <c r="N51" s="210">
        <v>0</v>
      </c>
      <c r="O51" s="210">
        <v>0</v>
      </c>
      <c r="P51" s="210">
        <v>0</v>
      </c>
      <c r="Q51" s="210" t="e">
        <f>SUM(#REF!)</f>
        <v>#REF!</v>
      </c>
    </row>
    <row r="52" spans="1:17" ht="22.5" x14ac:dyDescent="0.25">
      <c r="A52" s="196" t="s">
        <v>1300</v>
      </c>
      <c r="B52" s="195" t="s">
        <v>1299</v>
      </c>
      <c r="C52" s="213">
        <v>26084550</v>
      </c>
      <c r="D52" s="213">
        <v>0</v>
      </c>
      <c r="E52" s="213">
        <v>0</v>
      </c>
      <c r="F52" s="213">
        <v>0</v>
      </c>
      <c r="G52" s="213">
        <v>0</v>
      </c>
      <c r="H52" s="213">
        <v>0</v>
      </c>
      <c r="I52" s="213">
        <v>0</v>
      </c>
      <c r="J52" s="213">
        <v>0</v>
      </c>
      <c r="K52" s="213">
        <v>0</v>
      </c>
      <c r="L52" s="213">
        <v>0</v>
      </c>
      <c r="M52" s="213">
        <v>0</v>
      </c>
      <c r="N52" s="213">
        <v>0</v>
      </c>
      <c r="O52" s="213">
        <v>0</v>
      </c>
      <c r="P52" s="213">
        <v>0</v>
      </c>
      <c r="Q52" s="213" t="e">
        <f>SUM(#REF!)</f>
        <v>#REF!</v>
      </c>
    </row>
    <row r="53" spans="1:17" ht="22.5" x14ac:dyDescent="0.25">
      <c r="A53" s="196" t="s">
        <v>1298</v>
      </c>
      <c r="B53" s="195" t="s">
        <v>1297</v>
      </c>
      <c r="C53" s="213">
        <v>15464300</v>
      </c>
      <c r="D53" s="213">
        <v>0</v>
      </c>
      <c r="E53" s="213">
        <v>0</v>
      </c>
      <c r="F53" s="213">
        <v>0</v>
      </c>
      <c r="G53" s="213">
        <v>0</v>
      </c>
      <c r="H53" s="213">
        <v>0</v>
      </c>
      <c r="I53" s="213">
        <v>0</v>
      </c>
      <c r="J53" s="213">
        <v>0</v>
      </c>
      <c r="K53" s="213">
        <v>0</v>
      </c>
      <c r="L53" s="213">
        <v>0</v>
      </c>
      <c r="M53" s="213">
        <v>0</v>
      </c>
      <c r="N53" s="213">
        <v>0</v>
      </c>
      <c r="O53" s="213">
        <v>0</v>
      </c>
      <c r="P53" s="213">
        <v>0</v>
      </c>
      <c r="Q53" s="213" t="e">
        <f>SUM(#REF!)</f>
        <v>#REF!</v>
      </c>
    </row>
    <row r="54" spans="1:17" ht="12.75" x14ac:dyDescent="0.25">
      <c r="A54" s="212" t="s">
        <v>1295</v>
      </c>
      <c r="B54" s="211"/>
      <c r="C54" s="210">
        <v>4707670</v>
      </c>
      <c r="D54" s="210">
        <v>0</v>
      </c>
      <c r="E54" s="210">
        <v>0</v>
      </c>
      <c r="F54" s="210">
        <v>0</v>
      </c>
      <c r="G54" s="210">
        <v>0</v>
      </c>
      <c r="H54" s="210">
        <v>0</v>
      </c>
      <c r="I54" s="210">
        <v>0</v>
      </c>
      <c r="J54" s="210">
        <v>0</v>
      </c>
      <c r="K54" s="210">
        <v>0</v>
      </c>
      <c r="L54" s="210">
        <v>0</v>
      </c>
      <c r="M54" s="210">
        <v>0</v>
      </c>
      <c r="N54" s="210">
        <v>0</v>
      </c>
      <c r="O54" s="210">
        <v>0</v>
      </c>
      <c r="P54" s="210">
        <v>0</v>
      </c>
      <c r="Q54" s="210" t="e">
        <f>SUM(#REF!)</f>
        <v>#REF!</v>
      </c>
    </row>
    <row r="55" spans="1:17" ht="22.5" x14ac:dyDescent="0.25">
      <c r="A55" s="196" t="s">
        <v>1294</v>
      </c>
      <c r="B55" s="195" t="s">
        <v>1293</v>
      </c>
      <c r="C55" s="213">
        <v>3927670</v>
      </c>
      <c r="D55" s="213">
        <v>0</v>
      </c>
      <c r="E55" s="213">
        <v>0</v>
      </c>
      <c r="F55" s="213">
        <v>0</v>
      </c>
      <c r="G55" s="213">
        <v>0</v>
      </c>
      <c r="H55" s="213">
        <v>0</v>
      </c>
      <c r="I55" s="213">
        <v>0</v>
      </c>
      <c r="J55" s="213">
        <v>0</v>
      </c>
      <c r="K55" s="213">
        <v>0</v>
      </c>
      <c r="L55" s="213">
        <v>0</v>
      </c>
      <c r="M55" s="213">
        <v>0</v>
      </c>
      <c r="N55" s="213">
        <v>0</v>
      </c>
      <c r="O55" s="213">
        <v>0</v>
      </c>
      <c r="P55" s="213">
        <v>0</v>
      </c>
      <c r="Q55" s="213" t="e">
        <f>SUM(#REF!)</f>
        <v>#REF!</v>
      </c>
    </row>
    <row r="56" spans="1:17" ht="22.5" x14ac:dyDescent="0.25">
      <c r="A56" s="196" t="s">
        <v>1114</v>
      </c>
      <c r="B56" s="195" t="s">
        <v>1113</v>
      </c>
      <c r="C56" s="213">
        <v>400000</v>
      </c>
      <c r="D56" s="213">
        <v>0</v>
      </c>
      <c r="E56" s="213">
        <v>0</v>
      </c>
      <c r="F56" s="213">
        <v>0</v>
      </c>
      <c r="G56" s="213">
        <v>0</v>
      </c>
      <c r="H56" s="213">
        <v>0</v>
      </c>
      <c r="I56" s="213">
        <v>0</v>
      </c>
      <c r="J56" s="213">
        <v>0</v>
      </c>
      <c r="K56" s="213">
        <v>0</v>
      </c>
      <c r="L56" s="213">
        <v>0</v>
      </c>
      <c r="M56" s="213">
        <v>0</v>
      </c>
      <c r="N56" s="213">
        <v>0</v>
      </c>
      <c r="O56" s="213">
        <v>0</v>
      </c>
      <c r="P56" s="213">
        <v>0</v>
      </c>
      <c r="Q56" s="213" t="e">
        <f>SUM(#REF!)</f>
        <v>#REF!</v>
      </c>
    </row>
    <row r="57" spans="1:17" ht="22.5" x14ac:dyDescent="0.25">
      <c r="A57" s="196" t="s">
        <v>1126</v>
      </c>
      <c r="B57" s="195" t="s">
        <v>1125</v>
      </c>
      <c r="C57" s="213">
        <v>30000</v>
      </c>
      <c r="D57" s="213">
        <v>0</v>
      </c>
      <c r="E57" s="213">
        <v>0</v>
      </c>
      <c r="F57" s="213">
        <v>0</v>
      </c>
      <c r="G57" s="213">
        <v>0</v>
      </c>
      <c r="H57" s="213">
        <v>0</v>
      </c>
      <c r="I57" s="213">
        <v>0</v>
      </c>
      <c r="J57" s="213">
        <v>0</v>
      </c>
      <c r="K57" s="213">
        <v>0</v>
      </c>
      <c r="L57" s="213">
        <v>0</v>
      </c>
      <c r="M57" s="213">
        <v>0</v>
      </c>
      <c r="N57" s="213">
        <v>0</v>
      </c>
      <c r="O57" s="213">
        <v>0</v>
      </c>
      <c r="P57" s="213">
        <v>0</v>
      </c>
      <c r="Q57" s="213" t="e">
        <f>SUM(#REF!)</f>
        <v>#REF!</v>
      </c>
    </row>
    <row r="58" spans="1:17" ht="22.5" x14ac:dyDescent="0.25">
      <c r="A58" s="207" t="s">
        <v>1292</v>
      </c>
      <c r="B58" s="206" t="s">
        <v>1291</v>
      </c>
      <c r="C58" s="134">
        <v>350000</v>
      </c>
      <c r="D58" s="134">
        <v>0</v>
      </c>
      <c r="E58" s="134">
        <v>0</v>
      </c>
      <c r="F58" s="134">
        <v>0</v>
      </c>
      <c r="G58" s="134">
        <v>0</v>
      </c>
      <c r="H58" s="134">
        <v>0</v>
      </c>
      <c r="I58" s="134">
        <v>0</v>
      </c>
      <c r="J58" s="134">
        <v>0</v>
      </c>
      <c r="K58" s="134">
        <v>0</v>
      </c>
      <c r="L58" s="134">
        <v>0</v>
      </c>
      <c r="M58" s="134">
        <v>0</v>
      </c>
      <c r="N58" s="134">
        <v>0</v>
      </c>
      <c r="O58" s="134">
        <v>0</v>
      </c>
      <c r="P58" s="134">
        <v>0</v>
      </c>
      <c r="Q58" s="134" t="e">
        <f>SUM(#REF!)</f>
        <v>#REF!</v>
      </c>
    </row>
    <row r="60" spans="1:17" ht="12.75" x14ac:dyDescent="0.25">
      <c r="C60" s="167" t="s">
        <v>1030</v>
      </c>
      <c r="D60" s="166"/>
      <c r="E60" s="166"/>
      <c r="F60" s="166"/>
      <c r="G60" s="166"/>
      <c r="H60" s="166"/>
      <c r="I60" s="166"/>
      <c r="J60" s="167" t="s">
        <v>1030</v>
      </c>
      <c r="K60" s="166"/>
      <c r="L60" s="166"/>
      <c r="M60" s="166"/>
      <c r="N60" s="166"/>
      <c r="O60" s="166"/>
      <c r="P60" s="166"/>
      <c r="Q60" s="166"/>
    </row>
    <row r="61" spans="1:17" ht="12.75" x14ac:dyDescent="0.25">
      <c r="C61" s="223" t="s">
        <v>1289</v>
      </c>
      <c r="D61" s="57"/>
      <c r="E61" s="57"/>
      <c r="F61" s="57"/>
      <c r="G61" s="57"/>
      <c r="H61" s="57"/>
      <c r="I61" s="57"/>
      <c r="J61" s="222" t="s">
        <v>1289</v>
      </c>
      <c r="K61" s="57"/>
      <c r="L61" s="57"/>
      <c r="M61" s="57"/>
      <c r="N61" s="57"/>
      <c r="O61" s="57"/>
      <c r="P61" s="57"/>
      <c r="Q61" s="220"/>
    </row>
    <row r="62" spans="1:17" ht="12.75" x14ac:dyDescent="0.25">
      <c r="A62" s="221" t="s">
        <v>1330</v>
      </c>
      <c r="B62" s="220"/>
      <c r="C62" s="219">
        <v>82137097</v>
      </c>
      <c r="D62" s="219">
        <v>39481599</v>
      </c>
      <c r="E62" s="219">
        <v>34065019</v>
      </c>
      <c r="F62" s="219">
        <v>28664194</v>
      </c>
      <c r="G62" s="219">
        <v>14265539</v>
      </c>
      <c r="H62" s="219">
        <v>338478291</v>
      </c>
      <c r="I62" s="219">
        <v>39306398</v>
      </c>
      <c r="J62" s="219">
        <v>51000</v>
      </c>
      <c r="K62" s="219">
        <v>588749</v>
      </c>
      <c r="L62" s="219">
        <v>0</v>
      </c>
      <c r="M62" s="219">
        <v>4252283</v>
      </c>
      <c r="N62" s="219">
        <v>5574800</v>
      </c>
      <c r="O62" s="219">
        <v>25113450</v>
      </c>
      <c r="P62" s="219">
        <v>0</v>
      </c>
      <c r="Q62" s="219" t="e">
        <f>SUM(#REF!)</f>
        <v>#REF!</v>
      </c>
    </row>
    <row r="63" spans="1:17" ht="12.75" x14ac:dyDescent="0.25">
      <c r="A63" s="218" t="s">
        <v>1288</v>
      </c>
      <c r="B63" s="211"/>
      <c r="C63" s="217">
        <v>29708372</v>
      </c>
      <c r="D63" s="217">
        <v>39481599</v>
      </c>
      <c r="E63" s="217">
        <v>34065019</v>
      </c>
      <c r="F63" s="217">
        <v>28664194</v>
      </c>
      <c r="G63" s="217">
        <v>14265539</v>
      </c>
      <c r="H63" s="217">
        <v>338478291</v>
      </c>
      <c r="I63" s="217">
        <v>39306398</v>
      </c>
      <c r="J63" s="217">
        <v>51000</v>
      </c>
      <c r="K63" s="217">
        <v>588749</v>
      </c>
      <c r="L63" s="217">
        <v>0</v>
      </c>
      <c r="M63" s="217">
        <v>4252283</v>
      </c>
      <c r="N63" s="217">
        <v>5574800</v>
      </c>
      <c r="O63" s="217">
        <v>25113450</v>
      </c>
      <c r="P63" s="217">
        <v>0</v>
      </c>
      <c r="Q63" s="217" t="e">
        <f>SUM(#REF!)</f>
        <v>#REF!</v>
      </c>
    </row>
    <row r="64" spans="1:17" ht="22.5" x14ac:dyDescent="0.25">
      <c r="A64" s="202" t="s">
        <v>1089</v>
      </c>
      <c r="B64" s="201" t="s">
        <v>1088</v>
      </c>
      <c r="C64" s="46">
        <v>0</v>
      </c>
      <c r="D64" s="46">
        <v>0</v>
      </c>
      <c r="E64" s="46">
        <v>0</v>
      </c>
      <c r="F64" s="46">
        <v>0</v>
      </c>
      <c r="G64" s="46">
        <v>0</v>
      </c>
      <c r="H64" s="46">
        <v>0</v>
      </c>
      <c r="I64" s="46">
        <v>0</v>
      </c>
      <c r="J64" s="46">
        <v>0</v>
      </c>
      <c r="K64" s="46">
        <v>0</v>
      </c>
      <c r="L64" s="46">
        <v>0</v>
      </c>
      <c r="M64" s="46">
        <v>0</v>
      </c>
      <c r="N64" s="46">
        <v>0</v>
      </c>
      <c r="O64" s="46">
        <v>614000</v>
      </c>
      <c r="P64" s="46">
        <v>0</v>
      </c>
      <c r="Q64" s="46" t="e">
        <f>SUM(#REF!)</f>
        <v>#REF!</v>
      </c>
    </row>
    <row r="65" spans="1:17" ht="22.5" x14ac:dyDescent="0.25">
      <c r="A65" s="202" t="s">
        <v>1272</v>
      </c>
      <c r="B65" s="201" t="s">
        <v>1271</v>
      </c>
      <c r="C65" s="46">
        <v>500000</v>
      </c>
      <c r="D65" s="46">
        <v>0</v>
      </c>
      <c r="E65" s="46">
        <v>0</v>
      </c>
      <c r="F65" s="46">
        <v>0</v>
      </c>
      <c r="G65" s="46">
        <v>0</v>
      </c>
      <c r="H65" s="46">
        <v>0</v>
      </c>
      <c r="I65" s="46">
        <v>0</v>
      </c>
      <c r="J65" s="46">
        <v>0</v>
      </c>
      <c r="K65" s="46">
        <v>0</v>
      </c>
      <c r="L65" s="46">
        <v>0</v>
      </c>
      <c r="M65" s="46">
        <v>0</v>
      </c>
      <c r="N65" s="46">
        <v>0</v>
      </c>
      <c r="O65" s="46">
        <v>0</v>
      </c>
      <c r="P65" s="46">
        <v>0</v>
      </c>
      <c r="Q65" s="46" t="e">
        <f>SUM(#REF!)</f>
        <v>#REF!</v>
      </c>
    </row>
    <row r="66" spans="1:17" ht="22.5" x14ac:dyDescent="0.25">
      <c r="A66" s="202" t="s">
        <v>1087</v>
      </c>
      <c r="B66" s="201" t="s">
        <v>1086</v>
      </c>
      <c r="C66" s="46">
        <v>0</v>
      </c>
      <c r="D66" s="46">
        <v>2138032</v>
      </c>
      <c r="E66" s="46">
        <v>0</v>
      </c>
      <c r="F66" s="46">
        <v>2450</v>
      </c>
      <c r="G66" s="46">
        <v>442650</v>
      </c>
      <c r="H66" s="46">
        <v>135520</v>
      </c>
      <c r="I66" s="46">
        <v>0</v>
      </c>
      <c r="J66" s="46">
        <v>0</v>
      </c>
      <c r="K66" s="46">
        <v>0</v>
      </c>
      <c r="L66" s="46">
        <v>0</v>
      </c>
      <c r="M66" s="46">
        <v>15000</v>
      </c>
      <c r="N66" s="46">
        <v>17500</v>
      </c>
      <c r="O66" s="46">
        <v>1628700</v>
      </c>
      <c r="P66" s="46">
        <v>0</v>
      </c>
      <c r="Q66" s="46" t="e">
        <f>SUM(#REF!)</f>
        <v>#REF!</v>
      </c>
    </row>
    <row r="67" spans="1:17" x14ac:dyDescent="0.25">
      <c r="A67" s="202" t="s">
        <v>1085</v>
      </c>
      <c r="B67" s="201" t="s">
        <v>1084</v>
      </c>
      <c r="C67" s="46">
        <v>0</v>
      </c>
      <c r="D67" s="46">
        <v>672363</v>
      </c>
      <c r="E67" s="46">
        <v>0</v>
      </c>
      <c r="F67" s="46">
        <v>139600</v>
      </c>
      <c r="G67" s="46">
        <v>372700</v>
      </c>
      <c r="H67" s="46">
        <v>162500</v>
      </c>
      <c r="I67" s="46">
        <v>50000</v>
      </c>
      <c r="J67" s="46">
        <v>0</v>
      </c>
      <c r="K67" s="46">
        <v>0</v>
      </c>
      <c r="L67" s="46">
        <v>0</v>
      </c>
      <c r="M67" s="46">
        <v>34100</v>
      </c>
      <c r="N67" s="46">
        <v>0</v>
      </c>
      <c r="O67" s="46">
        <v>95200</v>
      </c>
      <c r="P67" s="46">
        <v>0</v>
      </c>
      <c r="Q67" s="46" t="e">
        <f>SUM(#REF!)</f>
        <v>#REF!</v>
      </c>
    </row>
    <row r="68" spans="1:17" x14ac:dyDescent="0.25">
      <c r="A68" s="202" t="s">
        <v>1083</v>
      </c>
      <c r="B68" s="201" t="s">
        <v>1082</v>
      </c>
      <c r="C68" s="46">
        <v>0</v>
      </c>
      <c r="D68" s="46">
        <v>322098</v>
      </c>
      <c r="E68" s="46">
        <v>0</v>
      </c>
      <c r="F68" s="46">
        <v>0</v>
      </c>
      <c r="G68" s="46">
        <v>67800</v>
      </c>
      <c r="H68" s="46">
        <v>105000</v>
      </c>
      <c r="I68" s="46">
        <v>0</v>
      </c>
      <c r="J68" s="46">
        <v>0</v>
      </c>
      <c r="K68" s="46">
        <v>0</v>
      </c>
      <c r="L68" s="46">
        <v>0</v>
      </c>
      <c r="M68" s="46">
        <v>0</v>
      </c>
      <c r="N68" s="46">
        <v>0</v>
      </c>
      <c r="O68" s="46">
        <v>98000</v>
      </c>
      <c r="P68" s="46">
        <v>0</v>
      </c>
      <c r="Q68" s="46" t="e">
        <f>SUM(#REF!)</f>
        <v>#REF!</v>
      </c>
    </row>
    <row r="69" spans="1:17" x14ac:dyDescent="0.25">
      <c r="A69" s="202" t="s">
        <v>1180</v>
      </c>
      <c r="B69" s="201" t="s">
        <v>1179</v>
      </c>
      <c r="C69" s="46">
        <v>0</v>
      </c>
      <c r="D69" s="46">
        <v>80200</v>
      </c>
      <c r="E69" s="46">
        <v>0</v>
      </c>
      <c r="F69" s="46">
        <v>0</v>
      </c>
      <c r="G69" s="46">
        <v>0</v>
      </c>
      <c r="H69" s="46">
        <v>21500</v>
      </c>
      <c r="I69" s="46">
        <v>0</v>
      </c>
      <c r="J69" s="46">
        <v>0</v>
      </c>
      <c r="K69" s="46">
        <v>0</v>
      </c>
      <c r="L69" s="46">
        <v>0</v>
      </c>
      <c r="M69" s="46">
        <v>0</v>
      </c>
      <c r="N69" s="46">
        <v>0</v>
      </c>
      <c r="O69" s="46">
        <v>0</v>
      </c>
      <c r="P69" s="46">
        <v>0</v>
      </c>
      <c r="Q69" s="46" t="e">
        <f>SUM(#REF!)</f>
        <v>#REF!</v>
      </c>
    </row>
    <row r="70" spans="1:17" x14ac:dyDescent="0.25">
      <c r="A70" s="202" t="s">
        <v>1081</v>
      </c>
      <c r="B70" s="201" t="s">
        <v>1080</v>
      </c>
      <c r="C70" s="46">
        <v>0</v>
      </c>
      <c r="D70" s="46">
        <v>2616397</v>
      </c>
      <c r="E70" s="46">
        <v>40000</v>
      </c>
      <c r="F70" s="46">
        <v>820000</v>
      </c>
      <c r="G70" s="46">
        <v>230200</v>
      </c>
      <c r="H70" s="46">
        <v>385000</v>
      </c>
      <c r="I70" s="46">
        <v>2000</v>
      </c>
      <c r="J70" s="46">
        <v>0</v>
      </c>
      <c r="K70" s="46">
        <v>0</v>
      </c>
      <c r="L70" s="46">
        <v>0</v>
      </c>
      <c r="M70" s="46">
        <v>0</v>
      </c>
      <c r="N70" s="46">
        <v>167400</v>
      </c>
      <c r="O70" s="46">
        <v>3948550</v>
      </c>
      <c r="P70" s="46">
        <v>0</v>
      </c>
      <c r="Q70" s="46" t="e">
        <f>SUM(#REF!)</f>
        <v>#REF!</v>
      </c>
    </row>
    <row r="71" spans="1:17" x14ac:dyDescent="0.25">
      <c r="A71" s="202" t="s">
        <v>1178</v>
      </c>
      <c r="B71" s="201" t="s">
        <v>1177</v>
      </c>
      <c r="C71" s="46">
        <v>0</v>
      </c>
      <c r="D71" s="46">
        <v>488000</v>
      </c>
      <c r="E71" s="46">
        <v>0</v>
      </c>
      <c r="F71" s="46">
        <v>5000</v>
      </c>
      <c r="G71" s="46">
        <v>2000</v>
      </c>
      <c r="H71" s="46">
        <v>800</v>
      </c>
      <c r="I71" s="46">
        <v>0</v>
      </c>
      <c r="J71" s="46">
        <v>0</v>
      </c>
      <c r="K71" s="46">
        <v>0</v>
      </c>
      <c r="L71" s="46">
        <v>0</v>
      </c>
      <c r="M71" s="46">
        <v>0</v>
      </c>
      <c r="N71" s="46">
        <v>0</v>
      </c>
      <c r="O71" s="46">
        <v>0</v>
      </c>
      <c r="P71" s="46">
        <v>0</v>
      </c>
      <c r="Q71" s="46" t="e">
        <f>SUM(#REF!)</f>
        <v>#REF!</v>
      </c>
    </row>
    <row r="72" spans="1:17" x14ac:dyDescent="0.25">
      <c r="A72" s="202" t="s">
        <v>1079</v>
      </c>
      <c r="B72" s="201" t="s">
        <v>1078</v>
      </c>
      <c r="C72" s="46">
        <v>0</v>
      </c>
      <c r="D72" s="46">
        <v>0</v>
      </c>
      <c r="E72" s="46">
        <v>0</v>
      </c>
      <c r="F72" s="46">
        <v>0</v>
      </c>
      <c r="G72" s="46">
        <v>7000</v>
      </c>
      <c r="H72" s="46">
        <v>267000</v>
      </c>
      <c r="I72" s="46">
        <v>0</v>
      </c>
      <c r="J72" s="46">
        <v>0</v>
      </c>
      <c r="K72" s="46">
        <v>4167</v>
      </c>
      <c r="L72" s="46">
        <v>0</v>
      </c>
      <c r="M72" s="46">
        <v>30000</v>
      </c>
      <c r="N72" s="46">
        <v>78000</v>
      </c>
      <c r="O72" s="46">
        <v>120000</v>
      </c>
      <c r="P72" s="46">
        <v>0</v>
      </c>
      <c r="Q72" s="46" t="e">
        <f>SUM(#REF!)</f>
        <v>#REF!</v>
      </c>
    </row>
    <row r="73" spans="1:17" x14ac:dyDescent="0.25">
      <c r="A73" s="202" t="s">
        <v>1077</v>
      </c>
      <c r="B73" s="201" t="s">
        <v>1067</v>
      </c>
      <c r="C73" s="46">
        <v>0</v>
      </c>
      <c r="D73" s="46">
        <v>452420</v>
      </c>
      <c r="E73" s="46">
        <v>1800</v>
      </c>
      <c r="F73" s="46">
        <v>2500</v>
      </c>
      <c r="G73" s="46">
        <v>160300</v>
      </c>
      <c r="H73" s="46">
        <v>201513</v>
      </c>
      <c r="I73" s="46">
        <v>52000</v>
      </c>
      <c r="J73" s="46">
        <v>0</v>
      </c>
      <c r="K73" s="46">
        <v>0</v>
      </c>
      <c r="L73" s="46">
        <v>0</v>
      </c>
      <c r="M73" s="46">
        <v>0</v>
      </c>
      <c r="N73" s="46">
        <v>0</v>
      </c>
      <c r="O73" s="46">
        <v>59500</v>
      </c>
      <c r="P73" s="46">
        <v>0</v>
      </c>
      <c r="Q73" s="46" t="e">
        <f>SUM(#REF!)</f>
        <v>#REF!</v>
      </c>
    </row>
    <row r="74" spans="1:17" x14ac:dyDescent="0.25">
      <c r="A74" s="202" t="s">
        <v>1210</v>
      </c>
      <c r="B74" s="201" t="s">
        <v>1209</v>
      </c>
      <c r="C74" s="46">
        <v>0</v>
      </c>
      <c r="D74" s="46">
        <v>0</v>
      </c>
      <c r="E74" s="46">
        <v>0</v>
      </c>
      <c r="F74" s="46">
        <v>1000</v>
      </c>
      <c r="G74" s="46">
        <v>0</v>
      </c>
      <c r="H74" s="46">
        <v>0</v>
      </c>
      <c r="I74" s="46">
        <v>0</v>
      </c>
      <c r="J74" s="46">
        <v>0</v>
      </c>
      <c r="K74" s="46">
        <v>0</v>
      </c>
      <c r="L74" s="46">
        <v>0</v>
      </c>
      <c r="M74" s="46">
        <v>0</v>
      </c>
      <c r="N74" s="46">
        <v>0</v>
      </c>
      <c r="O74" s="46">
        <v>0</v>
      </c>
      <c r="P74" s="46">
        <v>0</v>
      </c>
      <c r="Q74" s="46" t="e">
        <f>SUM(#REF!)</f>
        <v>#REF!</v>
      </c>
    </row>
    <row r="75" spans="1:17" ht="22.5" x14ac:dyDescent="0.25">
      <c r="A75" s="202" t="s">
        <v>1076</v>
      </c>
      <c r="B75" s="201" t="s">
        <v>1075</v>
      </c>
      <c r="C75" s="46">
        <v>5546993</v>
      </c>
      <c r="D75" s="46">
        <v>370000</v>
      </c>
      <c r="E75" s="46">
        <v>17500</v>
      </c>
      <c r="F75" s="46">
        <v>238310</v>
      </c>
      <c r="G75" s="46">
        <v>336271</v>
      </c>
      <c r="H75" s="46">
        <v>667699</v>
      </c>
      <c r="I75" s="46">
        <v>0</v>
      </c>
      <c r="J75" s="46">
        <v>2000</v>
      </c>
      <c r="K75" s="46">
        <v>149484</v>
      </c>
      <c r="L75" s="46">
        <v>0</v>
      </c>
      <c r="M75" s="46">
        <v>18000</v>
      </c>
      <c r="N75" s="46">
        <v>85000</v>
      </c>
      <c r="O75" s="46">
        <v>57000</v>
      </c>
      <c r="P75" s="46">
        <v>0</v>
      </c>
      <c r="Q75" s="46" t="e">
        <f>SUM(#REF!)</f>
        <v>#REF!</v>
      </c>
    </row>
    <row r="76" spans="1:17" ht="22.5" x14ac:dyDescent="0.25">
      <c r="A76" s="202" t="s">
        <v>1074</v>
      </c>
      <c r="B76" s="201" t="s">
        <v>1073</v>
      </c>
      <c r="C76" s="46">
        <v>90000</v>
      </c>
      <c r="D76" s="46">
        <v>1078230</v>
      </c>
      <c r="E76" s="46">
        <v>1500</v>
      </c>
      <c r="F76" s="46">
        <v>1900</v>
      </c>
      <c r="G76" s="46">
        <v>111300</v>
      </c>
      <c r="H76" s="46">
        <v>55000</v>
      </c>
      <c r="I76" s="46">
        <v>0</v>
      </c>
      <c r="J76" s="46">
        <v>0</v>
      </c>
      <c r="K76" s="46">
        <v>0</v>
      </c>
      <c r="L76" s="46">
        <v>0</v>
      </c>
      <c r="M76" s="46">
        <v>0</v>
      </c>
      <c r="N76" s="46">
        <v>11000</v>
      </c>
      <c r="O76" s="46">
        <v>3000</v>
      </c>
      <c r="P76" s="46">
        <v>0</v>
      </c>
      <c r="Q76" s="46" t="e">
        <f>SUM(#REF!)</f>
        <v>#REF!</v>
      </c>
    </row>
    <row r="77" spans="1:17" ht="22.5" x14ac:dyDescent="0.25">
      <c r="A77" s="202" t="s">
        <v>1072</v>
      </c>
      <c r="B77" s="201" t="s">
        <v>1071</v>
      </c>
      <c r="C77" s="46">
        <v>0</v>
      </c>
      <c r="D77" s="46">
        <v>58600</v>
      </c>
      <c r="E77" s="46">
        <v>0</v>
      </c>
      <c r="F77" s="46">
        <v>0</v>
      </c>
      <c r="G77" s="46">
        <v>7500</v>
      </c>
      <c r="H77" s="46">
        <v>539300</v>
      </c>
      <c r="I77" s="46">
        <v>0</v>
      </c>
      <c r="J77" s="46">
        <v>1000</v>
      </c>
      <c r="K77" s="46">
        <v>0</v>
      </c>
      <c r="L77" s="46">
        <v>0</v>
      </c>
      <c r="M77" s="46">
        <v>0</v>
      </c>
      <c r="N77" s="46">
        <v>0</v>
      </c>
      <c r="O77" s="46">
        <v>6000</v>
      </c>
      <c r="P77" s="46">
        <v>0</v>
      </c>
      <c r="Q77" s="46" t="e">
        <f>SUM(#REF!)</f>
        <v>#REF!</v>
      </c>
    </row>
    <row r="78" spans="1:17" x14ac:dyDescent="0.25">
      <c r="A78" s="202" t="s">
        <v>1070</v>
      </c>
      <c r="B78" s="201" t="s">
        <v>1069</v>
      </c>
      <c r="C78" s="46">
        <v>0</v>
      </c>
      <c r="D78" s="46">
        <v>116000</v>
      </c>
      <c r="E78" s="46">
        <v>0</v>
      </c>
      <c r="F78" s="46">
        <v>40000</v>
      </c>
      <c r="G78" s="46">
        <v>0</v>
      </c>
      <c r="H78" s="46">
        <v>0</v>
      </c>
      <c r="I78" s="46">
        <v>355825</v>
      </c>
      <c r="J78" s="46">
        <v>0</v>
      </c>
      <c r="K78" s="46">
        <v>0</v>
      </c>
      <c r="L78" s="46">
        <v>0</v>
      </c>
      <c r="M78" s="46">
        <v>0</v>
      </c>
      <c r="N78" s="46">
        <v>0</v>
      </c>
      <c r="O78" s="46">
        <v>25000</v>
      </c>
      <c r="P78" s="46">
        <v>0</v>
      </c>
      <c r="Q78" s="46" t="e">
        <f>SUM(#REF!)</f>
        <v>#REF!</v>
      </c>
    </row>
    <row r="79" spans="1:17" ht="22.5" x14ac:dyDescent="0.25">
      <c r="A79" s="202" t="s">
        <v>1155</v>
      </c>
      <c r="B79" s="201" t="s">
        <v>1154</v>
      </c>
      <c r="C79" s="46">
        <v>0</v>
      </c>
      <c r="D79" s="46">
        <v>1298866</v>
      </c>
      <c r="E79" s="46">
        <v>0</v>
      </c>
      <c r="F79" s="46">
        <v>4780</v>
      </c>
      <c r="G79" s="46">
        <v>1450</v>
      </c>
      <c r="H79" s="46">
        <v>0</v>
      </c>
      <c r="I79" s="46">
        <v>4000</v>
      </c>
      <c r="J79" s="46">
        <v>0</v>
      </c>
      <c r="K79" s="46">
        <v>0</v>
      </c>
      <c r="L79" s="46">
        <v>0</v>
      </c>
      <c r="M79" s="46">
        <v>0</v>
      </c>
      <c r="N79" s="46">
        <v>0</v>
      </c>
      <c r="O79" s="46">
        <v>0</v>
      </c>
      <c r="P79" s="46">
        <v>0</v>
      </c>
      <c r="Q79" s="46" t="e">
        <f>SUM(#REF!)</f>
        <v>#REF!</v>
      </c>
    </row>
    <row r="80" spans="1:17" x14ac:dyDescent="0.25">
      <c r="A80" s="202" t="s">
        <v>1287</v>
      </c>
      <c r="B80" s="201" t="s">
        <v>1286</v>
      </c>
      <c r="C80" s="46">
        <v>80000</v>
      </c>
      <c r="D80" s="46">
        <v>0</v>
      </c>
      <c r="E80" s="46">
        <v>0</v>
      </c>
      <c r="F80" s="46">
        <v>0</v>
      </c>
      <c r="G80" s="46">
        <v>0</v>
      </c>
      <c r="H80" s="46">
        <v>0</v>
      </c>
      <c r="I80" s="46">
        <v>0</v>
      </c>
      <c r="J80" s="46">
        <v>0</v>
      </c>
      <c r="K80" s="46">
        <v>0</v>
      </c>
      <c r="L80" s="46">
        <v>0</v>
      </c>
      <c r="M80" s="46">
        <v>0</v>
      </c>
      <c r="N80" s="46">
        <v>0</v>
      </c>
      <c r="O80" s="46">
        <v>0</v>
      </c>
      <c r="P80" s="46">
        <v>0</v>
      </c>
      <c r="Q80" s="46" t="e">
        <f>SUM(#REF!)</f>
        <v>#REF!</v>
      </c>
    </row>
    <row r="81" spans="1:17" x14ac:dyDescent="0.25">
      <c r="A81" s="202" t="s">
        <v>1068</v>
      </c>
      <c r="B81" s="201" t="s">
        <v>1067</v>
      </c>
      <c r="C81" s="46">
        <v>45000</v>
      </c>
      <c r="D81" s="46">
        <v>1243500</v>
      </c>
      <c r="E81" s="46">
        <v>0</v>
      </c>
      <c r="F81" s="46">
        <v>74400</v>
      </c>
      <c r="G81" s="46">
        <v>337735</v>
      </c>
      <c r="H81" s="46">
        <v>436701</v>
      </c>
      <c r="I81" s="46">
        <v>99500</v>
      </c>
      <c r="J81" s="46">
        <v>0</v>
      </c>
      <c r="K81" s="46">
        <v>0</v>
      </c>
      <c r="L81" s="46">
        <v>0</v>
      </c>
      <c r="M81" s="46">
        <v>31000</v>
      </c>
      <c r="N81" s="46">
        <v>8000</v>
      </c>
      <c r="O81" s="46">
        <v>44400</v>
      </c>
      <c r="P81" s="46">
        <v>0</v>
      </c>
      <c r="Q81" s="46" t="e">
        <f>SUM(#REF!)</f>
        <v>#REF!</v>
      </c>
    </row>
    <row r="82" spans="1:17" ht="22.5" x14ac:dyDescent="0.25">
      <c r="A82" s="202" t="s">
        <v>1066</v>
      </c>
      <c r="B82" s="201" t="s">
        <v>1065</v>
      </c>
      <c r="C82" s="46">
        <v>0</v>
      </c>
      <c r="D82" s="46">
        <v>495000</v>
      </c>
      <c r="E82" s="46">
        <v>0</v>
      </c>
      <c r="F82" s="46">
        <v>238800</v>
      </c>
      <c r="G82" s="46">
        <v>104000</v>
      </c>
      <c r="H82" s="46">
        <v>408000</v>
      </c>
      <c r="I82" s="46">
        <v>605000</v>
      </c>
      <c r="J82" s="46">
        <v>0</v>
      </c>
      <c r="K82" s="46">
        <v>0</v>
      </c>
      <c r="L82" s="46">
        <v>0</v>
      </c>
      <c r="M82" s="46">
        <v>0</v>
      </c>
      <c r="N82" s="46">
        <v>59000</v>
      </c>
      <c r="O82" s="46">
        <v>230000</v>
      </c>
      <c r="P82" s="46">
        <v>0</v>
      </c>
      <c r="Q82" s="46" t="e">
        <f>SUM(#REF!)</f>
        <v>#REF!</v>
      </c>
    </row>
    <row r="83" spans="1:17" ht="22.5" x14ac:dyDescent="0.25">
      <c r="A83" s="202" t="s">
        <v>1064</v>
      </c>
      <c r="B83" s="201" t="s">
        <v>1063</v>
      </c>
      <c r="C83" s="46">
        <v>85000</v>
      </c>
      <c r="D83" s="46">
        <v>189050</v>
      </c>
      <c r="E83" s="46">
        <v>0</v>
      </c>
      <c r="F83" s="46">
        <v>0</v>
      </c>
      <c r="G83" s="46">
        <v>0</v>
      </c>
      <c r="H83" s="46">
        <v>1500</v>
      </c>
      <c r="I83" s="46">
        <v>0</v>
      </c>
      <c r="J83" s="46">
        <v>0</v>
      </c>
      <c r="K83" s="46">
        <v>0</v>
      </c>
      <c r="L83" s="46">
        <v>0</v>
      </c>
      <c r="M83" s="46">
        <v>0</v>
      </c>
      <c r="N83" s="46">
        <v>0</v>
      </c>
      <c r="O83" s="46">
        <v>10000</v>
      </c>
      <c r="P83" s="46">
        <v>0</v>
      </c>
      <c r="Q83" s="46" t="e">
        <f>SUM(#REF!)</f>
        <v>#REF!</v>
      </c>
    </row>
    <row r="84" spans="1:17" ht="22.5" x14ac:dyDescent="0.25">
      <c r="A84" s="202" t="s">
        <v>1232</v>
      </c>
      <c r="B84" s="201" t="s">
        <v>1231</v>
      </c>
      <c r="C84" s="46">
        <v>0</v>
      </c>
      <c r="D84" s="46">
        <v>42000</v>
      </c>
      <c r="E84" s="46">
        <v>0</v>
      </c>
      <c r="F84" s="46">
        <v>0</v>
      </c>
      <c r="G84" s="46">
        <v>0</v>
      </c>
      <c r="H84" s="46">
        <v>0</v>
      </c>
      <c r="I84" s="46">
        <v>0</v>
      </c>
      <c r="J84" s="46">
        <v>0</v>
      </c>
      <c r="K84" s="46">
        <v>0</v>
      </c>
      <c r="L84" s="46">
        <v>0</v>
      </c>
      <c r="M84" s="46">
        <v>0</v>
      </c>
      <c r="N84" s="46">
        <v>0</v>
      </c>
      <c r="O84" s="46">
        <v>0</v>
      </c>
      <c r="P84" s="46">
        <v>0</v>
      </c>
      <c r="Q84" s="46" t="e">
        <f>SUM(#REF!)</f>
        <v>#REF!</v>
      </c>
    </row>
    <row r="85" spans="1:17" x14ac:dyDescent="0.25">
      <c r="A85" s="202" t="s">
        <v>1062</v>
      </c>
      <c r="B85" s="201" t="s">
        <v>1061</v>
      </c>
      <c r="C85" s="46">
        <v>0</v>
      </c>
      <c r="D85" s="46">
        <v>16073500</v>
      </c>
      <c r="E85" s="46">
        <v>0</v>
      </c>
      <c r="F85" s="46">
        <v>10565400</v>
      </c>
      <c r="G85" s="46">
        <v>3751000</v>
      </c>
      <c r="H85" s="46">
        <v>6872700</v>
      </c>
      <c r="I85" s="46">
        <v>24751000</v>
      </c>
      <c r="J85" s="46">
        <v>0</v>
      </c>
      <c r="K85" s="46">
        <v>0</v>
      </c>
      <c r="L85" s="46">
        <v>0</v>
      </c>
      <c r="M85" s="46">
        <v>0</v>
      </c>
      <c r="N85" s="46">
        <v>2097900</v>
      </c>
      <c r="O85" s="46">
        <v>11859500</v>
      </c>
      <c r="P85" s="46">
        <v>0</v>
      </c>
      <c r="Q85" s="46" t="e">
        <f>SUM(#REF!)</f>
        <v>#REF!</v>
      </c>
    </row>
    <row r="86" spans="1:17" x14ac:dyDescent="0.25">
      <c r="A86" s="202" t="s">
        <v>1176</v>
      </c>
      <c r="B86" s="201" t="s">
        <v>1175</v>
      </c>
      <c r="C86" s="46">
        <v>0</v>
      </c>
      <c r="D86" s="46">
        <v>0</v>
      </c>
      <c r="E86" s="46">
        <v>0</v>
      </c>
      <c r="F86" s="46">
        <v>0</v>
      </c>
      <c r="G86" s="46">
        <v>0</v>
      </c>
      <c r="H86" s="46">
        <v>9940000</v>
      </c>
      <c r="I86" s="46">
        <v>0</v>
      </c>
      <c r="J86" s="46">
        <v>0</v>
      </c>
      <c r="K86" s="46">
        <v>0</v>
      </c>
      <c r="L86" s="46">
        <v>0</v>
      </c>
      <c r="M86" s="46">
        <v>0</v>
      </c>
      <c r="N86" s="46">
        <v>0</v>
      </c>
      <c r="O86" s="46">
        <v>0</v>
      </c>
      <c r="P86" s="46">
        <v>0</v>
      </c>
      <c r="Q86" s="46" t="e">
        <f>SUM(#REF!)</f>
        <v>#REF!</v>
      </c>
    </row>
    <row r="87" spans="1:17" x14ac:dyDescent="0.25">
      <c r="A87" s="202" t="s">
        <v>1060</v>
      </c>
      <c r="B87" s="201" t="s">
        <v>1059</v>
      </c>
      <c r="C87" s="46">
        <v>0</v>
      </c>
      <c r="D87" s="46">
        <v>1225000</v>
      </c>
      <c r="E87" s="46">
        <v>0</v>
      </c>
      <c r="F87" s="46">
        <v>577000</v>
      </c>
      <c r="G87" s="46">
        <v>650000</v>
      </c>
      <c r="H87" s="46">
        <v>423000</v>
      </c>
      <c r="I87" s="46">
        <v>1490000</v>
      </c>
      <c r="J87" s="46">
        <v>0</v>
      </c>
      <c r="K87" s="46">
        <v>0</v>
      </c>
      <c r="L87" s="46">
        <v>0</v>
      </c>
      <c r="M87" s="46">
        <v>0</v>
      </c>
      <c r="N87" s="46">
        <v>39000</v>
      </c>
      <c r="O87" s="46">
        <v>107000</v>
      </c>
      <c r="P87" s="46">
        <v>0</v>
      </c>
      <c r="Q87" s="46" t="e">
        <f>SUM(#REF!)</f>
        <v>#REF!</v>
      </c>
    </row>
    <row r="88" spans="1:17" x14ac:dyDescent="0.25">
      <c r="A88" s="202" t="s">
        <v>1153</v>
      </c>
      <c r="B88" s="201" t="s">
        <v>1152</v>
      </c>
      <c r="C88" s="46">
        <v>0</v>
      </c>
      <c r="D88" s="46">
        <v>0</v>
      </c>
      <c r="E88" s="46">
        <v>0</v>
      </c>
      <c r="F88" s="46">
        <v>0</v>
      </c>
      <c r="G88" s="46">
        <v>18000</v>
      </c>
      <c r="H88" s="46">
        <v>0</v>
      </c>
      <c r="I88" s="46">
        <v>18000</v>
      </c>
      <c r="J88" s="46">
        <v>0</v>
      </c>
      <c r="K88" s="46">
        <v>0</v>
      </c>
      <c r="L88" s="46">
        <v>0</v>
      </c>
      <c r="M88" s="46">
        <v>0</v>
      </c>
      <c r="N88" s="46">
        <v>0</v>
      </c>
      <c r="O88" s="46">
        <v>0</v>
      </c>
      <c r="P88" s="46">
        <v>0</v>
      </c>
      <c r="Q88" s="46" t="e">
        <f>SUM(#REF!)</f>
        <v>#REF!</v>
      </c>
    </row>
    <row r="89" spans="1:17" x14ac:dyDescent="0.25">
      <c r="A89" s="202" t="s">
        <v>1230</v>
      </c>
      <c r="B89" s="201" t="s">
        <v>1229</v>
      </c>
      <c r="C89" s="46">
        <v>0</v>
      </c>
      <c r="D89" s="46">
        <v>42000</v>
      </c>
      <c r="E89" s="46">
        <v>0</v>
      </c>
      <c r="F89" s="46">
        <v>0</v>
      </c>
      <c r="G89" s="46">
        <v>0</v>
      </c>
      <c r="H89" s="46">
        <v>0</v>
      </c>
      <c r="I89" s="46">
        <v>0</v>
      </c>
      <c r="J89" s="46">
        <v>0</v>
      </c>
      <c r="K89" s="46">
        <v>0</v>
      </c>
      <c r="L89" s="46">
        <v>0</v>
      </c>
      <c r="M89" s="46">
        <v>0</v>
      </c>
      <c r="N89" s="46">
        <v>0</v>
      </c>
      <c r="O89" s="46">
        <v>0</v>
      </c>
      <c r="P89" s="46">
        <v>0</v>
      </c>
      <c r="Q89" s="46" t="e">
        <f>SUM(#REF!)</f>
        <v>#REF!</v>
      </c>
    </row>
    <row r="90" spans="1:17" ht="22.5" x14ac:dyDescent="0.25">
      <c r="A90" s="202" t="s">
        <v>1058</v>
      </c>
      <c r="B90" s="201" t="s">
        <v>1057</v>
      </c>
      <c r="C90" s="46">
        <v>0</v>
      </c>
      <c r="D90" s="46">
        <v>6317000</v>
      </c>
      <c r="E90" s="46">
        <v>0</v>
      </c>
      <c r="F90" s="46">
        <v>4503000</v>
      </c>
      <c r="G90" s="46">
        <v>1658000</v>
      </c>
      <c r="H90" s="46">
        <v>6495100</v>
      </c>
      <c r="I90" s="46">
        <v>9665890</v>
      </c>
      <c r="J90" s="46">
        <v>0</v>
      </c>
      <c r="K90" s="46">
        <v>0</v>
      </c>
      <c r="L90" s="46">
        <v>0</v>
      </c>
      <c r="M90" s="46">
        <v>0</v>
      </c>
      <c r="N90" s="46">
        <v>692200</v>
      </c>
      <c r="O90" s="46">
        <v>3929000</v>
      </c>
      <c r="P90" s="46">
        <v>0</v>
      </c>
      <c r="Q90" s="46" t="e">
        <f>SUM(#REF!)</f>
        <v>#REF!</v>
      </c>
    </row>
    <row r="91" spans="1:17" x14ac:dyDescent="0.25">
      <c r="A91" s="202" t="s">
        <v>1056</v>
      </c>
      <c r="B91" s="201" t="s">
        <v>1055</v>
      </c>
      <c r="C91" s="46">
        <v>0</v>
      </c>
      <c r="D91" s="46">
        <v>1194000</v>
      </c>
      <c r="E91" s="46">
        <v>0</v>
      </c>
      <c r="F91" s="46">
        <v>177079</v>
      </c>
      <c r="G91" s="46">
        <v>188000</v>
      </c>
      <c r="H91" s="46">
        <v>273000</v>
      </c>
      <c r="I91" s="46">
        <v>1009329</v>
      </c>
      <c r="J91" s="46">
        <v>0</v>
      </c>
      <c r="K91" s="46">
        <v>0</v>
      </c>
      <c r="L91" s="46">
        <v>0</v>
      </c>
      <c r="M91" s="46">
        <v>0</v>
      </c>
      <c r="N91" s="46">
        <v>76000</v>
      </c>
      <c r="O91" s="46">
        <v>466000</v>
      </c>
      <c r="P91" s="46">
        <v>0</v>
      </c>
      <c r="Q91" s="46" t="e">
        <f>SUM(#REF!)</f>
        <v>#REF!</v>
      </c>
    </row>
    <row r="92" spans="1:17" x14ac:dyDescent="0.25">
      <c r="A92" s="202" t="s">
        <v>1054</v>
      </c>
      <c r="B92" s="201" t="s">
        <v>1053</v>
      </c>
      <c r="C92" s="46">
        <v>0</v>
      </c>
      <c r="D92" s="46">
        <v>55940</v>
      </c>
      <c r="E92" s="46">
        <v>0</v>
      </c>
      <c r="F92" s="46">
        <v>94000</v>
      </c>
      <c r="G92" s="46">
        <v>10000</v>
      </c>
      <c r="H92" s="46">
        <v>73000</v>
      </c>
      <c r="I92" s="46">
        <v>80000</v>
      </c>
      <c r="J92" s="46">
        <v>0</v>
      </c>
      <c r="K92" s="46">
        <v>0</v>
      </c>
      <c r="L92" s="46">
        <v>0</v>
      </c>
      <c r="M92" s="46">
        <v>0</v>
      </c>
      <c r="N92" s="46">
        <v>7000</v>
      </c>
      <c r="O92" s="46">
        <v>57000</v>
      </c>
      <c r="P92" s="46">
        <v>0</v>
      </c>
      <c r="Q92" s="46" t="e">
        <f>SUM(#REF!)</f>
        <v>#REF!</v>
      </c>
    </row>
    <row r="93" spans="1:17" x14ac:dyDescent="0.25">
      <c r="A93" s="202" t="s">
        <v>1052</v>
      </c>
      <c r="B93" s="201" t="s">
        <v>1051</v>
      </c>
      <c r="C93" s="46">
        <v>0</v>
      </c>
      <c r="D93" s="46">
        <v>84800</v>
      </c>
      <c r="E93" s="46">
        <v>0</v>
      </c>
      <c r="F93" s="46">
        <v>325900</v>
      </c>
      <c r="G93" s="46">
        <v>5500</v>
      </c>
      <c r="H93" s="46">
        <v>76224961</v>
      </c>
      <c r="I93" s="46">
        <v>40000</v>
      </c>
      <c r="J93" s="46">
        <v>0</v>
      </c>
      <c r="K93" s="46">
        <v>0</v>
      </c>
      <c r="L93" s="46">
        <v>0</v>
      </c>
      <c r="M93" s="46">
        <v>0</v>
      </c>
      <c r="N93" s="46">
        <v>0</v>
      </c>
      <c r="O93" s="46">
        <v>1750000</v>
      </c>
      <c r="P93" s="46">
        <v>0</v>
      </c>
      <c r="Q93" s="46" t="e">
        <f>SUM(#REF!)</f>
        <v>#REF!</v>
      </c>
    </row>
    <row r="94" spans="1:17" ht="22.5" x14ac:dyDescent="0.25">
      <c r="A94" s="202" t="s">
        <v>1329</v>
      </c>
      <c r="B94" s="201" t="s">
        <v>1328</v>
      </c>
      <c r="C94" s="46">
        <v>0</v>
      </c>
      <c r="D94" s="46">
        <v>0</v>
      </c>
      <c r="E94" s="46">
        <v>0</v>
      </c>
      <c r="F94" s="46">
        <v>0</v>
      </c>
      <c r="G94" s="46">
        <v>0</v>
      </c>
      <c r="H94" s="46">
        <v>96500000</v>
      </c>
      <c r="I94" s="46">
        <v>0</v>
      </c>
      <c r="J94" s="46">
        <v>0</v>
      </c>
      <c r="K94" s="46">
        <v>0</v>
      </c>
      <c r="L94" s="46">
        <v>0</v>
      </c>
      <c r="M94" s="46">
        <v>0</v>
      </c>
      <c r="N94" s="46">
        <v>0</v>
      </c>
      <c r="O94" s="46">
        <v>0</v>
      </c>
      <c r="P94" s="46">
        <v>0</v>
      </c>
      <c r="Q94" s="46" t="e">
        <f>SUM(#REF!)</f>
        <v>#REF!</v>
      </c>
    </row>
    <row r="95" spans="1:17" ht="22.5" x14ac:dyDescent="0.25">
      <c r="A95" s="202" t="s">
        <v>1327</v>
      </c>
      <c r="B95" s="201" t="s">
        <v>1326</v>
      </c>
      <c r="C95" s="46">
        <v>0</v>
      </c>
      <c r="D95" s="46">
        <v>0</v>
      </c>
      <c r="E95" s="46">
        <v>0</v>
      </c>
      <c r="F95" s="46">
        <v>0</v>
      </c>
      <c r="G95" s="46">
        <v>0</v>
      </c>
      <c r="H95" s="46">
        <v>16500000</v>
      </c>
      <c r="I95" s="46">
        <v>0</v>
      </c>
      <c r="J95" s="46">
        <v>0</v>
      </c>
      <c r="K95" s="46">
        <v>0</v>
      </c>
      <c r="L95" s="46">
        <v>0</v>
      </c>
      <c r="M95" s="46">
        <v>0</v>
      </c>
      <c r="N95" s="46">
        <v>0</v>
      </c>
      <c r="O95" s="46">
        <v>0</v>
      </c>
      <c r="P95" s="46">
        <v>0</v>
      </c>
      <c r="Q95" s="46" t="e">
        <f>SUM(#REF!)</f>
        <v>#REF!</v>
      </c>
    </row>
    <row r="96" spans="1:17" ht="22.5" x14ac:dyDescent="0.25">
      <c r="A96" s="202" t="s">
        <v>1174</v>
      </c>
      <c r="B96" s="201" t="s">
        <v>1173</v>
      </c>
      <c r="C96" s="46">
        <v>0</v>
      </c>
      <c r="D96" s="46">
        <v>0</v>
      </c>
      <c r="E96" s="46">
        <v>0</v>
      </c>
      <c r="F96" s="46">
        <v>0</v>
      </c>
      <c r="G96" s="46">
        <v>0</v>
      </c>
      <c r="H96" s="46">
        <v>105691583</v>
      </c>
      <c r="I96" s="46">
        <v>0</v>
      </c>
      <c r="J96" s="46">
        <v>0</v>
      </c>
      <c r="K96" s="46">
        <v>0</v>
      </c>
      <c r="L96" s="46">
        <v>0</v>
      </c>
      <c r="M96" s="46">
        <v>0</v>
      </c>
      <c r="N96" s="46">
        <v>0</v>
      </c>
      <c r="O96" s="46">
        <v>0</v>
      </c>
      <c r="P96" s="46">
        <v>0</v>
      </c>
      <c r="Q96" s="46" t="e">
        <f>SUM(#REF!)</f>
        <v>#REF!</v>
      </c>
    </row>
    <row r="97" spans="1:17" x14ac:dyDescent="0.25">
      <c r="A97" s="202" t="s">
        <v>1228</v>
      </c>
      <c r="B97" s="201" t="s">
        <v>1227</v>
      </c>
      <c r="C97" s="46">
        <v>0</v>
      </c>
      <c r="D97" s="46">
        <v>1652580</v>
      </c>
      <c r="E97" s="46">
        <v>0</v>
      </c>
      <c r="F97" s="46">
        <v>0</v>
      </c>
      <c r="G97" s="46">
        <v>0</v>
      </c>
      <c r="H97" s="46">
        <v>0</v>
      </c>
      <c r="I97" s="46">
        <v>0</v>
      </c>
      <c r="J97" s="46">
        <v>0</v>
      </c>
      <c r="K97" s="46">
        <v>0</v>
      </c>
      <c r="L97" s="46">
        <v>0</v>
      </c>
      <c r="M97" s="46">
        <v>0</v>
      </c>
      <c r="N97" s="46">
        <v>0</v>
      </c>
      <c r="O97" s="46">
        <v>0</v>
      </c>
      <c r="P97" s="46">
        <v>0</v>
      </c>
      <c r="Q97" s="46" t="e">
        <f>SUM(#REF!)</f>
        <v>#REF!</v>
      </c>
    </row>
    <row r="98" spans="1:17" x14ac:dyDescent="0.25">
      <c r="A98" s="202" t="s">
        <v>1172</v>
      </c>
      <c r="B98" s="201" t="s">
        <v>1171</v>
      </c>
      <c r="C98" s="46">
        <v>100000</v>
      </c>
      <c r="D98" s="46">
        <v>0</v>
      </c>
      <c r="E98" s="46">
        <v>0</v>
      </c>
      <c r="F98" s="46">
        <v>0</v>
      </c>
      <c r="G98" s="46">
        <v>0</v>
      </c>
      <c r="H98" s="46">
        <v>215000</v>
      </c>
      <c r="I98" s="46">
        <v>0</v>
      </c>
      <c r="J98" s="46">
        <v>0</v>
      </c>
      <c r="K98" s="46">
        <v>0</v>
      </c>
      <c r="L98" s="46">
        <v>0</v>
      </c>
      <c r="M98" s="46">
        <v>0</v>
      </c>
      <c r="N98" s="46">
        <v>0</v>
      </c>
      <c r="O98" s="46">
        <v>0</v>
      </c>
      <c r="P98" s="46">
        <v>0</v>
      </c>
      <c r="Q98" s="46" t="e">
        <f>SUM(#REF!)</f>
        <v>#REF!</v>
      </c>
    </row>
    <row r="99" spans="1:17" x14ac:dyDescent="0.25">
      <c r="A99" s="202" t="s">
        <v>1208</v>
      </c>
      <c r="B99" s="201" t="s">
        <v>1207</v>
      </c>
      <c r="C99" s="46">
        <v>0</v>
      </c>
      <c r="D99" s="46">
        <v>12000</v>
      </c>
      <c r="E99" s="46">
        <v>33989269</v>
      </c>
      <c r="F99" s="46">
        <v>9409075</v>
      </c>
      <c r="G99" s="46">
        <v>0</v>
      </c>
      <c r="H99" s="46">
        <v>0</v>
      </c>
      <c r="I99" s="46">
        <v>0</v>
      </c>
      <c r="J99" s="46">
        <v>0</v>
      </c>
      <c r="K99" s="46">
        <v>0</v>
      </c>
      <c r="L99" s="46">
        <v>0</v>
      </c>
      <c r="M99" s="46">
        <v>0</v>
      </c>
      <c r="N99" s="46">
        <v>0</v>
      </c>
      <c r="O99" s="46">
        <v>0</v>
      </c>
      <c r="P99" s="46">
        <v>0</v>
      </c>
      <c r="Q99" s="46" t="e">
        <f>SUM(#REF!)</f>
        <v>#REF!</v>
      </c>
    </row>
    <row r="100" spans="1:17" x14ac:dyDescent="0.25">
      <c r="A100" s="202" t="s">
        <v>1050</v>
      </c>
      <c r="B100" s="201" t="s">
        <v>1042</v>
      </c>
      <c r="C100" s="46">
        <v>0</v>
      </c>
      <c r="D100" s="46">
        <v>7150</v>
      </c>
      <c r="E100" s="46">
        <v>0</v>
      </c>
      <c r="F100" s="46">
        <v>1389000</v>
      </c>
      <c r="G100" s="46">
        <v>120500</v>
      </c>
      <c r="H100" s="46">
        <v>8559173</v>
      </c>
      <c r="I100" s="46">
        <v>946000</v>
      </c>
      <c r="J100" s="46">
        <v>0</v>
      </c>
      <c r="K100" s="46">
        <v>0</v>
      </c>
      <c r="L100" s="46">
        <v>0</v>
      </c>
      <c r="M100" s="46">
        <v>0</v>
      </c>
      <c r="N100" s="46">
        <v>1837500</v>
      </c>
      <c r="O100" s="46">
        <v>100</v>
      </c>
      <c r="P100" s="46">
        <v>0</v>
      </c>
      <c r="Q100" s="46" t="e">
        <f>SUM(#REF!)</f>
        <v>#REF!</v>
      </c>
    </row>
    <row r="101" spans="1:17" x14ac:dyDescent="0.25">
      <c r="A101" s="202" t="s">
        <v>1049</v>
      </c>
      <c r="B101" s="201" t="s">
        <v>1048</v>
      </c>
      <c r="C101" s="46">
        <v>295000</v>
      </c>
      <c r="D101" s="46">
        <v>1155863</v>
      </c>
      <c r="E101" s="46">
        <v>14950</v>
      </c>
      <c r="F101" s="46">
        <v>55000</v>
      </c>
      <c r="G101" s="46">
        <v>5652133</v>
      </c>
      <c r="H101" s="46">
        <v>7149838</v>
      </c>
      <c r="I101" s="46">
        <v>137854</v>
      </c>
      <c r="J101" s="46">
        <v>48000</v>
      </c>
      <c r="K101" s="46">
        <v>435098</v>
      </c>
      <c r="L101" s="46">
        <v>0</v>
      </c>
      <c r="M101" s="46">
        <v>4124183</v>
      </c>
      <c r="N101" s="46">
        <v>399300</v>
      </c>
      <c r="O101" s="46">
        <v>5000</v>
      </c>
      <c r="P101" s="46">
        <v>0</v>
      </c>
      <c r="Q101" s="46" t="e">
        <f>SUM(#REF!)</f>
        <v>#REF!</v>
      </c>
    </row>
    <row r="102" spans="1:17" x14ac:dyDescent="0.25">
      <c r="A102" s="202" t="s">
        <v>1047</v>
      </c>
      <c r="B102" s="201" t="s">
        <v>1046</v>
      </c>
      <c r="C102" s="46">
        <v>1376379</v>
      </c>
      <c r="D102" s="46">
        <v>1010</v>
      </c>
      <c r="E102" s="46">
        <v>0</v>
      </c>
      <c r="F102" s="46">
        <v>0</v>
      </c>
      <c r="G102" s="46">
        <v>31500</v>
      </c>
      <c r="H102" s="46">
        <v>10903</v>
      </c>
      <c r="I102" s="46">
        <v>0</v>
      </c>
      <c r="J102" s="46">
        <v>0</v>
      </c>
      <c r="K102" s="46">
        <v>0</v>
      </c>
      <c r="L102" s="46">
        <v>0</v>
      </c>
      <c r="M102" s="46">
        <v>0</v>
      </c>
      <c r="N102" s="46">
        <v>0</v>
      </c>
      <c r="O102" s="46">
        <v>500</v>
      </c>
      <c r="P102" s="46">
        <v>0</v>
      </c>
      <c r="Q102" s="46" t="e">
        <f>SUM(#REF!)</f>
        <v>#REF!</v>
      </c>
    </row>
    <row r="103" spans="1:17" x14ac:dyDescent="0.25">
      <c r="A103" s="202" t="s">
        <v>1285</v>
      </c>
      <c r="B103" s="201" t="s">
        <v>1284</v>
      </c>
      <c r="C103" s="46">
        <v>3480000</v>
      </c>
      <c r="D103" s="46">
        <v>0</v>
      </c>
      <c r="E103" s="46">
        <v>0</v>
      </c>
      <c r="F103" s="46">
        <v>0</v>
      </c>
      <c r="G103" s="46">
        <v>0</v>
      </c>
      <c r="H103" s="46">
        <v>0</v>
      </c>
      <c r="I103" s="46">
        <v>0</v>
      </c>
      <c r="J103" s="46">
        <v>0</v>
      </c>
      <c r="K103" s="46">
        <v>0</v>
      </c>
      <c r="L103" s="46">
        <v>0</v>
      </c>
      <c r="M103" s="46">
        <v>0</v>
      </c>
      <c r="N103" s="46">
        <v>0</v>
      </c>
      <c r="O103" s="46">
        <v>0</v>
      </c>
      <c r="P103" s="46">
        <v>0</v>
      </c>
      <c r="Q103" s="46" t="e">
        <f>SUM(#REF!)</f>
        <v>#REF!</v>
      </c>
    </row>
    <row r="104" spans="1:17" x14ac:dyDescent="0.25">
      <c r="A104" s="202" t="s">
        <v>1283</v>
      </c>
      <c r="B104" s="201" t="s">
        <v>1282</v>
      </c>
      <c r="C104" s="46">
        <v>10000</v>
      </c>
      <c r="D104" s="46">
        <v>0</v>
      </c>
      <c r="E104" s="46">
        <v>0</v>
      </c>
      <c r="F104" s="46">
        <v>0</v>
      </c>
      <c r="G104" s="46">
        <v>0</v>
      </c>
      <c r="H104" s="46">
        <v>0</v>
      </c>
      <c r="I104" s="46">
        <v>0</v>
      </c>
      <c r="J104" s="46">
        <v>0</v>
      </c>
      <c r="K104" s="46">
        <v>0</v>
      </c>
      <c r="L104" s="46">
        <v>0</v>
      </c>
      <c r="M104" s="46">
        <v>0</v>
      </c>
      <c r="N104" s="46">
        <v>0</v>
      </c>
      <c r="O104" s="46">
        <v>0</v>
      </c>
      <c r="P104" s="46">
        <v>0</v>
      </c>
      <c r="Q104" s="46" t="e">
        <f>SUM(#REF!)</f>
        <v>#REF!</v>
      </c>
    </row>
    <row r="105" spans="1:17" ht="22.5" x14ac:dyDescent="0.25">
      <c r="A105" s="202" t="s">
        <v>1170</v>
      </c>
      <c r="B105" s="201" t="s">
        <v>1169</v>
      </c>
      <c r="C105" s="46">
        <v>100000</v>
      </c>
      <c r="D105" s="46">
        <v>0</v>
      </c>
      <c r="E105" s="46">
        <v>0</v>
      </c>
      <c r="F105" s="46">
        <v>0</v>
      </c>
      <c r="G105" s="46">
        <v>0</v>
      </c>
      <c r="H105" s="46">
        <v>163000</v>
      </c>
      <c r="I105" s="46">
        <v>0</v>
      </c>
      <c r="J105" s="46">
        <v>0</v>
      </c>
      <c r="K105" s="46">
        <v>0</v>
      </c>
      <c r="L105" s="46">
        <v>0</v>
      </c>
      <c r="M105" s="46">
        <v>0</v>
      </c>
      <c r="N105" s="46">
        <v>0</v>
      </c>
      <c r="O105" s="46">
        <v>0</v>
      </c>
      <c r="P105" s="46">
        <v>0</v>
      </c>
      <c r="Q105" s="46" t="e">
        <f>SUM(#REF!)</f>
        <v>#REF!</v>
      </c>
    </row>
    <row r="106" spans="1:17" ht="33.75" x14ac:dyDescent="0.25">
      <c r="A106" s="202" t="s">
        <v>1276</v>
      </c>
      <c r="B106" s="201" t="s">
        <v>1275</v>
      </c>
      <c r="C106" s="46">
        <v>4500000</v>
      </c>
      <c r="D106" s="46">
        <v>0</v>
      </c>
      <c r="E106" s="46">
        <v>0</v>
      </c>
      <c r="F106" s="46">
        <v>0</v>
      </c>
      <c r="G106" s="46">
        <v>0</v>
      </c>
      <c r="H106" s="46">
        <v>0</v>
      </c>
      <c r="I106" s="46">
        <v>0</v>
      </c>
      <c r="J106" s="46">
        <v>0</v>
      </c>
      <c r="K106" s="46">
        <v>0</v>
      </c>
      <c r="L106" s="46">
        <v>0</v>
      </c>
      <c r="M106" s="46">
        <v>0</v>
      </c>
      <c r="N106" s="46">
        <v>0</v>
      </c>
      <c r="O106" s="46">
        <v>0</v>
      </c>
      <c r="P106" s="46">
        <v>0</v>
      </c>
      <c r="Q106" s="46" t="e">
        <f>SUM(#REF!)</f>
        <v>#REF!</v>
      </c>
    </row>
    <row r="107" spans="1:17" ht="22.5" x14ac:dyDescent="0.25">
      <c r="A107" s="202" t="s">
        <v>1281</v>
      </c>
      <c r="B107" s="201" t="s">
        <v>1280</v>
      </c>
      <c r="C107" s="46">
        <v>13500000</v>
      </c>
      <c r="D107" s="46">
        <v>0</v>
      </c>
      <c r="E107" s="46">
        <v>0</v>
      </c>
      <c r="F107" s="46">
        <v>0</v>
      </c>
      <c r="G107" s="46">
        <v>0</v>
      </c>
      <c r="H107" s="46">
        <v>0</v>
      </c>
      <c r="I107" s="46">
        <v>0</v>
      </c>
      <c r="J107" s="46">
        <v>0</v>
      </c>
      <c r="K107" s="46">
        <v>0</v>
      </c>
      <c r="L107" s="46">
        <v>0</v>
      </c>
      <c r="M107" s="46">
        <v>0</v>
      </c>
      <c r="N107" s="46">
        <v>0</v>
      </c>
      <c r="O107" s="46">
        <v>0</v>
      </c>
      <c r="P107" s="46">
        <v>0</v>
      </c>
      <c r="Q107" s="46" t="e">
        <f>SUM(#REF!)</f>
        <v>#REF!</v>
      </c>
    </row>
    <row r="108" spans="1:17" ht="12.75" x14ac:dyDescent="0.25">
      <c r="A108" s="212" t="s">
        <v>1279</v>
      </c>
      <c r="B108" s="211"/>
      <c r="C108" s="210">
        <v>52428725</v>
      </c>
      <c r="D108" s="210">
        <v>0</v>
      </c>
      <c r="E108" s="210">
        <v>0</v>
      </c>
      <c r="F108" s="210">
        <v>0</v>
      </c>
      <c r="G108" s="210">
        <v>0</v>
      </c>
      <c r="H108" s="210">
        <v>0</v>
      </c>
      <c r="I108" s="210">
        <v>0</v>
      </c>
      <c r="J108" s="210">
        <v>0</v>
      </c>
      <c r="K108" s="210">
        <v>0</v>
      </c>
      <c r="L108" s="210">
        <v>0</v>
      </c>
      <c r="M108" s="210">
        <v>0</v>
      </c>
      <c r="N108" s="210">
        <v>0</v>
      </c>
      <c r="O108" s="210">
        <v>0</v>
      </c>
      <c r="P108" s="210">
        <v>0</v>
      </c>
      <c r="Q108" s="210" t="e">
        <f>SUM(#REF!)</f>
        <v>#REF!</v>
      </c>
    </row>
    <row r="109" spans="1:17" x14ac:dyDescent="0.25">
      <c r="A109" s="196" t="s">
        <v>1278</v>
      </c>
      <c r="B109" s="195" t="s">
        <v>1277</v>
      </c>
      <c r="C109" s="213">
        <v>10879875</v>
      </c>
      <c r="D109" s="213">
        <v>0</v>
      </c>
      <c r="E109" s="213">
        <v>0</v>
      </c>
      <c r="F109" s="213">
        <v>0</v>
      </c>
      <c r="G109" s="213">
        <v>0</v>
      </c>
      <c r="H109" s="213">
        <v>0</v>
      </c>
      <c r="I109" s="213">
        <v>0</v>
      </c>
      <c r="J109" s="213">
        <v>0</v>
      </c>
      <c r="K109" s="213">
        <v>0</v>
      </c>
      <c r="L109" s="213">
        <v>0</v>
      </c>
      <c r="M109" s="213">
        <v>0</v>
      </c>
      <c r="N109" s="213">
        <v>0</v>
      </c>
      <c r="O109" s="213">
        <v>0</v>
      </c>
      <c r="P109" s="213">
        <v>0</v>
      </c>
      <c r="Q109" s="213" t="e">
        <f>SUM(#REF!)</f>
        <v>#REF!</v>
      </c>
    </row>
    <row r="110" spans="1:17" ht="12.75" x14ac:dyDescent="0.25">
      <c r="A110" s="212" t="s">
        <v>1324</v>
      </c>
      <c r="B110" s="211"/>
      <c r="C110" s="210">
        <v>41548850</v>
      </c>
      <c r="D110" s="210">
        <v>0</v>
      </c>
      <c r="E110" s="210">
        <v>0</v>
      </c>
      <c r="F110" s="210">
        <v>0</v>
      </c>
      <c r="G110" s="210">
        <v>0</v>
      </c>
      <c r="H110" s="210">
        <v>0</v>
      </c>
      <c r="I110" s="210">
        <v>0</v>
      </c>
      <c r="J110" s="210">
        <v>0</v>
      </c>
      <c r="K110" s="210">
        <v>0</v>
      </c>
      <c r="L110" s="210">
        <v>0</v>
      </c>
      <c r="M110" s="210">
        <v>0</v>
      </c>
      <c r="N110" s="210">
        <v>0</v>
      </c>
      <c r="O110" s="210">
        <v>0</v>
      </c>
      <c r="P110" s="210">
        <v>0</v>
      </c>
      <c r="Q110" s="210" t="e">
        <f>SUM(#REF!)</f>
        <v>#REF!</v>
      </c>
    </row>
    <row r="111" spans="1:17" ht="33.75" x14ac:dyDescent="0.25">
      <c r="A111" s="196" t="s">
        <v>1276</v>
      </c>
      <c r="B111" s="195" t="s">
        <v>1275</v>
      </c>
      <c r="C111" s="213">
        <v>41548850</v>
      </c>
      <c r="D111" s="213">
        <v>0</v>
      </c>
      <c r="E111" s="213">
        <v>0</v>
      </c>
      <c r="F111" s="213">
        <v>0</v>
      </c>
      <c r="G111" s="213">
        <v>0</v>
      </c>
      <c r="H111" s="213">
        <v>0</v>
      </c>
      <c r="I111" s="213">
        <v>0</v>
      </c>
      <c r="J111" s="213">
        <v>0</v>
      </c>
      <c r="K111" s="213">
        <v>0</v>
      </c>
      <c r="L111" s="213">
        <v>0</v>
      </c>
      <c r="M111" s="213">
        <v>0</v>
      </c>
      <c r="N111" s="213">
        <v>0</v>
      </c>
      <c r="O111" s="213">
        <v>0</v>
      </c>
      <c r="P111" s="213">
        <v>0</v>
      </c>
      <c r="Q111" s="213" t="e">
        <f>SUM(#REF!)</f>
        <v>#REF!</v>
      </c>
    </row>
    <row r="112" spans="1:17" ht="12.75" x14ac:dyDescent="0.25">
      <c r="A112" s="212" t="s">
        <v>1323</v>
      </c>
      <c r="B112" s="211"/>
      <c r="C112" s="210">
        <v>0</v>
      </c>
      <c r="D112" s="210">
        <v>0</v>
      </c>
      <c r="E112" s="210">
        <v>0</v>
      </c>
      <c r="F112" s="210">
        <v>0</v>
      </c>
      <c r="G112" s="210">
        <v>0</v>
      </c>
      <c r="H112" s="210">
        <v>0</v>
      </c>
      <c r="I112" s="210">
        <v>0</v>
      </c>
      <c r="J112" s="210">
        <v>0</v>
      </c>
      <c r="K112" s="210">
        <v>0</v>
      </c>
      <c r="L112" s="210">
        <v>0</v>
      </c>
      <c r="M112" s="210">
        <v>0</v>
      </c>
      <c r="N112" s="210">
        <v>0</v>
      </c>
      <c r="O112" s="210">
        <v>0</v>
      </c>
      <c r="P112" s="210">
        <v>0</v>
      </c>
      <c r="Q112" s="210" t="e">
        <f>SUM(#REF!)</f>
        <v>#REF!</v>
      </c>
    </row>
    <row r="114" spans="1:17" ht="12.75" x14ac:dyDescent="0.25">
      <c r="C114" s="223" t="s">
        <v>1274</v>
      </c>
      <c r="D114" s="57"/>
      <c r="E114" s="57"/>
      <c r="F114" s="57"/>
      <c r="G114" s="57"/>
      <c r="H114" s="57"/>
      <c r="I114" s="57"/>
      <c r="J114" s="222" t="s">
        <v>1274</v>
      </c>
      <c r="K114" s="57"/>
      <c r="L114" s="57"/>
      <c r="M114" s="57"/>
      <c r="N114" s="57"/>
      <c r="O114" s="57"/>
      <c r="P114" s="57"/>
      <c r="Q114" s="220"/>
    </row>
    <row r="115" spans="1:17" ht="12.75" x14ac:dyDescent="0.25">
      <c r="A115" s="221" t="s">
        <v>1325</v>
      </c>
      <c r="B115" s="220"/>
      <c r="C115" s="219">
        <v>557392460</v>
      </c>
      <c r="D115" s="219">
        <v>5281725</v>
      </c>
      <c r="E115" s="219">
        <v>110000</v>
      </c>
      <c r="F115" s="219">
        <v>1527600</v>
      </c>
      <c r="G115" s="219">
        <v>617057</v>
      </c>
      <c r="H115" s="219">
        <v>43141877</v>
      </c>
      <c r="I115" s="219">
        <v>2670000</v>
      </c>
      <c r="J115" s="219">
        <v>100</v>
      </c>
      <c r="K115" s="219">
        <v>68000</v>
      </c>
      <c r="L115" s="219">
        <v>0</v>
      </c>
      <c r="M115" s="219">
        <v>300000</v>
      </c>
      <c r="N115" s="219">
        <v>310600</v>
      </c>
      <c r="O115" s="219">
        <v>559000</v>
      </c>
      <c r="P115" s="219">
        <v>0</v>
      </c>
      <c r="Q115" s="219" t="e">
        <f>SUM(#REF!)</f>
        <v>#REF!</v>
      </c>
    </row>
    <row r="116" spans="1:17" ht="12.75" x14ac:dyDescent="0.25">
      <c r="A116" s="218" t="s">
        <v>1273</v>
      </c>
      <c r="B116" s="211"/>
      <c r="C116" s="217">
        <v>547488510</v>
      </c>
      <c r="D116" s="217">
        <v>5281725</v>
      </c>
      <c r="E116" s="217">
        <v>110000</v>
      </c>
      <c r="F116" s="217">
        <v>1527600</v>
      </c>
      <c r="G116" s="217">
        <v>617057</v>
      </c>
      <c r="H116" s="217">
        <v>43141877</v>
      </c>
      <c r="I116" s="217">
        <v>2670000</v>
      </c>
      <c r="J116" s="217">
        <v>100</v>
      </c>
      <c r="K116" s="217">
        <v>68000</v>
      </c>
      <c r="L116" s="217">
        <v>0</v>
      </c>
      <c r="M116" s="217">
        <v>300000</v>
      </c>
      <c r="N116" s="217">
        <v>310600</v>
      </c>
      <c r="O116" s="217">
        <v>559000</v>
      </c>
      <c r="P116" s="217">
        <v>0</v>
      </c>
      <c r="Q116" s="217" t="e">
        <f>SUM(#REF!)</f>
        <v>#REF!</v>
      </c>
    </row>
    <row r="117" spans="1:17" ht="22.5" x14ac:dyDescent="0.25">
      <c r="A117" s="202" t="s">
        <v>1272</v>
      </c>
      <c r="B117" s="201" t="s">
        <v>1271</v>
      </c>
      <c r="C117" s="46">
        <v>500000</v>
      </c>
      <c r="D117" s="46">
        <v>0</v>
      </c>
      <c r="E117" s="46">
        <v>0</v>
      </c>
      <c r="F117" s="46">
        <v>0</v>
      </c>
      <c r="G117" s="46">
        <v>0</v>
      </c>
      <c r="H117" s="46">
        <v>0</v>
      </c>
      <c r="I117" s="46">
        <v>0</v>
      </c>
      <c r="J117" s="46">
        <v>0</v>
      </c>
      <c r="K117" s="46">
        <v>0</v>
      </c>
      <c r="L117" s="46">
        <v>0</v>
      </c>
      <c r="M117" s="46">
        <v>0</v>
      </c>
      <c r="N117" s="46">
        <v>0</v>
      </c>
      <c r="O117" s="46">
        <v>0</v>
      </c>
      <c r="P117" s="46">
        <v>0</v>
      </c>
      <c r="Q117" s="46" t="e">
        <f>SUM(#REF!)</f>
        <v>#REF!</v>
      </c>
    </row>
    <row r="118" spans="1:17" ht="22.5" x14ac:dyDescent="0.25">
      <c r="A118" s="202" t="s">
        <v>1168</v>
      </c>
      <c r="B118" s="201" t="s">
        <v>1167</v>
      </c>
      <c r="C118" s="46">
        <v>0</v>
      </c>
      <c r="D118" s="46">
        <v>22500</v>
      </c>
      <c r="E118" s="46">
        <v>0</v>
      </c>
      <c r="F118" s="46">
        <v>9000</v>
      </c>
      <c r="G118" s="46">
        <v>0</v>
      </c>
      <c r="H118" s="46">
        <v>145000</v>
      </c>
      <c r="I118" s="46">
        <v>0</v>
      </c>
      <c r="J118" s="46">
        <v>0</v>
      </c>
      <c r="K118" s="46">
        <v>0</v>
      </c>
      <c r="L118" s="46">
        <v>0</v>
      </c>
      <c r="M118" s="46">
        <v>0</v>
      </c>
      <c r="N118" s="46">
        <v>0</v>
      </c>
      <c r="O118" s="46">
        <v>0</v>
      </c>
      <c r="P118" s="46">
        <v>0</v>
      </c>
      <c r="Q118" s="46" t="e">
        <f>SUM(#REF!)</f>
        <v>#REF!</v>
      </c>
    </row>
    <row r="119" spans="1:17" ht="22.5" x14ac:dyDescent="0.25">
      <c r="A119" s="202" t="s">
        <v>1058</v>
      </c>
      <c r="B119" s="201" t="s">
        <v>1057</v>
      </c>
      <c r="C119" s="46">
        <v>0</v>
      </c>
      <c r="D119" s="46">
        <v>48000</v>
      </c>
      <c r="E119" s="46">
        <v>0</v>
      </c>
      <c r="F119" s="46">
        <v>0</v>
      </c>
      <c r="G119" s="46">
        <v>0</v>
      </c>
      <c r="H119" s="46">
        <v>0</v>
      </c>
      <c r="I119" s="46">
        <v>0</v>
      </c>
      <c r="J119" s="46">
        <v>0</v>
      </c>
      <c r="K119" s="46">
        <v>0</v>
      </c>
      <c r="L119" s="46">
        <v>0</v>
      </c>
      <c r="M119" s="46">
        <v>0</v>
      </c>
      <c r="N119" s="46">
        <v>0</v>
      </c>
      <c r="O119" s="46">
        <v>0</v>
      </c>
      <c r="P119" s="46">
        <v>0</v>
      </c>
      <c r="Q119" s="46" t="e">
        <f>SUM(#REF!)</f>
        <v>#REF!</v>
      </c>
    </row>
    <row r="120" spans="1:17" ht="22.5" x14ac:dyDescent="0.25">
      <c r="A120" s="202" t="s">
        <v>1119</v>
      </c>
      <c r="B120" s="201" t="s">
        <v>1118</v>
      </c>
      <c r="C120" s="46">
        <v>105</v>
      </c>
      <c r="D120" s="46">
        <v>0</v>
      </c>
      <c r="E120" s="46">
        <v>0</v>
      </c>
      <c r="F120" s="46">
        <v>0</v>
      </c>
      <c r="G120" s="46">
        <v>0</v>
      </c>
      <c r="H120" s="46">
        <v>0</v>
      </c>
      <c r="I120" s="46">
        <v>0</v>
      </c>
      <c r="J120" s="46">
        <v>0</v>
      </c>
      <c r="K120" s="46">
        <v>0</v>
      </c>
      <c r="L120" s="46">
        <v>0</v>
      </c>
      <c r="M120" s="46">
        <v>0</v>
      </c>
      <c r="N120" s="46">
        <v>30600</v>
      </c>
      <c r="O120" s="46">
        <v>0</v>
      </c>
      <c r="P120" s="46">
        <v>0</v>
      </c>
      <c r="Q120" s="46" t="e">
        <f>SUM(#REF!)</f>
        <v>#REF!</v>
      </c>
    </row>
    <row r="121" spans="1:17" ht="22.5" x14ac:dyDescent="0.25">
      <c r="A121" s="202" t="s">
        <v>1045</v>
      </c>
      <c r="B121" s="201" t="s">
        <v>1044</v>
      </c>
      <c r="C121" s="46">
        <v>0</v>
      </c>
      <c r="D121" s="46">
        <v>15</v>
      </c>
      <c r="E121" s="46">
        <v>0</v>
      </c>
      <c r="F121" s="46">
        <v>0</v>
      </c>
      <c r="G121" s="46">
        <v>15000</v>
      </c>
      <c r="H121" s="46">
        <v>0</v>
      </c>
      <c r="I121" s="46">
        <v>0</v>
      </c>
      <c r="J121" s="46">
        <v>100</v>
      </c>
      <c r="K121" s="46">
        <v>0</v>
      </c>
      <c r="L121" s="46">
        <v>0</v>
      </c>
      <c r="M121" s="46">
        <v>0</v>
      </c>
      <c r="N121" s="46">
        <v>0</v>
      </c>
      <c r="O121" s="46">
        <v>300000</v>
      </c>
      <c r="P121" s="46">
        <v>0</v>
      </c>
      <c r="Q121" s="46" t="e">
        <f>SUM(#REF!)</f>
        <v>#REF!</v>
      </c>
    </row>
    <row r="122" spans="1:17" x14ac:dyDescent="0.25">
      <c r="A122" s="202" t="s">
        <v>1190</v>
      </c>
      <c r="B122" s="201" t="s">
        <v>1189</v>
      </c>
      <c r="C122" s="46">
        <v>0</v>
      </c>
      <c r="D122" s="46">
        <v>0</v>
      </c>
      <c r="E122" s="46">
        <v>0</v>
      </c>
      <c r="F122" s="46">
        <v>0</v>
      </c>
      <c r="G122" s="46">
        <v>37072</v>
      </c>
      <c r="H122" s="46">
        <v>0</v>
      </c>
      <c r="I122" s="46">
        <v>0</v>
      </c>
      <c r="J122" s="46">
        <v>0</v>
      </c>
      <c r="K122" s="46">
        <v>0</v>
      </c>
      <c r="L122" s="46">
        <v>0</v>
      </c>
      <c r="M122" s="46">
        <v>0</v>
      </c>
      <c r="N122" s="46">
        <v>0</v>
      </c>
      <c r="O122" s="46">
        <v>0</v>
      </c>
      <c r="P122" s="46">
        <v>0</v>
      </c>
      <c r="Q122" s="46" t="e">
        <f>SUM(#REF!)</f>
        <v>#REF!</v>
      </c>
    </row>
    <row r="123" spans="1:17" x14ac:dyDescent="0.25">
      <c r="A123" s="202" t="s">
        <v>1188</v>
      </c>
      <c r="B123" s="201" t="s">
        <v>1187</v>
      </c>
      <c r="C123" s="46">
        <v>520</v>
      </c>
      <c r="D123" s="46">
        <v>35700</v>
      </c>
      <c r="E123" s="46">
        <v>0</v>
      </c>
      <c r="F123" s="46">
        <v>0</v>
      </c>
      <c r="G123" s="46">
        <v>351450</v>
      </c>
      <c r="H123" s="46">
        <v>0</v>
      </c>
      <c r="I123" s="46">
        <v>0</v>
      </c>
      <c r="J123" s="46">
        <v>0</v>
      </c>
      <c r="K123" s="46">
        <v>0</v>
      </c>
      <c r="L123" s="46">
        <v>0</v>
      </c>
      <c r="M123" s="46">
        <v>0</v>
      </c>
      <c r="N123" s="46">
        <v>0</v>
      </c>
      <c r="O123" s="46">
        <v>0</v>
      </c>
      <c r="P123" s="46">
        <v>0</v>
      </c>
      <c r="Q123" s="46" t="e">
        <f>SUM(#REF!)</f>
        <v>#REF!</v>
      </c>
    </row>
    <row r="124" spans="1:17" x14ac:dyDescent="0.25">
      <c r="A124" s="202" t="s">
        <v>1186</v>
      </c>
      <c r="B124" s="201" t="s">
        <v>1185</v>
      </c>
      <c r="C124" s="46">
        <v>213000</v>
      </c>
      <c r="D124" s="46">
        <v>32000</v>
      </c>
      <c r="E124" s="46">
        <v>0</v>
      </c>
      <c r="F124" s="46">
        <v>0</v>
      </c>
      <c r="G124" s="46">
        <v>18000</v>
      </c>
      <c r="H124" s="46">
        <v>0</v>
      </c>
      <c r="I124" s="46">
        <v>0</v>
      </c>
      <c r="J124" s="46">
        <v>0</v>
      </c>
      <c r="K124" s="46">
        <v>0</v>
      </c>
      <c r="L124" s="46">
        <v>0</v>
      </c>
      <c r="M124" s="46">
        <v>0</v>
      </c>
      <c r="N124" s="46">
        <v>0</v>
      </c>
      <c r="O124" s="46">
        <v>0</v>
      </c>
      <c r="P124" s="46">
        <v>0</v>
      </c>
      <c r="Q124" s="46" t="e">
        <f>SUM(#REF!)</f>
        <v>#REF!</v>
      </c>
    </row>
    <row r="125" spans="1:17" x14ac:dyDescent="0.25">
      <c r="A125" s="202" t="s">
        <v>1130</v>
      </c>
      <c r="B125" s="201" t="s">
        <v>1129</v>
      </c>
      <c r="C125" s="46">
        <v>278092868</v>
      </c>
      <c r="D125" s="46">
        <v>0</v>
      </c>
      <c r="E125" s="46">
        <v>0</v>
      </c>
      <c r="F125" s="46">
        <v>0</v>
      </c>
      <c r="G125" s="46">
        <v>0</v>
      </c>
      <c r="H125" s="46">
        <v>0</v>
      </c>
      <c r="I125" s="46">
        <v>2500000</v>
      </c>
      <c r="J125" s="46">
        <v>0</v>
      </c>
      <c r="K125" s="46">
        <v>0</v>
      </c>
      <c r="L125" s="46">
        <v>0</v>
      </c>
      <c r="M125" s="46">
        <v>300000</v>
      </c>
      <c r="N125" s="46">
        <v>0</v>
      </c>
      <c r="O125" s="46">
        <v>0</v>
      </c>
      <c r="P125" s="46">
        <v>0</v>
      </c>
      <c r="Q125" s="46" t="e">
        <f>SUM(#REF!)</f>
        <v>#REF!</v>
      </c>
    </row>
    <row r="126" spans="1:17" x14ac:dyDescent="0.25">
      <c r="A126" s="202" t="s">
        <v>1270</v>
      </c>
      <c r="B126" s="201" t="s">
        <v>1269</v>
      </c>
      <c r="C126" s="46">
        <v>28732017</v>
      </c>
      <c r="D126" s="46">
        <v>0</v>
      </c>
      <c r="E126" s="46">
        <v>0</v>
      </c>
      <c r="F126" s="46">
        <v>0</v>
      </c>
      <c r="G126" s="46">
        <v>0</v>
      </c>
      <c r="H126" s="46">
        <v>0</v>
      </c>
      <c r="I126" s="46">
        <v>0</v>
      </c>
      <c r="J126" s="46">
        <v>0</v>
      </c>
      <c r="K126" s="46">
        <v>0</v>
      </c>
      <c r="L126" s="46">
        <v>0</v>
      </c>
      <c r="M126" s="46">
        <v>0</v>
      </c>
      <c r="N126" s="46">
        <v>0</v>
      </c>
      <c r="O126" s="46">
        <v>0</v>
      </c>
      <c r="P126" s="46">
        <v>0</v>
      </c>
      <c r="Q126" s="46" t="e">
        <f>SUM(#REF!)</f>
        <v>#REF!</v>
      </c>
    </row>
    <row r="127" spans="1:17" x14ac:dyDescent="0.25">
      <c r="A127" s="202" t="s">
        <v>1268</v>
      </c>
      <c r="B127" s="201" t="s">
        <v>1267</v>
      </c>
      <c r="C127" s="46">
        <v>118500000</v>
      </c>
      <c r="D127" s="46">
        <v>0</v>
      </c>
      <c r="E127" s="46">
        <v>0</v>
      </c>
      <c r="F127" s="46">
        <v>0</v>
      </c>
      <c r="G127" s="46">
        <v>0</v>
      </c>
      <c r="H127" s="46">
        <v>0</v>
      </c>
      <c r="I127" s="46">
        <v>0</v>
      </c>
      <c r="J127" s="46">
        <v>0</v>
      </c>
      <c r="K127" s="46">
        <v>0</v>
      </c>
      <c r="L127" s="46">
        <v>0</v>
      </c>
      <c r="M127" s="46">
        <v>0</v>
      </c>
      <c r="N127" s="46">
        <v>0</v>
      </c>
      <c r="O127" s="46">
        <v>0</v>
      </c>
      <c r="P127" s="46">
        <v>0</v>
      </c>
      <c r="Q127" s="46" t="e">
        <f>SUM(#REF!)</f>
        <v>#REF!</v>
      </c>
    </row>
    <row r="128" spans="1:17" x14ac:dyDescent="0.25">
      <c r="A128" s="202" t="s">
        <v>1266</v>
      </c>
      <c r="B128" s="201" t="s">
        <v>1265</v>
      </c>
      <c r="C128" s="46">
        <v>41000</v>
      </c>
      <c r="D128" s="46">
        <v>0</v>
      </c>
      <c r="E128" s="46">
        <v>0</v>
      </c>
      <c r="F128" s="46">
        <v>0</v>
      </c>
      <c r="G128" s="46">
        <v>0</v>
      </c>
      <c r="H128" s="46">
        <v>0</v>
      </c>
      <c r="I128" s="46">
        <v>0</v>
      </c>
      <c r="J128" s="46">
        <v>0</v>
      </c>
      <c r="K128" s="46">
        <v>0</v>
      </c>
      <c r="L128" s="46">
        <v>0</v>
      </c>
      <c r="M128" s="46">
        <v>0</v>
      </c>
      <c r="N128" s="46">
        <v>0</v>
      </c>
      <c r="O128" s="46">
        <v>0</v>
      </c>
      <c r="P128" s="46">
        <v>0</v>
      </c>
      <c r="Q128" s="46" t="e">
        <f>SUM(#REF!)</f>
        <v>#REF!</v>
      </c>
    </row>
    <row r="129" spans="1:17" x14ac:dyDescent="0.25">
      <c r="A129" s="202" t="s">
        <v>1264</v>
      </c>
      <c r="B129" s="201" t="s">
        <v>1263</v>
      </c>
      <c r="C129" s="46">
        <v>80657000</v>
      </c>
      <c r="D129" s="46">
        <v>0</v>
      </c>
      <c r="E129" s="46">
        <v>0</v>
      </c>
      <c r="F129" s="46">
        <v>0</v>
      </c>
      <c r="G129" s="46">
        <v>0</v>
      </c>
      <c r="H129" s="46">
        <v>0</v>
      </c>
      <c r="I129" s="46">
        <v>0</v>
      </c>
      <c r="J129" s="46">
        <v>0</v>
      </c>
      <c r="K129" s="46">
        <v>0</v>
      </c>
      <c r="L129" s="46">
        <v>0</v>
      </c>
      <c r="M129" s="46">
        <v>0</v>
      </c>
      <c r="N129" s="46">
        <v>0</v>
      </c>
      <c r="O129" s="46">
        <v>0</v>
      </c>
      <c r="P129" s="46">
        <v>0</v>
      </c>
      <c r="Q129" s="46" t="e">
        <f>SUM(#REF!)</f>
        <v>#REF!</v>
      </c>
    </row>
    <row r="130" spans="1:17" x14ac:dyDescent="0.25">
      <c r="A130" s="202" t="s">
        <v>1262</v>
      </c>
      <c r="B130" s="201" t="s">
        <v>934</v>
      </c>
      <c r="C130" s="46">
        <v>900000</v>
      </c>
      <c r="D130" s="46">
        <v>0</v>
      </c>
      <c r="E130" s="46">
        <v>0</v>
      </c>
      <c r="F130" s="46">
        <v>0</v>
      </c>
      <c r="G130" s="46">
        <v>0</v>
      </c>
      <c r="H130" s="46">
        <v>0</v>
      </c>
      <c r="I130" s="46">
        <v>0</v>
      </c>
      <c r="J130" s="46">
        <v>0</v>
      </c>
      <c r="K130" s="46">
        <v>0</v>
      </c>
      <c r="L130" s="46">
        <v>0</v>
      </c>
      <c r="M130" s="46">
        <v>0</v>
      </c>
      <c r="N130" s="46">
        <v>0</v>
      </c>
      <c r="O130" s="46">
        <v>0</v>
      </c>
      <c r="P130" s="46">
        <v>0</v>
      </c>
      <c r="Q130" s="46" t="e">
        <f>SUM(#REF!)</f>
        <v>#REF!</v>
      </c>
    </row>
    <row r="131" spans="1:17" x14ac:dyDescent="0.25">
      <c r="A131" s="202" t="s">
        <v>1261</v>
      </c>
      <c r="B131" s="201" t="s">
        <v>1260</v>
      </c>
      <c r="C131" s="46">
        <v>3422000</v>
      </c>
      <c r="D131" s="46">
        <v>0</v>
      </c>
      <c r="E131" s="46">
        <v>0</v>
      </c>
      <c r="F131" s="46">
        <v>0</v>
      </c>
      <c r="G131" s="46">
        <v>0</v>
      </c>
      <c r="H131" s="46">
        <v>0</v>
      </c>
      <c r="I131" s="46">
        <v>0</v>
      </c>
      <c r="J131" s="46">
        <v>0</v>
      </c>
      <c r="K131" s="46">
        <v>0</v>
      </c>
      <c r="L131" s="46">
        <v>0</v>
      </c>
      <c r="M131" s="46">
        <v>0</v>
      </c>
      <c r="N131" s="46">
        <v>0</v>
      </c>
      <c r="O131" s="46">
        <v>0</v>
      </c>
      <c r="P131" s="46">
        <v>0</v>
      </c>
      <c r="Q131" s="46" t="e">
        <f>SUM(#REF!)</f>
        <v>#REF!</v>
      </c>
    </row>
    <row r="132" spans="1:17" x14ac:dyDescent="0.25">
      <c r="A132" s="202" t="s">
        <v>1043</v>
      </c>
      <c r="B132" s="201" t="s">
        <v>1042</v>
      </c>
      <c r="C132" s="46">
        <v>4000000</v>
      </c>
      <c r="D132" s="46">
        <v>3800000</v>
      </c>
      <c r="E132" s="46">
        <v>0</v>
      </c>
      <c r="F132" s="46">
        <v>218200</v>
      </c>
      <c r="G132" s="46">
        <v>188060</v>
      </c>
      <c r="H132" s="46">
        <v>29135456</v>
      </c>
      <c r="I132" s="46">
        <v>60000</v>
      </c>
      <c r="J132" s="46">
        <v>0</v>
      </c>
      <c r="K132" s="46">
        <v>68000</v>
      </c>
      <c r="L132" s="46">
        <v>0</v>
      </c>
      <c r="M132" s="46">
        <v>0</v>
      </c>
      <c r="N132" s="46">
        <v>280000</v>
      </c>
      <c r="O132" s="46">
        <v>17000</v>
      </c>
      <c r="P132" s="46">
        <v>0</v>
      </c>
      <c r="Q132" s="46" t="e">
        <f>SUM(#REF!)</f>
        <v>#REF!</v>
      </c>
    </row>
    <row r="133" spans="1:17" ht="22.5" x14ac:dyDescent="0.25">
      <c r="A133" s="202" t="s">
        <v>1206</v>
      </c>
      <c r="B133" s="201" t="s">
        <v>1205</v>
      </c>
      <c r="C133" s="46">
        <v>31636500</v>
      </c>
      <c r="D133" s="46">
        <v>0</v>
      </c>
      <c r="E133" s="46">
        <v>0</v>
      </c>
      <c r="F133" s="46">
        <v>1270000</v>
      </c>
      <c r="G133" s="46">
        <v>0</v>
      </c>
      <c r="H133" s="46">
        <v>0</v>
      </c>
      <c r="I133" s="46">
        <v>0</v>
      </c>
      <c r="J133" s="46">
        <v>0</v>
      </c>
      <c r="K133" s="46">
        <v>0</v>
      </c>
      <c r="L133" s="46">
        <v>0</v>
      </c>
      <c r="M133" s="46">
        <v>0</v>
      </c>
      <c r="N133" s="46">
        <v>0</v>
      </c>
      <c r="O133" s="46">
        <v>0</v>
      </c>
      <c r="P133" s="46">
        <v>0</v>
      </c>
      <c r="Q133" s="46" t="e">
        <f>SUM(#REF!)</f>
        <v>#REF!</v>
      </c>
    </row>
    <row r="134" spans="1:17" ht="22.5" x14ac:dyDescent="0.25">
      <c r="A134" s="202" t="s">
        <v>1166</v>
      </c>
      <c r="B134" s="201" t="s">
        <v>1165</v>
      </c>
      <c r="C134" s="46">
        <v>0</v>
      </c>
      <c r="D134" s="46">
        <v>0</v>
      </c>
      <c r="E134" s="46">
        <v>0</v>
      </c>
      <c r="F134" s="46">
        <v>0</v>
      </c>
      <c r="G134" s="46">
        <v>0</v>
      </c>
      <c r="H134" s="46">
        <v>10516000</v>
      </c>
      <c r="I134" s="46">
        <v>0</v>
      </c>
      <c r="J134" s="46">
        <v>0</v>
      </c>
      <c r="K134" s="46">
        <v>0</v>
      </c>
      <c r="L134" s="46">
        <v>0</v>
      </c>
      <c r="M134" s="46">
        <v>0</v>
      </c>
      <c r="N134" s="46">
        <v>0</v>
      </c>
      <c r="O134" s="46">
        <v>0</v>
      </c>
      <c r="P134" s="46">
        <v>0</v>
      </c>
      <c r="Q134" s="46" t="e">
        <f>SUM(#REF!)</f>
        <v>#REF!</v>
      </c>
    </row>
    <row r="135" spans="1:17" x14ac:dyDescent="0.25">
      <c r="A135" s="202" t="s">
        <v>1204</v>
      </c>
      <c r="B135" s="201" t="s">
        <v>1203</v>
      </c>
      <c r="C135" s="46">
        <v>582000</v>
      </c>
      <c r="D135" s="46">
        <v>0</v>
      </c>
      <c r="E135" s="46">
        <v>0</v>
      </c>
      <c r="F135" s="46">
        <v>30400</v>
      </c>
      <c r="G135" s="46">
        <v>0</v>
      </c>
      <c r="H135" s="46">
        <v>0</v>
      </c>
      <c r="I135" s="46">
        <v>0</v>
      </c>
      <c r="J135" s="46">
        <v>0</v>
      </c>
      <c r="K135" s="46">
        <v>0</v>
      </c>
      <c r="L135" s="46">
        <v>0</v>
      </c>
      <c r="M135" s="46">
        <v>0</v>
      </c>
      <c r="N135" s="46">
        <v>0</v>
      </c>
      <c r="O135" s="46">
        <v>0</v>
      </c>
      <c r="P135" s="46">
        <v>0</v>
      </c>
      <c r="Q135" s="46" t="e">
        <f>SUM(#REF!)</f>
        <v>#REF!</v>
      </c>
    </row>
    <row r="136" spans="1:17" ht="22.5" x14ac:dyDescent="0.25">
      <c r="A136" s="202" t="s">
        <v>1164</v>
      </c>
      <c r="B136" s="201" t="s">
        <v>1163</v>
      </c>
      <c r="C136" s="46">
        <v>0</v>
      </c>
      <c r="D136" s="46">
        <v>0</v>
      </c>
      <c r="E136" s="46">
        <v>0</v>
      </c>
      <c r="F136" s="46">
        <v>0</v>
      </c>
      <c r="G136" s="46">
        <v>0</v>
      </c>
      <c r="H136" s="46">
        <v>1370000</v>
      </c>
      <c r="I136" s="46">
        <v>0</v>
      </c>
      <c r="J136" s="46">
        <v>0</v>
      </c>
      <c r="K136" s="46">
        <v>0</v>
      </c>
      <c r="L136" s="46">
        <v>0</v>
      </c>
      <c r="M136" s="46">
        <v>0</v>
      </c>
      <c r="N136" s="46">
        <v>0</v>
      </c>
      <c r="O136" s="46">
        <v>0</v>
      </c>
      <c r="P136" s="46">
        <v>0</v>
      </c>
      <c r="Q136" s="46" t="e">
        <f>SUM(#REF!)</f>
        <v>#REF!</v>
      </c>
    </row>
    <row r="137" spans="1:17" x14ac:dyDescent="0.25">
      <c r="A137" s="202" t="s">
        <v>1041</v>
      </c>
      <c r="B137" s="201" t="s">
        <v>1040</v>
      </c>
      <c r="C137" s="46">
        <v>0</v>
      </c>
      <c r="D137" s="46">
        <v>0</v>
      </c>
      <c r="E137" s="46">
        <v>0</v>
      </c>
      <c r="F137" s="46">
        <v>0</v>
      </c>
      <c r="G137" s="46">
        <v>0</v>
      </c>
      <c r="H137" s="46">
        <v>60000</v>
      </c>
      <c r="I137" s="46">
        <v>0</v>
      </c>
      <c r="J137" s="46">
        <v>0</v>
      </c>
      <c r="K137" s="46">
        <v>0</v>
      </c>
      <c r="L137" s="46">
        <v>0</v>
      </c>
      <c r="M137" s="46">
        <v>0</v>
      </c>
      <c r="N137" s="46">
        <v>0</v>
      </c>
      <c r="O137" s="46">
        <v>12000</v>
      </c>
      <c r="P137" s="46">
        <v>0</v>
      </c>
      <c r="Q137" s="46" t="e">
        <f>SUM(#REF!)</f>
        <v>#REF!</v>
      </c>
    </row>
    <row r="138" spans="1:17" x14ac:dyDescent="0.25">
      <c r="A138" s="202" t="s">
        <v>1151</v>
      </c>
      <c r="B138" s="201" t="s">
        <v>1048</v>
      </c>
      <c r="C138" s="46">
        <v>0</v>
      </c>
      <c r="D138" s="46">
        <v>0</v>
      </c>
      <c r="E138" s="46">
        <v>0</v>
      </c>
      <c r="F138" s="46">
        <v>0</v>
      </c>
      <c r="G138" s="46">
        <v>0</v>
      </c>
      <c r="H138" s="46">
        <v>0</v>
      </c>
      <c r="I138" s="46">
        <v>110000</v>
      </c>
      <c r="J138" s="46">
        <v>0</v>
      </c>
      <c r="K138" s="46">
        <v>0</v>
      </c>
      <c r="L138" s="46">
        <v>0</v>
      </c>
      <c r="M138" s="46">
        <v>0</v>
      </c>
      <c r="N138" s="46">
        <v>0</v>
      </c>
      <c r="O138" s="46">
        <v>0</v>
      </c>
      <c r="P138" s="46">
        <v>0</v>
      </c>
      <c r="Q138" s="46" t="e">
        <f>SUM(#REF!)</f>
        <v>#REF!</v>
      </c>
    </row>
    <row r="139" spans="1:17" x14ac:dyDescent="0.25">
      <c r="A139" s="202" t="s">
        <v>1039</v>
      </c>
      <c r="B139" s="201" t="s">
        <v>1038</v>
      </c>
      <c r="C139" s="46">
        <v>99000</v>
      </c>
      <c r="D139" s="46">
        <v>1343510</v>
      </c>
      <c r="E139" s="46">
        <v>110000</v>
      </c>
      <c r="F139" s="46">
        <v>0</v>
      </c>
      <c r="G139" s="46">
        <v>7475</v>
      </c>
      <c r="H139" s="46">
        <v>1915421</v>
      </c>
      <c r="I139" s="46">
        <v>0</v>
      </c>
      <c r="J139" s="46">
        <v>0</v>
      </c>
      <c r="K139" s="46">
        <v>0</v>
      </c>
      <c r="L139" s="46">
        <v>0</v>
      </c>
      <c r="M139" s="46">
        <v>0</v>
      </c>
      <c r="N139" s="46">
        <v>0</v>
      </c>
      <c r="O139" s="46">
        <v>230000</v>
      </c>
      <c r="P139" s="46">
        <v>0</v>
      </c>
      <c r="Q139" s="46" t="e">
        <f>SUM(#REF!)</f>
        <v>#REF!</v>
      </c>
    </row>
    <row r="140" spans="1:17" x14ac:dyDescent="0.25">
      <c r="A140" s="202" t="s">
        <v>1259</v>
      </c>
      <c r="B140" s="201" t="s">
        <v>1258</v>
      </c>
      <c r="C140" s="46">
        <v>70000</v>
      </c>
      <c r="D140" s="46">
        <v>0</v>
      </c>
      <c r="E140" s="46">
        <v>0</v>
      </c>
      <c r="F140" s="46">
        <v>0</v>
      </c>
      <c r="G140" s="46">
        <v>0</v>
      </c>
      <c r="H140" s="46">
        <v>0</v>
      </c>
      <c r="I140" s="46">
        <v>0</v>
      </c>
      <c r="J140" s="46">
        <v>0</v>
      </c>
      <c r="K140" s="46">
        <v>0</v>
      </c>
      <c r="L140" s="46">
        <v>0</v>
      </c>
      <c r="M140" s="46">
        <v>0</v>
      </c>
      <c r="N140" s="46">
        <v>0</v>
      </c>
      <c r="O140" s="46">
        <v>0</v>
      </c>
      <c r="P140" s="46">
        <v>0</v>
      </c>
      <c r="Q140" s="46" t="e">
        <f>SUM(#REF!)</f>
        <v>#REF!</v>
      </c>
    </row>
    <row r="141" spans="1:17" x14ac:dyDescent="0.25">
      <c r="A141" s="202" t="s">
        <v>1257</v>
      </c>
      <c r="B141" s="201" t="s">
        <v>1256</v>
      </c>
      <c r="C141" s="46">
        <v>37500</v>
      </c>
      <c r="D141" s="46">
        <v>0</v>
      </c>
      <c r="E141" s="46">
        <v>0</v>
      </c>
      <c r="F141" s="46">
        <v>0</v>
      </c>
      <c r="G141" s="46">
        <v>0</v>
      </c>
      <c r="H141" s="46">
        <v>0</v>
      </c>
      <c r="I141" s="46">
        <v>0</v>
      </c>
      <c r="J141" s="46">
        <v>0</v>
      </c>
      <c r="K141" s="46">
        <v>0</v>
      </c>
      <c r="L141" s="46">
        <v>0</v>
      </c>
      <c r="M141" s="46">
        <v>0</v>
      </c>
      <c r="N141" s="46">
        <v>0</v>
      </c>
      <c r="O141" s="46">
        <v>0</v>
      </c>
      <c r="P141" s="46">
        <v>0</v>
      </c>
      <c r="Q141" s="46" t="e">
        <f>SUM(#REF!)</f>
        <v>#REF!</v>
      </c>
    </row>
    <row r="142" spans="1:17" ht="33.75" x14ac:dyDescent="0.25">
      <c r="A142" s="202" t="s">
        <v>1255</v>
      </c>
      <c r="B142" s="201" t="s">
        <v>1254</v>
      </c>
      <c r="C142" s="46">
        <v>5000</v>
      </c>
      <c r="D142" s="46">
        <v>0</v>
      </c>
      <c r="E142" s="46">
        <v>0</v>
      </c>
      <c r="F142" s="46">
        <v>0</v>
      </c>
      <c r="G142" s="46">
        <v>0</v>
      </c>
      <c r="H142" s="46">
        <v>0</v>
      </c>
      <c r="I142" s="46">
        <v>0</v>
      </c>
      <c r="J142" s="46">
        <v>0</v>
      </c>
      <c r="K142" s="46">
        <v>0</v>
      </c>
      <c r="L142" s="46">
        <v>0</v>
      </c>
      <c r="M142" s="46">
        <v>0</v>
      </c>
      <c r="N142" s="46">
        <v>0</v>
      </c>
      <c r="O142" s="46">
        <v>0</v>
      </c>
      <c r="P142" s="46">
        <v>0</v>
      </c>
      <c r="Q142" s="46" t="e">
        <f>SUM(#REF!)</f>
        <v>#REF!</v>
      </c>
    </row>
    <row r="143" spans="1:17" ht="12.75" x14ac:dyDescent="0.25">
      <c r="A143" s="216" t="s">
        <v>1253</v>
      </c>
      <c r="B143" s="215"/>
      <c r="C143" s="214">
        <v>9903950</v>
      </c>
      <c r="D143" s="214">
        <v>0</v>
      </c>
      <c r="E143" s="214">
        <v>0</v>
      </c>
      <c r="F143" s="214">
        <v>0</v>
      </c>
      <c r="G143" s="214">
        <v>0</v>
      </c>
      <c r="H143" s="214">
        <v>0</v>
      </c>
      <c r="I143" s="214">
        <v>0</v>
      </c>
      <c r="J143" s="214">
        <v>0</v>
      </c>
      <c r="K143" s="214">
        <v>0</v>
      </c>
      <c r="L143" s="214">
        <v>0</v>
      </c>
      <c r="M143" s="214">
        <v>0</v>
      </c>
      <c r="N143" s="214">
        <v>0</v>
      </c>
      <c r="O143" s="214">
        <v>0</v>
      </c>
      <c r="P143" s="214">
        <v>0</v>
      </c>
      <c r="Q143" s="214" t="e">
        <f>SUM(#REF!)</f>
        <v>#REF!</v>
      </c>
    </row>
    <row r="144" spans="1:17" ht="12.75" x14ac:dyDescent="0.25">
      <c r="A144" s="212" t="s">
        <v>1324</v>
      </c>
      <c r="B144" s="211"/>
      <c r="C144" s="210">
        <v>9903950</v>
      </c>
      <c r="D144" s="210">
        <v>0</v>
      </c>
      <c r="E144" s="210">
        <v>0</v>
      </c>
      <c r="F144" s="210">
        <v>0</v>
      </c>
      <c r="G144" s="210">
        <v>0</v>
      </c>
      <c r="H144" s="210">
        <v>0</v>
      </c>
      <c r="I144" s="210">
        <v>0</v>
      </c>
      <c r="J144" s="210">
        <v>0</v>
      </c>
      <c r="K144" s="210">
        <v>0</v>
      </c>
      <c r="L144" s="210">
        <v>0</v>
      </c>
      <c r="M144" s="210">
        <v>0</v>
      </c>
      <c r="N144" s="210">
        <v>0</v>
      </c>
      <c r="O144" s="210">
        <v>0</v>
      </c>
      <c r="P144" s="210">
        <v>0</v>
      </c>
      <c r="Q144" s="210" t="e">
        <f>SUM(#REF!)</f>
        <v>#REF!</v>
      </c>
    </row>
    <row r="145" spans="1:17" ht="33.75" x14ac:dyDescent="0.25">
      <c r="A145" s="196" t="s">
        <v>1250</v>
      </c>
      <c r="B145" s="195" t="s">
        <v>1249</v>
      </c>
      <c r="C145" s="213">
        <v>6000000</v>
      </c>
      <c r="D145" s="213">
        <v>0</v>
      </c>
      <c r="E145" s="213">
        <v>0</v>
      </c>
      <c r="F145" s="213">
        <v>0</v>
      </c>
      <c r="G145" s="213">
        <v>0</v>
      </c>
      <c r="H145" s="213">
        <v>0</v>
      </c>
      <c r="I145" s="213">
        <v>0</v>
      </c>
      <c r="J145" s="213">
        <v>0</v>
      </c>
      <c r="K145" s="213">
        <v>0</v>
      </c>
      <c r="L145" s="213">
        <v>0</v>
      </c>
      <c r="M145" s="213">
        <v>0</v>
      </c>
      <c r="N145" s="213">
        <v>0</v>
      </c>
      <c r="O145" s="213">
        <v>0</v>
      </c>
      <c r="P145" s="213">
        <v>0</v>
      </c>
      <c r="Q145" s="213" t="e">
        <f>SUM(#REF!)</f>
        <v>#REF!</v>
      </c>
    </row>
    <row r="146" spans="1:17" ht="33.75" x14ac:dyDescent="0.25">
      <c r="A146" s="196" t="s">
        <v>1248</v>
      </c>
      <c r="B146" s="195" t="s">
        <v>1247</v>
      </c>
      <c r="C146" s="213">
        <v>3903950</v>
      </c>
      <c r="D146" s="213">
        <v>0</v>
      </c>
      <c r="E146" s="213">
        <v>0</v>
      </c>
      <c r="F146" s="213">
        <v>0</v>
      </c>
      <c r="G146" s="213">
        <v>0</v>
      </c>
      <c r="H146" s="213">
        <v>0</v>
      </c>
      <c r="I146" s="213">
        <v>0</v>
      </c>
      <c r="J146" s="213">
        <v>0</v>
      </c>
      <c r="K146" s="213">
        <v>0</v>
      </c>
      <c r="L146" s="213">
        <v>0</v>
      </c>
      <c r="M146" s="213">
        <v>0</v>
      </c>
      <c r="N146" s="213">
        <v>0</v>
      </c>
      <c r="O146" s="213">
        <v>0</v>
      </c>
      <c r="P146" s="213">
        <v>0</v>
      </c>
      <c r="Q146" s="213" t="e">
        <f>SUM(#REF!)</f>
        <v>#REF!</v>
      </c>
    </row>
    <row r="147" spans="1:17" ht="12.75" x14ac:dyDescent="0.25">
      <c r="A147" s="212" t="s">
        <v>1323</v>
      </c>
      <c r="B147" s="211"/>
      <c r="C147" s="210">
        <v>0</v>
      </c>
      <c r="D147" s="210">
        <v>0</v>
      </c>
      <c r="E147" s="210">
        <v>0</v>
      </c>
      <c r="F147" s="210">
        <v>0</v>
      </c>
      <c r="G147" s="210">
        <v>0</v>
      </c>
      <c r="H147" s="210">
        <v>0</v>
      </c>
      <c r="I147" s="210">
        <v>0</v>
      </c>
      <c r="J147" s="210">
        <v>0</v>
      </c>
      <c r="K147" s="210">
        <v>0</v>
      </c>
      <c r="L147" s="210">
        <v>0</v>
      </c>
      <c r="M147" s="210">
        <v>0</v>
      </c>
      <c r="N147" s="210">
        <v>0</v>
      </c>
      <c r="O147" s="210">
        <v>0</v>
      </c>
      <c r="P147" s="210">
        <v>0</v>
      </c>
      <c r="Q147" s="210" t="e">
        <f>SUM(#REF!)</f>
        <v>#REF!</v>
      </c>
    </row>
  </sheetData>
  <mergeCells count="36">
    <mergeCell ref="C114:I114"/>
    <mergeCell ref="J114:Q114"/>
    <mergeCell ref="C61:I61"/>
    <mergeCell ref="J61:Q61"/>
    <mergeCell ref="C60:I60"/>
    <mergeCell ref="J60:Q60"/>
    <mergeCell ref="C35:I35"/>
    <mergeCell ref="J35:Q35"/>
    <mergeCell ref="C9:I9"/>
    <mergeCell ref="J9:Q9"/>
    <mergeCell ref="C8:I8"/>
    <mergeCell ref="J8:Q8"/>
    <mergeCell ref="A10:B10"/>
    <mergeCell ref="A11:B11"/>
    <mergeCell ref="A26:B26"/>
    <mergeCell ref="A27:B27"/>
    <mergeCell ref="A30:B30"/>
    <mergeCell ref="A36:B36"/>
    <mergeCell ref="A116:B116"/>
    <mergeCell ref="A143:B143"/>
    <mergeCell ref="A37:B37"/>
    <mergeCell ref="A49:B49"/>
    <mergeCell ref="A51:B51"/>
    <mergeCell ref="A54:B54"/>
    <mergeCell ref="A62:B62"/>
    <mergeCell ref="A63:B63"/>
    <mergeCell ref="A144:B144"/>
    <mergeCell ref="A147:B147"/>
    <mergeCell ref="C1:H1"/>
    <mergeCell ref="J2:P2"/>
    <mergeCell ref="C2:H2"/>
    <mergeCell ref="J1:P1"/>
    <mergeCell ref="A108:B108"/>
    <mergeCell ref="A110:B110"/>
    <mergeCell ref="A112:B112"/>
    <mergeCell ref="A115:B115"/>
  </mergeCells>
  <printOptions horizontalCentered="1"/>
  <pageMargins left="0.39370078740157477" right="0.39370078740157477" top="0.39370078740157477" bottom="0.39370078740157477" header="0.19685039370078738" footer="0.19685039370078738"/>
  <pageSetup paperSize="9" pageOrder="overThenDown" orientation="landscape" verticalDpi="0" r:id="rId1"/>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election activeCell="B15" sqref="B15:D15"/>
    </sheetView>
  </sheetViews>
  <sheetFormatPr baseColWidth="10" defaultRowHeight="11.25" x14ac:dyDescent="0.25"/>
  <cols>
    <col min="1" max="1" width="5.7109375" style="35" customWidth="1"/>
    <col min="2" max="3" width="35.7109375" style="42" customWidth="1"/>
    <col min="4" max="4" width="10.7109375" style="35" customWidth="1"/>
    <col min="5" max="16384" width="11.42578125" style="35"/>
  </cols>
  <sheetData>
    <row r="1" spans="1:4" ht="12.75" x14ac:dyDescent="0.25">
      <c r="A1" s="160" t="s">
        <v>946</v>
      </c>
      <c r="B1" s="159"/>
      <c r="C1" s="159"/>
      <c r="D1" s="168" t="s">
        <v>41</v>
      </c>
    </row>
    <row r="2" spans="1:4" ht="12.75" x14ac:dyDescent="0.25">
      <c r="A2" s="160" t="s">
        <v>1322</v>
      </c>
      <c r="B2" s="159"/>
      <c r="C2" s="159"/>
      <c r="D2" s="168" t="s">
        <v>1321</v>
      </c>
    </row>
    <row r="3" spans="1:4" x14ac:dyDescent="0.25">
      <c r="A3" s="149"/>
      <c r="B3" s="181"/>
      <c r="C3" s="181"/>
      <c r="D3" s="149"/>
    </row>
    <row r="4" spans="1:4" ht="12.75" x14ac:dyDescent="0.25">
      <c r="A4" s="176" t="s">
        <v>1320</v>
      </c>
      <c r="B4" s="148"/>
      <c r="C4" s="148"/>
      <c r="D4" s="149"/>
    </row>
    <row r="5" spans="1:4" x14ac:dyDescent="0.25">
      <c r="A5" s="149"/>
      <c r="B5" s="181"/>
      <c r="C5" s="181"/>
      <c r="D5" s="149"/>
    </row>
    <row r="6" spans="1:4" ht="12.75" x14ac:dyDescent="0.25">
      <c r="A6" s="176" t="s">
        <v>1033</v>
      </c>
      <c r="B6" s="148"/>
      <c r="C6" s="148"/>
      <c r="D6" s="149"/>
    </row>
    <row r="7" spans="1:4" x14ac:dyDescent="0.25">
      <c r="A7" s="208" t="s">
        <v>1029</v>
      </c>
      <c r="B7" s="178" t="s">
        <v>1028</v>
      </c>
      <c r="C7" s="162" t="s">
        <v>1290</v>
      </c>
    </row>
    <row r="8" spans="1:4" ht="12.75" x14ac:dyDescent="0.25">
      <c r="A8" s="160" t="s">
        <v>1289</v>
      </c>
      <c r="B8" s="159"/>
      <c r="C8" s="203">
        <v>43619730</v>
      </c>
    </row>
    <row r="9" spans="1:4" ht="12.75" x14ac:dyDescent="0.25">
      <c r="A9" s="160" t="s">
        <v>1288</v>
      </c>
      <c r="B9" s="159"/>
      <c r="C9" s="203">
        <v>29008110</v>
      </c>
    </row>
    <row r="10" spans="1:4" x14ac:dyDescent="0.25">
      <c r="A10" s="202" t="s">
        <v>1319</v>
      </c>
      <c r="B10" s="201" t="s">
        <v>1318</v>
      </c>
      <c r="C10" s="200">
        <v>980000</v>
      </c>
    </row>
    <row r="11" spans="1:4" ht="22.5" x14ac:dyDescent="0.25">
      <c r="A11" s="202" t="s">
        <v>1294</v>
      </c>
      <c r="B11" s="201" t="s">
        <v>1293</v>
      </c>
      <c r="C11" s="200">
        <v>27598110</v>
      </c>
    </row>
    <row r="12" spans="1:4" x14ac:dyDescent="0.25">
      <c r="A12" s="202" t="s">
        <v>1317</v>
      </c>
      <c r="B12" s="201" t="s">
        <v>1316</v>
      </c>
      <c r="C12" s="200">
        <v>350000</v>
      </c>
    </row>
    <row r="13" spans="1:4" x14ac:dyDescent="0.25">
      <c r="A13" s="202" t="s">
        <v>1304</v>
      </c>
      <c r="B13" s="201" t="s">
        <v>1303</v>
      </c>
      <c r="C13" s="200">
        <v>80000</v>
      </c>
    </row>
    <row r="14" spans="1:4" ht="12.75" x14ac:dyDescent="0.25">
      <c r="A14" s="199" t="s">
        <v>1279</v>
      </c>
      <c r="B14" s="198"/>
      <c r="C14" s="197">
        <v>14611620</v>
      </c>
    </row>
    <row r="15" spans="1:4" x14ac:dyDescent="0.25">
      <c r="A15" s="193" t="s">
        <v>1301</v>
      </c>
      <c r="B15" s="192" t="s">
        <v>1315</v>
      </c>
      <c r="C15" s="191">
        <v>9903950</v>
      </c>
    </row>
    <row r="16" spans="1:4" ht="22.5" x14ac:dyDescent="0.25">
      <c r="A16" s="196" t="s">
        <v>1314</v>
      </c>
      <c r="B16" s="195" t="s">
        <v>1313</v>
      </c>
      <c r="C16" s="194">
        <v>3903950</v>
      </c>
    </row>
    <row r="17" spans="1:3" x14ac:dyDescent="0.25">
      <c r="A17" s="196" t="s">
        <v>1312</v>
      </c>
      <c r="B17" s="195" t="s">
        <v>1311</v>
      </c>
      <c r="C17" s="194">
        <v>6000000</v>
      </c>
    </row>
    <row r="18" spans="1:3" x14ac:dyDescent="0.25">
      <c r="A18" s="193" t="s">
        <v>1296</v>
      </c>
      <c r="B18" s="192" t="s">
        <v>1295</v>
      </c>
      <c r="C18" s="191">
        <v>4707670</v>
      </c>
    </row>
    <row r="19" spans="1:3" ht="22.5" x14ac:dyDescent="0.25">
      <c r="A19" s="196" t="s">
        <v>1294</v>
      </c>
      <c r="B19" s="195" t="s">
        <v>1293</v>
      </c>
      <c r="C19" s="194">
        <v>3927670</v>
      </c>
    </row>
    <row r="20" spans="1:3" x14ac:dyDescent="0.25">
      <c r="A20" s="196" t="s">
        <v>1310</v>
      </c>
      <c r="B20" s="195" t="s">
        <v>1309</v>
      </c>
      <c r="C20" s="194">
        <v>30000</v>
      </c>
    </row>
    <row r="21" spans="1:3" ht="22.5" x14ac:dyDescent="0.25">
      <c r="A21" s="196" t="s">
        <v>1108</v>
      </c>
      <c r="B21" s="195" t="s">
        <v>1107</v>
      </c>
      <c r="C21" s="194">
        <v>750000</v>
      </c>
    </row>
    <row r="22" spans="1:3" ht="12.75" x14ac:dyDescent="0.25">
      <c r="A22" s="160" t="s">
        <v>1308</v>
      </c>
      <c r="B22" s="159"/>
      <c r="C22" s="203">
        <v>124785430</v>
      </c>
    </row>
    <row r="23" spans="1:3" ht="12.75" x14ac:dyDescent="0.25">
      <c r="A23" s="160" t="s">
        <v>1307</v>
      </c>
      <c r="B23" s="159"/>
      <c r="C23" s="203">
        <v>67649035</v>
      </c>
    </row>
    <row r="24" spans="1:3" x14ac:dyDescent="0.25">
      <c r="A24" s="202" t="s">
        <v>844</v>
      </c>
      <c r="B24" s="201" t="s">
        <v>1240</v>
      </c>
      <c r="C24" s="200">
        <v>500000</v>
      </c>
    </row>
    <row r="25" spans="1:3" x14ac:dyDescent="0.25">
      <c r="A25" s="202" t="s">
        <v>1306</v>
      </c>
      <c r="B25" s="201" t="s">
        <v>1305</v>
      </c>
      <c r="C25" s="200">
        <v>11300000</v>
      </c>
    </row>
    <row r="26" spans="1:3" ht="22.5" x14ac:dyDescent="0.25">
      <c r="A26" s="202" t="s">
        <v>1219</v>
      </c>
      <c r="B26" s="201" t="s">
        <v>1218</v>
      </c>
      <c r="C26" s="200">
        <v>63000</v>
      </c>
    </row>
    <row r="27" spans="1:3" ht="22.5" x14ac:dyDescent="0.25">
      <c r="A27" s="202" t="s">
        <v>1102</v>
      </c>
      <c r="B27" s="201" t="s">
        <v>1101</v>
      </c>
      <c r="C27" s="200">
        <v>598095</v>
      </c>
    </row>
    <row r="28" spans="1:3" ht="22.5" x14ac:dyDescent="0.25">
      <c r="A28" s="202" t="s">
        <v>1294</v>
      </c>
      <c r="B28" s="201" t="s">
        <v>1293</v>
      </c>
      <c r="C28" s="200">
        <v>54349940</v>
      </c>
    </row>
    <row r="29" spans="1:3" x14ac:dyDescent="0.25">
      <c r="A29" s="202" t="s">
        <v>1304</v>
      </c>
      <c r="B29" s="201" t="s">
        <v>1303</v>
      </c>
      <c r="C29" s="200">
        <v>838000</v>
      </c>
    </row>
    <row r="30" spans="1:3" ht="12.75" x14ac:dyDescent="0.25">
      <c r="A30" s="199" t="s">
        <v>1302</v>
      </c>
      <c r="B30" s="198"/>
      <c r="C30" s="197">
        <v>57136395</v>
      </c>
    </row>
    <row r="31" spans="1:3" x14ac:dyDescent="0.25">
      <c r="A31" s="193" t="s">
        <v>842</v>
      </c>
      <c r="B31" s="192" t="s">
        <v>841</v>
      </c>
      <c r="C31" s="191">
        <v>10879875</v>
      </c>
    </row>
    <row r="32" spans="1:3" x14ac:dyDescent="0.25">
      <c r="A32" s="207" t="s">
        <v>1301</v>
      </c>
      <c r="B32" s="206" t="s">
        <v>1251</v>
      </c>
      <c r="C32" s="205">
        <v>41548850</v>
      </c>
    </row>
    <row r="33" spans="1:3" ht="22.5" x14ac:dyDescent="0.25">
      <c r="A33" s="196" t="s">
        <v>1300</v>
      </c>
      <c r="B33" s="195" t="s">
        <v>1299</v>
      </c>
      <c r="C33" s="194">
        <v>26084550</v>
      </c>
    </row>
    <row r="34" spans="1:3" ht="22.5" x14ac:dyDescent="0.25">
      <c r="A34" s="196" t="s">
        <v>1298</v>
      </c>
      <c r="B34" s="195" t="s">
        <v>1297</v>
      </c>
      <c r="C34" s="194">
        <v>15464300</v>
      </c>
    </row>
    <row r="35" spans="1:3" x14ac:dyDescent="0.25">
      <c r="A35" s="193" t="s">
        <v>1296</v>
      </c>
      <c r="B35" s="192" t="s">
        <v>1295</v>
      </c>
      <c r="C35" s="191">
        <v>4707670</v>
      </c>
    </row>
    <row r="36" spans="1:3" ht="22.5" x14ac:dyDescent="0.25">
      <c r="A36" s="196" t="s">
        <v>1294</v>
      </c>
      <c r="B36" s="195" t="s">
        <v>1293</v>
      </c>
      <c r="C36" s="194">
        <v>3927670</v>
      </c>
    </row>
    <row r="37" spans="1:3" ht="22.5" x14ac:dyDescent="0.25">
      <c r="A37" s="196" t="s">
        <v>1114</v>
      </c>
      <c r="B37" s="195" t="s">
        <v>1113</v>
      </c>
      <c r="C37" s="194">
        <v>400000</v>
      </c>
    </row>
    <row r="38" spans="1:3" ht="22.5" x14ac:dyDescent="0.25">
      <c r="A38" s="196" t="s">
        <v>1126</v>
      </c>
      <c r="B38" s="195" t="s">
        <v>1125</v>
      </c>
      <c r="C38" s="194">
        <v>30000</v>
      </c>
    </row>
    <row r="39" spans="1:3" ht="22.5" x14ac:dyDescent="0.25">
      <c r="A39" s="207" t="s">
        <v>1292</v>
      </c>
      <c r="B39" s="206" t="s">
        <v>1291</v>
      </c>
      <c r="C39" s="205">
        <v>350000</v>
      </c>
    </row>
    <row r="40" spans="1:3" x14ac:dyDescent="0.25">
      <c r="A40" s="190"/>
      <c r="B40" s="189"/>
      <c r="C40" s="189"/>
    </row>
    <row r="41" spans="1:3" ht="9" customHeight="1" x14ac:dyDescent="0.25">
      <c r="A41" s="188" t="s">
        <v>1024</v>
      </c>
    </row>
    <row r="43" spans="1:3" ht="12.75" x14ac:dyDescent="0.25">
      <c r="A43" s="209" t="s">
        <v>1030</v>
      </c>
      <c r="B43" s="166"/>
      <c r="C43" s="166"/>
    </row>
    <row r="44" spans="1:3" x14ac:dyDescent="0.25">
      <c r="A44" s="208" t="s">
        <v>1029</v>
      </c>
      <c r="B44" s="178" t="s">
        <v>1028</v>
      </c>
      <c r="C44" s="162" t="s">
        <v>1290</v>
      </c>
    </row>
    <row r="45" spans="1:3" ht="12.75" x14ac:dyDescent="0.25">
      <c r="A45" s="160" t="s">
        <v>1289</v>
      </c>
      <c r="B45" s="159"/>
      <c r="C45" s="203">
        <v>82137097</v>
      </c>
    </row>
    <row r="46" spans="1:3" ht="12.75" x14ac:dyDescent="0.25">
      <c r="A46" s="160" t="s">
        <v>1288</v>
      </c>
      <c r="B46" s="159"/>
      <c r="C46" s="203">
        <v>29708372</v>
      </c>
    </row>
    <row r="47" spans="1:3" ht="22.5" x14ac:dyDescent="0.25">
      <c r="A47" s="202" t="s">
        <v>1272</v>
      </c>
      <c r="B47" s="201" t="s">
        <v>1271</v>
      </c>
      <c r="C47" s="200">
        <v>500000</v>
      </c>
    </row>
    <row r="48" spans="1:3" ht="22.5" x14ac:dyDescent="0.25">
      <c r="A48" s="202" t="s">
        <v>1076</v>
      </c>
      <c r="B48" s="201" t="s">
        <v>1075</v>
      </c>
      <c r="C48" s="200">
        <v>5546993</v>
      </c>
    </row>
    <row r="49" spans="1:3" ht="22.5" x14ac:dyDescent="0.25">
      <c r="A49" s="202" t="s">
        <v>1074</v>
      </c>
      <c r="B49" s="201" t="s">
        <v>1073</v>
      </c>
      <c r="C49" s="200">
        <v>90000</v>
      </c>
    </row>
    <row r="50" spans="1:3" x14ac:dyDescent="0.25">
      <c r="A50" s="202" t="s">
        <v>1287</v>
      </c>
      <c r="B50" s="201" t="s">
        <v>1286</v>
      </c>
      <c r="C50" s="200">
        <v>80000</v>
      </c>
    </row>
    <row r="51" spans="1:3" x14ac:dyDescent="0.25">
      <c r="A51" s="202" t="s">
        <v>1068</v>
      </c>
      <c r="B51" s="201" t="s">
        <v>1067</v>
      </c>
      <c r="C51" s="200">
        <v>45000</v>
      </c>
    </row>
    <row r="52" spans="1:3" ht="22.5" x14ac:dyDescent="0.25">
      <c r="A52" s="202" t="s">
        <v>1064</v>
      </c>
      <c r="B52" s="201" t="s">
        <v>1063</v>
      </c>
      <c r="C52" s="200">
        <v>85000</v>
      </c>
    </row>
    <row r="53" spans="1:3" x14ac:dyDescent="0.25">
      <c r="A53" s="202" t="s">
        <v>1172</v>
      </c>
      <c r="B53" s="201" t="s">
        <v>1171</v>
      </c>
      <c r="C53" s="200">
        <v>100000</v>
      </c>
    </row>
    <row r="54" spans="1:3" x14ac:dyDescent="0.25">
      <c r="A54" s="202" t="s">
        <v>1049</v>
      </c>
      <c r="B54" s="201" t="s">
        <v>1048</v>
      </c>
      <c r="C54" s="200">
        <v>295000</v>
      </c>
    </row>
    <row r="55" spans="1:3" x14ac:dyDescent="0.25">
      <c r="A55" s="202" t="s">
        <v>1047</v>
      </c>
      <c r="B55" s="201" t="s">
        <v>1046</v>
      </c>
      <c r="C55" s="200">
        <v>1376379</v>
      </c>
    </row>
    <row r="56" spans="1:3" x14ac:dyDescent="0.25">
      <c r="A56" s="202" t="s">
        <v>1285</v>
      </c>
      <c r="B56" s="201" t="s">
        <v>1284</v>
      </c>
      <c r="C56" s="200">
        <v>3480000</v>
      </c>
    </row>
    <row r="57" spans="1:3" x14ac:dyDescent="0.25">
      <c r="A57" s="202" t="s">
        <v>1283</v>
      </c>
      <c r="B57" s="201" t="s">
        <v>1282</v>
      </c>
      <c r="C57" s="200">
        <v>10000</v>
      </c>
    </row>
    <row r="58" spans="1:3" ht="22.5" x14ac:dyDescent="0.25">
      <c r="A58" s="202" t="s">
        <v>1170</v>
      </c>
      <c r="B58" s="201" t="s">
        <v>1169</v>
      </c>
      <c r="C58" s="200">
        <v>100000</v>
      </c>
    </row>
    <row r="59" spans="1:3" ht="33.75" x14ac:dyDescent="0.25">
      <c r="A59" s="202" t="s">
        <v>1276</v>
      </c>
      <c r="B59" s="201" t="s">
        <v>1275</v>
      </c>
      <c r="C59" s="200">
        <v>4500000</v>
      </c>
    </row>
    <row r="60" spans="1:3" ht="22.5" x14ac:dyDescent="0.25">
      <c r="A60" s="202" t="s">
        <v>1281</v>
      </c>
      <c r="B60" s="201" t="s">
        <v>1280</v>
      </c>
      <c r="C60" s="200">
        <v>13500000</v>
      </c>
    </row>
    <row r="61" spans="1:3" ht="12.75" x14ac:dyDescent="0.25">
      <c r="A61" s="199" t="s">
        <v>1279</v>
      </c>
      <c r="B61" s="198"/>
      <c r="C61" s="197">
        <v>52428725</v>
      </c>
    </row>
    <row r="62" spans="1:3" x14ac:dyDescent="0.25">
      <c r="A62" s="193" t="s">
        <v>1278</v>
      </c>
      <c r="B62" s="192" t="s">
        <v>1277</v>
      </c>
      <c r="C62" s="191">
        <v>10879875</v>
      </c>
    </row>
    <row r="63" spans="1:3" x14ac:dyDescent="0.25">
      <c r="A63" s="207" t="s">
        <v>1252</v>
      </c>
      <c r="B63" s="206" t="s">
        <v>1251</v>
      </c>
      <c r="C63" s="205">
        <v>41548850</v>
      </c>
    </row>
    <row r="64" spans="1:3" ht="33.75" x14ac:dyDescent="0.25">
      <c r="A64" s="196" t="s">
        <v>1276</v>
      </c>
      <c r="B64" s="195" t="s">
        <v>1275</v>
      </c>
      <c r="C64" s="194">
        <v>41548850</v>
      </c>
    </row>
    <row r="65" spans="1:3" x14ac:dyDescent="0.25">
      <c r="A65" s="193" t="s">
        <v>1246</v>
      </c>
      <c r="B65" s="192" t="s">
        <v>1245</v>
      </c>
      <c r="C65" s="191">
        <v>0</v>
      </c>
    </row>
    <row r="66" spans="1:3" ht="12.75" x14ac:dyDescent="0.25">
      <c r="A66" s="158" t="s">
        <v>1274</v>
      </c>
      <c r="B66" s="157"/>
      <c r="C66" s="204">
        <v>557392460</v>
      </c>
    </row>
    <row r="67" spans="1:3" ht="12.75" x14ac:dyDescent="0.25">
      <c r="A67" s="160" t="s">
        <v>1273</v>
      </c>
      <c r="B67" s="159"/>
      <c r="C67" s="203">
        <v>547488510</v>
      </c>
    </row>
    <row r="68" spans="1:3" ht="22.5" x14ac:dyDescent="0.25">
      <c r="A68" s="202" t="s">
        <v>1272</v>
      </c>
      <c r="B68" s="201" t="s">
        <v>1271</v>
      </c>
      <c r="C68" s="200">
        <v>500000</v>
      </c>
    </row>
    <row r="69" spans="1:3" ht="22.5" x14ac:dyDescent="0.25">
      <c r="A69" s="202" t="s">
        <v>1119</v>
      </c>
      <c r="B69" s="201" t="s">
        <v>1118</v>
      </c>
      <c r="C69" s="200">
        <v>105</v>
      </c>
    </row>
    <row r="70" spans="1:3" x14ac:dyDescent="0.25">
      <c r="A70" s="202" t="s">
        <v>1188</v>
      </c>
      <c r="B70" s="201" t="s">
        <v>1187</v>
      </c>
      <c r="C70" s="200">
        <v>520</v>
      </c>
    </row>
    <row r="71" spans="1:3" x14ac:dyDescent="0.25">
      <c r="A71" s="202" t="s">
        <v>1186</v>
      </c>
      <c r="B71" s="201" t="s">
        <v>1185</v>
      </c>
      <c r="C71" s="200">
        <v>213000</v>
      </c>
    </row>
    <row r="72" spans="1:3" x14ac:dyDescent="0.25">
      <c r="A72" s="202" t="s">
        <v>1130</v>
      </c>
      <c r="B72" s="201" t="s">
        <v>1129</v>
      </c>
      <c r="C72" s="200">
        <v>278092868</v>
      </c>
    </row>
    <row r="73" spans="1:3" x14ac:dyDescent="0.25">
      <c r="A73" s="202" t="s">
        <v>1270</v>
      </c>
      <c r="B73" s="201" t="s">
        <v>1269</v>
      </c>
      <c r="C73" s="200">
        <v>28732017</v>
      </c>
    </row>
    <row r="74" spans="1:3" x14ac:dyDescent="0.25">
      <c r="A74" s="202" t="s">
        <v>1268</v>
      </c>
      <c r="B74" s="201" t="s">
        <v>1267</v>
      </c>
      <c r="C74" s="200">
        <v>118500000</v>
      </c>
    </row>
    <row r="75" spans="1:3" x14ac:dyDescent="0.25">
      <c r="A75" s="202" t="s">
        <v>1266</v>
      </c>
      <c r="B75" s="201" t="s">
        <v>1265</v>
      </c>
      <c r="C75" s="200">
        <v>41000</v>
      </c>
    </row>
    <row r="76" spans="1:3" x14ac:dyDescent="0.25">
      <c r="A76" s="202" t="s">
        <v>1264</v>
      </c>
      <c r="B76" s="201" t="s">
        <v>1263</v>
      </c>
      <c r="C76" s="200">
        <v>80657000</v>
      </c>
    </row>
    <row r="77" spans="1:3" x14ac:dyDescent="0.25">
      <c r="A77" s="202" t="s">
        <v>1262</v>
      </c>
      <c r="B77" s="201" t="s">
        <v>934</v>
      </c>
      <c r="C77" s="200">
        <v>900000</v>
      </c>
    </row>
    <row r="78" spans="1:3" x14ac:dyDescent="0.25">
      <c r="A78" s="202" t="s">
        <v>1261</v>
      </c>
      <c r="B78" s="201" t="s">
        <v>1260</v>
      </c>
      <c r="C78" s="200">
        <v>3422000</v>
      </c>
    </row>
    <row r="79" spans="1:3" x14ac:dyDescent="0.25">
      <c r="A79" s="202" t="s">
        <v>1043</v>
      </c>
      <c r="B79" s="201" t="s">
        <v>1042</v>
      </c>
      <c r="C79" s="200">
        <v>4000000</v>
      </c>
    </row>
    <row r="80" spans="1:3" ht="22.5" x14ac:dyDescent="0.25">
      <c r="A80" s="202" t="s">
        <v>1206</v>
      </c>
      <c r="B80" s="201" t="s">
        <v>1205</v>
      </c>
      <c r="C80" s="200">
        <v>31636500</v>
      </c>
    </row>
    <row r="81" spans="1:3" x14ac:dyDescent="0.25">
      <c r="A81" s="202" t="s">
        <v>1204</v>
      </c>
      <c r="B81" s="201" t="s">
        <v>1203</v>
      </c>
      <c r="C81" s="200">
        <v>582000</v>
      </c>
    </row>
    <row r="82" spans="1:3" x14ac:dyDescent="0.25">
      <c r="A82" s="202" t="s">
        <v>1039</v>
      </c>
      <c r="B82" s="201" t="s">
        <v>1038</v>
      </c>
      <c r="C82" s="200">
        <v>99000</v>
      </c>
    </row>
    <row r="83" spans="1:3" x14ac:dyDescent="0.25">
      <c r="A83" s="202" t="s">
        <v>1259</v>
      </c>
      <c r="B83" s="201" t="s">
        <v>1258</v>
      </c>
      <c r="C83" s="200">
        <v>70000</v>
      </c>
    </row>
    <row r="84" spans="1:3" x14ac:dyDescent="0.25">
      <c r="A84" s="202" t="s">
        <v>1257</v>
      </c>
      <c r="B84" s="201" t="s">
        <v>1256</v>
      </c>
      <c r="C84" s="200">
        <v>37500</v>
      </c>
    </row>
    <row r="85" spans="1:3" ht="33.75" x14ac:dyDescent="0.25">
      <c r="A85" s="202" t="s">
        <v>1255</v>
      </c>
      <c r="B85" s="201" t="s">
        <v>1254</v>
      </c>
      <c r="C85" s="200">
        <v>5000</v>
      </c>
    </row>
    <row r="86" spans="1:3" ht="12.75" x14ac:dyDescent="0.25">
      <c r="A86" s="199" t="s">
        <v>1253</v>
      </c>
      <c r="B86" s="198"/>
      <c r="C86" s="197">
        <v>9903950</v>
      </c>
    </row>
    <row r="87" spans="1:3" x14ac:dyDescent="0.25">
      <c r="A87" s="193" t="s">
        <v>1252</v>
      </c>
      <c r="B87" s="192" t="s">
        <v>1251</v>
      </c>
      <c r="C87" s="191">
        <v>9903950</v>
      </c>
    </row>
    <row r="88" spans="1:3" ht="33.75" x14ac:dyDescent="0.25">
      <c r="A88" s="196" t="s">
        <v>1250</v>
      </c>
      <c r="B88" s="195" t="s">
        <v>1249</v>
      </c>
      <c r="C88" s="194">
        <v>6000000</v>
      </c>
    </row>
    <row r="89" spans="1:3" ht="33.75" x14ac:dyDescent="0.25">
      <c r="A89" s="196" t="s">
        <v>1248</v>
      </c>
      <c r="B89" s="195" t="s">
        <v>1247</v>
      </c>
      <c r="C89" s="194">
        <v>3903950</v>
      </c>
    </row>
    <row r="90" spans="1:3" x14ac:dyDescent="0.25">
      <c r="A90" s="193" t="s">
        <v>1246</v>
      </c>
      <c r="B90" s="192" t="s">
        <v>1245</v>
      </c>
      <c r="C90" s="191">
        <v>0</v>
      </c>
    </row>
    <row r="91" spans="1:3" x14ac:dyDescent="0.25">
      <c r="A91" s="190"/>
      <c r="B91" s="189"/>
      <c r="C91" s="189"/>
    </row>
    <row r="92" spans="1:3" ht="9" customHeight="1" x14ac:dyDescent="0.25">
      <c r="A92" s="188" t="s">
        <v>1024</v>
      </c>
    </row>
  </sheetData>
  <mergeCells count="17">
    <mergeCell ref="A1:C1"/>
    <mergeCell ref="A2:C2"/>
    <mergeCell ref="A4:C4"/>
    <mergeCell ref="A6:C6"/>
    <mergeCell ref="A86:B86"/>
    <mergeCell ref="A66:B66"/>
    <mergeCell ref="A67:B67"/>
    <mergeCell ref="A61:B61"/>
    <mergeCell ref="A45:B45"/>
    <mergeCell ref="A46:B46"/>
    <mergeCell ref="A43:C43"/>
    <mergeCell ref="A30:B30"/>
    <mergeCell ref="A22:B22"/>
    <mergeCell ref="A23:B23"/>
    <mergeCell ref="A14:B14"/>
    <mergeCell ref="A8:B8"/>
    <mergeCell ref="A9:B9"/>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4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election activeCell="D9" sqref="D9:I9"/>
    </sheetView>
  </sheetViews>
  <sheetFormatPr baseColWidth="10" defaultRowHeight="11.25" x14ac:dyDescent="0.25"/>
  <cols>
    <col min="1" max="1" width="5.7109375" style="35" customWidth="1"/>
    <col min="2" max="2" width="30.7109375" style="35" customWidth="1"/>
    <col min="3" max="9" width="12.7109375" style="35" customWidth="1"/>
    <col min="10" max="16384" width="11.42578125" style="35"/>
  </cols>
  <sheetData>
    <row r="1" spans="1:9" ht="12.75" x14ac:dyDescent="0.25">
      <c r="A1" s="160" t="s">
        <v>946</v>
      </c>
      <c r="B1" s="159"/>
      <c r="C1" s="159"/>
      <c r="D1" s="159"/>
      <c r="E1" s="159"/>
      <c r="F1" s="159"/>
      <c r="G1" s="159"/>
      <c r="H1" s="159"/>
      <c r="I1" s="168" t="s">
        <v>41</v>
      </c>
    </row>
    <row r="2" spans="1:9" ht="12.75" x14ac:dyDescent="0.25">
      <c r="A2" s="160" t="s">
        <v>1037</v>
      </c>
      <c r="B2" s="159"/>
      <c r="C2" s="159"/>
      <c r="D2" s="159"/>
      <c r="E2" s="159"/>
      <c r="F2" s="159"/>
      <c r="G2" s="159"/>
      <c r="H2" s="159"/>
      <c r="I2" s="168" t="s">
        <v>1244</v>
      </c>
    </row>
    <row r="3" spans="1:9" x14ac:dyDescent="0.25">
      <c r="A3" s="149"/>
      <c r="B3" s="149"/>
      <c r="C3" s="149"/>
      <c r="D3" s="149"/>
      <c r="E3" s="149"/>
      <c r="F3" s="149"/>
      <c r="G3" s="149"/>
      <c r="H3" s="149"/>
      <c r="I3" s="149"/>
    </row>
    <row r="4" spans="1:9" ht="12.75" x14ac:dyDescent="0.25">
      <c r="A4" s="176" t="s">
        <v>1243</v>
      </c>
      <c r="B4" s="148"/>
      <c r="C4" s="148"/>
      <c r="D4" s="148"/>
      <c r="E4" s="148"/>
      <c r="F4" s="148"/>
      <c r="G4" s="148"/>
      <c r="H4" s="148"/>
      <c r="I4" s="148"/>
    </row>
    <row r="5" spans="1:9" x14ac:dyDescent="0.25">
      <c r="A5" s="149"/>
      <c r="B5" s="149"/>
      <c r="C5" s="149"/>
      <c r="D5" s="149"/>
      <c r="E5" s="149"/>
      <c r="F5" s="149"/>
      <c r="G5" s="149"/>
      <c r="H5" s="149"/>
      <c r="I5" s="149"/>
    </row>
    <row r="6" spans="1:9" ht="12.75" x14ac:dyDescent="0.25">
      <c r="A6" s="176" t="s">
        <v>1033</v>
      </c>
      <c r="B6" s="148"/>
      <c r="C6" s="148"/>
      <c r="D6" s="148"/>
      <c r="E6" s="148"/>
      <c r="F6" s="148"/>
      <c r="G6" s="148"/>
      <c r="H6" s="148"/>
      <c r="I6" s="148"/>
    </row>
    <row r="7" spans="1:9" ht="60" customHeight="1" x14ac:dyDescent="0.25">
      <c r="A7" s="165" t="s">
        <v>1029</v>
      </c>
      <c r="B7" s="165" t="s">
        <v>1028</v>
      </c>
      <c r="C7" s="163">
        <v>202</v>
      </c>
      <c r="D7" s="163" t="s">
        <v>1238</v>
      </c>
      <c r="E7" s="163" t="s">
        <v>1237</v>
      </c>
      <c r="F7" s="163" t="s">
        <v>1236</v>
      </c>
      <c r="G7" s="177"/>
      <c r="H7" s="163" t="s">
        <v>1235</v>
      </c>
      <c r="I7" s="149"/>
    </row>
    <row r="8" spans="1:9" ht="60" customHeight="1" x14ac:dyDescent="0.25">
      <c r="A8" s="161"/>
      <c r="B8" s="161"/>
      <c r="C8" s="161"/>
      <c r="D8" s="161"/>
      <c r="E8" s="161"/>
      <c r="F8" s="162" t="s">
        <v>1234</v>
      </c>
      <c r="G8" s="162" t="s">
        <v>1233</v>
      </c>
      <c r="H8" s="161"/>
      <c r="I8" s="149"/>
    </row>
    <row r="9" spans="1:9" ht="12.75" x14ac:dyDescent="0.25">
      <c r="A9" s="160" t="s">
        <v>1026</v>
      </c>
      <c r="B9" s="159"/>
      <c r="C9" s="48">
        <v>0</v>
      </c>
      <c r="D9" s="48">
        <v>0</v>
      </c>
      <c r="E9" s="48">
        <v>0</v>
      </c>
      <c r="F9" s="48">
        <v>0</v>
      </c>
      <c r="G9" s="48">
        <v>0</v>
      </c>
      <c r="H9" s="48">
        <f>SUM(C9:G9)</f>
        <v>0</v>
      </c>
    </row>
    <row r="10" spans="1:9" ht="12.75" x14ac:dyDescent="0.25">
      <c r="A10" s="158" t="s">
        <v>1032</v>
      </c>
      <c r="B10" s="157"/>
      <c r="C10" s="139">
        <v>0</v>
      </c>
      <c r="D10" s="139">
        <v>0</v>
      </c>
      <c r="E10" s="139">
        <v>0</v>
      </c>
      <c r="F10" s="139">
        <v>0</v>
      </c>
      <c r="G10" s="139">
        <v>0</v>
      </c>
      <c r="H10" s="139">
        <f>SUM(C10:G10)</f>
        <v>0</v>
      </c>
    </row>
    <row r="11" spans="1:9" ht="22.5" x14ac:dyDescent="0.25">
      <c r="A11" s="174" t="s">
        <v>1114</v>
      </c>
      <c r="B11" s="173" t="s">
        <v>1113</v>
      </c>
      <c r="C11" s="99">
        <v>0</v>
      </c>
      <c r="D11" s="99">
        <v>0</v>
      </c>
      <c r="E11" s="99">
        <v>0</v>
      </c>
      <c r="F11" s="99">
        <v>0</v>
      </c>
      <c r="G11" s="99">
        <v>0</v>
      </c>
      <c r="H11" s="99">
        <f>SUM(C11:G11)</f>
        <v>0</v>
      </c>
    </row>
    <row r="12" spans="1:9" ht="33.75" x14ac:dyDescent="0.25">
      <c r="A12" s="174" t="s">
        <v>1242</v>
      </c>
      <c r="B12" s="173" t="s">
        <v>1241</v>
      </c>
      <c r="C12" s="99">
        <v>0</v>
      </c>
      <c r="D12" s="99">
        <v>0</v>
      </c>
      <c r="E12" s="99">
        <v>0</v>
      </c>
      <c r="F12" s="99">
        <v>0</v>
      </c>
      <c r="G12" s="99">
        <v>0</v>
      </c>
      <c r="H12" s="99">
        <f>SUM(C12:G12)</f>
        <v>0</v>
      </c>
    </row>
    <row r="13" spans="1:9" ht="22.5" x14ac:dyDescent="0.25">
      <c r="A13" s="174" t="s">
        <v>1110</v>
      </c>
      <c r="B13" s="173" t="s">
        <v>1109</v>
      </c>
      <c r="C13" s="99">
        <v>0</v>
      </c>
      <c r="D13" s="99">
        <v>0</v>
      </c>
      <c r="E13" s="99">
        <v>0</v>
      </c>
      <c r="F13" s="99">
        <v>0</v>
      </c>
      <c r="G13" s="99">
        <v>0</v>
      </c>
      <c r="H13" s="99">
        <f>SUM(C13:G13)</f>
        <v>0</v>
      </c>
    </row>
    <row r="14" spans="1:9" ht="22.5" x14ac:dyDescent="0.25">
      <c r="A14" s="172" t="s">
        <v>1108</v>
      </c>
      <c r="B14" s="171" t="s">
        <v>1107</v>
      </c>
      <c r="C14" s="170">
        <v>0</v>
      </c>
      <c r="D14" s="170">
        <v>0</v>
      </c>
      <c r="E14" s="170">
        <v>0</v>
      </c>
      <c r="F14" s="170">
        <v>0</v>
      </c>
      <c r="G14" s="170">
        <v>0</v>
      </c>
      <c r="H14" s="170">
        <f>SUM(C14:G14)</f>
        <v>0</v>
      </c>
    </row>
    <row r="15" spans="1:9" ht="12.75" x14ac:dyDescent="0.25">
      <c r="A15" s="158" t="s">
        <v>1031</v>
      </c>
      <c r="B15" s="157"/>
      <c r="C15" s="139">
        <v>0</v>
      </c>
      <c r="D15" s="139">
        <v>0</v>
      </c>
      <c r="E15" s="139">
        <v>0</v>
      </c>
      <c r="F15" s="139">
        <v>0</v>
      </c>
      <c r="G15" s="139">
        <v>0</v>
      </c>
      <c r="H15" s="139">
        <f>SUM(C15:G15)</f>
        <v>0</v>
      </c>
    </row>
    <row r="16" spans="1:9" ht="12.75" x14ac:dyDescent="0.25">
      <c r="A16" s="158" t="s">
        <v>1025</v>
      </c>
      <c r="B16" s="157"/>
      <c r="C16" s="139">
        <v>0</v>
      </c>
      <c r="D16" s="139">
        <v>0</v>
      </c>
      <c r="E16" s="139">
        <v>0</v>
      </c>
      <c r="F16" s="139">
        <v>0</v>
      </c>
      <c r="G16" s="139">
        <v>0</v>
      </c>
      <c r="H16" s="139">
        <f>SUM(C16:G16)</f>
        <v>0</v>
      </c>
    </row>
    <row r="17" spans="1:9" ht="22.5" x14ac:dyDescent="0.25">
      <c r="A17" s="172" t="s">
        <v>844</v>
      </c>
      <c r="B17" s="171" t="s">
        <v>1240</v>
      </c>
      <c r="C17" s="170">
        <v>0</v>
      </c>
      <c r="D17" s="170">
        <v>0</v>
      </c>
      <c r="E17" s="170">
        <v>0</v>
      </c>
      <c r="F17" s="170">
        <v>0</v>
      </c>
      <c r="G17" s="170">
        <v>0</v>
      </c>
      <c r="H17" s="170">
        <f>SUM(C17:G17)</f>
        <v>0</v>
      </c>
    </row>
    <row r="19" spans="1:9" ht="12.75" x14ac:dyDescent="0.25">
      <c r="A19" s="176" t="s">
        <v>1030</v>
      </c>
      <c r="B19" s="148"/>
      <c r="C19" s="148"/>
      <c r="D19" s="148"/>
      <c r="E19" s="148"/>
      <c r="F19" s="148"/>
      <c r="G19" s="148"/>
      <c r="H19" s="148"/>
      <c r="I19" s="148"/>
    </row>
    <row r="20" spans="1:9" ht="90" customHeight="1" x14ac:dyDescent="0.25">
      <c r="A20" s="165" t="s">
        <v>1029</v>
      </c>
      <c r="B20" s="165" t="s">
        <v>1028</v>
      </c>
      <c r="C20" s="163" t="s">
        <v>1239</v>
      </c>
      <c r="D20" s="164"/>
      <c r="E20" s="163" t="s">
        <v>1238</v>
      </c>
      <c r="F20" s="163" t="s">
        <v>1237</v>
      </c>
      <c r="G20" s="163" t="s">
        <v>1236</v>
      </c>
      <c r="H20" s="164"/>
      <c r="I20" s="163" t="s">
        <v>1235</v>
      </c>
    </row>
    <row r="21" spans="1:9" ht="90" customHeight="1" x14ac:dyDescent="0.25">
      <c r="A21" s="175"/>
      <c r="B21" s="175"/>
      <c r="C21" s="162">
        <v>201</v>
      </c>
      <c r="D21" s="162">
        <v>202</v>
      </c>
      <c r="E21" s="175"/>
      <c r="F21" s="175"/>
      <c r="G21" s="162" t="s">
        <v>1234</v>
      </c>
      <c r="H21" s="162" t="s">
        <v>1233</v>
      </c>
      <c r="I21" s="175"/>
    </row>
    <row r="22" spans="1:9" ht="12.75" x14ac:dyDescent="0.25">
      <c r="A22" s="160" t="s">
        <v>1026</v>
      </c>
      <c r="B22" s="159"/>
      <c r="C22" s="48">
        <v>0</v>
      </c>
      <c r="D22" s="48">
        <v>0</v>
      </c>
      <c r="E22" s="48">
        <v>25939133</v>
      </c>
      <c r="F22" s="48">
        <v>0</v>
      </c>
      <c r="G22" s="48">
        <v>835000</v>
      </c>
      <c r="H22" s="48">
        <v>0</v>
      </c>
      <c r="I22" s="48">
        <f>SUM(C22:H22)</f>
        <v>26774133</v>
      </c>
    </row>
    <row r="23" spans="1:9" ht="22.5" x14ac:dyDescent="0.25">
      <c r="A23" s="174" t="s">
        <v>1087</v>
      </c>
      <c r="B23" s="173" t="s">
        <v>1086</v>
      </c>
      <c r="C23" s="99">
        <v>0</v>
      </c>
      <c r="D23" s="99">
        <v>0</v>
      </c>
      <c r="E23" s="99">
        <v>0</v>
      </c>
      <c r="F23" s="99">
        <v>0</v>
      </c>
      <c r="G23" s="99">
        <v>0</v>
      </c>
      <c r="H23" s="99">
        <v>0</v>
      </c>
      <c r="I23" s="99">
        <f>SUM(C23:H23)</f>
        <v>0</v>
      </c>
    </row>
    <row r="24" spans="1:9" ht="22.5" x14ac:dyDescent="0.25">
      <c r="A24" s="174" t="s">
        <v>1085</v>
      </c>
      <c r="B24" s="173" t="s">
        <v>1084</v>
      </c>
      <c r="C24" s="99">
        <v>0</v>
      </c>
      <c r="D24" s="99">
        <v>0</v>
      </c>
      <c r="E24" s="99">
        <v>0</v>
      </c>
      <c r="F24" s="99">
        <v>0</v>
      </c>
      <c r="G24" s="99">
        <v>0</v>
      </c>
      <c r="H24" s="99">
        <v>0</v>
      </c>
      <c r="I24" s="99">
        <f>SUM(C24:H24)</f>
        <v>0</v>
      </c>
    </row>
    <row r="25" spans="1:9" x14ac:dyDescent="0.25">
      <c r="A25" s="174" t="s">
        <v>1083</v>
      </c>
      <c r="B25" s="173" t="s">
        <v>1082</v>
      </c>
      <c r="C25" s="99">
        <v>0</v>
      </c>
      <c r="D25" s="99">
        <v>0</v>
      </c>
      <c r="E25" s="99">
        <v>0</v>
      </c>
      <c r="F25" s="99">
        <v>0</v>
      </c>
      <c r="G25" s="99">
        <v>0</v>
      </c>
      <c r="H25" s="99">
        <v>0</v>
      </c>
      <c r="I25" s="99">
        <f>SUM(C25:H25)</f>
        <v>0</v>
      </c>
    </row>
    <row r="26" spans="1:9" ht="22.5" x14ac:dyDescent="0.25">
      <c r="A26" s="174" t="s">
        <v>1180</v>
      </c>
      <c r="B26" s="173" t="s">
        <v>1179</v>
      </c>
      <c r="C26" s="99">
        <v>0</v>
      </c>
      <c r="D26" s="99">
        <v>0</v>
      </c>
      <c r="E26" s="99">
        <v>0</v>
      </c>
      <c r="F26" s="99">
        <v>0</v>
      </c>
      <c r="G26" s="99">
        <v>0</v>
      </c>
      <c r="H26" s="99">
        <v>0</v>
      </c>
      <c r="I26" s="99">
        <f>SUM(C26:H26)</f>
        <v>0</v>
      </c>
    </row>
    <row r="27" spans="1:9" x14ac:dyDescent="0.25">
      <c r="A27" s="174" t="s">
        <v>1081</v>
      </c>
      <c r="B27" s="173" t="s">
        <v>1080</v>
      </c>
      <c r="C27" s="99">
        <v>0</v>
      </c>
      <c r="D27" s="99">
        <v>0</v>
      </c>
      <c r="E27" s="99">
        <v>300</v>
      </c>
      <c r="F27" s="99">
        <v>0</v>
      </c>
      <c r="G27" s="99">
        <v>0</v>
      </c>
      <c r="H27" s="99">
        <v>0</v>
      </c>
      <c r="I27" s="99">
        <f>SUM(C27:H27)</f>
        <v>300</v>
      </c>
    </row>
    <row r="28" spans="1:9" x14ac:dyDescent="0.25">
      <c r="A28" s="174" t="s">
        <v>1178</v>
      </c>
      <c r="B28" s="173" t="s">
        <v>1177</v>
      </c>
      <c r="C28" s="99">
        <v>0</v>
      </c>
      <c r="D28" s="99">
        <v>0</v>
      </c>
      <c r="E28" s="99">
        <v>0</v>
      </c>
      <c r="F28" s="99">
        <v>0</v>
      </c>
      <c r="G28" s="99">
        <v>0</v>
      </c>
      <c r="H28" s="99">
        <v>0</v>
      </c>
      <c r="I28" s="99">
        <f>SUM(C28:H28)</f>
        <v>0</v>
      </c>
    </row>
    <row r="29" spans="1:9" x14ac:dyDescent="0.25">
      <c r="A29" s="174" t="s">
        <v>1077</v>
      </c>
      <c r="B29" s="173" t="s">
        <v>1067</v>
      </c>
      <c r="C29" s="99">
        <v>0</v>
      </c>
      <c r="D29" s="99">
        <v>0</v>
      </c>
      <c r="E29" s="99">
        <v>152000</v>
      </c>
      <c r="F29" s="99">
        <v>0</v>
      </c>
      <c r="G29" s="99">
        <v>0</v>
      </c>
      <c r="H29" s="99">
        <v>0</v>
      </c>
      <c r="I29" s="99">
        <f>SUM(C29:H29)</f>
        <v>152000</v>
      </c>
    </row>
    <row r="30" spans="1:9" ht="22.5" x14ac:dyDescent="0.25">
      <c r="A30" s="174" t="s">
        <v>1076</v>
      </c>
      <c r="B30" s="173" t="s">
        <v>1075</v>
      </c>
      <c r="C30" s="99">
        <v>0</v>
      </c>
      <c r="D30" s="99">
        <v>0</v>
      </c>
      <c r="E30" s="99">
        <v>10000</v>
      </c>
      <c r="F30" s="99">
        <v>0</v>
      </c>
      <c r="G30" s="99">
        <v>35000</v>
      </c>
      <c r="H30" s="99">
        <v>0</v>
      </c>
      <c r="I30" s="99">
        <f>SUM(C30:H30)</f>
        <v>45000</v>
      </c>
    </row>
    <row r="31" spans="1:9" ht="22.5" x14ac:dyDescent="0.25">
      <c r="A31" s="174" t="s">
        <v>1074</v>
      </c>
      <c r="B31" s="173" t="s">
        <v>1073</v>
      </c>
      <c r="C31" s="99">
        <v>0</v>
      </c>
      <c r="D31" s="99">
        <v>0</v>
      </c>
      <c r="E31" s="99">
        <v>0</v>
      </c>
      <c r="F31" s="99">
        <v>0</v>
      </c>
      <c r="G31" s="99">
        <v>0</v>
      </c>
      <c r="H31" s="99">
        <v>0</v>
      </c>
      <c r="I31" s="99">
        <f>SUM(C31:H31)</f>
        <v>0</v>
      </c>
    </row>
    <row r="32" spans="1:9" ht="22.5" x14ac:dyDescent="0.25">
      <c r="A32" s="174" t="s">
        <v>1072</v>
      </c>
      <c r="B32" s="173" t="s">
        <v>1071</v>
      </c>
      <c r="C32" s="99">
        <v>0</v>
      </c>
      <c r="D32" s="99">
        <v>0</v>
      </c>
      <c r="E32" s="99">
        <v>0</v>
      </c>
      <c r="F32" s="99">
        <v>0</v>
      </c>
      <c r="G32" s="99">
        <v>0</v>
      </c>
      <c r="H32" s="99">
        <v>0</v>
      </c>
      <c r="I32" s="99">
        <f>SUM(C32:H32)</f>
        <v>0</v>
      </c>
    </row>
    <row r="33" spans="1:9" x14ac:dyDescent="0.25">
      <c r="A33" s="174" t="s">
        <v>1070</v>
      </c>
      <c r="B33" s="173" t="s">
        <v>1069</v>
      </c>
      <c r="C33" s="99">
        <v>0</v>
      </c>
      <c r="D33" s="99">
        <v>0</v>
      </c>
      <c r="E33" s="99">
        <v>81000</v>
      </c>
      <c r="F33" s="99">
        <v>0</v>
      </c>
      <c r="G33" s="99">
        <v>0</v>
      </c>
      <c r="H33" s="99">
        <v>0</v>
      </c>
      <c r="I33" s="99">
        <f>SUM(C33:H33)</f>
        <v>81000</v>
      </c>
    </row>
    <row r="34" spans="1:9" ht="22.5" x14ac:dyDescent="0.25">
      <c r="A34" s="174" t="s">
        <v>1155</v>
      </c>
      <c r="B34" s="173" t="s">
        <v>1154</v>
      </c>
      <c r="C34" s="99">
        <v>0</v>
      </c>
      <c r="D34" s="99">
        <v>0</v>
      </c>
      <c r="E34" s="99">
        <v>0</v>
      </c>
      <c r="F34" s="99">
        <v>0</v>
      </c>
      <c r="G34" s="99">
        <v>0</v>
      </c>
      <c r="H34" s="99">
        <v>0</v>
      </c>
      <c r="I34" s="99">
        <f>SUM(C34:H34)</f>
        <v>0</v>
      </c>
    </row>
    <row r="35" spans="1:9" x14ac:dyDescent="0.25">
      <c r="A35" s="174" t="s">
        <v>1068</v>
      </c>
      <c r="B35" s="173" t="s">
        <v>1067</v>
      </c>
      <c r="C35" s="99">
        <v>0</v>
      </c>
      <c r="D35" s="99">
        <v>0</v>
      </c>
      <c r="E35" s="99">
        <v>33000</v>
      </c>
      <c r="F35" s="99">
        <v>0</v>
      </c>
      <c r="G35" s="99">
        <v>0</v>
      </c>
      <c r="H35" s="99">
        <v>0</v>
      </c>
      <c r="I35" s="99">
        <f>SUM(C35:H35)</f>
        <v>33000</v>
      </c>
    </row>
    <row r="36" spans="1:9" ht="33.75" x14ac:dyDescent="0.25">
      <c r="A36" s="174" t="s">
        <v>1066</v>
      </c>
      <c r="B36" s="173" t="s">
        <v>1065</v>
      </c>
      <c r="C36" s="99">
        <v>0</v>
      </c>
      <c r="D36" s="99">
        <v>0</v>
      </c>
      <c r="E36" s="99">
        <v>495000</v>
      </c>
      <c r="F36" s="99">
        <v>0</v>
      </c>
      <c r="G36" s="99">
        <v>0</v>
      </c>
      <c r="H36" s="99">
        <v>0</v>
      </c>
      <c r="I36" s="99">
        <f>SUM(C36:H36)</f>
        <v>495000</v>
      </c>
    </row>
    <row r="37" spans="1:9" ht="33.75" x14ac:dyDescent="0.25">
      <c r="A37" s="174" t="s">
        <v>1064</v>
      </c>
      <c r="B37" s="173" t="s">
        <v>1063</v>
      </c>
      <c r="C37" s="99">
        <v>0</v>
      </c>
      <c r="D37" s="99">
        <v>0</v>
      </c>
      <c r="E37" s="99">
        <v>0</v>
      </c>
      <c r="F37" s="99">
        <v>0</v>
      </c>
      <c r="G37" s="99">
        <v>0</v>
      </c>
      <c r="H37" s="99">
        <v>0</v>
      </c>
      <c r="I37" s="99">
        <f>SUM(C37:H37)</f>
        <v>0</v>
      </c>
    </row>
    <row r="38" spans="1:9" ht="33.75" x14ac:dyDescent="0.25">
      <c r="A38" s="174" t="s">
        <v>1232</v>
      </c>
      <c r="B38" s="173" t="s">
        <v>1231</v>
      </c>
      <c r="C38" s="99">
        <v>0</v>
      </c>
      <c r="D38" s="99">
        <v>0</v>
      </c>
      <c r="E38" s="99">
        <v>0</v>
      </c>
      <c r="F38" s="99">
        <v>0</v>
      </c>
      <c r="G38" s="99">
        <v>0</v>
      </c>
      <c r="H38" s="99">
        <v>0</v>
      </c>
      <c r="I38" s="99">
        <f>SUM(C38:H38)</f>
        <v>0</v>
      </c>
    </row>
    <row r="39" spans="1:9" x14ac:dyDescent="0.25">
      <c r="A39" s="174" t="s">
        <v>1062</v>
      </c>
      <c r="B39" s="173" t="s">
        <v>1061</v>
      </c>
      <c r="C39" s="99">
        <v>0</v>
      </c>
      <c r="D39" s="99">
        <v>0</v>
      </c>
      <c r="E39" s="99">
        <v>16073500</v>
      </c>
      <c r="F39" s="99">
        <v>0</v>
      </c>
      <c r="G39" s="99">
        <v>0</v>
      </c>
      <c r="H39" s="99">
        <v>0</v>
      </c>
      <c r="I39" s="99">
        <f>SUM(C39:H39)</f>
        <v>16073500</v>
      </c>
    </row>
    <row r="40" spans="1:9" x14ac:dyDescent="0.25">
      <c r="A40" s="174" t="s">
        <v>1060</v>
      </c>
      <c r="B40" s="173" t="s">
        <v>1059</v>
      </c>
      <c r="C40" s="99">
        <v>0</v>
      </c>
      <c r="D40" s="99">
        <v>0</v>
      </c>
      <c r="E40" s="99">
        <v>1225000</v>
      </c>
      <c r="F40" s="99">
        <v>0</v>
      </c>
      <c r="G40" s="99">
        <v>0</v>
      </c>
      <c r="H40" s="99">
        <v>0</v>
      </c>
      <c r="I40" s="99">
        <f>SUM(C40:H40)</f>
        <v>1225000</v>
      </c>
    </row>
    <row r="41" spans="1:9" x14ac:dyDescent="0.25">
      <c r="A41" s="174" t="s">
        <v>1230</v>
      </c>
      <c r="B41" s="173" t="s">
        <v>1229</v>
      </c>
      <c r="C41" s="99">
        <v>0</v>
      </c>
      <c r="D41" s="99">
        <v>0</v>
      </c>
      <c r="E41" s="99">
        <v>42000</v>
      </c>
      <c r="F41" s="99">
        <v>0</v>
      </c>
      <c r="G41" s="99">
        <v>0</v>
      </c>
      <c r="H41" s="99">
        <v>0</v>
      </c>
      <c r="I41" s="99">
        <f>SUM(C41:H41)</f>
        <v>42000</v>
      </c>
    </row>
    <row r="42" spans="1:9" ht="22.5" x14ac:dyDescent="0.25">
      <c r="A42" s="174" t="s">
        <v>1058</v>
      </c>
      <c r="B42" s="173" t="s">
        <v>1057</v>
      </c>
      <c r="C42" s="99">
        <v>0</v>
      </c>
      <c r="D42" s="99">
        <v>0</v>
      </c>
      <c r="E42" s="99">
        <v>6317000</v>
      </c>
      <c r="F42" s="99">
        <v>0</v>
      </c>
      <c r="G42" s="99">
        <v>0</v>
      </c>
      <c r="H42" s="99">
        <v>0</v>
      </c>
      <c r="I42" s="99">
        <f>SUM(C42:H42)</f>
        <v>6317000</v>
      </c>
    </row>
    <row r="43" spans="1:9" x14ac:dyDescent="0.25">
      <c r="A43" s="174" t="s">
        <v>1056</v>
      </c>
      <c r="B43" s="173" t="s">
        <v>1055</v>
      </c>
      <c r="C43" s="99">
        <v>0</v>
      </c>
      <c r="D43" s="99">
        <v>0</v>
      </c>
      <c r="E43" s="99">
        <v>1169000</v>
      </c>
      <c r="F43" s="99">
        <v>0</v>
      </c>
      <c r="G43" s="99">
        <v>0</v>
      </c>
      <c r="H43" s="99">
        <v>0</v>
      </c>
      <c r="I43" s="99">
        <f>SUM(C43:H43)</f>
        <v>1169000</v>
      </c>
    </row>
    <row r="44" spans="1:9" x14ac:dyDescent="0.25">
      <c r="A44" s="174" t="s">
        <v>1054</v>
      </c>
      <c r="B44" s="173" t="s">
        <v>1053</v>
      </c>
      <c r="C44" s="99">
        <v>0</v>
      </c>
      <c r="D44" s="99">
        <v>0</v>
      </c>
      <c r="E44" s="99">
        <v>55940</v>
      </c>
      <c r="F44" s="99">
        <v>0</v>
      </c>
      <c r="G44" s="99">
        <v>0</v>
      </c>
      <c r="H44" s="99">
        <v>0</v>
      </c>
      <c r="I44" s="99">
        <f>SUM(C44:H44)</f>
        <v>55940</v>
      </c>
    </row>
    <row r="45" spans="1:9" x14ac:dyDescent="0.25">
      <c r="A45" s="174" t="s">
        <v>1052</v>
      </c>
      <c r="B45" s="173" t="s">
        <v>1051</v>
      </c>
      <c r="C45" s="99">
        <v>0</v>
      </c>
      <c r="D45" s="99">
        <v>0</v>
      </c>
      <c r="E45" s="99">
        <v>64800</v>
      </c>
      <c r="F45" s="99">
        <v>0</v>
      </c>
      <c r="G45" s="99">
        <v>0</v>
      </c>
      <c r="H45" s="99">
        <v>0</v>
      </c>
      <c r="I45" s="99">
        <f>SUM(C45:H45)</f>
        <v>64800</v>
      </c>
    </row>
    <row r="46" spans="1:9" x14ac:dyDescent="0.25">
      <c r="A46" s="174" t="s">
        <v>1228</v>
      </c>
      <c r="B46" s="173" t="s">
        <v>1227</v>
      </c>
      <c r="C46" s="99">
        <v>0</v>
      </c>
      <c r="D46" s="99">
        <v>0</v>
      </c>
      <c r="E46" s="99">
        <v>0</v>
      </c>
      <c r="F46" s="99">
        <v>0</v>
      </c>
      <c r="G46" s="99">
        <v>0</v>
      </c>
      <c r="H46" s="99">
        <v>0</v>
      </c>
      <c r="I46" s="99">
        <f>SUM(C46:H46)</f>
        <v>0</v>
      </c>
    </row>
    <row r="47" spans="1:9" x14ac:dyDescent="0.25">
      <c r="A47" s="174" t="s">
        <v>1208</v>
      </c>
      <c r="B47" s="173" t="s">
        <v>1207</v>
      </c>
      <c r="C47" s="99">
        <v>0</v>
      </c>
      <c r="D47" s="99">
        <v>0</v>
      </c>
      <c r="E47" s="99">
        <v>0</v>
      </c>
      <c r="F47" s="99">
        <v>0</v>
      </c>
      <c r="G47" s="99">
        <v>0</v>
      </c>
      <c r="H47" s="99">
        <v>0</v>
      </c>
      <c r="I47" s="99">
        <f>SUM(C47:H47)</f>
        <v>0</v>
      </c>
    </row>
    <row r="48" spans="1:9" x14ac:dyDescent="0.25">
      <c r="A48" s="174" t="s">
        <v>1050</v>
      </c>
      <c r="B48" s="173" t="s">
        <v>1042</v>
      </c>
      <c r="C48" s="99">
        <v>0</v>
      </c>
      <c r="D48" s="99">
        <v>0</v>
      </c>
      <c r="E48" s="99">
        <v>7150</v>
      </c>
      <c r="F48" s="99">
        <v>0</v>
      </c>
      <c r="G48" s="99">
        <v>0</v>
      </c>
      <c r="H48" s="99">
        <v>0</v>
      </c>
      <c r="I48" s="99">
        <f>SUM(C48:H48)</f>
        <v>7150</v>
      </c>
    </row>
    <row r="49" spans="1:9" x14ac:dyDescent="0.25">
      <c r="A49" s="174" t="s">
        <v>1049</v>
      </c>
      <c r="B49" s="173" t="s">
        <v>1048</v>
      </c>
      <c r="C49" s="99">
        <v>0</v>
      </c>
      <c r="D49" s="99">
        <v>0</v>
      </c>
      <c r="E49" s="99">
        <v>213433</v>
      </c>
      <c r="F49" s="99">
        <v>0</v>
      </c>
      <c r="G49" s="99">
        <v>800000</v>
      </c>
      <c r="H49" s="99">
        <v>0</v>
      </c>
      <c r="I49" s="99">
        <f>SUM(C49:H49)</f>
        <v>1013433</v>
      </c>
    </row>
    <row r="50" spans="1:9" ht="22.5" x14ac:dyDescent="0.25">
      <c r="A50" s="172" t="s">
        <v>1047</v>
      </c>
      <c r="B50" s="171" t="s">
        <v>1046</v>
      </c>
      <c r="C50" s="170">
        <v>0</v>
      </c>
      <c r="D50" s="170">
        <v>0</v>
      </c>
      <c r="E50" s="170">
        <v>10</v>
      </c>
      <c r="F50" s="170">
        <v>0</v>
      </c>
      <c r="G50" s="170">
        <v>0</v>
      </c>
      <c r="H50" s="170">
        <v>0</v>
      </c>
      <c r="I50" s="170">
        <f>SUM(C50:H50)</f>
        <v>10</v>
      </c>
    </row>
    <row r="51" spans="1:9" ht="12.75" x14ac:dyDescent="0.25">
      <c r="A51" s="158" t="s">
        <v>1025</v>
      </c>
      <c r="B51" s="157"/>
      <c r="C51" s="139">
        <v>0</v>
      </c>
      <c r="D51" s="139">
        <v>0</v>
      </c>
      <c r="E51" s="139">
        <v>1403510</v>
      </c>
      <c r="F51" s="139">
        <v>0</v>
      </c>
      <c r="G51" s="139">
        <v>3800000</v>
      </c>
      <c r="H51" s="139">
        <v>0</v>
      </c>
      <c r="I51" s="139">
        <f>SUM(C51:H51)</f>
        <v>5203510</v>
      </c>
    </row>
    <row r="52" spans="1:9" ht="22.5" x14ac:dyDescent="0.25">
      <c r="A52" s="174" t="s">
        <v>1168</v>
      </c>
      <c r="B52" s="173" t="s">
        <v>1167</v>
      </c>
      <c r="C52" s="99">
        <v>0</v>
      </c>
      <c r="D52" s="99">
        <v>0</v>
      </c>
      <c r="E52" s="99">
        <v>22500</v>
      </c>
      <c r="F52" s="99">
        <v>0</v>
      </c>
      <c r="G52" s="99">
        <v>0</v>
      </c>
      <c r="H52" s="99">
        <v>0</v>
      </c>
      <c r="I52" s="99">
        <f>SUM(C52:H52)</f>
        <v>22500</v>
      </c>
    </row>
    <row r="53" spans="1:9" ht="22.5" x14ac:dyDescent="0.25">
      <c r="A53" s="174" t="s">
        <v>1058</v>
      </c>
      <c r="B53" s="173" t="s">
        <v>1057</v>
      </c>
      <c r="C53" s="99">
        <v>0</v>
      </c>
      <c r="D53" s="99">
        <v>0</v>
      </c>
      <c r="E53" s="99">
        <v>48000</v>
      </c>
      <c r="F53" s="99">
        <v>0</v>
      </c>
      <c r="G53" s="99">
        <v>0</v>
      </c>
      <c r="H53" s="99">
        <v>0</v>
      </c>
      <c r="I53" s="99">
        <f>SUM(C53:H53)</f>
        <v>48000</v>
      </c>
    </row>
    <row r="54" spans="1:9" ht="22.5" x14ac:dyDescent="0.25">
      <c r="A54" s="174" t="s">
        <v>1045</v>
      </c>
      <c r="B54" s="173" t="s">
        <v>1044</v>
      </c>
      <c r="C54" s="99">
        <v>0</v>
      </c>
      <c r="D54" s="99">
        <v>0</v>
      </c>
      <c r="E54" s="99">
        <v>0</v>
      </c>
      <c r="F54" s="99">
        <v>0</v>
      </c>
      <c r="G54" s="99">
        <v>0</v>
      </c>
      <c r="H54" s="99">
        <v>0</v>
      </c>
      <c r="I54" s="99">
        <f>SUM(C54:H54)</f>
        <v>0</v>
      </c>
    </row>
    <row r="55" spans="1:9" x14ac:dyDescent="0.25">
      <c r="A55" s="174" t="s">
        <v>1188</v>
      </c>
      <c r="B55" s="173" t="s">
        <v>1187</v>
      </c>
      <c r="C55" s="99">
        <v>0</v>
      </c>
      <c r="D55" s="99">
        <v>0</v>
      </c>
      <c r="E55" s="99">
        <v>0</v>
      </c>
      <c r="F55" s="99">
        <v>0</v>
      </c>
      <c r="G55" s="99">
        <v>0</v>
      </c>
      <c r="H55" s="99">
        <v>0</v>
      </c>
      <c r="I55" s="99">
        <f>SUM(C55:H55)</f>
        <v>0</v>
      </c>
    </row>
    <row r="56" spans="1:9" x14ac:dyDescent="0.25">
      <c r="A56" s="174" t="s">
        <v>1186</v>
      </c>
      <c r="B56" s="173" t="s">
        <v>1185</v>
      </c>
      <c r="C56" s="99">
        <v>0</v>
      </c>
      <c r="D56" s="99">
        <v>0</v>
      </c>
      <c r="E56" s="99">
        <v>32000</v>
      </c>
      <c r="F56" s="99">
        <v>0</v>
      </c>
      <c r="G56" s="99">
        <v>0</v>
      </c>
      <c r="H56" s="99">
        <v>0</v>
      </c>
      <c r="I56" s="99">
        <f>SUM(C56:H56)</f>
        <v>32000</v>
      </c>
    </row>
    <row r="57" spans="1:9" x14ac:dyDescent="0.25">
      <c r="A57" s="174" t="s">
        <v>1043</v>
      </c>
      <c r="B57" s="173" t="s">
        <v>1042</v>
      </c>
      <c r="C57" s="99">
        <v>0</v>
      </c>
      <c r="D57" s="99">
        <v>0</v>
      </c>
      <c r="E57" s="99">
        <v>0</v>
      </c>
      <c r="F57" s="99">
        <v>0</v>
      </c>
      <c r="G57" s="99">
        <v>3800000</v>
      </c>
      <c r="H57" s="99">
        <v>0</v>
      </c>
      <c r="I57" s="99">
        <f>SUM(C57:H57)</f>
        <v>3800000</v>
      </c>
    </row>
    <row r="58" spans="1:9" ht="22.5" x14ac:dyDescent="0.25">
      <c r="A58" s="172" t="s">
        <v>1039</v>
      </c>
      <c r="B58" s="171" t="s">
        <v>1038</v>
      </c>
      <c r="C58" s="170">
        <v>0</v>
      </c>
      <c r="D58" s="170">
        <v>0</v>
      </c>
      <c r="E58" s="170">
        <v>1301010</v>
      </c>
      <c r="F58" s="170">
        <v>0</v>
      </c>
      <c r="G58" s="170">
        <v>0</v>
      </c>
      <c r="H58" s="170">
        <v>0</v>
      </c>
      <c r="I58" s="170">
        <f>SUM(C58:H58)</f>
        <v>1301010</v>
      </c>
    </row>
    <row r="60" spans="1:9" ht="9" customHeight="1" x14ac:dyDescent="0.25">
      <c r="A60" s="156" t="s">
        <v>1024</v>
      </c>
    </row>
  </sheetData>
  <mergeCells count="25">
    <mergeCell ref="A1:H1"/>
    <mergeCell ref="A2:H2"/>
    <mergeCell ref="A4:I4"/>
    <mergeCell ref="A6:I6"/>
    <mergeCell ref="F7:G7"/>
    <mergeCell ref="A7:A8"/>
    <mergeCell ref="B7:B8"/>
    <mergeCell ref="C7:C8"/>
    <mergeCell ref="E7:E8"/>
    <mergeCell ref="H7:H8"/>
    <mergeCell ref="D7:D8"/>
    <mergeCell ref="A19:I19"/>
    <mergeCell ref="A20:A21"/>
    <mergeCell ref="E20:E21"/>
    <mergeCell ref="I20:I21"/>
    <mergeCell ref="B20:B21"/>
    <mergeCell ref="F20:F21"/>
    <mergeCell ref="C20:D20"/>
    <mergeCell ref="G20:H20"/>
    <mergeCell ref="A51:B51"/>
    <mergeCell ref="A22:B22"/>
    <mergeCell ref="A16:B16"/>
    <mergeCell ref="A15:B15"/>
    <mergeCell ref="A10:B10"/>
    <mergeCell ref="A9:B9"/>
  </mergeCells>
  <printOptions horizontalCentered="1"/>
  <pageMargins left="7.8740157480314973E-2" right="7.8740157480314973E-2" top="0.39370078740157477" bottom="0.39370078740157477" header="0.19685039370078738" footer="0.19685039370078738"/>
  <pageSetup paperSize="9" scale="80" pageOrder="overThenDown" orientation="portrait" verticalDpi="0" r:id="rId1"/>
  <rowBreaks count="1" manualBreakCount="1">
    <brk id="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45"/>
  <sheetViews>
    <sheetView showGridLines="0" workbookViewId="0">
      <selection activeCell="L17" sqref="L17"/>
    </sheetView>
  </sheetViews>
  <sheetFormatPr baseColWidth="10" defaultRowHeight="12.75" x14ac:dyDescent="0.2"/>
  <cols>
    <col min="1" max="1" width="6.42578125" style="1" customWidth="1"/>
    <col min="2" max="16384" width="11.42578125" style="1"/>
  </cols>
  <sheetData>
    <row r="1" spans="1:7" ht="36" customHeight="1" x14ac:dyDescent="0.2">
      <c r="A1" s="462" t="s">
        <v>2526</v>
      </c>
      <c r="B1" s="461"/>
      <c r="C1" s="461"/>
      <c r="D1" s="461"/>
      <c r="E1" s="461"/>
      <c r="F1" s="460"/>
      <c r="G1" s="458" t="s">
        <v>2247</v>
      </c>
    </row>
    <row r="2" spans="1:7" ht="36" customHeight="1" x14ac:dyDescent="0.2">
      <c r="A2" s="459" t="s">
        <v>2525</v>
      </c>
      <c r="B2" s="60"/>
      <c r="C2" s="60"/>
      <c r="D2" s="60"/>
      <c r="E2" s="60"/>
      <c r="F2" s="59"/>
      <c r="G2" s="458" t="s">
        <v>1972</v>
      </c>
    </row>
    <row r="6" spans="1:7" ht="13.5" thickBot="1" x14ac:dyDescent="0.25"/>
    <row r="7" spans="1:7" ht="13.5" thickTop="1" x14ac:dyDescent="0.2">
      <c r="A7" s="457"/>
      <c r="B7" s="456"/>
      <c r="C7" s="456"/>
      <c r="D7" s="456"/>
      <c r="E7" s="456"/>
      <c r="F7" s="456"/>
      <c r="G7" s="455"/>
    </row>
    <row r="8" spans="1:7" x14ac:dyDescent="0.2">
      <c r="A8" s="454" t="s">
        <v>2524</v>
      </c>
      <c r="B8" s="4"/>
      <c r="C8" s="4"/>
      <c r="D8" s="4"/>
      <c r="E8" s="4"/>
      <c r="F8" s="4"/>
      <c r="G8" s="447"/>
    </row>
    <row r="9" spans="1:7" x14ac:dyDescent="0.2">
      <c r="A9" s="449"/>
      <c r="B9" s="4"/>
      <c r="C9" s="4"/>
      <c r="D9" s="4"/>
      <c r="E9" s="4"/>
      <c r="F9" s="4"/>
      <c r="G9" s="447"/>
    </row>
    <row r="10" spans="1:7" x14ac:dyDescent="0.2">
      <c r="A10" s="453" t="s">
        <v>2523</v>
      </c>
      <c r="B10" s="4"/>
      <c r="C10" s="4"/>
      <c r="D10" s="4"/>
      <c r="E10" s="4"/>
      <c r="F10" s="4"/>
      <c r="G10" s="447"/>
    </row>
    <row r="11" spans="1:7" x14ac:dyDescent="0.2">
      <c r="A11" s="453" t="s">
        <v>2522</v>
      </c>
      <c r="B11" s="4"/>
      <c r="C11" s="4"/>
      <c r="D11" s="4"/>
      <c r="E11" s="4"/>
      <c r="F11" s="4"/>
      <c r="G11" s="447"/>
    </row>
    <row r="12" spans="1:7" x14ac:dyDescent="0.2">
      <c r="A12" s="453" t="s">
        <v>2521</v>
      </c>
      <c r="B12" s="4"/>
      <c r="C12" s="4"/>
      <c r="D12" s="4"/>
      <c r="E12" s="4"/>
      <c r="F12" s="4"/>
      <c r="G12" s="447"/>
    </row>
    <row r="13" spans="1:7" x14ac:dyDescent="0.2">
      <c r="A13" s="453" t="s">
        <v>2520</v>
      </c>
      <c r="B13" s="4"/>
      <c r="C13" s="4"/>
      <c r="D13" s="4"/>
      <c r="E13" s="4"/>
      <c r="F13" s="4"/>
      <c r="G13" s="447"/>
    </row>
    <row r="14" spans="1:7" x14ac:dyDescent="0.2">
      <c r="A14" s="449"/>
      <c r="B14" s="4"/>
      <c r="C14" s="4"/>
      <c r="D14" s="4"/>
      <c r="E14" s="4"/>
      <c r="F14" s="4"/>
      <c r="G14" s="447"/>
    </row>
    <row r="15" spans="1:7" ht="25.5" customHeight="1" x14ac:dyDescent="0.2">
      <c r="A15" s="452" t="s">
        <v>2519</v>
      </c>
      <c r="B15" s="451"/>
      <c r="C15" s="451"/>
      <c r="D15" s="451"/>
      <c r="E15" s="451"/>
      <c r="F15" s="451"/>
      <c r="G15" s="450"/>
    </row>
    <row r="16" spans="1:7" x14ac:dyDescent="0.2">
      <c r="A16" s="453" t="s">
        <v>6</v>
      </c>
      <c r="B16" s="4"/>
      <c r="C16" s="4"/>
      <c r="D16" s="4"/>
      <c r="E16" s="4"/>
      <c r="F16" s="4"/>
      <c r="G16" s="447"/>
    </row>
    <row r="17" spans="1:7" x14ac:dyDescent="0.2">
      <c r="A17" s="449"/>
      <c r="B17" s="4"/>
      <c r="C17" s="4"/>
      <c r="D17" s="4"/>
      <c r="E17" s="4"/>
      <c r="F17" s="4"/>
      <c r="G17" s="447"/>
    </row>
    <row r="18" spans="1:7" x14ac:dyDescent="0.2">
      <c r="A18" s="449"/>
      <c r="B18" s="4"/>
      <c r="C18" s="4"/>
      <c r="D18" s="4"/>
      <c r="E18" s="4"/>
      <c r="F18" s="4"/>
      <c r="G18" s="447"/>
    </row>
    <row r="19" spans="1:7" ht="38.25" customHeight="1" x14ac:dyDescent="0.2">
      <c r="A19" s="452" t="s">
        <v>2518</v>
      </c>
      <c r="B19" s="451"/>
      <c r="C19" s="451"/>
      <c r="D19" s="451"/>
      <c r="E19" s="451"/>
      <c r="F19" s="451"/>
      <c r="G19" s="450"/>
    </row>
    <row r="20" spans="1:7" x14ac:dyDescent="0.2">
      <c r="A20" s="449"/>
      <c r="B20" s="4"/>
      <c r="C20" s="4"/>
      <c r="D20" s="4"/>
      <c r="E20" s="4"/>
      <c r="F20" s="4"/>
      <c r="G20" s="447"/>
    </row>
    <row r="21" spans="1:7" x14ac:dyDescent="0.2">
      <c r="A21" s="449"/>
      <c r="B21" s="4"/>
      <c r="C21" s="4"/>
      <c r="D21" s="4"/>
      <c r="E21" s="4"/>
      <c r="F21" s="4"/>
      <c r="G21" s="447"/>
    </row>
    <row r="22" spans="1:7" x14ac:dyDescent="0.2">
      <c r="A22" s="448" t="s">
        <v>2517</v>
      </c>
      <c r="B22" s="4"/>
      <c r="C22" s="4"/>
      <c r="D22" s="4"/>
      <c r="E22" s="4"/>
      <c r="F22" s="4"/>
      <c r="G22" s="447"/>
    </row>
    <row r="23" spans="1:7" x14ac:dyDescent="0.2">
      <c r="A23" s="449"/>
      <c r="B23" s="4"/>
      <c r="C23" s="4"/>
      <c r="D23" s="4"/>
      <c r="E23" s="4"/>
      <c r="F23" s="4"/>
      <c r="G23" s="447"/>
    </row>
    <row r="24" spans="1:7" x14ac:dyDescent="0.2">
      <c r="A24" s="448" t="s">
        <v>2516</v>
      </c>
      <c r="B24" s="4"/>
      <c r="C24" s="4"/>
      <c r="D24" s="4"/>
      <c r="E24" s="4"/>
      <c r="F24" s="4"/>
      <c r="G24" s="447"/>
    </row>
    <row r="25" spans="1:7" ht="13.5" thickBot="1" x14ac:dyDescent="0.25">
      <c r="A25" s="446"/>
      <c r="B25" s="445"/>
      <c r="C25" s="445"/>
      <c r="D25" s="445"/>
      <c r="E25" s="445"/>
      <c r="F25" s="445"/>
      <c r="G25" s="444"/>
    </row>
    <row r="26" spans="1:7" ht="13.5" thickTop="1" x14ac:dyDescent="0.2"/>
    <row r="38" spans="1:2" ht="9" customHeight="1" x14ac:dyDescent="0.2">
      <c r="A38" s="156" t="s">
        <v>2515</v>
      </c>
    </row>
    <row r="39" spans="1:2" ht="9" customHeight="1" x14ac:dyDescent="0.2">
      <c r="A39" s="156" t="s">
        <v>2514</v>
      </c>
    </row>
    <row r="40" spans="1:2" ht="9" customHeight="1" x14ac:dyDescent="0.2">
      <c r="A40" s="156" t="s">
        <v>2513</v>
      </c>
    </row>
    <row r="41" spans="1:2" ht="9" customHeight="1" x14ac:dyDescent="0.2">
      <c r="A41" s="156" t="s">
        <v>2512</v>
      </c>
    </row>
    <row r="42" spans="1:2" ht="9" customHeight="1" x14ac:dyDescent="0.2">
      <c r="A42" s="443" t="s">
        <v>2511</v>
      </c>
    </row>
    <row r="43" spans="1:2" ht="9" customHeight="1" x14ac:dyDescent="0.2">
      <c r="B43" s="442" t="s">
        <v>2510</v>
      </c>
    </row>
    <row r="44" spans="1:2" ht="9" customHeight="1" x14ac:dyDescent="0.2">
      <c r="B44" s="442" t="s">
        <v>2509</v>
      </c>
    </row>
    <row r="45" spans="1:2" ht="9" customHeight="1" x14ac:dyDescent="0.2">
      <c r="B45" s="442" t="s">
        <v>2508</v>
      </c>
    </row>
  </sheetData>
  <mergeCells count="4">
    <mergeCell ref="A1:F1"/>
    <mergeCell ref="A2:F2"/>
    <mergeCell ref="A15:G15"/>
    <mergeCell ref="A19:G19"/>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election activeCell="D8" sqref="D8:H8"/>
    </sheetView>
  </sheetViews>
  <sheetFormatPr baseColWidth="10" defaultRowHeight="11.25" x14ac:dyDescent="0.25"/>
  <cols>
    <col min="1" max="1" width="5.7109375" style="35" customWidth="1"/>
    <col min="2" max="2" width="30.7109375" style="35" customWidth="1"/>
    <col min="3" max="7" width="12.7109375" style="35" customWidth="1"/>
    <col min="8" max="16384" width="11.42578125" style="35"/>
  </cols>
  <sheetData>
    <row r="1" spans="1:7" ht="12.75" x14ac:dyDescent="0.25">
      <c r="A1" s="165" t="s">
        <v>946</v>
      </c>
      <c r="B1" s="164"/>
      <c r="C1" s="164"/>
      <c r="D1" s="164"/>
      <c r="E1" s="164"/>
      <c r="F1" s="164"/>
      <c r="G1" s="182" t="s">
        <v>41</v>
      </c>
    </row>
    <row r="2" spans="1:7" ht="12.75" x14ac:dyDescent="0.25">
      <c r="A2" s="165" t="s">
        <v>1037</v>
      </c>
      <c r="B2" s="164"/>
      <c r="C2" s="164"/>
      <c r="D2" s="164"/>
      <c r="E2" s="164"/>
      <c r="F2" s="164"/>
      <c r="G2" s="182" t="s">
        <v>1226</v>
      </c>
    </row>
    <row r="3" spans="1:7" x14ac:dyDescent="0.25">
      <c r="A3" s="181"/>
      <c r="B3" s="181"/>
      <c r="C3" s="181"/>
      <c r="D3" s="181"/>
      <c r="E3" s="181"/>
      <c r="F3" s="181"/>
      <c r="G3" s="181"/>
    </row>
    <row r="4" spans="1:7" ht="12.75" x14ac:dyDescent="0.25">
      <c r="A4" s="180" t="s">
        <v>1225</v>
      </c>
      <c r="B4" s="179"/>
      <c r="C4" s="179"/>
      <c r="D4" s="179"/>
      <c r="E4" s="179"/>
      <c r="F4" s="179"/>
      <c r="G4" s="179"/>
    </row>
    <row r="5" spans="1:7" x14ac:dyDescent="0.25">
      <c r="A5" s="181"/>
      <c r="B5" s="181"/>
      <c r="C5" s="181"/>
      <c r="D5" s="181"/>
      <c r="E5" s="181"/>
      <c r="F5" s="181"/>
      <c r="G5" s="181"/>
    </row>
    <row r="6" spans="1:7" ht="12.75" x14ac:dyDescent="0.25">
      <c r="A6" s="180" t="s">
        <v>1033</v>
      </c>
      <c r="B6" s="179"/>
      <c r="C6" s="179"/>
      <c r="D6" s="179"/>
      <c r="E6" s="179"/>
      <c r="F6" s="179"/>
      <c r="G6" s="179"/>
    </row>
    <row r="7" spans="1:7" ht="78.75" x14ac:dyDescent="0.25">
      <c r="A7" s="178" t="s">
        <v>1029</v>
      </c>
      <c r="B7" s="178" t="s">
        <v>1028</v>
      </c>
      <c r="C7" s="162" t="s">
        <v>1098</v>
      </c>
      <c r="D7" s="162" t="s">
        <v>1224</v>
      </c>
      <c r="E7" s="162" t="s">
        <v>1223</v>
      </c>
      <c r="F7" s="162" t="s">
        <v>1222</v>
      </c>
      <c r="G7" s="162" t="s">
        <v>1027</v>
      </c>
    </row>
    <row r="8" spans="1:7" ht="12.75" x14ac:dyDescent="0.25">
      <c r="A8" s="160" t="s">
        <v>1026</v>
      </c>
      <c r="B8" s="159"/>
      <c r="C8" s="48">
        <v>0</v>
      </c>
      <c r="D8" s="48">
        <v>60000</v>
      </c>
      <c r="E8" s="48">
        <v>2148960</v>
      </c>
      <c r="F8" s="48">
        <v>38100</v>
      </c>
      <c r="G8" s="48">
        <f>SUM(C8:F8)</f>
        <v>2247060</v>
      </c>
    </row>
    <row r="9" spans="1:7" ht="12.75" x14ac:dyDescent="0.25">
      <c r="A9" s="158" t="s">
        <v>1032</v>
      </c>
      <c r="B9" s="157"/>
      <c r="C9" s="139">
        <v>0</v>
      </c>
      <c r="D9" s="139">
        <v>60000</v>
      </c>
      <c r="E9" s="139">
        <v>0</v>
      </c>
      <c r="F9" s="139">
        <v>0</v>
      </c>
      <c r="G9" s="139">
        <f>SUM(C9:F9)</f>
        <v>60000</v>
      </c>
    </row>
    <row r="10" spans="1:7" ht="22.5" x14ac:dyDescent="0.25">
      <c r="A10" s="172" t="s">
        <v>1108</v>
      </c>
      <c r="B10" s="171" t="s">
        <v>1107</v>
      </c>
      <c r="C10" s="170">
        <v>0</v>
      </c>
      <c r="D10" s="170">
        <v>60000</v>
      </c>
      <c r="E10" s="170">
        <v>0</v>
      </c>
      <c r="F10" s="170">
        <v>0</v>
      </c>
      <c r="G10" s="170">
        <f>SUM(C10:F10)</f>
        <v>60000</v>
      </c>
    </row>
    <row r="11" spans="1:7" ht="12.75" x14ac:dyDescent="0.25">
      <c r="A11" s="158" t="s">
        <v>1031</v>
      </c>
      <c r="B11" s="157"/>
      <c r="C11" s="139">
        <v>0</v>
      </c>
      <c r="D11" s="139">
        <v>0</v>
      </c>
      <c r="E11" s="139">
        <v>2148960</v>
      </c>
      <c r="F11" s="139">
        <v>38100</v>
      </c>
      <c r="G11" s="139">
        <f>SUM(C11:F11)</f>
        <v>2187060</v>
      </c>
    </row>
    <row r="12" spans="1:7" ht="12.75" x14ac:dyDescent="0.25">
      <c r="A12" s="158" t="s">
        <v>1025</v>
      </c>
      <c r="B12" s="157"/>
      <c r="C12" s="139">
        <v>0</v>
      </c>
      <c r="D12" s="139">
        <v>0</v>
      </c>
      <c r="E12" s="139">
        <v>0</v>
      </c>
      <c r="F12" s="139">
        <v>0</v>
      </c>
      <c r="G12" s="139">
        <f>SUM(C12:F12)</f>
        <v>0</v>
      </c>
    </row>
    <row r="14" spans="1:7" ht="12.75" x14ac:dyDescent="0.25">
      <c r="A14" s="180" t="s">
        <v>1030</v>
      </c>
      <c r="B14" s="179"/>
      <c r="C14" s="179"/>
      <c r="D14" s="179"/>
      <c r="E14" s="179"/>
      <c r="F14" s="179"/>
      <c r="G14" s="179"/>
    </row>
    <row r="15" spans="1:7" ht="78.75" x14ac:dyDescent="0.25">
      <c r="A15" s="178" t="s">
        <v>1029</v>
      </c>
      <c r="B15" s="178" t="s">
        <v>1028</v>
      </c>
      <c r="C15" s="162" t="s">
        <v>1098</v>
      </c>
      <c r="D15" s="162" t="s">
        <v>1224</v>
      </c>
      <c r="E15" s="162" t="s">
        <v>1223</v>
      </c>
      <c r="F15" s="162" t="s">
        <v>1222</v>
      </c>
      <c r="G15" s="162" t="s">
        <v>1027</v>
      </c>
    </row>
    <row r="16" spans="1:7" ht="12.75" x14ac:dyDescent="0.25">
      <c r="A16" s="160" t="s">
        <v>1026</v>
      </c>
      <c r="B16" s="159"/>
      <c r="C16" s="48">
        <v>0</v>
      </c>
      <c r="D16" s="48">
        <v>40000</v>
      </c>
      <c r="E16" s="48">
        <v>33989269</v>
      </c>
      <c r="F16" s="48">
        <v>35750</v>
      </c>
      <c r="G16" s="48">
        <f>SUM(C16:F16)</f>
        <v>34065019</v>
      </c>
    </row>
    <row r="17" spans="1:7" x14ac:dyDescent="0.25">
      <c r="A17" s="174" t="s">
        <v>1081</v>
      </c>
      <c r="B17" s="173" t="s">
        <v>1080</v>
      </c>
      <c r="C17" s="99">
        <v>0</v>
      </c>
      <c r="D17" s="99">
        <v>40000</v>
      </c>
      <c r="E17" s="99">
        <v>0</v>
      </c>
      <c r="F17" s="99">
        <v>0</v>
      </c>
      <c r="G17" s="99">
        <f>SUM(C17:F17)</f>
        <v>40000</v>
      </c>
    </row>
    <row r="18" spans="1:7" x14ac:dyDescent="0.25">
      <c r="A18" s="174" t="s">
        <v>1077</v>
      </c>
      <c r="B18" s="173" t="s">
        <v>1067</v>
      </c>
      <c r="C18" s="99">
        <v>0</v>
      </c>
      <c r="D18" s="99">
        <v>0</v>
      </c>
      <c r="E18" s="99">
        <v>0</v>
      </c>
      <c r="F18" s="99">
        <v>1800</v>
      </c>
      <c r="G18" s="99">
        <f>SUM(C18:F18)</f>
        <v>1800</v>
      </c>
    </row>
    <row r="19" spans="1:7" ht="22.5" x14ac:dyDescent="0.25">
      <c r="A19" s="174" t="s">
        <v>1076</v>
      </c>
      <c r="B19" s="173" t="s">
        <v>1075</v>
      </c>
      <c r="C19" s="99">
        <v>0</v>
      </c>
      <c r="D19" s="99">
        <v>0</v>
      </c>
      <c r="E19" s="99">
        <v>0</v>
      </c>
      <c r="F19" s="99">
        <v>17500</v>
      </c>
      <c r="G19" s="99">
        <f>SUM(C19:F19)</f>
        <v>17500</v>
      </c>
    </row>
    <row r="20" spans="1:7" ht="22.5" x14ac:dyDescent="0.25">
      <c r="A20" s="174" t="s">
        <v>1074</v>
      </c>
      <c r="B20" s="173" t="s">
        <v>1073</v>
      </c>
      <c r="C20" s="99">
        <v>0</v>
      </c>
      <c r="D20" s="99">
        <v>0</v>
      </c>
      <c r="E20" s="99">
        <v>0</v>
      </c>
      <c r="F20" s="99">
        <v>1500</v>
      </c>
      <c r="G20" s="99">
        <f>SUM(C20:F20)</f>
        <v>1500</v>
      </c>
    </row>
    <row r="21" spans="1:7" x14ac:dyDescent="0.25">
      <c r="A21" s="174" t="s">
        <v>1208</v>
      </c>
      <c r="B21" s="173" t="s">
        <v>1207</v>
      </c>
      <c r="C21" s="99">
        <v>0</v>
      </c>
      <c r="D21" s="99">
        <v>0</v>
      </c>
      <c r="E21" s="99">
        <v>33989269</v>
      </c>
      <c r="F21" s="99">
        <v>0</v>
      </c>
      <c r="G21" s="99">
        <f>SUM(C21:F21)</f>
        <v>33989269</v>
      </c>
    </row>
    <row r="22" spans="1:7" x14ac:dyDescent="0.25">
      <c r="A22" s="172" t="s">
        <v>1049</v>
      </c>
      <c r="B22" s="171" t="s">
        <v>1048</v>
      </c>
      <c r="C22" s="170">
        <v>0</v>
      </c>
      <c r="D22" s="170">
        <v>0</v>
      </c>
      <c r="E22" s="170">
        <v>0</v>
      </c>
      <c r="F22" s="170">
        <v>14950</v>
      </c>
      <c r="G22" s="170">
        <f>SUM(C22:F22)</f>
        <v>14950</v>
      </c>
    </row>
    <row r="23" spans="1:7" ht="12.75" x14ac:dyDescent="0.25">
      <c r="A23" s="158" t="s">
        <v>1025</v>
      </c>
      <c r="B23" s="157"/>
      <c r="C23" s="139">
        <v>0</v>
      </c>
      <c r="D23" s="139">
        <v>0</v>
      </c>
      <c r="E23" s="139">
        <v>110000</v>
      </c>
      <c r="F23" s="139">
        <v>0</v>
      </c>
      <c r="G23" s="139">
        <f>SUM(C23:F23)</f>
        <v>110000</v>
      </c>
    </row>
    <row r="24" spans="1:7" ht="22.5" x14ac:dyDescent="0.25">
      <c r="A24" s="172" t="s">
        <v>1039</v>
      </c>
      <c r="B24" s="171" t="s">
        <v>1038</v>
      </c>
      <c r="C24" s="170">
        <v>0</v>
      </c>
      <c r="D24" s="170">
        <v>0</v>
      </c>
      <c r="E24" s="170">
        <v>110000</v>
      </c>
      <c r="F24" s="170">
        <v>0</v>
      </c>
      <c r="G24" s="170">
        <f>SUM(C24:F24)</f>
        <v>110000</v>
      </c>
    </row>
    <row r="26" spans="1:7" ht="9" customHeight="1" x14ac:dyDescent="0.25">
      <c r="A26" s="156" t="s">
        <v>1024</v>
      </c>
    </row>
  </sheetData>
  <mergeCells count="11">
    <mergeCell ref="A23:B23"/>
    <mergeCell ref="A16:B16"/>
    <mergeCell ref="A12:B12"/>
    <mergeCell ref="A11:B11"/>
    <mergeCell ref="A9:B9"/>
    <mergeCell ref="A8:B8"/>
    <mergeCell ref="A1:F1"/>
    <mergeCell ref="A2:F2"/>
    <mergeCell ref="A4:G4"/>
    <mergeCell ref="A6:G6"/>
    <mergeCell ref="A14:G14"/>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election activeCell="D9" sqref="D9:K9"/>
    </sheetView>
  </sheetViews>
  <sheetFormatPr baseColWidth="10" defaultRowHeight="11.25" x14ac:dyDescent="0.25"/>
  <cols>
    <col min="1" max="1" width="5.7109375" style="35" customWidth="1"/>
    <col min="2" max="2" width="30.7109375" style="35" customWidth="1"/>
    <col min="3" max="10" width="12.7109375" style="35" customWidth="1"/>
    <col min="11" max="16384" width="11.42578125" style="35"/>
  </cols>
  <sheetData>
    <row r="1" spans="1:10" ht="12.75" x14ac:dyDescent="0.25">
      <c r="A1" s="168"/>
      <c r="B1" s="168"/>
      <c r="C1" s="169" t="s">
        <v>946</v>
      </c>
      <c r="D1" s="159"/>
      <c r="E1" s="159"/>
      <c r="F1" s="168" t="s">
        <v>41</v>
      </c>
      <c r="G1" s="169" t="s">
        <v>946</v>
      </c>
      <c r="H1" s="159"/>
      <c r="I1" s="159"/>
      <c r="J1" s="168" t="s">
        <v>41</v>
      </c>
    </row>
    <row r="2" spans="1:10" ht="12.75" x14ac:dyDescent="0.25">
      <c r="A2" s="168"/>
      <c r="B2" s="168"/>
      <c r="C2" s="169" t="s">
        <v>1037</v>
      </c>
      <c r="D2" s="159"/>
      <c r="E2" s="159"/>
      <c r="F2" s="168" t="s">
        <v>1221</v>
      </c>
      <c r="G2" s="169" t="s">
        <v>1037</v>
      </c>
      <c r="H2" s="159"/>
      <c r="I2" s="159"/>
      <c r="J2" s="168" t="s">
        <v>1221</v>
      </c>
    </row>
    <row r="3" spans="1:10" x14ac:dyDescent="0.25">
      <c r="A3" s="149"/>
      <c r="B3" s="149"/>
      <c r="C3" s="149"/>
      <c r="D3" s="149"/>
      <c r="E3" s="149"/>
      <c r="F3" s="149"/>
      <c r="G3" s="149"/>
      <c r="H3" s="149"/>
      <c r="I3" s="149"/>
      <c r="J3" s="149"/>
    </row>
    <row r="4" spans="1:10" ht="12.75" x14ac:dyDescent="0.25">
      <c r="A4" s="149"/>
      <c r="B4" s="149"/>
      <c r="C4" s="36" t="s">
        <v>1220</v>
      </c>
      <c r="D4" s="148"/>
      <c r="E4" s="148"/>
      <c r="F4" s="148"/>
      <c r="G4" s="36" t="s">
        <v>1220</v>
      </c>
      <c r="H4" s="148"/>
      <c r="I4" s="148"/>
      <c r="J4" s="148"/>
    </row>
    <row r="5" spans="1:10" x14ac:dyDescent="0.25">
      <c r="A5" s="149"/>
      <c r="B5" s="149"/>
      <c r="C5" s="149"/>
      <c r="D5" s="149"/>
      <c r="E5" s="149"/>
      <c r="F5" s="149"/>
      <c r="G5" s="149"/>
      <c r="H5" s="149"/>
      <c r="I5" s="149"/>
      <c r="J5" s="149"/>
    </row>
    <row r="6" spans="1:10" ht="12.75" x14ac:dyDescent="0.25">
      <c r="A6" s="149"/>
      <c r="B6" s="149"/>
      <c r="C6" s="36" t="s">
        <v>1033</v>
      </c>
      <c r="D6" s="148"/>
      <c r="E6" s="148"/>
      <c r="F6" s="148"/>
      <c r="G6" s="36" t="s">
        <v>1033</v>
      </c>
      <c r="H6" s="148"/>
      <c r="I6" s="148"/>
      <c r="J6" s="148"/>
    </row>
    <row r="7" spans="1:10" ht="30" customHeight="1" x14ac:dyDescent="0.25">
      <c r="A7" s="165" t="s">
        <v>1029</v>
      </c>
      <c r="B7" s="165" t="s">
        <v>1028</v>
      </c>
      <c r="C7" s="163" t="s">
        <v>1098</v>
      </c>
      <c r="D7" s="163" t="s">
        <v>1217</v>
      </c>
      <c r="E7" s="163" t="s">
        <v>1216</v>
      </c>
      <c r="F7" s="164"/>
      <c r="G7" s="163" t="s">
        <v>1215</v>
      </c>
      <c r="H7" s="163" t="s">
        <v>1214</v>
      </c>
      <c r="I7" s="163" t="s">
        <v>1213</v>
      </c>
      <c r="J7" s="163" t="s">
        <v>1027</v>
      </c>
    </row>
    <row r="8" spans="1:10" ht="30" customHeight="1" x14ac:dyDescent="0.25">
      <c r="A8" s="161"/>
      <c r="B8" s="161"/>
      <c r="C8" s="161"/>
      <c r="D8" s="161"/>
      <c r="E8" s="162" t="s">
        <v>1212</v>
      </c>
      <c r="F8" s="162" t="s">
        <v>1211</v>
      </c>
      <c r="G8" s="161"/>
      <c r="H8" s="161"/>
      <c r="I8" s="161"/>
      <c r="J8" s="161"/>
    </row>
    <row r="9" spans="1:10" ht="12.75" x14ac:dyDescent="0.25">
      <c r="A9" s="160" t="s">
        <v>1026</v>
      </c>
      <c r="B9" s="159"/>
      <c r="C9" s="48">
        <v>0</v>
      </c>
      <c r="D9" s="48">
        <v>0</v>
      </c>
      <c r="E9" s="48">
        <v>24335607</v>
      </c>
      <c r="F9" s="48">
        <v>0</v>
      </c>
      <c r="G9" s="48">
        <v>641000</v>
      </c>
      <c r="H9" s="48">
        <v>0</v>
      </c>
      <c r="I9" s="48">
        <v>0</v>
      </c>
      <c r="J9" s="48">
        <f>SUM(C9:I9)</f>
        <v>24976607</v>
      </c>
    </row>
    <row r="10" spans="1:10" ht="12.75" x14ac:dyDescent="0.25">
      <c r="A10" s="158" t="s">
        <v>1032</v>
      </c>
      <c r="B10" s="157"/>
      <c r="C10" s="139">
        <v>0</v>
      </c>
      <c r="D10" s="139">
        <v>0</v>
      </c>
      <c r="E10" s="139">
        <v>23158607</v>
      </c>
      <c r="F10" s="139">
        <v>0</v>
      </c>
      <c r="G10" s="139">
        <v>0</v>
      </c>
      <c r="H10" s="139">
        <v>0</v>
      </c>
      <c r="I10" s="139">
        <v>0</v>
      </c>
      <c r="J10" s="139">
        <f>SUM(C10:I10)</f>
        <v>23158607</v>
      </c>
    </row>
    <row r="11" spans="1:10" ht="22.5" x14ac:dyDescent="0.25">
      <c r="A11" s="174" t="s">
        <v>1114</v>
      </c>
      <c r="B11" s="173" t="s">
        <v>1113</v>
      </c>
      <c r="C11" s="99">
        <v>0</v>
      </c>
      <c r="D11" s="99">
        <v>0</v>
      </c>
      <c r="E11" s="99">
        <v>25000</v>
      </c>
      <c r="F11" s="99">
        <v>0</v>
      </c>
      <c r="G11" s="99">
        <v>0</v>
      </c>
      <c r="H11" s="99">
        <v>0</v>
      </c>
      <c r="I11" s="99">
        <v>0</v>
      </c>
      <c r="J11" s="99">
        <f>SUM(C11:I11)</f>
        <v>25000</v>
      </c>
    </row>
    <row r="12" spans="1:10" ht="22.5" x14ac:dyDescent="0.25">
      <c r="A12" s="174" t="s">
        <v>1110</v>
      </c>
      <c r="B12" s="173" t="s">
        <v>1109</v>
      </c>
      <c r="C12" s="99">
        <v>0</v>
      </c>
      <c r="D12" s="99">
        <v>0</v>
      </c>
      <c r="E12" s="99">
        <v>9845740</v>
      </c>
      <c r="F12" s="99">
        <v>0</v>
      </c>
      <c r="G12" s="99">
        <v>0</v>
      </c>
      <c r="H12" s="99">
        <v>0</v>
      </c>
      <c r="I12" s="99">
        <v>0</v>
      </c>
      <c r="J12" s="99">
        <f>SUM(C12:I12)</f>
        <v>9845740</v>
      </c>
    </row>
    <row r="13" spans="1:10" ht="22.5" x14ac:dyDescent="0.25">
      <c r="A13" s="172" t="s">
        <v>1108</v>
      </c>
      <c r="B13" s="171" t="s">
        <v>1107</v>
      </c>
      <c r="C13" s="170">
        <v>0</v>
      </c>
      <c r="D13" s="170">
        <v>0</v>
      </c>
      <c r="E13" s="170">
        <v>13287867</v>
      </c>
      <c r="F13" s="170">
        <v>0</v>
      </c>
      <c r="G13" s="170">
        <v>0</v>
      </c>
      <c r="H13" s="170">
        <v>0</v>
      </c>
      <c r="I13" s="170">
        <v>0</v>
      </c>
      <c r="J13" s="170">
        <f>SUM(C13:I13)</f>
        <v>13287867</v>
      </c>
    </row>
    <row r="14" spans="1:10" ht="12.75" x14ac:dyDescent="0.25">
      <c r="A14" s="158" t="s">
        <v>1031</v>
      </c>
      <c r="B14" s="157"/>
      <c r="C14" s="139">
        <v>0</v>
      </c>
      <c r="D14" s="139">
        <v>0</v>
      </c>
      <c r="E14" s="139">
        <v>1177000</v>
      </c>
      <c r="F14" s="139">
        <v>0</v>
      </c>
      <c r="G14" s="139">
        <v>641000</v>
      </c>
      <c r="H14" s="139">
        <v>0</v>
      </c>
      <c r="I14" s="139">
        <v>0</v>
      </c>
      <c r="J14" s="139">
        <f>SUM(C14:I14)</f>
        <v>1818000</v>
      </c>
    </row>
    <row r="15" spans="1:10" ht="12.75" x14ac:dyDescent="0.25">
      <c r="A15" s="158" t="s">
        <v>1025</v>
      </c>
      <c r="B15" s="157"/>
      <c r="C15" s="139">
        <v>0</v>
      </c>
      <c r="D15" s="139">
        <v>0</v>
      </c>
      <c r="E15" s="139">
        <v>2759000</v>
      </c>
      <c r="F15" s="139">
        <v>0</v>
      </c>
      <c r="G15" s="139">
        <v>0</v>
      </c>
      <c r="H15" s="139">
        <v>0</v>
      </c>
      <c r="I15" s="139">
        <v>0</v>
      </c>
      <c r="J15" s="139">
        <f>SUM(C15:I15)</f>
        <v>2759000</v>
      </c>
    </row>
    <row r="16" spans="1:10" ht="33.75" x14ac:dyDescent="0.25">
      <c r="A16" s="174" t="s">
        <v>1106</v>
      </c>
      <c r="B16" s="173" t="s">
        <v>1105</v>
      </c>
      <c r="C16" s="99">
        <v>0</v>
      </c>
      <c r="D16" s="99">
        <v>0</v>
      </c>
      <c r="E16" s="99">
        <v>9000</v>
      </c>
      <c r="F16" s="99">
        <v>0</v>
      </c>
      <c r="G16" s="99">
        <v>0</v>
      </c>
      <c r="H16" s="99">
        <v>0</v>
      </c>
      <c r="I16" s="99">
        <v>0</v>
      </c>
      <c r="J16" s="99">
        <f>SUM(C16:I16)</f>
        <v>9000</v>
      </c>
    </row>
    <row r="17" spans="1:10" ht="22.5" x14ac:dyDescent="0.25">
      <c r="A17" s="172" t="s">
        <v>1219</v>
      </c>
      <c r="B17" s="171" t="s">
        <v>1218</v>
      </c>
      <c r="C17" s="170">
        <v>0</v>
      </c>
      <c r="D17" s="170">
        <v>0</v>
      </c>
      <c r="E17" s="170">
        <v>2750000</v>
      </c>
      <c r="F17" s="170">
        <v>0</v>
      </c>
      <c r="G17" s="170">
        <v>0</v>
      </c>
      <c r="H17" s="170">
        <v>0</v>
      </c>
      <c r="I17" s="170">
        <v>0</v>
      </c>
      <c r="J17" s="170">
        <f>SUM(C17:I17)</f>
        <v>2750000</v>
      </c>
    </row>
    <row r="19" spans="1:10" ht="12.75" x14ac:dyDescent="0.25">
      <c r="C19" s="167" t="s">
        <v>1030</v>
      </c>
      <c r="D19" s="166"/>
      <c r="E19" s="166"/>
      <c r="F19" s="166"/>
      <c r="G19" s="167" t="s">
        <v>1030</v>
      </c>
      <c r="H19" s="166"/>
      <c r="I19" s="166"/>
      <c r="J19" s="166"/>
    </row>
    <row r="20" spans="1:10" ht="30" customHeight="1" x14ac:dyDescent="0.25">
      <c r="A20" s="165" t="s">
        <v>1029</v>
      </c>
      <c r="B20" s="165" t="s">
        <v>1028</v>
      </c>
      <c r="C20" s="163" t="s">
        <v>1098</v>
      </c>
      <c r="D20" s="163" t="s">
        <v>1217</v>
      </c>
      <c r="E20" s="163" t="s">
        <v>1216</v>
      </c>
      <c r="F20" s="164"/>
      <c r="G20" s="163" t="s">
        <v>1215</v>
      </c>
      <c r="H20" s="163" t="s">
        <v>1214</v>
      </c>
      <c r="I20" s="163" t="s">
        <v>1213</v>
      </c>
      <c r="J20" s="163" t="s">
        <v>1027</v>
      </c>
    </row>
    <row r="21" spans="1:10" ht="22.5" x14ac:dyDescent="0.25">
      <c r="A21" s="161"/>
      <c r="B21" s="161"/>
      <c r="C21" s="161"/>
      <c r="D21" s="161"/>
      <c r="E21" s="162" t="s">
        <v>1212</v>
      </c>
      <c r="F21" s="162" t="s">
        <v>1211</v>
      </c>
      <c r="G21" s="161"/>
      <c r="H21" s="161"/>
      <c r="I21" s="161"/>
      <c r="J21" s="161"/>
    </row>
    <row r="22" spans="1:10" ht="12.75" x14ac:dyDescent="0.25">
      <c r="A22" s="160" t="s">
        <v>1026</v>
      </c>
      <c r="B22" s="159"/>
      <c r="C22" s="48">
        <v>1168300</v>
      </c>
      <c r="D22" s="48">
        <v>0</v>
      </c>
      <c r="E22" s="48">
        <v>26411244</v>
      </c>
      <c r="F22" s="48">
        <v>0</v>
      </c>
      <c r="G22" s="48">
        <v>0</v>
      </c>
      <c r="H22" s="48">
        <v>0</v>
      </c>
      <c r="I22" s="48">
        <v>1084650</v>
      </c>
      <c r="J22" s="48">
        <f>SUM(C22:I22)</f>
        <v>28664194</v>
      </c>
    </row>
    <row r="23" spans="1:10" ht="22.5" x14ac:dyDescent="0.25">
      <c r="A23" s="174" t="s">
        <v>1087</v>
      </c>
      <c r="B23" s="173" t="s">
        <v>1086</v>
      </c>
      <c r="C23" s="99">
        <v>0</v>
      </c>
      <c r="D23" s="99">
        <v>0</v>
      </c>
      <c r="E23" s="99">
        <v>0</v>
      </c>
      <c r="F23" s="99">
        <v>0</v>
      </c>
      <c r="G23" s="99">
        <v>0</v>
      </c>
      <c r="H23" s="99">
        <v>0</v>
      </c>
      <c r="I23" s="99">
        <v>2450</v>
      </c>
      <c r="J23" s="99">
        <f>SUM(C23:I23)</f>
        <v>2450</v>
      </c>
    </row>
    <row r="24" spans="1:10" ht="22.5" x14ac:dyDescent="0.25">
      <c r="A24" s="174" t="s">
        <v>1085</v>
      </c>
      <c r="B24" s="173" t="s">
        <v>1084</v>
      </c>
      <c r="C24" s="99">
        <v>0</v>
      </c>
      <c r="D24" s="99">
        <v>0</v>
      </c>
      <c r="E24" s="99">
        <v>139600</v>
      </c>
      <c r="F24" s="99">
        <v>0</v>
      </c>
      <c r="G24" s="99">
        <v>0</v>
      </c>
      <c r="H24" s="99">
        <v>0</v>
      </c>
      <c r="I24" s="99">
        <v>0</v>
      </c>
      <c r="J24" s="99">
        <f>SUM(C24:I24)</f>
        <v>139600</v>
      </c>
    </row>
    <row r="25" spans="1:10" x14ac:dyDescent="0.25">
      <c r="A25" s="174" t="s">
        <v>1081</v>
      </c>
      <c r="B25" s="173" t="s">
        <v>1080</v>
      </c>
      <c r="C25" s="99">
        <v>0</v>
      </c>
      <c r="D25" s="99">
        <v>0</v>
      </c>
      <c r="E25" s="99">
        <v>820000</v>
      </c>
      <c r="F25" s="99">
        <v>0</v>
      </c>
      <c r="G25" s="99">
        <v>0</v>
      </c>
      <c r="H25" s="99">
        <v>0</v>
      </c>
      <c r="I25" s="99">
        <v>0</v>
      </c>
      <c r="J25" s="99">
        <f>SUM(C25:I25)</f>
        <v>820000</v>
      </c>
    </row>
    <row r="26" spans="1:10" x14ac:dyDescent="0.25">
      <c r="A26" s="174" t="s">
        <v>1178</v>
      </c>
      <c r="B26" s="173" t="s">
        <v>1177</v>
      </c>
      <c r="C26" s="99">
        <v>0</v>
      </c>
      <c r="D26" s="99">
        <v>0</v>
      </c>
      <c r="E26" s="99">
        <v>5000</v>
      </c>
      <c r="F26" s="99">
        <v>0</v>
      </c>
      <c r="G26" s="99">
        <v>0</v>
      </c>
      <c r="H26" s="99">
        <v>0</v>
      </c>
      <c r="I26" s="99">
        <v>0</v>
      </c>
      <c r="J26" s="99">
        <f>SUM(C26:I26)</f>
        <v>5000</v>
      </c>
    </row>
    <row r="27" spans="1:10" x14ac:dyDescent="0.25">
      <c r="A27" s="174" t="s">
        <v>1077</v>
      </c>
      <c r="B27" s="173" t="s">
        <v>1067</v>
      </c>
      <c r="C27" s="99">
        <v>2500</v>
      </c>
      <c r="D27" s="99">
        <v>0</v>
      </c>
      <c r="E27" s="99">
        <v>0</v>
      </c>
      <c r="F27" s="99">
        <v>0</v>
      </c>
      <c r="G27" s="99">
        <v>0</v>
      </c>
      <c r="H27" s="99">
        <v>0</v>
      </c>
      <c r="I27" s="99">
        <v>0</v>
      </c>
      <c r="J27" s="99">
        <f>SUM(C27:I27)</f>
        <v>2500</v>
      </c>
    </row>
    <row r="28" spans="1:10" x14ac:dyDescent="0.25">
      <c r="A28" s="174" t="s">
        <v>1210</v>
      </c>
      <c r="B28" s="173" t="s">
        <v>1209</v>
      </c>
      <c r="C28" s="99">
        <v>1000</v>
      </c>
      <c r="D28" s="99">
        <v>0</v>
      </c>
      <c r="E28" s="99">
        <v>0</v>
      </c>
      <c r="F28" s="99">
        <v>0</v>
      </c>
      <c r="G28" s="99">
        <v>0</v>
      </c>
      <c r="H28" s="99">
        <v>0</v>
      </c>
      <c r="I28" s="99">
        <v>0</v>
      </c>
      <c r="J28" s="99">
        <f>SUM(C28:I28)</f>
        <v>1000</v>
      </c>
    </row>
    <row r="29" spans="1:10" ht="22.5" x14ac:dyDescent="0.25">
      <c r="A29" s="174" t="s">
        <v>1076</v>
      </c>
      <c r="B29" s="173" t="s">
        <v>1075</v>
      </c>
      <c r="C29" s="99">
        <v>0</v>
      </c>
      <c r="D29" s="99">
        <v>0</v>
      </c>
      <c r="E29" s="99">
        <v>238310</v>
      </c>
      <c r="F29" s="99">
        <v>0</v>
      </c>
      <c r="G29" s="99">
        <v>0</v>
      </c>
      <c r="H29" s="99">
        <v>0</v>
      </c>
      <c r="I29" s="99">
        <v>0</v>
      </c>
      <c r="J29" s="99">
        <f>SUM(C29:I29)</f>
        <v>238310</v>
      </c>
    </row>
    <row r="30" spans="1:10" ht="22.5" x14ac:dyDescent="0.25">
      <c r="A30" s="174" t="s">
        <v>1074</v>
      </c>
      <c r="B30" s="173" t="s">
        <v>1073</v>
      </c>
      <c r="C30" s="99">
        <v>0</v>
      </c>
      <c r="D30" s="99">
        <v>0</v>
      </c>
      <c r="E30" s="99">
        <v>0</v>
      </c>
      <c r="F30" s="99">
        <v>0</v>
      </c>
      <c r="G30" s="99">
        <v>0</v>
      </c>
      <c r="H30" s="99">
        <v>0</v>
      </c>
      <c r="I30" s="99">
        <v>1900</v>
      </c>
      <c r="J30" s="99">
        <f>SUM(C30:I30)</f>
        <v>1900</v>
      </c>
    </row>
    <row r="31" spans="1:10" x14ac:dyDescent="0.25">
      <c r="A31" s="174" t="s">
        <v>1070</v>
      </c>
      <c r="B31" s="173" t="s">
        <v>1069</v>
      </c>
      <c r="C31" s="99">
        <v>0</v>
      </c>
      <c r="D31" s="99">
        <v>0</v>
      </c>
      <c r="E31" s="99">
        <v>0</v>
      </c>
      <c r="F31" s="99">
        <v>0</v>
      </c>
      <c r="G31" s="99">
        <v>0</v>
      </c>
      <c r="H31" s="99">
        <v>0</v>
      </c>
      <c r="I31" s="99">
        <v>40000</v>
      </c>
      <c r="J31" s="99">
        <f>SUM(C31:I31)</f>
        <v>40000</v>
      </c>
    </row>
    <row r="32" spans="1:10" ht="22.5" x14ac:dyDescent="0.25">
      <c r="A32" s="174" t="s">
        <v>1155</v>
      </c>
      <c r="B32" s="173" t="s">
        <v>1154</v>
      </c>
      <c r="C32" s="99">
        <v>0</v>
      </c>
      <c r="D32" s="99">
        <v>0</v>
      </c>
      <c r="E32" s="99">
        <v>4780</v>
      </c>
      <c r="F32" s="99">
        <v>0</v>
      </c>
      <c r="G32" s="99">
        <v>0</v>
      </c>
      <c r="H32" s="99">
        <v>0</v>
      </c>
      <c r="I32" s="99">
        <v>0</v>
      </c>
      <c r="J32" s="99">
        <f>SUM(C32:I32)</f>
        <v>4780</v>
      </c>
    </row>
    <row r="33" spans="1:10" x14ac:dyDescent="0.25">
      <c r="A33" s="174" t="s">
        <v>1068</v>
      </c>
      <c r="B33" s="173" t="s">
        <v>1067</v>
      </c>
      <c r="C33" s="99">
        <v>0</v>
      </c>
      <c r="D33" s="99">
        <v>0</v>
      </c>
      <c r="E33" s="99">
        <v>45000</v>
      </c>
      <c r="F33" s="99">
        <v>0</v>
      </c>
      <c r="G33" s="99">
        <v>0</v>
      </c>
      <c r="H33" s="99">
        <v>0</v>
      </c>
      <c r="I33" s="99">
        <v>29400</v>
      </c>
      <c r="J33" s="99">
        <f>SUM(C33:I33)</f>
        <v>74400</v>
      </c>
    </row>
    <row r="34" spans="1:10" ht="33.75" x14ac:dyDescent="0.25">
      <c r="A34" s="174" t="s">
        <v>1066</v>
      </c>
      <c r="B34" s="173" t="s">
        <v>1065</v>
      </c>
      <c r="C34" s="99">
        <v>23800</v>
      </c>
      <c r="D34" s="99">
        <v>0</v>
      </c>
      <c r="E34" s="99">
        <v>215000</v>
      </c>
      <c r="F34" s="99">
        <v>0</v>
      </c>
      <c r="G34" s="99">
        <v>0</v>
      </c>
      <c r="H34" s="99">
        <v>0</v>
      </c>
      <c r="I34" s="99">
        <v>0</v>
      </c>
      <c r="J34" s="99">
        <f>SUM(C34:I34)</f>
        <v>238800</v>
      </c>
    </row>
    <row r="35" spans="1:10" x14ac:dyDescent="0.25">
      <c r="A35" s="174" t="s">
        <v>1062</v>
      </c>
      <c r="B35" s="173" t="s">
        <v>1061</v>
      </c>
      <c r="C35" s="99">
        <v>810500</v>
      </c>
      <c r="D35" s="99">
        <v>0</v>
      </c>
      <c r="E35" s="99">
        <v>9754900</v>
      </c>
      <c r="F35" s="99">
        <v>0</v>
      </c>
      <c r="G35" s="99">
        <v>0</v>
      </c>
      <c r="H35" s="99">
        <v>0</v>
      </c>
      <c r="I35" s="99">
        <v>0</v>
      </c>
      <c r="J35" s="99">
        <f>SUM(C35:I35)</f>
        <v>10565400</v>
      </c>
    </row>
    <row r="36" spans="1:10" x14ac:dyDescent="0.25">
      <c r="A36" s="174" t="s">
        <v>1060</v>
      </c>
      <c r="B36" s="173" t="s">
        <v>1059</v>
      </c>
      <c r="C36" s="99">
        <v>17000</v>
      </c>
      <c r="D36" s="99">
        <v>0</v>
      </c>
      <c r="E36" s="99">
        <v>560000</v>
      </c>
      <c r="F36" s="99">
        <v>0</v>
      </c>
      <c r="G36" s="99">
        <v>0</v>
      </c>
      <c r="H36" s="99">
        <v>0</v>
      </c>
      <c r="I36" s="99">
        <v>0</v>
      </c>
      <c r="J36" s="99">
        <f>SUM(C36:I36)</f>
        <v>577000</v>
      </c>
    </row>
    <row r="37" spans="1:10" ht="22.5" x14ac:dyDescent="0.25">
      <c r="A37" s="174" t="s">
        <v>1058</v>
      </c>
      <c r="B37" s="173" t="s">
        <v>1057</v>
      </c>
      <c r="C37" s="99">
        <v>271000</v>
      </c>
      <c r="D37" s="99">
        <v>0</v>
      </c>
      <c r="E37" s="99">
        <v>4232000</v>
      </c>
      <c r="F37" s="99">
        <v>0</v>
      </c>
      <c r="G37" s="99">
        <v>0</v>
      </c>
      <c r="H37" s="99">
        <v>0</v>
      </c>
      <c r="I37" s="99">
        <v>0</v>
      </c>
      <c r="J37" s="99">
        <f>SUM(C37:I37)</f>
        <v>4503000</v>
      </c>
    </row>
    <row r="38" spans="1:10" x14ac:dyDescent="0.25">
      <c r="A38" s="174" t="s">
        <v>1056</v>
      </c>
      <c r="B38" s="173" t="s">
        <v>1055</v>
      </c>
      <c r="C38" s="99">
        <v>38500</v>
      </c>
      <c r="D38" s="99">
        <v>0</v>
      </c>
      <c r="E38" s="99">
        <v>138579</v>
      </c>
      <c r="F38" s="99">
        <v>0</v>
      </c>
      <c r="G38" s="99">
        <v>0</v>
      </c>
      <c r="H38" s="99">
        <v>0</v>
      </c>
      <c r="I38" s="99">
        <v>0</v>
      </c>
      <c r="J38" s="99">
        <f>SUM(C38:I38)</f>
        <v>177079</v>
      </c>
    </row>
    <row r="39" spans="1:10" x14ac:dyDescent="0.25">
      <c r="A39" s="174" t="s">
        <v>1054</v>
      </c>
      <c r="B39" s="173" t="s">
        <v>1053</v>
      </c>
      <c r="C39" s="99">
        <v>4000</v>
      </c>
      <c r="D39" s="99">
        <v>0</v>
      </c>
      <c r="E39" s="99">
        <v>90000</v>
      </c>
      <c r="F39" s="99">
        <v>0</v>
      </c>
      <c r="G39" s="99">
        <v>0</v>
      </c>
      <c r="H39" s="99">
        <v>0</v>
      </c>
      <c r="I39" s="99">
        <v>0</v>
      </c>
      <c r="J39" s="99">
        <f>SUM(C39:I39)</f>
        <v>94000</v>
      </c>
    </row>
    <row r="40" spans="1:10" x14ac:dyDescent="0.25">
      <c r="A40" s="174" t="s">
        <v>1052</v>
      </c>
      <c r="B40" s="173" t="s">
        <v>1051</v>
      </c>
      <c r="C40" s="99">
        <v>0</v>
      </c>
      <c r="D40" s="99">
        <v>0</v>
      </c>
      <c r="E40" s="99">
        <v>0</v>
      </c>
      <c r="F40" s="99">
        <v>0</v>
      </c>
      <c r="G40" s="99">
        <v>0</v>
      </c>
      <c r="H40" s="99">
        <v>0</v>
      </c>
      <c r="I40" s="99">
        <v>325900</v>
      </c>
      <c r="J40" s="99">
        <f>SUM(C40:I40)</f>
        <v>325900</v>
      </c>
    </row>
    <row r="41" spans="1:10" x14ac:dyDescent="0.25">
      <c r="A41" s="174" t="s">
        <v>1208</v>
      </c>
      <c r="B41" s="173" t="s">
        <v>1207</v>
      </c>
      <c r="C41" s="99">
        <v>0</v>
      </c>
      <c r="D41" s="99">
        <v>0</v>
      </c>
      <c r="E41" s="99">
        <v>9324075</v>
      </c>
      <c r="F41" s="99">
        <v>0</v>
      </c>
      <c r="G41" s="99">
        <v>0</v>
      </c>
      <c r="H41" s="99">
        <v>0</v>
      </c>
      <c r="I41" s="99">
        <v>85000</v>
      </c>
      <c r="J41" s="99">
        <f>SUM(C41:I41)</f>
        <v>9409075</v>
      </c>
    </row>
    <row r="42" spans="1:10" x14ac:dyDescent="0.25">
      <c r="A42" s="174" t="s">
        <v>1050</v>
      </c>
      <c r="B42" s="173" t="s">
        <v>1042</v>
      </c>
      <c r="C42" s="99">
        <v>0</v>
      </c>
      <c r="D42" s="99">
        <v>0</v>
      </c>
      <c r="E42" s="99">
        <v>789000</v>
      </c>
      <c r="F42" s="99">
        <v>0</v>
      </c>
      <c r="G42" s="99">
        <v>0</v>
      </c>
      <c r="H42" s="99">
        <v>0</v>
      </c>
      <c r="I42" s="99">
        <v>600000</v>
      </c>
      <c r="J42" s="99">
        <f>SUM(C42:I42)</f>
        <v>1389000</v>
      </c>
    </row>
    <row r="43" spans="1:10" x14ac:dyDescent="0.25">
      <c r="A43" s="172" t="s">
        <v>1049</v>
      </c>
      <c r="B43" s="171" t="s">
        <v>1048</v>
      </c>
      <c r="C43" s="170">
        <v>0</v>
      </c>
      <c r="D43" s="170">
        <v>0</v>
      </c>
      <c r="E43" s="170">
        <v>55000</v>
      </c>
      <c r="F43" s="170">
        <v>0</v>
      </c>
      <c r="G43" s="170">
        <v>0</v>
      </c>
      <c r="H43" s="170">
        <v>0</v>
      </c>
      <c r="I43" s="170">
        <v>0</v>
      </c>
      <c r="J43" s="170">
        <f>SUM(C43:I43)</f>
        <v>55000</v>
      </c>
    </row>
    <row r="44" spans="1:10" ht="12.75" x14ac:dyDescent="0.25">
      <c r="A44" s="158" t="s">
        <v>1025</v>
      </c>
      <c r="B44" s="157"/>
      <c r="C44" s="139">
        <v>0</v>
      </c>
      <c r="D44" s="139">
        <v>0</v>
      </c>
      <c r="E44" s="139">
        <v>1497200</v>
      </c>
      <c r="F44" s="139">
        <v>0</v>
      </c>
      <c r="G44" s="139">
        <v>0</v>
      </c>
      <c r="H44" s="139">
        <v>0</v>
      </c>
      <c r="I44" s="139">
        <v>30400</v>
      </c>
      <c r="J44" s="139">
        <f>SUM(C44:I44)</f>
        <v>1527600</v>
      </c>
    </row>
    <row r="45" spans="1:10" ht="22.5" x14ac:dyDescent="0.25">
      <c r="A45" s="174" t="s">
        <v>1168</v>
      </c>
      <c r="B45" s="173" t="s">
        <v>1167</v>
      </c>
      <c r="C45" s="99">
        <v>0</v>
      </c>
      <c r="D45" s="99">
        <v>0</v>
      </c>
      <c r="E45" s="99">
        <v>9000</v>
      </c>
      <c r="F45" s="99">
        <v>0</v>
      </c>
      <c r="G45" s="99">
        <v>0</v>
      </c>
      <c r="H45" s="99">
        <v>0</v>
      </c>
      <c r="I45" s="99">
        <v>0</v>
      </c>
      <c r="J45" s="99">
        <f>SUM(C45:I45)</f>
        <v>9000</v>
      </c>
    </row>
    <row r="46" spans="1:10" x14ac:dyDescent="0.25">
      <c r="A46" s="174" t="s">
        <v>1043</v>
      </c>
      <c r="B46" s="173" t="s">
        <v>1042</v>
      </c>
      <c r="C46" s="99">
        <v>0</v>
      </c>
      <c r="D46" s="99">
        <v>0</v>
      </c>
      <c r="E46" s="99">
        <v>218200</v>
      </c>
      <c r="F46" s="99">
        <v>0</v>
      </c>
      <c r="G46" s="99">
        <v>0</v>
      </c>
      <c r="H46" s="99">
        <v>0</v>
      </c>
      <c r="I46" s="99">
        <v>0</v>
      </c>
      <c r="J46" s="99">
        <f>SUM(C46:I46)</f>
        <v>218200</v>
      </c>
    </row>
    <row r="47" spans="1:10" ht="22.5" x14ac:dyDescent="0.25">
      <c r="A47" s="174" t="s">
        <v>1206</v>
      </c>
      <c r="B47" s="173" t="s">
        <v>1205</v>
      </c>
      <c r="C47" s="99">
        <v>0</v>
      </c>
      <c r="D47" s="99">
        <v>0</v>
      </c>
      <c r="E47" s="99">
        <v>1270000</v>
      </c>
      <c r="F47" s="99">
        <v>0</v>
      </c>
      <c r="G47" s="99">
        <v>0</v>
      </c>
      <c r="H47" s="99">
        <v>0</v>
      </c>
      <c r="I47" s="99">
        <v>0</v>
      </c>
      <c r="J47" s="99">
        <f>SUM(C47:I47)</f>
        <v>1270000</v>
      </c>
    </row>
    <row r="48" spans="1:10" x14ac:dyDescent="0.25">
      <c r="A48" s="172" t="s">
        <v>1204</v>
      </c>
      <c r="B48" s="171" t="s">
        <v>1203</v>
      </c>
      <c r="C48" s="170">
        <v>0</v>
      </c>
      <c r="D48" s="170">
        <v>0</v>
      </c>
      <c r="E48" s="170">
        <v>0</v>
      </c>
      <c r="F48" s="170">
        <v>0</v>
      </c>
      <c r="G48" s="170">
        <v>0</v>
      </c>
      <c r="H48" s="170">
        <v>0</v>
      </c>
      <c r="I48" s="170">
        <v>30400</v>
      </c>
      <c r="J48" s="170">
        <f>SUM(C48:I48)</f>
        <v>30400</v>
      </c>
    </row>
    <row r="50" spans="1:1" ht="9" customHeight="1" x14ac:dyDescent="0.25">
      <c r="A50" s="156" t="s">
        <v>1024</v>
      </c>
    </row>
  </sheetData>
  <mergeCells count="34">
    <mergeCell ref="C1:E1"/>
    <mergeCell ref="G1:I1"/>
    <mergeCell ref="C2:E2"/>
    <mergeCell ref="G2:I2"/>
    <mergeCell ref="C4:F4"/>
    <mergeCell ref="G6:J6"/>
    <mergeCell ref="C6:F6"/>
    <mergeCell ref="G4:J4"/>
    <mergeCell ref="E7:F7"/>
    <mergeCell ref="A7:A8"/>
    <mergeCell ref="B7:B8"/>
    <mergeCell ref="C7:C8"/>
    <mergeCell ref="G7:G8"/>
    <mergeCell ref="I7:I8"/>
    <mergeCell ref="D7:D8"/>
    <mergeCell ref="H7:H8"/>
    <mergeCell ref="J7:J8"/>
    <mergeCell ref="A20:A21"/>
    <mergeCell ref="B20:B21"/>
    <mergeCell ref="C20:C21"/>
    <mergeCell ref="D20:D21"/>
    <mergeCell ref="E20:F20"/>
    <mergeCell ref="G20:G21"/>
    <mergeCell ref="H20:H21"/>
    <mergeCell ref="I20:I21"/>
    <mergeCell ref="J20:J21"/>
    <mergeCell ref="A10:B10"/>
    <mergeCell ref="A9:B9"/>
    <mergeCell ref="C19:F19"/>
    <mergeCell ref="G19:J19"/>
    <mergeCell ref="A44:B44"/>
    <mergeCell ref="A22:B22"/>
    <mergeCell ref="A15:B15"/>
    <mergeCell ref="A14:B14"/>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rowBreaks count="1" manualBreakCount="1">
    <brk id="1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election activeCell="D9" sqref="D9:L9"/>
    </sheetView>
  </sheetViews>
  <sheetFormatPr baseColWidth="10" defaultRowHeight="11.25" x14ac:dyDescent="0.25"/>
  <cols>
    <col min="1" max="1" width="5.7109375" style="35" customWidth="1"/>
    <col min="2" max="2" width="30.7109375" style="35" customWidth="1"/>
    <col min="3" max="6" width="15.7109375" style="35" customWidth="1"/>
    <col min="7" max="11" width="12.7109375" style="35" customWidth="1"/>
    <col min="12" max="16384" width="11.42578125" style="35"/>
  </cols>
  <sheetData>
    <row r="1" spans="1:11" ht="12.75" x14ac:dyDescent="0.25">
      <c r="A1" s="168"/>
      <c r="B1" s="168"/>
      <c r="C1" s="169" t="s">
        <v>946</v>
      </c>
      <c r="D1" s="159"/>
      <c r="E1" s="159"/>
      <c r="F1" s="168" t="s">
        <v>41</v>
      </c>
      <c r="G1" s="169" t="s">
        <v>946</v>
      </c>
      <c r="H1" s="159"/>
      <c r="I1" s="159"/>
      <c r="J1" s="159"/>
      <c r="K1" s="168" t="s">
        <v>41</v>
      </c>
    </row>
    <row r="2" spans="1:11" ht="12.75" x14ac:dyDescent="0.25">
      <c r="A2" s="168"/>
      <c r="B2" s="168"/>
      <c r="C2" s="169" t="s">
        <v>1037</v>
      </c>
      <c r="D2" s="159"/>
      <c r="E2" s="159"/>
      <c r="F2" s="168" t="s">
        <v>1202</v>
      </c>
      <c r="G2" s="169" t="s">
        <v>1037</v>
      </c>
      <c r="H2" s="159"/>
      <c r="I2" s="159"/>
      <c r="J2" s="159"/>
      <c r="K2" s="168" t="s">
        <v>1202</v>
      </c>
    </row>
    <row r="3" spans="1:11" x14ac:dyDescent="0.25">
      <c r="A3" s="149"/>
      <c r="B3" s="149"/>
      <c r="C3" s="149"/>
      <c r="D3" s="149"/>
      <c r="E3" s="149"/>
      <c r="F3" s="149"/>
      <c r="G3" s="149"/>
      <c r="H3" s="149"/>
      <c r="I3" s="149"/>
      <c r="J3" s="149"/>
      <c r="K3" s="149"/>
    </row>
    <row r="4" spans="1:11" ht="12.75" x14ac:dyDescent="0.25">
      <c r="A4" s="149"/>
      <c r="B4" s="149"/>
      <c r="C4" s="36" t="s">
        <v>1201</v>
      </c>
      <c r="D4" s="148"/>
      <c r="E4" s="148"/>
      <c r="F4" s="148"/>
      <c r="G4" s="36" t="s">
        <v>1201</v>
      </c>
      <c r="H4" s="148"/>
      <c r="I4" s="148"/>
      <c r="J4" s="148"/>
      <c r="K4" s="148"/>
    </row>
    <row r="5" spans="1:11" x14ac:dyDescent="0.25">
      <c r="A5" s="149"/>
      <c r="B5" s="149"/>
      <c r="C5" s="149"/>
      <c r="D5" s="149"/>
      <c r="E5" s="149"/>
      <c r="F5" s="149"/>
      <c r="G5" s="149"/>
      <c r="H5" s="149"/>
      <c r="I5" s="149"/>
      <c r="J5" s="149"/>
      <c r="K5" s="149"/>
    </row>
    <row r="6" spans="1:11" ht="12.75" x14ac:dyDescent="0.25">
      <c r="A6" s="149"/>
      <c r="B6" s="149"/>
      <c r="C6" s="36" t="s">
        <v>1033</v>
      </c>
      <c r="D6" s="148"/>
      <c r="E6" s="148"/>
      <c r="F6" s="148"/>
      <c r="G6" s="36" t="s">
        <v>1033</v>
      </c>
      <c r="H6" s="148"/>
      <c r="I6" s="148"/>
      <c r="J6" s="148"/>
      <c r="K6" s="148"/>
    </row>
    <row r="7" spans="1:11" ht="50.1" customHeight="1" x14ac:dyDescent="0.25">
      <c r="A7" s="165" t="s">
        <v>1029</v>
      </c>
      <c r="B7" s="165" t="s">
        <v>1028</v>
      </c>
      <c r="C7" s="163" t="s">
        <v>1098</v>
      </c>
      <c r="D7" s="163" t="s">
        <v>1198</v>
      </c>
      <c r="E7" s="164"/>
      <c r="F7" s="164"/>
      <c r="G7" s="163"/>
      <c r="H7" s="164"/>
      <c r="I7" s="163" t="s">
        <v>1197</v>
      </c>
      <c r="J7" s="163" t="s">
        <v>1196</v>
      </c>
      <c r="K7" s="163" t="s">
        <v>1027</v>
      </c>
    </row>
    <row r="8" spans="1:11" ht="50.1" customHeight="1" x14ac:dyDescent="0.25">
      <c r="A8" s="161"/>
      <c r="B8" s="161"/>
      <c r="C8" s="161"/>
      <c r="D8" s="162" t="s">
        <v>1195</v>
      </c>
      <c r="E8" s="162" t="s">
        <v>1194</v>
      </c>
      <c r="F8" s="162" t="s">
        <v>1193</v>
      </c>
      <c r="G8" s="162" t="s">
        <v>1192</v>
      </c>
      <c r="H8" s="162" t="s">
        <v>1191</v>
      </c>
      <c r="I8" s="161"/>
      <c r="J8" s="161"/>
      <c r="K8" s="161"/>
    </row>
    <row r="9" spans="1:11" ht="12.75" x14ac:dyDescent="0.25">
      <c r="A9" s="160" t="s">
        <v>1026</v>
      </c>
      <c r="B9" s="159"/>
      <c r="C9" s="48">
        <v>0</v>
      </c>
      <c r="D9" s="48">
        <v>60000</v>
      </c>
      <c r="E9" s="48">
        <v>2246650</v>
      </c>
      <c r="F9" s="48">
        <v>60800</v>
      </c>
      <c r="G9" s="48">
        <v>42000</v>
      </c>
      <c r="H9" s="48">
        <v>1590942</v>
      </c>
      <c r="I9" s="48">
        <v>1400000</v>
      </c>
      <c r="J9" s="48">
        <v>860000</v>
      </c>
      <c r="K9" s="48">
        <f>SUM(C9:J9)</f>
        <v>6260392</v>
      </c>
    </row>
    <row r="10" spans="1:11" ht="12.75" x14ac:dyDescent="0.25">
      <c r="A10" s="158" t="s">
        <v>1032</v>
      </c>
      <c r="B10" s="157"/>
      <c r="C10" s="139">
        <v>0</v>
      </c>
      <c r="D10" s="139">
        <v>10000</v>
      </c>
      <c r="E10" s="139">
        <v>1981000</v>
      </c>
      <c r="F10" s="139">
        <v>10000</v>
      </c>
      <c r="G10" s="139">
        <v>42000</v>
      </c>
      <c r="H10" s="139">
        <v>1590942</v>
      </c>
      <c r="I10" s="139">
        <v>0</v>
      </c>
      <c r="J10" s="139">
        <v>860000</v>
      </c>
      <c r="K10" s="139">
        <f>SUM(C10:J10)</f>
        <v>4493942</v>
      </c>
    </row>
    <row r="11" spans="1:11" x14ac:dyDescent="0.25">
      <c r="A11" s="174" t="s">
        <v>1200</v>
      </c>
      <c r="B11" s="173" t="s">
        <v>1199</v>
      </c>
      <c r="C11" s="99">
        <v>0</v>
      </c>
      <c r="D11" s="99">
        <v>0</v>
      </c>
      <c r="E11" s="99">
        <v>5000</v>
      </c>
      <c r="F11" s="99">
        <v>0</v>
      </c>
      <c r="G11" s="99">
        <v>12000</v>
      </c>
      <c r="H11" s="99">
        <v>50000</v>
      </c>
      <c r="I11" s="99">
        <v>0</v>
      </c>
      <c r="J11" s="99">
        <v>0</v>
      </c>
      <c r="K11" s="99">
        <f>SUM(C11:J11)</f>
        <v>67000</v>
      </c>
    </row>
    <row r="12" spans="1:11" ht="22.5" x14ac:dyDescent="0.25">
      <c r="A12" s="174" t="s">
        <v>1110</v>
      </c>
      <c r="B12" s="173" t="s">
        <v>1109</v>
      </c>
      <c r="C12" s="99">
        <v>0</v>
      </c>
      <c r="D12" s="99">
        <v>0</v>
      </c>
      <c r="E12" s="99">
        <v>1000</v>
      </c>
      <c r="F12" s="99">
        <v>0</v>
      </c>
      <c r="G12" s="99">
        <v>10000</v>
      </c>
      <c r="H12" s="99">
        <v>110000</v>
      </c>
      <c r="I12" s="99">
        <v>0</v>
      </c>
      <c r="J12" s="99">
        <v>100000</v>
      </c>
      <c r="K12" s="99">
        <f>SUM(C12:J12)</f>
        <v>221000</v>
      </c>
    </row>
    <row r="13" spans="1:11" ht="22.5" x14ac:dyDescent="0.25">
      <c r="A13" s="172" t="s">
        <v>1108</v>
      </c>
      <c r="B13" s="171" t="s">
        <v>1107</v>
      </c>
      <c r="C13" s="170">
        <v>0</v>
      </c>
      <c r="D13" s="170">
        <v>10000</v>
      </c>
      <c r="E13" s="170">
        <v>1975000</v>
      </c>
      <c r="F13" s="170">
        <v>10000</v>
      </c>
      <c r="G13" s="170">
        <v>20000</v>
      </c>
      <c r="H13" s="170">
        <v>1430942</v>
      </c>
      <c r="I13" s="170">
        <v>0</v>
      </c>
      <c r="J13" s="170">
        <v>760000</v>
      </c>
      <c r="K13" s="170">
        <f>SUM(C13:J13)</f>
        <v>4205942</v>
      </c>
    </row>
    <row r="14" spans="1:11" ht="12.75" x14ac:dyDescent="0.25">
      <c r="A14" s="158" t="s">
        <v>1031</v>
      </c>
      <c r="B14" s="157"/>
      <c r="C14" s="139">
        <v>0</v>
      </c>
      <c r="D14" s="139">
        <v>50000</v>
      </c>
      <c r="E14" s="139">
        <v>265650</v>
      </c>
      <c r="F14" s="139">
        <v>50800</v>
      </c>
      <c r="G14" s="139">
        <v>0</v>
      </c>
      <c r="H14" s="139">
        <v>0</v>
      </c>
      <c r="I14" s="139">
        <v>1400000</v>
      </c>
      <c r="J14" s="139">
        <v>0</v>
      </c>
      <c r="K14" s="139">
        <f>SUM(C14:J14)</f>
        <v>1766450</v>
      </c>
    </row>
    <row r="15" spans="1:11" ht="12.75" x14ac:dyDescent="0.25">
      <c r="A15" s="158" t="s">
        <v>1025</v>
      </c>
      <c r="B15" s="157"/>
      <c r="C15" s="139">
        <v>0</v>
      </c>
      <c r="D15" s="139">
        <v>0</v>
      </c>
      <c r="E15" s="139">
        <v>502000</v>
      </c>
      <c r="F15" s="139">
        <v>0</v>
      </c>
      <c r="G15" s="139">
        <v>0</v>
      </c>
      <c r="H15" s="139">
        <v>0</v>
      </c>
      <c r="I15" s="139">
        <v>0</v>
      </c>
      <c r="J15" s="139">
        <v>0</v>
      </c>
      <c r="K15" s="139">
        <f>SUM(C15:J15)</f>
        <v>502000</v>
      </c>
    </row>
    <row r="16" spans="1:11" ht="33.75" x14ac:dyDescent="0.25">
      <c r="A16" s="172" t="s">
        <v>1106</v>
      </c>
      <c r="B16" s="171" t="s">
        <v>1105</v>
      </c>
      <c r="C16" s="170">
        <v>0</v>
      </c>
      <c r="D16" s="170">
        <v>0</v>
      </c>
      <c r="E16" s="170">
        <v>502000</v>
      </c>
      <c r="F16" s="170">
        <v>0</v>
      </c>
      <c r="G16" s="170">
        <v>0</v>
      </c>
      <c r="H16" s="170">
        <v>0</v>
      </c>
      <c r="I16" s="170">
        <v>0</v>
      </c>
      <c r="J16" s="170">
        <v>0</v>
      </c>
      <c r="K16" s="170">
        <f>SUM(C16:J16)</f>
        <v>502000</v>
      </c>
    </row>
    <row r="18" spans="1:11" ht="12.75" x14ac:dyDescent="0.25">
      <c r="C18" s="167" t="s">
        <v>1030</v>
      </c>
      <c r="D18" s="166"/>
      <c r="E18" s="166"/>
      <c r="F18" s="166"/>
      <c r="G18" s="167" t="s">
        <v>1030</v>
      </c>
      <c r="H18" s="166"/>
      <c r="I18" s="166"/>
      <c r="J18" s="166"/>
      <c r="K18" s="166"/>
    </row>
    <row r="19" spans="1:11" ht="50.1" customHeight="1" x14ac:dyDescent="0.25">
      <c r="A19" s="165" t="s">
        <v>1029</v>
      </c>
      <c r="B19" s="165" t="s">
        <v>1028</v>
      </c>
      <c r="C19" s="163" t="s">
        <v>1098</v>
      </c>
      <c r="D19" s="163" t="s">
        <v>1198</v>
      </c>
      <c r="E19" s="164"/>
      <c r="F19" s="164"/>
      <c r="G19" s="163"/>
      <c r="H19" s="164"/>
      <c r="I19" s="163" t="s">
        <v>1197</v>
      </c>
      <c r="J19" s="163" t="s">
        <v>1196</v>
      </c>
      <c r="K19" s="163" t="s">
        <v>1027</v>
      </c>
    </row>
    <row r="20" spans="1:11" ht="56.25" x14ac:dyDescent="0.25">
      <c r="A20" s="161"/>
      <c r="B20" s="161"/>
      <c r="C20" s="161"/>
      <c r="D20" s="162" t="s">
        <v>1195</v>
      </c>
      <c r="E20" s="162" t="s">
        <v>1194</v>
      </c>
      <c r="F20" s="162" t="s">
        <v>1193</v>
      </c>
      <c r="G20" s="162" t="s">
        <v>1192</v>
      </c>
      <c r="H20" s="162" t="s">
        <v>1191</v>
      </c>
      <c r="I20" s="161"/>
      <c r="J20" s="161"/>
      <c r="K20" s="161"/>
    </row>
    <row r="21" spans="1:11" ht="12.75" x14ac:dyDescent="0.25">
      <c r="A21" s="160" t="s">
        <v>1026</v>
      </c>
      <c r="B21" s="159"/>
      <c r="C21" s="48">
        <v>6599000</v>
      </c>
      <c r="D21" s="48">
        <v>3707383</v>
      </c>
      <c r="E21" s="48">
        <v>268500</v>
      </c>
      <c r="F21" s="48">
        <v>515950</v>
      </c>
      <c r="G21" s="48">
        <v>131326</v>
      </c>
      <c r="H21" s="48">
        <v>98980</v>
      </c>
      <c r="I21" s="48">
        <v>1824000</v>
      </c>
      <c r="J21" s="48">
        <v>697700</v>
      </c>
      <c r="K21" s="48">
        <f>SUM(C21:J21)</f>
        <v>13842839</v>
      </c>
    </row>
    <row r="22" spans="1:11" ht="22.5" x14ac:dyDescent="0.25">
      <c r="A22" s="174" t="s">
        <v>1087</v>
      </c>
      <c r="B22" s="173" t="s">
        <v>1086</v>
      </c>
      <c r="C22" s="99">
        <v>0</v>
      </c>
      <c r="D22" s="99">
        <v>1710</v>
      </c>
      <c r="E22" s="99">
        <v>11000</v>
      </c>
      <c r="F22" s="99">
        <v>200650</v>
      </c>
      <c r="G22" s="99">
        <v>28940</v>
      </c>
      <c r="H22" s="99">
        <v>13400</v>
      </c>
      <c r="I22" s="99">
        <v>74000</v>
      </c>
      <c r="J22" s="99">
        <v>98050</v>
      </c>
      <c r="K22" s="99">
        <f>SUM(C22:J22)</f>
        <v>427750</v>
      </c>
    </row>
    <row r="23" spans="1:11" ht="22.5" x14ac:dyDescent="0.25">
      <c r="A23" s="174" t="s">
        <v>1085</v>
      </c>
      <c r="B23" s="173" t="s">
        <v>1084</v>
      </c>
      <c r="C23" s="99">
        <v>0</v>
      </c>
      <c r="D23" s="99">
        <v>32000</v>
      </c>
      <c r="E23" s="99">
        <v>0</v>
      </c>
      <c r="F23" s="99">
        <v>0</v>
      </c>
      <c r="G23" s="99">
        <v>0</v>
      </c>
      <c r="H23" s="99">
        <v>0</v>
      </c>
      <c r="I23" s="99">
        <v>328000</v>
      </c>
      <c r="J23" s="99">
        <v>0</v>
      </c>
      <c r="K23" s="99">
        <f>SUM(C23:J23)</f>
        <v>360000</v>
      </c>
    </row>
    <row r="24" spans="1:11" x14ac:dyDescent="0.25">
      <c r="A24" s="174" t="s">
        <v>1083</v>
      </c>
      <c r="B24" s="173" t="s">
        <v>1082</v>
      </c>
      <c r="C24" s="99">
        <v>0</v>
      </c>
      <c r="D24" s="99">
        <v>0</v>
      </c>
      <c r="E24" s="99">
        <v>40000</v>
      </c>
      <c r="F24" s="99">
        <v>0</v>
      </c>
      <c r="G24" s="99">
        <v>1000</v>
      </c>
      <c r="H24" s="99">
        <v>4000</v>
      </c>
      <c r="I24" s="99">
        <v>3000</v>
      </c>
      <c r="J24" s="99">
        <v>800</v>
      </c>
      <c r="K24" s="99">
        <f>SUM(C24:J24)</f>
        <v>48800</v>
      </c>
    </row>
    <row r="25" spans="1:11" x14ac:dyDescent="0.25">
      <c r="A25" s="174" t="s">
        <v>1081</v>
      </c>
      <c r="B25" s="173" t="s">
        <v>1080</v>
      </c>
      <c r="C25" s="99">
        <v>205000</v>
      </c>
      <c r="D25" s="99">
        <v>0</v>
      </c>
      <c r="E25" s="99">
        <v>500</v>
      </c>
      <c r="F25" s="99">
        <v>7300</v>
      </c>
      <c r="G25" s="99">
        <v>300</v>
      </c>
      <c r="H25" s="99">
        <v>5500</v>
      </c>
      <c r="I25" s="99">
        <v>0</v>
      </c>
      <c r="J25" s="99">
        <v>6600</v>
      </c>
      <c r="K25" s="99">
        <f>SUM(C25:J25)</f>
        <v>225200</v>
      </c>
    </row>
    <row r="26" spans="1:11" x14ac:dyDescent="0.25">
      <c r="A26" s="174" t="s">
        <v>1178</v>
      </c>
      <c r="B26" s="173" t="s">
        <v>1177</v>
      </c>
      <c r="C26" s="99">
        <v>0</v>
      </c>
      <c r="D26" s="99">
        <v>0</v>
      </c>
      <c r="E26" s="99">
        <v>0</v>
      </c>
      <c r="F26" s="99">
        <v>0</v>
      </c>
      <c r="G26" s="99">
        <v>2000</v>
      </c>
      <c r="H26" s="99">
        <v>0</v>
      </c>
      <c r="I26" s="99">
        <v>0</v>
      </c>
      <c r="J26" s="99">
        <v>0</v>
      </c>
      <c r="K26" s="99">
        <f>SUM(C26:J26)</f>
        <v>2000</v>
      </c>
    </row>
    <row r="27" spans="1:11" x14ac:dyDescent="0.25">
      <c r="A27" s="174" t="s">
        <v>1079</v>
      </c>
      <c r="B27" s="173" t="s">
        <v>1078</v>
      </c>
      <c r="C27" s="99">
        <v>0</v>
      </c>
      <c r="D27" s="99">
        <v>0</v>
      </c>
      <c r="E27" s="99">
        <v>7000</v>
      </c>
      <c r="F27" s="99">
        <v>0</v>
      </c>
      <c r="G27" s="99">
        <v>0</v>
      </c>
      <c r="H27" s="99">
        <v>0</v>
      </c>
      <c r="I27" s="99">
        <v>0</v>
      </c>
      <c r="J27" s="99">
        <v>0</v>
      </c>
      <c r="K27" s="99">
        <f>SUM(C27:J27)</f>
        <v>7000</v>
      </c>
    </row>
    <row r="28" spans="1:11" x14ac:dyDescent="0.25">
      <c r="A28" s="174" t="s">
        <v>1077</v>
      </c>
      <c r="B28" s="173" t="s">
        <v>1067</v>
      </c>
      <c r="C28" s="99">
        <v>15000</v>
      </c>
      <c r="D28" s="99">
        <v>0</v>
      </c>
      <c r="E28" s="99">
        <v>2500</v>
      </c>
      <c r="F28" s="99">
        <v>141000</v>
      </c>
      <c r="G28" s="99">
        <v>1000</v>
      </c>
      <c r="H28" s="99">
        <v>300</v>
      </c>
      <c r="I28" s="99">
        <v>0</v>
      </c>
      <c r="J28" s="99">
        <v>0</v>
      </c>
      <c r="K28" s="99">
        <f>SUM(C28:J28)</f>
        <v>159800</v>
      </c>
    </row>
    <row r="29" spans="1:11" ht="22.5" x14ac:dyDescent="0.25">
      <c r="A29" s="174" t="s">
        <v>1076</v>
      </c>
      <c r="B29" s="173" t="s">
        <v>1075</v>
      </c>
      <c r="C29" s="99">
        <v>0</v>
      </c>
      <c r="D29" s="99">
        <v>38440</v>
      </c>
      <c r="E29" s="99">
        <v>19000</v>
      </c>
      <c r="F29" s="99">
        <v>55000</v>
      </c>
      <c r="G29" s="99">
        <v>67111</v>
      </c>
      <c r="H29" s="99">
        <v>66220</v>
      </c>
      <c r="I29" s="99">
        <v>90500</v>
      </c>
      <c r="J29" s="99">
        <v>0</v>
      </c>
      <c r="K29" s="99">
        <f>SUM(C29:J29)</f>
        <v>336271</v>
      </c>
    </row>
    <row r="30" spans="1:11" ht="22.5" x14ac:dyDescent="0.25">
      <c r="A30" s="174" t="s">
        <v>1074</v>
      </c>
      <c r="B30" s="173" t="s">
        <v>1073</v>
      </c>
      <c r="C30" s="99">
        <v>0</v>
      </c>
      <c r="D30" s="99">
        <v>0</v>
      </c>
      <c r="E30" s="99">
        <v>5000</v>
      </c>
      <c r="F30" s="99">
        <v>1000</v>
      </c>
      <c r="G30" s="99">
        <v>22600</v>
      </c>
      <c r="H30" s="99">
        <v>5700</v>
      </c>
      <c r="I30" s="99">
        <v>28000</v>
      </c>
      <c r="J30" s="99">
        <v>0</v>
      </c>
      <c r="K30" s="99">
        <f>SUM(C30:J30)</f>
        <v>62300</v>
      </c>
    </row>
    <row r="31" spans="1:11" ht="22.5" x14ac:dyDescent="0.25">
      <c r="A31" s="174" t="s">
        <v>1072</v>
      </c>
      <c r="B31" s="173" t="s">
        <v>1071</v>
      </c>
      <c r="C31" s="99">
        <v>0</v>
      </c>
      <c r="D31" s="99">
        <v>0</v>
      </c>
      <c r="E31" s="99">
        <v>0</v>
      </c>
      <c r="F31" s="99">
        <v>0</v>
      </c>
      <c r="G31" s="99">
        <v>6000</v>
      </c>
      <c r="H31" s="99">
        <v>1500</v>
      </c>
      <c r="I31" s="99">
        <v>0</v>
      </c>
      <c r="J31" s="99">
        <v>0</v>
      </c>
      <c r="K31" s="99">
        <f>SUM(C31:J31)</f>
        <v>7500</v>
      </c>
    </row>
    <row r="32" spans="1:11" ht="22.5" x14ac:dyDescent="0.25">
      <c r="A32" s="174" t="s">
        <v>1155</v>
      </c>
      <c r="B32" s="173" t="s">
        <v>1154</v>
      </c>
      <c r="C32" s="99">
        <v>0</v>
      </c>
      <c r="D32" s="99">
        <v>0</v>
      </c>
      <c r="E32" s="99">
        <v>0</v>
      </c>
      <c r="F32" s="99">
        <v>500</v>
      </c>
      <c r="G32" s="99">
        <v>500</v>
      </c>
      <c r="H32" s="99">
        <v>0</v>
      </c>
      <c r="I32" s="99">
        <v>0</v>
      </c>
      <c r="J32" s="99">
        <v>350</v>
      </c>
      <c r="K32" s="99">
        <f>SUM(C32:J32)</f>
        <v>1350</v>
      </c>
    </row>
    <row r="33" spans="1:11" x14ac:dyDescent="0.25">
      <c r="A33" s="174" t="s">
        <v>1068</v>
      </c>
      <c r="B33" s="173" t="s">
        <v>1067</v>
      </c>
      <c r="C33" s="99">
        <v>0</v>
      </c>
      <c r="D33" s="99">
        <v>2300</v>
      </c>
      <c r="E33" s="99">
        <v>0</v>
      </c>
      <c r="F33" s="99">
        <v>0</v>
      </c>
      <c r="G33" s="99">
        <v>875</v>
      </c>
      <c r="H33" s="99">
        <v>2360</v>
      </c>
      <c r="I33" s="99">
        <v>0</v>
      </c>
      <c r="J33" s="99">
        <v>41200</v>
      </c>
      <c r="K33" s="99">
        <f>SUM(C33:J33)</f>
        <v>46735</v>
      </c>
    </row>
    <row r="34" spans="1:11" ht="33.75" x14ac:dyDescent="0.25">
      <c r="A34" s="174" t="s">
        <v>1066</v>
      </c>
      <c r="B34" s="173" t="s">
        <v>1065</v>
      </c>
      <c r="C34" s="99">
        <v>104000</v>
      </c>
      <c r="D34" s="99">
        <v>0</v>
      </c>
      <c r="E34" s="99">
        <v>0</v>
      </c>
      <c r="F34" s="99">
        <v>0</v>
      </c>
      <c r="G34" s="99">
        <v>0</v>
      </c>
      <c r="H34" s="99">
        <v>0</v>
      </c>
      <c r="I34" s="99">
        <v>0</v>
      </c>
      <c r="J34" s="99">
        <v>0</v>
      </c>
      <c r="K34" s="99">
        <f>SUM(C34:J34)</f>
        <v>104000</v>
      </c>
    </row>
    <row r="35" spans="1:11" x14ac:dyDescent="0.25">
      <c r="A35" s="174" t="s">
        <v>1062</v>
      </c>
      <c r="B35" s="173" t="s">
        <v>1061</v>
      </c>
      <c r="C35" s="99">
        <v>3751000</v>
      </c>
      <c r="D35" s="99">
        <v>0</v>
      </c>
      <c r="E35" s="99">
        <v>0</v>
      </c>
      <c r="F35" s="99">
        <v>0</v>
      </c>
      <c r="G35" s="99">
        <v>0</v>
      </c>
      <c r="H35" s="99">
        <v>0</v>
      </c>
      <c r="I35" s="99">
        <v>0</v>
      </c>
      <c r="J35" s="99">
        <v>0</v>
      </c>
      <c r="K35" s="99">
        <f>SUM(C35:J35)</f>
        <v>3751000</v>
      </c>
    </row>
    <row r="36" spans="1:11" x14ac:dyDescent="0.25">
      <c r="A36" s="174" t="s">
        <v>1060</v>
      </c>
      <c r="B36" s="173" t="s">
        <v>1059</v>
      </c>
      <c r="C36" s="99">
        <v>650000</v>
      </c>
      <c r="D36" s="99">
        <v>0</v>
      </c>
      <c r="E36" s="99">
        <v>0</v>
      </c>
      <c r="F36" s="99">
        <v>0</v>
      </c>
      <c r="G36" s="99">
        <v>0</v>
      </c>
      <c r="H36" s="99">
        <v>0</v>
      </c>
      <c r="I36" s="99">
        <v>0</v>
      </c>
      <c r="J36" s="99">
        <v>0</v>
      </c>
      <c r="K36" s="99">
        <f>SUM(C36:J36)</f>
        <v>650000</v>
      </c>
    </row>
    <row r="37" spans="1:11" x14ac:dyDescent="0.25">
      <c r="A37" s="174" t="s">
        <v>1153</v>
      </c>
      <c r="B37" s="173" t="s">
        <v>1152</v>
      </c>
      <c r="C37" s="99">
        <v>18000</v>
      </c>
      <c r="D37" s="99">
        <v>0</v>
      </c>
      <c r="E37" s="99">
        <v>0</v>
      </c>
      <c r="F37" s="99">
        <v>0</v>
      </c>
      <c r="G37" s="99">
        <v>0</v>
      </c>
      <c r="H37" s="99">
        <v>0</v>
      </c>
      <c r="I37" s="99">
        <v>0</v>
      </c>
      <c r="J37" s="99">
        <v>0</v>
      </c>
      <c r="K37" s="99">
        <f>SUM(C37:J37)</f>
        <v>18000</v>
      </c>
    </row>
    <row r="38" spans="1:11" ht="22.5" x14ac:dyDescent="0.25">
      <c r="A38" s="174" t="s">
        <v>1058</v>
      </c>
      <c r="B38" s="173" t="s">
        <v>1057</v>
      </c>
      <c r="C38" s="99">
        <v>1658000</v>
      </c>
      <c r="D38" s="99">
        <v>0</v>
      </c>
      <c r="E38" s="99">
        <v>0</v>
      </c>
      <c r="F38" s="99">
        <v>0</v>
      </c>
      <c r="G38" s="99">
        <v>0</v>
      </c>
      <c r="H38" s="99">
        <v>0</v>
      </c>
      <c r="I38" s="99">
        <v>0</v>
      </c>
      <c r="J38" s="99">
        <v>0</v>
      </c>
      <c r="K38" s="99">
        <f>SUM(C38:J38)</f>
        <v>1658000</v>
      </c>
    </row>
    <row r="39" spans="1:11" x14ac:dyDescent="0.25">
      <c r="A39" s="174" t="s">
        <v>1056</v>
      </c>
      <c r="B39" s="173" t="s">
        <v>1055</v>
      </c>
      <c r="C39" s="99">
        <v>188000</v>
      </c>
      <c r="D39" s="99">
        <v>0</v>
      </c>
      <c r="E39" s="99">
        <v>0</v>
      </c>
      <c r="F39" s="99">
        <v>0</v>
      </c>
      <c r="G39" s="99">
        <v>0</v>
      </c>
      <c r="H39" s="99">
        <v>0</v>
      </c>
      <c r="I39" s="99">
        <v>0</v>
      </c>
      <c r="J39" s="99">
        <v>0</v>
      </c>
      <c r="K39" s="99">
        <f>SUM(C39:J39)</f>
        <v>188000</v>
      </c>
    </row>
    <row r="40" spans="1:11" x14ac:dyDescent="0.25">
      <c r="A40" s="174" t="s">
        <v>1054</v>
      </c>
      <c r="B40" s="173" t="s">
        <v>1053</v>
      </c>
      <c r="C40" s="99">
        <v>10000</v>
      </c>
      <c r="D40" s="99">
        <v>0</v>
      </c>
      <c r="E40" s="99">
        <v>0</v>
      </c>
      <c r="F40" s="99">
        <v>0</v>
      </c>
      <c r="G40" s="99">
        <v>0</v>
      </c>
      <c r="H40" s="99">
        <v>0</v>
      </c>
      <c r="I40" s="99">
        <v>0</v>
      </c>
      <c r="J40" s="99">
        <v>0</v>
      </c>
      <c r="K40" s="99">
        <f>SUM(C40:J40)</f>
        <v>10000</v>
      </c>
    </row>
    <row r="41" spans="1:11" x14ac:dyDescent="0.25">
      <c r="A41" s="174" t="s">
        <v>1052</v>
      </c>
      <c r="B41" s="173" t="s">
        <v>1051</v>
      </c>
      <c r="C41" s="99">
        <v>0</v>
      </c>
      <c r="D41" s="99">
        <v>4000</v>
      </c>
      <c r="E41" s="99">
        <v>1500</v>
      </c>
      <c r="F41" s="99">
        <v>0</v>
      </c>
      <c r="G41" s="99">
        <v>0</v>
      </c>
      <c r="H41" s="99">
        <v>0</v>
      </c>
      <c r="I41" s="99">
        <v>0</v>
      </c>
      <c r="J41" s="99">
        <v>0</v>
      </c>
      <c r="K41" s="99">
        <f>SUM(C41:J41)</f>
        <v>5500</v>
      </c>
    </row>
    <row r="42" spans="1:11" x14ac:dyDescent="0.25">
      <c r="A42" s="174" t="s">
        <v>1050</v>
      </c>
      <c r="B42" s="173" t="s">
        <v>1042</v>
      </c>
      <c r="C42" s="99">
        <v>0</v>
      </c>
      <c r="D42" s="99">
        <v>110000</v>
      </c>
      <c r="E42" s="99">
        <v>0</v>
      </c>
      <c r="F42" s="99">
        <v>0</v>
      </c>
      <c r="G42" s="99">
        <v>0</v>
      </c>
      <c r="H42" s="99">
        <v>0</v>
      </c>
      <c r="I42" s="99">
        <v>0</v>
      </c>
      <c r="J42" s="99">
        <v>10500</v>
      </c>
      <c r="K42" s="99">
        <f>SUM(C42:J42)</f>
        <v>120500</v>
      </c>
    </row>
    <row r="43" spans="1:11" x14ac:dyDescent="0.25">
      <c r="A43" s="174" t="s">
        <v>1049</v>
      </c>
      <c r="B43" s="173" t="s">
        <v>1048</v>
      </c>
      <c r="C43" s="99">
        <v>0</v>
      </c>
      <c r="D43" s="99">
        <v>3518933</v>
      </c>
      <c r="E43" s="99">
        <v>182000</v>
      </c>
      <c r="F43" s="99">
        <v>110500</v>
      </c>
      <c r="G43" s="99">
        <v>0</v>
      </c>
      <c r="H43" s="99">
        <v>0</v>
      </c>
      <c r="I43" s="99">
        <v>1300500</v>
      </c>
      <c r="J43" s="99">
        <v>540200</v>
      </c>
      <c r="K43" s="99">
        <f>SUM(C43:J43)</f>
        <v>5652133</v>
      </c>
    </row>
    <row r="44" spans="1:11" ht="22.5" x14ac:dyDescent="0.25">
      <c r="A44" s="172" t="s">
        <v>1047</v>
      </c>
      <c r="B44" s="171" t="s">
        <v>1046</v>
      </c>
      <c r="C44" s="170">
        <v>0</v>
      </c>
      <c r="D44" s="170">
        <v>0</v>
      </c>
      <c r="E44" s="170">
        <v>0</v>
      </c>
      <c r="F44" s="170">
        <v>0</v>
      </c>
      <c r="G44" s="170">
        <v>1000</v>
      </c>
      <c r="H44" s="170">
        <v>0</v>
      </c>
      <c r="I44" s="170">
        <v>0</v>
      </c>
      <c r="J44" s="170">
        <v>0</v>
      </c>
      <c r="K44" s="170">
        <f>SUM(C44:J44)</f>
        <v>1000</v>
      </c>
    </row>
    <row r="45" spans="1:11" ht="12.75" x14ac:dyDescent="0.25">
      <c r="A45" s="158" t="s">
        <v>1025</v>
      </c>
      <c r="B45" s="157"/>
      <c r="C45" s="139">
        <v>0</v>
      </c>
      <c r="D45" s="139">
        <v>202925</v>
      </c>
      <c r="E45" s="139">
        <v>167712</v>
      </c>
      <c r="F45" s="139">
        <v>28000</v>
      </c>
      <c r="G45" s="139">
        <v>38420</v>
      </c>
      <c r="H45" s="139">
        <v>10000</v>
      </c>
      <c r="I45" s="139">
        <v>10000</v>
      </c>
      <c r="J45" s="139">
        <v>160000</v>
      </c>
      <c r="K45" s="139">
        <f>SUM(C45:J45)</f>
        <v>617057</v>
      </c>
    </row>
    <row r="46" spans="1:11" ht="22.5" x14ac:dyDescent="0.25">
      <c r="A46" s="174" t="s">
        <v>1045</v>
      </c>
      <c r="B46" s="173" t="s">
        <v>1044</v>
      </c>
      <c r="C46" s="99">
        <v>0</v>
      </c>
      <c r="D46" s="99">
        <v>0</v>
      </c>
      <c r="E46" s="99">
        <v>0</v>
      </c>
      <c r="F46" s="99">
        <v>0</v>
      </c>
      <c r="G46" s="99">
        <v>15000</v>
      </c>
      <c r="H46" s="99">
        <v>0</v>
      </c>
      <c r="I46" s="99">
        <v>0</v>
      </c>
      <c r="J46" s="99">
        <v>0</v>
      </c>
      <c r="K46" s="99">
        <f>SUM(C46:J46)</f>
        <v>15000</v>
      </c>
    </row>
    <row r="47" spans="1:11" x14ac:dyDescent="0.25">
      <c r="A47" s="174" t="s">
        <v>1190</v>
      </c>
      <c r="B47" s="173" t="s">
        <v>1189</v>
      </c>
      <c r="C47" s="99">
        <v>0</v>
      </c>
      <c r="D47" s="99">
        <v>0</v>
      </c>
      <c r="E47" s="99">
        <v>37072</v>
      </c>
      <c r="F47" s="99">
        <v>0</v>
      </c>
      <c r="G47" s="99">
        <v>0</v>
      </c>
      <c r="H47" s="99">
        <v>0</v>
      </c>
      <c r="I47" s="99">
        <v>0</v>
      </c>
      <c r="J47" s="99">
        <v>0</v>
      </c>
      <c r="K47" s="99">
        <f>SUM(C47:J47)</f>
        <v>37072</v>
      </c>
    </row>
    <row r="48" spans="1:11" x14ac:dyDescent="0.25">
      <c r="A48" s="174" t="s">
        <v>1188</v>
      </c>
      <c r="B48" s="173" t="s">
        <v>1187</v>
      </c>
      <c r="C48" s="99">
        <v>0</v>
      </c>
      <c r="D48" s="99">
        <v>176450</v>
      </c>
      <c r="E48" s="99">
        <v>0</v>
      </c>
      <c r="F48" s="99">
        <v>0</v>
      </c>
      <c r="G48" s="99">
        <v>5000</v>
      </c>
      <c r="H48" s="99">
        <v>0</v>
      </c>
      <c r="I48" s="99">
        <v>10000</v>
      </c>
      <c r="J48" s="99">
        <v>160000</v>
      </c>
      <c r="K48" s="99">
        <f>SUM(C48:J48)</f>
        <v>351450</v>
      </c>
    </row>
    <row r="49" spans="1:11" x14ac:dyDescent="0.25">
      <c r="A49" s="174" t="s">
        <v>1186</v>
      </c>
      <c r="B49" s="173" t="s">
        <v>1185</v>
      </c>
      <c r="C49" s="99">
        <v>0</v>
      </c>
      <c r="D49" s="99">
        <v>15000</v>
      </c>
      <c r="E49" s="99">
        <v>0</v>
      </c>
      <c r="F49" s="99">
        <v>0</v>
      </c>
      <c r="G49" s="99">
        <v>3000</v>
      </c>
      <c r="H49" s="99">
        <v>0</v>
      </c>
      <c r="I49" s="99">
        <v>0</v>
      </c>
      <c r="J49" s="99">
        <v>0</v>
      </c>
      <c r="K49" s="99">
        <f>SUM(C49:J49)</f>
        <v>18000</v>
      </c>
    </row>
    <row r="50" spans="1:11" x14ac:dyDescent="0.25">
      <c r="A50" s="174" t="s">
        <v>1043</v>
      </c>
      <c r="B50" s="173" t="s">
        <v>1042</v>
      </c>
      <c r="C50" s="99">
        <v>0</v>
      </c>
      <c r="D50" s="99">
        <v>6000</v>
      </c>
      <c r="E50" s="99">
        <v>130640</v>
      </c>
      <c r="F50" s="99">
        <v>26000</v>
      </c>
      <c r="G50" s="99">
        <v>15420</v>
      </c>
      <c r="H50" s="99">
        <v>10000</v>
      </c>
      <c r="I50" s="99">
        <v>0</v>
      </c>
      <c r="J50" s="99">
        <v>0</v>
      </c>
      <c r="K50" s="99">
        <f>SUM(C50:J50)</f>
        <v>188060</v>
      </c>
    </row>
    <row r="51" spans="1:11" ht="22.5" x14ac:dyDescent="0.25">
      <c r="A51" s="172" t="s">
        <v>1039</v>
      </c>
      <c r="B51" s="171" t="s">
        <v>1038</v>
      </c>
      <c r="C51" s="170">
        <v>0</v>
      </c>
      <c r="D51" s="170">
        <v>5475</v>
      </c>
      <c r="E51" s="170">
        <v>0</v>
      </c>
      <c r="F51" s="170">
        <v>2000</v>
      </c>
      <c r="G51" s="170">
        <v>0</v>
      </c>
      <c r="H51" s="170">
        <v>0</v>
      </c>
      <c r="I51" s="170">
        <v>0</v>
      </c>
      <c r="J51" s="170">
        <v>0</v>
      </c>
      <c r="K51" s="170">
        <f>SUM(C51:J51)</f>
        <v>7475</v>
      </c>
    </row>
    <row r="53" spans="1:11" ht="9" customHeight="1" x14ac:dyDescent="0.25">
      <c r="A53" s="156" t="s">
        <v>1024</v>
      </c>
    </row>
  </sheetData>
  <mergeCells count="32">
    <mergeCell ref="C1:E1"/>
    <mergeCell ref="G1:J1"/>
    <mergeCell ref="C2:E2"/>
    <mergeCell ref="G2:J2"/>
    <mergeCell ref="C4:F4"/>
    <mergeCell ref="G6:K6"/>
    <mergeCell ref="C6:F6"/>
    <mergeCell ref="G4:K4"/>
    <mergeCell ref="D7:F7"/>
    <mergeCell ref="G7:H7"/>
    <mergeCell ref="A7:A8"/>
    <mergeCell ref="B7:B8"/>
    <mergeCell ref="C7:C8"/>
    <mergeCell ref="I7:I8"/>
    <mergeCell ref="K7:K8"/>
    <mergeCell ref="J7:J8"/>
    <mergeCell ref="A19:A20"/>
    <mergeCell ref="B19:B20"/>
    <mergeCell ref="C19:C20"/>
    <mergeCell ref="D19:F19"/>
    <mergeCell ref="G19:H19"/>
    <mergeCell ref="I19:I20"/>
    <mergeCell ref="J19:J20"/>
    <mergeCell ref="K19:K20"/>
    <mergeCell ref="A10:B10"/>
    <mergeCell ref="A9:B9"/>
    <mergeCell ref="C18:F18"/>
    <mergeCell ref="G18:K18"/>
    <mergeCell ref="A45:B45"/>
    <mergeCell ref="A21:B21"/>
    <mergeCell ref="A15:B15"/>
    <mergeCell ref="A14:B14"/>
  </mergeCells>
  <printOptions horizontalCentered="1"/>
  <pageMargins left="0.39370078740157477" right="0.39370078740157477" top="0.39370078740157477" bottom="0.39370078740157477" header="0.19685039370078738" footer="0.19685039370078738"/>
  <pageSetup paperSize="9" scale="90" pageOrder="overThenDown" orientation="portrait" verticalDpi="0" r:id="rId1"/>
  <rowBreaks count="1" manualBreakCount="1">
    <brk id="17" max="16383" man="1"/>
  </rowBreaks>
  <colBreaks count="1" manualBreakCount="1">
    <brk id="6"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election activeCell="D8" sqref="D8:H8"/>
    </sheetView>
  </sheetViews>
  <sheetFormatPr baseColWidth="10" defaultRowHeight="11.25" x14ac:dyDescent="0.25"/>
  <cols>
    <col min="1" max="1" width="5.7109375" style="35" customWidth="1"/>
    <col min="2" max="2" width="30.7109375" style="35" customWidth="1"/>
    <col min="3" max="7" width="12.7109375" style="35" customWidth="1"/>
    <col min="8" max="16384" width="11.42578125" style="35"/>
  </cols>
  <sheetData>
    <row r="1" spans="1:7" ht="12.75" x14ac:dyDescent="0.25">
      <c r="A1" s="165" t="s">
        <v>946</v>
      </c>
      <c r="B1" s="164"/>
      <c r="C1" s="164"/>
      <c r="D1" s="164"/>
      <c r="E1" s="164"/>
      <c r="F1" s="164"/>
      <c r="G1" s="182" t="s">
        <v>41</v>
      </c>
    </row>
    <row r="2" spans="1:7" ht="12.75" x14ac:dyDescent="0.25">
      <c r="A2" s="165" t="s">
        <v>1037</v>
      </c>
      <c r="B2" s="164"/>
      <c r="C2" s="164"/>
      <c r="D2" s="164"/>
      <c r="E2" s="164"/>
      <c r="F2" s="164"/>
      <c r="G2" s="182" t="s">
        <v>1184</v>
      </c>
    </row>
    <row r="3" spans="1:7" x14ac:dyDescent="0.25">
      <c r="A3" s="181"/>
      <c r="B3" s="181"/>
      <c r="C3" s="181"/>
      <c r="D3" s="181"/>
      <c r="E3" s="181"/>
      <c r="F3" s="181"/>
      <c r="G3" s="181"/>
    </row>
    <row r="4" spans="1:7" ht="12.75" x14ac:dyDescent="0.25">
      <c r="A4" s="180" t="s">
        <v>1183</v>
      </c>
      <c r="B4" s="179"/>
      <c r="C4" s="179"/>
      <c r="D4" s="179"/>
      <c r="E4" s="179"/>
      <c r="F4" s="179"/>
      <c r="G4" s="179"/>
    </row>
    <row r="5" spans="1:7" x14ac:dyDescent="0.25">
      <c r="A5" s="181"/>
      <c r="B5" s="181"/>
      <c r="C5" s="181"/>
      <c r="D5" s="181"/>
      <c r="E5" s="181"/>
      <c r="F5" s="181"/>
      <c r="G5" s="181"/>
    </row>
    <row r="6" spans="1:7" ht="12.75" x14ac:dyDescent="0.25">
      <c r="A6" s="180" t="s">
        <v>1033</v>
      </c>
      <c r="B6" s="179"/>
      <c r="C6" s="179"/>
      <c r="D6" s="179"/>
      <c r="E6" s="179"/>
      <c r="F6" s="179"/>
      <c r="G6" s="179"/>
    </row>
    <row r="7" spans="1:7" ht="22.5" x14ac:dyDescent="0.25">
      <c r="A7" s="178" t="s">
        <v>1029</v>
      </c>
      <c r="B7" s="178" t="s">
        <v>1028</v>
      </c>
      <c r="C7" s="162">
        <v>0</v>
      </c>
      <c r="D7" s="162" t="s">
        <v>1182</v>
      </c>
      <c r="E7" s="162" t="s">
        <v>1181</v>
      </c>
      <c r="F7" s="162">
        <v>8</v>
      </c>
      <c r="G7" s="162" t="s">
        <v>1027</v>
      </c>
    </row>
    <row r="8" spans="1:7" ht="12.75" x14ac:dyDescent="0.25">
      <c r="A8" s="160" t="s">
        <v>1026</v>
      </c>
      <c r="B8" s="159"/>
      <c r="C8" s="48">
        <v>0</v>
      </c>
      <c r="D8" s="48">
        <v>0</v>
      </c>
      <c r="E8" s="48">
        <v>5791271</v>
      </c>
      <c r="F8" s="48">
        <v>0</v>
      </c>
      <c r="G8" s="48">
        <f>SUM(C8:F8)</f>
        <v>5791271</v>
      </c>
    </row>
    <row r="9" spans="1:7" ht="12.75" x14ac:dyDescent="0.25">
      <c r="A9" s="158" t="s">
        <v>1032</v>
      </c>
      <c r="B9" s="157"/>
      <c r="C9" s="139">
        <v>0</v>
      </c>
      <c r="D9" s="139">
        <v>0</v>
      </c>
      <c r="E9" s="139">
        <v>3610191</v>
      </c>
      <c r="F9" s="139">
        <v>0</v>
      </c>
      <c r="G9" s="139">
        <f>SUM(C9:F9)</f>
        <v>3610191</v>
      </c>
    </row>
    <row r="10" spans="1:7" ht="22.5" x14ac:dyDescent="0.25">
      <c r="A10" s="174" t="s">
        <v>1110</v>
      </c>
      <c r="B10" s="173" t="s">
        <v>1109</v>
      </c>
      <c r="C10" s="99">
        <v>0</v>
      </c>
      <c r="D10" s="99">
        <v>0</v>
      </c>
      <c r="E10" s="99">
        <v>169000</v>
      </c>
      <c r="F10" s="99">
        <v>0</v>
      </c>
      <c r="G10" s="99">
        <f>SUM(C10:F10)</f>
        <v>169000</v>
      </c>
    </row>
    <row r="11" spans="1:7" ht="22.5" x14ac:dyDescent="0.25">
      <c r="A11" s="172" t="s">
        <v>1108</v>
      </c>
      <c r="B11" s="171" t="s">
        <v>1107</v>
      </c>
      <c r="C11" s="170">
        <v>0</v>
      </c>
      <c r="D11" s="170">
        <v>0</v>
      </c>
      <c r="E11" s="170">
        <v>3441191</v>
      </c>
      <c r="F11" s="170">
        <v>0</v>
      </c>
      <c r="G11" s="170">
        <f>SUM(C11:F11)</f>
        <v>3441191</v>
      </c>
    </row>
    <row r="12" spans="1:7" ht="12.75" x14ac:dyDescent="0.25">
      <c r="A12" s="158" t="s">
        <v>1031</v>
      </c>
      <c r="B12" s="157"/>
      <c r="C12" s="139">
        <v>0</v>
      </c>
      <c r="D12" s="139">
        <v>0</v>
      </c>
      <c r="E12" s="139">
        <v>2181080</v>
      </c>
      <c r="F12" s="139">
        <v>0</v>
      </c>
      <c r="G12" s="139">
        <f>SUM(C12:F12)</f>
        <v>2181080</v>
      </c>
    </row>
    <row r="13" spans="1:7" ht="12.75" x14ac:dyDescent="0.25">
      <c r="A13" s="158" t="s">
        <v>1025</v>
      </c>
      <c r="B13" s="157"/>
      <c r="C13" s="139">
        <v>0</v>
      </c>
      <c r="D13" s="139">
        <v>0</v>
      </c>
      <c r="E13" s="139">
        <v>0</v>
      </c>
      <c r="F13" s="139">
        <v>0</v>
      </c>
      <c r="G13" s="139">
        <f>SUM(C13:F13)</f>
        <v>0</v>
      </c>
    </row>
    <row r="15" spans="1:7" ht="12.75" x14ac:dyDescent="0.25">
      <c r="A15" s="180" t="s">
        <v>1030</v>
      </c>
      <c r="B15" s="179"/>
      <c r="C15" s="179"/>
      <c r="D15" s="179"/>
      <c r="E15" s="179"/>
      <c r="F15" s="179"/>
      <c r="G15" s="179"/>
    </row>
    <row r="16" spans="1:7" ht="22.5" x14ac:dyDescent="0.25">
      <c r="A16" s="178" t="s">
        <v>1029</v>
      </c>
      <c r="B16" s="178" t="s">
        <v>1028</v>
      </c>
      <c r="C16" s="162">
        <v>0</v>
      </c>
      <c r="D16" s="162" t="s">
        <v>1182</v>
      </c>
      <c r="E16" s="162" t="s">
        <v>1181</v>
      </c>
      <c r="F16" s="162">
        <v>8</v>
      </c>
      <c r="G16" s="162" t="s">
        <v>1027</v>
      </c>
    </row>
    <row r="17" spans="1:7" ht="12.75" x14ac:dyDescent="0.25">
      <c r="A17" s="160" t="s">
        <v>1026</v>
      </c>
      <c r="B17" s="159"/>
      <c r="C17" s="48">
        <v>0</v>
      </c>
      <c r="D17" s="48">
        <v>4870839</v>
      </c>
      <c r="E17" s="48">
        <v>156522302</v>
      </c>
      <c r="F17" s="48">
        <v>0</v>
      </c>
      <c r="G17" s="48">
        <f>SUM(C17:F17)</f>
        <v>161393141</v>
      </c>
    </row>
    <row r="18" spans="1:7" ht="22.5" x14ac:dyDescent="0.25">
      <c r="A18" s="174" t="s">
        <v>1087</v>
      </c>
      <c r="B18" s="173" t="s">
        <v>1086</v>
      </c>
      <c r="C18" s="99">
        <v>0</v>
      </c>
      <c r="D18" s="99">
        <v>81435</v>
      </c>
      <c r="E18" s="99">
        <v>54085</v>
      </c>
      <c r="F18" s="99">
        <v>0</v>
      </c>
      <c r="G18" s="99">
        <f>SUM(C18:F18)</f>
        <v>135520</v>
      </c>
    </row>
    <row r="19" spans="1:7" ht="22.5" x14ac:dyDescent="0.25">
      <c r="A19" s="174" t="s">
        <v>1085</v>
      </c>
      <c r="B19" s="173" t="s">
        <v>1084</v>
      </c>
      <c r="C19" s="99">
        <v>0</v>
      </c>
      <c r="D19" s="99">
        <v>0</v>
      </c>
      <c r="E19" s="99">
        <v>12500</v>
      </c>
      <c r="F19" s="99">
        <v>0</v>
      </c>
      <c r="G19" s="99">
        <f>SUM(C19:F19)</f>
        <v>12500</v>
      </c>
    </row>
    <row r="20" spans="1:7" x14ac:dyDescent="0.25">
      <c r="A20" s="174" t="s">
        <v>1083</v>
      </c>
      <c r="B20" s="173" t="s">
        <v>1082</v>
      </c>
      <c r="C20" s="99">
        <v>0</v>
      </c>
      <c r="D20" s="99">
        <v>0</v>
      </c>
      <c r="E20" s="99">
        <v>105000</v>
      </c>
      <c r="F20" s="99">
        <v>0</v>
      </c>
      <c r="G20" s="99">
        <f>SUM(C20:F20)</f>
        <v>105000</v>
      </c>
    </row>
    <row r="21" spans="1:7" ht="22.5" x14ac:dyDescent="0.25">
      <c r="A21" s="174" t="s">
        <v>1180</v>
      </c>
      <c r="B21" s="173" t="s">
        <v>1179</v>
      </c>
      <c r="C21" s="99">
        <v>0</v>
      </c>
      <c r="D21" s="99">
        <v>0</v>
      </c>
      <c r="E21" s="99">
        <v>21500</v>
      </c>
      <c r="F21" s="99">
        <v>0</v>
      </c>
      <c r="G21" s="99">
        <f>SUM(C21:F21)</f>
        <v>21500</v>
      </c>
    </row>
    <row r="22" spans="1:7" x14ac:dyDescent="0.25">
      <c r="A22" s="174" t="s">
        <v>1081</v>
      </c>
      <c r="B22" s="173" t="s">
        <v>1080</v>
      </c>
      <c r="C22" s="99">
        <v>0</v>
      </c>
      <c r="D22" s="99">
        <v>0</v>
      </c>
      <c r="E22" s="99">
        <v>385000</v>
      </c>
      <c r="F22" s="99">
        <v>0</v>
      </c>
      <c r="G22" s="99">
        <f>SUM(C22:F22)</f>
        <v>385000</v>
      </c>
    </row>
    <row r="23" spans="1:7" x14ac:dyDescent="0.25">
      <c r="A23" s="174" t="s">
        <v>1178</v>
      </c>
      <c r="B23" s="173" t="s">
        <v>1177</v>
      </c>
      <c r="C23" s="99">
        <v>0</v>
      </c>
      <c r="D23" s="99">
        <v>0</v>
      </c>
      <c r="E23" s="99">
        <v>800</v>
      </c>
      <c r="F23" s="99">
        <v>0</v>
      </c>
      <c r="G23" s="99">
        <f>SUM(C23:F23)</f>
        <v>800</v>
      </c>
    </row>
    <row r="24" spans="1:7" x14ac:dyDescent="0.25">
      <c r="A24" s="174" t="s">
        <v>1079</v>
      </c>
      <c r="B24" s="173" t="s">
        <v>1078</v>
      </c>
      <c r="C24" s="99">
        <v>0</v>
      </c>
      <c r="D24" s="99">
        <v>0</v>
      </c>
      <c r="E24" s="99">
        <v>267000</v>
      </c>
      <c r="F24" s="99">
        <v>0</v>
      </c>
      <c r="G24" s="99">
        <f>SUM(C24:F24)</f>
        <v>267000</v>
      </c>
    </row>
    <row r="25" spans="1:7" x14ac:dyDescent="0.25">
      <c r="A25" s="174" t="s">
        <v>1077</v>
      </c>
      <c r="B25" s="173" t="s">
        <v>1067</v>
      </c>
      <c r="C25" s="99">
        <v>0</v>
      </c>
      <c r="D25" s="99">
        <v>81723</v>
      </c>
      <c r="E25" s="99">
        <v>81290</v>
      </c>
      <c r="F25" s="99">
        <v>0</v>
      </c>
      <c r="G25" s="99">
        <f>SUM(C25:F25)</f>
        <v>163013</v>
      </c>
    </row>
    <row r="26" spans="1:7" ht="22.5" x14ac:dyDescent="0.25">
      <c r="A26" s="174" t="s">
        <v>1076</v>
      </c>
      <c r="B26" s="173" t="s">
        <v>1075</v>
      </c>
      <c r="C26" s="99">
        <v>0</v>
      </c>
      <c r="D26" s="99">
        <v>11000</v>
      </c>
      <c r="E26" s="99">
        <v>383699</v>
      </c>
      <c r="F26" s="99">
        <v>0</v>
      </c>
      <c r="G26" s="99">
        <f>SUM(C26:F26)</f>
        <v>394699</v>
      </c>
    </row>
    <row r="27" spans="1:7" ht="22.5" x14ac:dyDescent="0.25">
      <c r="A27" s="174" t="s">
        <v>1074</v>
      </c>
      <c r="B27" s="173" t="s">
        <v>1073</v>
      </c>
      <c r="C27" s="99">
        <v>0</v>
      </c>
      <c r="D27" s="99">
        <v>0</v>
      </c>
      <c r="E27" s="99">
        <v>0</v>
      </c>
      <c r="F27" s="99">
        <v>0</v>
      </c>
      <c r="G27" s="99">
        <f>SUM(C27:F27)</f>
        <v>0</v>
      </c>
    </row>
    <row r="28" spans="1:7" ht="22.5" x14ac:dyDescent="0.25">
      <c r="A28" s="174" t="s">
        <v>1072</v>
      </c>
      <c r="B28" s="173" t="s">
        <v>1071</v>
      </c>
      <c r="C28" s="99">
        <v>0</v>
      </c>
      <c r="D28" s="99">
        <v>0</v>
      </c>
      <c r="E28" s="99">
        <v>539300</v>
      </c>
      <c r="F28" s="99">
        <v>0</v>
      </c>
      <c r="G28" s="99">
        <f>SUM(C28:F28)</f>
        <v>539300</v>
      </c>
    </row>
    <row r="29" spans="1:7" x14ac:dyDescent="0.25">
      <c r="A29" s="174" t="s">
        <v>1068</v>
      </c>
      <c r="B29" s="173" t="s">
        <v>1067</v>
      </c>
      <c r="C29" s="99">
        <v>0</v>
      </c>
      <c r="D29" s="99">
        <v>1278</v>
      </c>
      <c r="E29" s="99">
        <v>435423</v>
      </c>
      <c r="F29" s="99">
        <v>0</v>
      </c>
      <c r="G29" s="99">
        <f>SUM(C29:F29)</f>
        <v>436701</v>
      </c>
    </row>
    <row r="30" spans="1:7" ht="33.75" x14ac:dyDescent="0.25">
      <c r="A30" s="174" t="s">
        <v>1066</v>
      </c>
      <c r="B30" s="173" t="s">
        <v>1065</v>
      </c>
      <c r="C30" s="99">
        <v>0</v>
      </c>
      <c r="D30" s="99">
        <v>63000</v>
      </c>
      <c r="E30" s="99">
        <v>213000</v>
      </c>
      <c r="F30" s="99">
        <v>0</v>
      </c>
      <c r="G30" s="99">
        <f>SUM(C30:F30)</f>
        <v>276000</v>
      </c>
    </row>
    <row r="31" spans="1:7" ht="33.75" x14ac:dyDescent="0.25">
      <c r="A31" s="174" t="s">
        <v>1064</v>
      </c>
      <c r="B31" s="173" t="s">
        <v>1063</v>
      </c>
      <c r="C31" s="99">
        <v>0</v>
      </c>
      <c r="D31" s="99">
        <v>0</v>
      </c>
      <c r="E31" s="99">
        <v>1500</v>
      </c>
      <c r="F31" s="99">
        <v>0</v>
      </c>
      <c r="G31" s="99">
        <f>SUM(C31:F31)</f>
        <v>1500</v>
      </c>
    </row>
    <row r="32" spans="1:7" x14ac:dyDescent="0.25">
      <c r="A32" s="174" t="s">
        <v>1062</v>
      </c>
      <c r="B32" s="173" t="s">
        <v>1061</v>
      </c>
      <c r="C32" s="99">
        <v>0</v>
      </c>
      <c r="D32" s="99">
        <v>2281600</v>
      </c>
      <c r="E32" s="99">
        <v>0</v>
      </c>
      <c r="F32" s="99">
        <v>0</v>
      </c>
      <c r="G32" s="99">
        <f>SUM(C32:F32)</f>
        <v>2281600</v>
      </c>
    </row>
    <row r="33" spans="1:7" x14ac:dyDescent="0.25">
      <c r="A33" s="174" t="s">
        <v>1176</v>
      </c>
      <c r="B33" s="173" t="s">
        <v>1175</v>
      </c>
      <c r="C33" s="99">
        <v>0</v>
      </c>
      <c r="D33" s="99">
        <v>0</v>
      </c>
      <c r="E33" s="99">
        <v>9940000</v>
      </c>
      <c r="F33" s="99">
        <v>0</v>
      </c>
      <c r="G33" s="99">
        <f>SUM(C33:F33)</f>
        <v>9940000</v>
      </c>
    </row>
    <row r="34" spans="1:7" x14ac:dyDescent="0.25">
      <c r="A34" s="174" t="s">
        <v>1060</v>
      </c>
      <c r="B34" s="173" t="s">
        <v>1059</v>
      </c>
      <c r="C34" s="99">
        <v>0</v>
      </c>
      <c r="D34" s="99">
        <v>285000</v>
      </c>
      <c r="E34" s="99">
        <v>0</v>
      </c>
      <c r="F34" s="99">
        <v>0</v>
      </c>
      <c r="G34" s="99">
        <f>SUM(C34:F34)</f>
        <v>285000</v>
      </c>
    </row>
    <row r="35" spans="1:7" ht="22.5" x14ac:dyDescent="0.25">
      <c r="A35" s="174" t="s">
        <v>1058</v>
      </c>
      <c r="B35" s="173" t="s">
        <v>1057</v>
      </c>
      <c r="C35" s="99">
        <v>0</v>
      </c>
      <c r="D35" s="99">
        <v>937000</v>
      </c>
      <c r="E35" s="99">
        <v>3820000</v>
      </c>
      <c r="F35" s="99">
        <v>0</v>
      </c>
      <c r="G35" s="99">
        <f>SUM(C35:F35)</f>
        <v>4757000</v>
      </c>
    </row>
    <row r="36" spans="1:7" x14ac:dyDescent="0.25">
      <c r="A36" s="174" t="s">
        <v>1056</v>
      </c>
      <c r="B36" s="173" t="s">
        <v>1055</v>
      </c>
      <c r="C36" s="99">
        <v>0</v>
      </c>
      <c r="D36" s="99">
        <v>75000</v>
      </c>
      <c r="E36" s="99">
        <v>6000</v>
      </c>
      <c r="F36" s="99">
        <v>0</v>
      </c>
      <c r="G36" s="99">
        <f>SUM(C36:F36)</f>
        <v>81000</v>
      </c>
    </row>
    <row r="37" spans="1:7" x14ac:dyDescent="0.25">
      <c r="A37" s="174" t="s">
        <v>1054</v>
      </c>
      <c r="B37" s="173" t="s">
        <v>1053</v>
      </c>
      <c r="C37" s="99">
        <v>0</v>
      </c>
      <c r="D37" s="99">
        <v>2000</v>
      </c>
      <c r="E37" s="99">
        <v>45000</v>
      </c>
      <c r="F37" s="99">
        <v>0</v>
      </c>
      <c r="G37" s="99">
        <f>SUM(C37:F37)</f>
        <v>47000</v>
      </c>
    </row>
    <row r="38" spans="1:7" x14ac:dyDescent="0.25">
      <c r="A38" s="174" t="s">
        <v>1052</v>
      </c>
      <c r="B38" s="173" t="s">
        <v>1051</v>
      </c>
      <c r="C38" s="99">
        <v>0</v>
      </c>
      <c r="D38" s="99">
        <v>0</v>
      </c>
      <c r="E38" s="99">
        <v>28574961</v>
      </c>
      <c r="F38" s="99">
        <v>0</v>
      </c>
      <c r="G38" s="99">
        <f>SUM(C38:F38)</f>
        <v>28574961</v>
      </c>
    </row>
    <row r="39" spans="1:7" ht="22.5" x14ac:dyDescent="0.25">
      <c r="A39" s="174" t="s">
        <v>1174</v>
      </c>
      <c r="B39" s="173" t="s">
        <v>1173</v>
      </c>
      <c r="C39" s="99">
        <v>0</v>
      </c>
      <c r="D39" s="99">
        <v>0</v>
      </c>
      <c r="E39" s="99">
        <v>105691583</v>
      </c>
      <c r="F39" s="99">
        <v>0</v>
      </c>
      <c r="G39" s="99">
        <f>SUM(C39:F39)</f>
        <v>105691583</v>
      </c>
    </row>
    <row r="40" spans="1:7" ht="22.5" x14ac:dyDescent="0.25">
      <c r="A40" s="174" t="s">
        <v>1172</v>
      </c>
      <c r="B40" s="173" t="s">
        <v>1171</v>
      </c>
      <c r="C40" s="99">
        <v>0</v>
      </c>
      <c r="D40" s="99">
        <v>0</v>
      </c>
      <c r="E40" s="99">
        <v>75000</v>
      </c>
      <c r="F40" s="99">
        <v>0</v>
      </c>
      <c r="G40" s="99">
        <f>SUM(C40:F40)</f>
        <v>75000</v>
      </c>
    </row>
    <row r="41" spans="1:7" x14ac:dyDescent="0.25">
      <c r="A41" s="174" t="s">
        <v>1050</v>
      </c>
      <c r="B41" s="173" t="s">
        <v>1042</v>
      </c>
      <c r="C41" s="99">
        <v>0</v>
      </c>
      <c r="D41" s="99">
        <v>937187</v>
      </c>
      <c r="E41" s="99">
        <v>2322281</v>
      </c>
      <c r="F41" s="99">
        <v>0</v>
      </c>
      <c r="G41" s="99">
        <f>SUM(C41:F41)</f>
        <v>3259468</v>
      </c>
    </row>
    <row r="42" spans="1:7" x14ac:dyDescent="0.25">
      <c r="A42" s="174" t="s">
        <v>1049</v>
      </c>
      <c r="B42" s="173" t="s">
        <v>1048</v>
      </c>
      <c r="C42" s="99">
        <v>0</v>
      </c>
      <c r="D42" s="99">
        <v>110916</v>
      </c>
      <c r="E42" s="99">
        <v>3477177</v>
      </c>
      <c r="F42" s="99">
        <v>0</v>
      </c>
      <c r="G42" s="99">
        <f>SUM(C42:F42)</f>
        <v>3588093</v>
      </c>
    </row>
    <row r="43" spans="1:7" ht="22.5" x14ac:dyDescent="0.25">
      <c r="A43" s="174" t="s">
        <v>1047</v>
      </c>
      <c r="B43" s="173" t="s">
        <v>1046</v>
      </c>
      <c r="C43" s="99">
        <v>0</v>
      </c>
      <c r="D43" s="99">
        <v>3700</v>
      </c>
      <c r="E43" s="99">
        <v>7203</v>
      </c>
      <c r="F43" s="99">
        <v>0</v>
      </c>
      <c r="G43" s="99">
        <f>SUM(C43:F43)</f>
        <v>10903</v>
      </c>
    </row>
    <row r="44" spans="1:7" ht="22.5" x14ac:dyDescent="0.25">
      <c r="A44" s="172" t="s">
        <v>1170</v>
      </c>
      <c r="B44" s="171" t="s">
        <v>1169</v>
      </c>
      <c r="C44" s="170">
        <v>0</v>
      </c>
      <c r="D44" s="170">
        <v>0</v>
      </c>
      <c r="E44" s="170">
        <v>63000</v>
      </c>
      <c r="F44" s="170">
        <v>0</v>
      </c>
      <c r="G44" s="170">
        <f>SUM(C44:F44)</f>
        <v>63000</v>
      </c>
    </row>
    <row r="45" spans="1:7" ht="12.75" x14ac:dyDescent="0.25">
      <c r="A45" s="158" t="s">
        <v>1025</v>
      </c>
      <c r="B45" s="157"/>
      <c r="C45" s="139">
        <v>0</v>
      </c>
      <c r="D45" s="139">
        <v>300000</v>
      </c>
      <c r="E45" s="139">
        <v>21775297</v>
      </c>
      <c r="F45" s="139">
        <v>0</v>
      </c>
      <c r="G45" s="139">
        <f>SUM(C45:F45)</f>
        <v>22075297</v>
      </c>
    </row>
    <row r="46" spans="1:7" ht="22.5" x14ac:dyDescent="0.25">
      <c r="A46" s="174" t="s">
        <v>1168</v>
      </c>
      <c r="B46" s="173" t="s">
        <v>1167</v>
      </c>
      <c r="C46" s="99">
        <v>0</v>
      </c>
      <c r="D46" s="99">
        <v>0</v>
      </c>
      <c r="E46" s="99">
        <v>145000</v>
      </c>
      <c r="F46" s="99">
        <v>0</v>
      </c>
      <c r="G46" s="99">
        <f>SUM(C46:F46)</f>
        <v>145000</v>
      </c>
    </row>
    <row r="47" spans="1:7" x14ac:dyDescent="0.25">
      <c r="A47" s="174" t="s">
        <v>1043</v>
      </c>
      <c r="B47" s="173" t="s">
        <v>1042</v>
      </c>
      <c r="C47" s="99">
        <v>0</v>
      </c>
      <c r="D47" s="99">
        <v>300000</v>
      </c>
      <c r="E47" s="99">
        <v>9051376</v>
      </c>
      <c r="F47" s="99">
        <v>0</v>
      </c>
      <c r="G47" s="99">
        <f>SUM(C47:F47)</f>
        <v>9351376</v>
      </c>
    </row>
    <row r="48" spans="1:7" ht="22.5" x14ac:dyDescent="0.25">
      <c r="A48" s="174" t="s">
        <v>1166</v>
      </c>
      <c r="B48" s="173" t="s">
        <v>1165</v>
      </c>
      <c r="C48" s="99">
        <v>0</v>
      </c>
      <c r="D48" s="99">
        <v>0</v>
      </c>
      <c r="E48" s="99">
        <v>10516000</v>
      </c>
      <c r="F48" s="99">
        <v>0</v>
      </c>
      <c r="G48" s="99">
        <f>SUM(C48:F48)</f>
        <v>10516000</v>
      </c>
    </row>
    <row r="49" spans="1:7" ht="22.5" x14ac:dyDescent="0.25">
      <c r="A49" s="174" t="s">
        <v>1164</v>
      </c>
      <c r="B49" s="173" t="s">
        <v>1163</v>
      </c>
      <c r="C49" s="99">
        <v>0</v>
      </c>
      <c r="D49" s="99">
        <v>0</v>
      </c>
      <c r="E49" s="99">
        <v>150000</v>
      </c>
      <c r="F49" s="99">
        <v>0</v>
      </c>
      <c r="G49" s="99">
        <f>SUM(C49:F49)</f>
        <v>150000</v>
      </c>
    </row>
    <row r="50" spans="1:7" x14ac:dyDescent="0.25">
      <c r="A50" s="174" t="s">
        <v>1041</v>
      </c>
      <c r="B50" s="173" t="s">
        <v>1040</v>
      </c>
      <c r="C50" s="99">
        <v>0</v>
      </c>
      <c r="D50" s="99">
        <v>0</v>
      </c>
      <c r="E50" s="99">
        <v>0</v>
      </c>
      <c r="F50" s="99">
        <v>0</v>
      </c>
      <c r="G50" s="99">
        <f>SUM(C50:F50)</f>
        <v>0</v>
      </c>
    </row>
    <row r="51" spans="1:7" ht="22.5" x14ac:dyDescent="0.25">
      <c r="A51" s="172" t="s">
        <v>1039</v>
      </c>
      <c r="B51" s="171" t="s">
        <v>1038</v>
      </c>
      <c r="C51" s="170">
        <v>0</v>
      </c>
      <c r="D51" s="170">
        <v>0</v>
      </c>
      <c r="E51" s="170">
        <v>1912921</v>
      </c>
      <c r="F51" s="170">
        <v>0</v>
      </c>
      <c r="G51" s="170">
        <f>SUM(C51:F51)</f>
        <v>1912921</v>
      </c>
    </row>
    <row r="53" spans="1:7" ht="9" customHeight="1" x14ac:dyDescent="0.25">
      <c r="A53" s="156" t="s">
        <v>1024</v>
      </c>
    </row>
  </sheetData>
  <mergeCells count="11">
    <mergeCell ref="A45:B45"/>
    <mergeCell ref="A17:B17"/>
    <mergeCell ref="A13:B13"/>
    <mergeCell ref="A12:B12"/>
    <mergeCell ref="A9:B9"/>
    <mergeCell ref="A8:B8"/>
    <mergeCell ref="A1:F1"/>
    <mergeCell ref="A2:F2"/>
    <mergeCell ref="A4:G4"/>
    <mergeCell ref="A6:G6"/>
    <mergeCell ref="A15:G15"/>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4"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election activeCell="D9" sqref="D9:K9"/>
    </sheetView>
  </sheetViews>
  <sheetFormatPr baseColWidth="10" defaultRowHeight="11.25" x14ac:dyDescent="0.25"/>
  <cols>
    <col min="1" max="1" width="5.7109375" style="35" customWidth="1"/>
    <col min="2" max="2" width="30.7109375" style="35" customWidth="1"/>
    <col min="3" max="10" width="12.7109375" style="35" customWidth="1"/>
    <col min="11" max="16384" width="11.42578125" style="35"/>
  </cols>
  <sheetData>
    <row r="1" spans="1:10" ht="12.75" x14ac:dyDescent="0.25">
      <c r="A1" s="181"/>
      <c r="B1" s="181"/>
      <c r="C1" s="163" t="s">
        <v>946</v>
      </c>
      <c r="D1" s="164"/>
      <c r="E1" s="182" t="s">
        <v>41</v>
      </c>
      <c r="F1" s="163" t="s">
        <v>946</v>
      </c>
      <c r="G1" s="164"/>
      <c r="H1" s="164"/>
      <c r="I1" s="164"/>
      <c r="J1" s="182" t="s">
        <v>41</v>
      </c>
    </row>
    <row r="2" spans="1:10" ht="27" customHeight="1" x14ac:dyDescent="0.25">
      <c r="A2" s="181"/>
      <c r="B2" s="181"/>
      <c r="C2" s="163" t="s">
        <v>1037</v>
      </c>
      <c r="D2" s="164"/>
      <c r="E2" s="182" t="s">
        <v>1162</v>
      </c>
      <c r="F2" s="163" t="s">
        <v>1037</v>
      </c>
      <c r="G2" s="164"/>
      <c r="H2" s="164"/>
      <c r="I2" s="164"/>
      <c r="J2" s="182" t="s">
        <v>1162</v>
      </c>
    </row>
    <row r="3" spans="1:10" x14ac:dyDescent="0.25">
      <c r="A3" s="181"/>
      <c r="B3" s="181"/>
      <c r="C3" s="181"/>
      <c r="D3" s="181"/>
      <c r="E3" s="181"/>
      <c r="F3" s="181"/>
      <c r="G3" s="181"/>
      <c r="H3" s="181"/>
      <c r="I3" s="181"/>
      <c r="J3" s="181"/>
    </row>
    <row r="4" spans="1:10" ht="27" customHeight="1" x14ac:dyDescent="0.25">
      <c r="A4" s="181"/>
      <c r="B4" s="181"/>
      <c r="C4" s="187" t="s">
        <v>1161</v>
      </c>
      <c r="D4" s="179"/>
      <c r="E4" s="179"/>
      <c r="F4" s="187" t="s">
        <v>1161</v>
      </c>
      <c r="G4" s="179"/>
      <c r="H4" s="179"/>
      <c r="I4" s="179"/>
      <c r="J4" s="179"/>
    </row>
    <row r="5" spans="1:10" x14ac:dyDescent="0.25">
      <c r="A5" s="181"/>
      <c r="B5" s="181"/>
      <c r="C5" s="181"/>
      <c r="D5" s="181"/>
      <c r="E5" s="181"/>
      <c r="F5" s="181"/>
      <c r="G5" s="181"/>
      <c r="H5" s="181"/>
      <c r="I5" s="181"/>
      <c r="J5" s="181"/>
    </row>
    <row r="6" spans="1:10" ht="12.75" x14ac:dyDescent="0.25">
      <c r="A6" s="181"/>
      <c r="B6" s="181"/>
      <c r="C6" s="187" t="s">
        <v>1033</v>
      </c>
      <c r="D6" s="179"/>
      <c r="E6" s="179"/>
      <c r="F6" s="187" t="s">
        <v>1033</v>
      </c>
      <c r="G6" s="179"/>
      <c r="H6" s="179"/>
      <c r="I6" s="179"/>
      <c r="J6" s="179"/>
    </row>
    <row r="7" spans="1:10" ht="12.75" x14ac:dyDescent="0.25">
      <c r="A7" s="186" t="s">
        <v>1029</v>
      </c>
      <c r="B7" s="186" t="s">
        <v>1028</v>
      </c>
      <c r="C7" s="185" t="s">
        <v>1098</v>
      </c>
      <c r="D7" s="185" t="s">
        <v>1158</v>
      </c>
      <c r="E7" s="185" t="s">
        <v>1157</v>
      </c>
      <c r="F7" s="163" t="s">
        <v>1156</v>
      </c>
      <c r="G7" s="177"/>
      <c r="H7" s="177"/>
      <c r="I7" s="185" t="s">
        <v>1131</v>
      </c>
      <c r="J7" s="185" t="s">
        <v>1027</v>
      </c>
    </row>
    <row r="8" spans="1:10" x14ac:dyDescent="0.25">
      <c r="A8" s="183"/>
      <c r="B8" s="183"/>
      <c r="C8" s="183"/>
      <c r="D8" s="183"/>
      <c r="E8" s="183"/>
      <c r="F8" s="184">
        <v>31</v>
      </c>
      <c r="G8" s="184">
        <v>32</v>
      </c>
      <c r="H8" s="184">
        <v>38</v>
      </c>
      <c r="I8" s="183"/>
      <c r="J8" s="183"/>
    </row>
    <row r="9" spans="1:10" ht="12.75" x14ac:dyDescent="0.25">
      <c r="A9" s="160" t="s">
        <v>1026</v>
      </c>
      <c r="B9" s="159"/>
      <c r="C9" s="48">
        <v>0</v>
      </c>
      <c r="D9" s="48">
        <v>0</v>
      </c>
      <c r="E9" s="48">
        <v>0</v>
      </c>
      <c r="F9" s="48">
        <v>0</v>
      </c>
      <c r="G9" s="48">
        <v>0</v>
      </c>
      <c r="H9" s="48">
        <v>0</v>
      </c>
      <c r="I9" s="48">
        <v>458866</v>
      </c>
      <c r="J9" s="48">
        <f>SUM(C9:I9)</f>
        <v>458866</v>
      </c>
    </row>
    <row r="10" spans="1:10" ht="33.75" x14ac:dyDescent="0.25">
      <c r="A10" s="172" t="s">
        <v>1160</v>
      </c>
      <c r="B10" s="171" t="s">
        <v>1159</v>
      </c>
      <c r="C10" s="170">
        <v>0</v>
      </c>
      <c r="D10" s="170">
        <v>0</v>
      </c>
      <c r="E10" s="170">
        <v>0</v>
      </c>
      <c r="F10" s="170">
        <v>0</v>
      </c>
      <c r="G10" s="170">
        <v>0</v>
      </c>
      <c r="H10" s="170">
        <v>0</v>
      </c>
      <c r="I10" s="170">
        <v>229028</v>
      </c>
      <c r="J10" s="170">
        <f>SUM(C10:I10)</f>
        <v>229028</v>
      </c>
    </row>
    <row r="11" spans="1:10" ht="12.75" x14ac:dyDescent="0.25">
      <c r="A11" s="158" t="s">
        <v>1032</v>
      </c>
      <c r="B11" s="157"/>
      <c r="C11" s="139">
        <v>0</v>
      </c>
      <c r="D11" s="139">
        <v>0</v>
      </c>
      <c r="E11" s="139">
        <v>0</v>
      </c>
      <c r="F11" s="139">
        <v>0</v>
      </c>
      <c r="G11" s="139">
        <v>0</v>
      </c>
      <c r="H11" s="139">
        <v>0</v>
      </c>
      <c r="I11" s="139">
        <v>14700</v>
      </c>
      <c r="J11" s="139">
        <f>SUM(C11:I11)</f>
        <v>14700</v>
      </c>
    </row>
    <row r="12" spans="1:10" ht="22.5" x14ac:dyDescent="0.25">
      <c r="A12" s="174" t="s">
        <v>1114</v>
      </c>
      <c r="B12" s="173" t="s">
        <v>1113</v>
      </c>
      <c r="C12" s="99">
        <v>0</v>
      </c>
      <c r="D12" s="99">
        <v>0</v>
      </c>
      <c r="E12" s="99">
        <v>0</v>
      </c>
      <c r="F12" s="99">
        <v>0</v>
      </c>
      <c r="G12" s="99">
        <v>0</v>
      </c>
      <c r="H12" s="99">
        <v>0</v>
      </c>
      <c r="I12" s="99">
        <v>14700</v>
      </c>
      <c r="J12" s="99">
        <f>SUM(C12:I12)</f>
        <v>14700</v>
      </c>
    </row>
    <row r="13" spans="1:10" ht="22.5" x14ac:dyDescent="0.25">
      <c r="A13" s="172" t="s">
        <v>1112</v>
      </c>
      <c r="B13" s="171" t="s">
        <v>1111</v>
      </c>
      <c r="C13" s="170">
        <v>0</v>
      </c>
      <c r="D13" s="170">
        <v>0</v>
      </c>
      <c r="E13" s="170">
        <v>0</v>
      </c>
      <c r="F13" s="170">
        <v>0</v>
      </c>
      <c r="G13" s="170">
        <v>0</v>
      </c>
      <c r="H13" s="170">
        <v>0</v>
      </c>
      <c r="I13" s="170">
        <v>0</v>
      </c>
      <c r="J13" s="170">
        <f>SUM(C13:I13)</f>
        <v>0</v>
      </c>
    </row>
    <row r="14" spans="1:10" ht="12.75" x14ac:dyDescent="0.25">
      <c r="A14" s="158" t="s">
        <v>1031</v>
      </c>
      <c r="B14" s="157"/>
      <c r="C14" s="139">
        <v>0</v>
      </c>
      <c r="D14" s="139">
        <v>0</v>
      </c>
      <c r="E14" s="139">
        <v>0</v>
      </c>
      <c r="F14" s="139">
        <v>0</v>
      </c>
      <c r="G14" s="139">
        <v>0</v>
      </c>
      <c r="H14" s="139">
        <v>0</v>
      </c>
      <c r="I14" s="139">
        <v>215138</v>
      </c>
      <c r="J14" s="139">
        <f>SUM(C14:I14)</f>
        <v>215138</v>
      </c>
    </row>
    <row r="15" spans="1:10" ht="12.75" x14ac:dyDescent="0.25">
      <c r="A15" s="158" t="s">
        <v>1025</v>
      </c>
      <c r="B15" s="157"/>
      <c r="C15" s="139">
        <v>0</v>
      </c>
      <c r="D15" s="139">
        <v>0</v>
      </c>
      <c r="E15" s="139">
        <v>0</v>
      </c>
      <c r="F15" s="139">
        <v>0</v>
      </c>
      <c r="G15" s="139">
        <v>0</v>
      </c>
      <c r="H15" s="139">
        <v>0</v>
      </c>
      <c r="I15" s="139">
        <v>81840</v>
      </c>
      <c r="J15" s="139">
        <f>SUM(C15:I15)</f>
        <v>81840</v>
      </c>
    </row>
    <row r="16" spans="1:10" ht="33.75" x14ac:dyDescent="0.25">
      <c r="A16" s="174" t="s">
        <v>1106</v>
      </c>
      <c r="B16" s="173" t="s">
        <v>1105</v>
      </c>
      <c r="C16" s="99">
        <v>0</v>
      </c>
      <c r="D16" s="99">
        <v>0</v>
      </c>
      <c r="E16" s="99">
        <v>0</v>
      </c>
      <c r="F16" s="99">
        <v>0</v>
      </c>
      <c r="G16" s="99">
        <v>0</v>
      </c>
      <c r="H16" s="99">
        <v>0</v>
      </c>
      <c r="I16" s="99">
        <v>0</v>
      </c>
      <c r="J16" s="99">
        <f>SUM(C16:I16)</f>
        <v>0</v>
      </c>
    </row>
    <row r="17" spans="1:10" ht="33.75" x14ac:dyDescent="0.25">
      <c r="A17" s="172" t="s">
        <v>1160</v>
      </c>
      <c r="B17" s="171" t="s">
        <v>1159</v>
      </c>
      <c r="C17" s="170">
        <v>0</v>
      </c>
      <c r="D17" s="170">
        <v>0</v>
      </c>
      <c r="E17" s="170">
        <v>0</v>
      </c>
      <c r="F17" s="170">
        <v>0</v>
      </c>
      <c r="G17" s="170">
        <v>0</v>
      </c>
      <c r="H17" s="170">
        <v>0</v>
      </c>
      <c r="I17" s="170">
        <v>81840</v>
      </c>
      <c r="J17" s="170">
        <f>SUM(C17:I17)</f>
        <v>81840</v>
      </c>
    </row>
    <row r="19" spans="1:10" ht="12.75" x14ac:dyDescent="0.25">
      <c r="A19" s="181"/>
      <c r="B19" s="181"/>
      <c r="C19" s="187" t="s">
        <v>1030</v>
      </c>
      <c r="D19" s="179"/>
      <c r="E19" s="179"/>
      <c r="F19" s="181"/>
      <c r="G19" s="181"/>
      <c r="H19" s="187" t="s">
        <v>1030</v>
      </c>
      <c r="I19" s="179"/>
      <c r="J19" s="179"/>
    </row>
    <row r="20" spans="1:10" ht="12.75" x14ac:dyDescent="0.25">
      <c r="A20" s="186" t="s">
        <v>1029</v>
      </c>
      <c r="B20" s="186" t="s">
        <v>1028</v>
      </c>
      <c r="C20" s="185" t="s">
        <v>1098</v>
      </c>
      <c r="D20" s="185" t="s">
        <v>1158</v>
      </c>
      <c r="E20" s="185" t="s">
        <v>1157</v>
      </c>
      <c r="F20" s="163" t="s">
        <v>1156</v>
      </c>
      <c r="G20" s="177"/>
      <c r="H20" s="177"/>
      <c r="I20" s="185" t="s">
        <v>1131</v>
      </c>
      <c r="J20" s="185" t="s">
        <v>1027</v>
      </c>
    </row>
    <row r="21" spans="1:10" x14ac:dyDescent="0.25">
      <c r="A21" s="183"/>
      <c r="B21" s="183"/>
      <c r="C21" s="183"/>
      <c r="D21" s="183"/>
      <c r="E21" s="183"/>
      <c r="F21" s="184">
        <v>31</v>
      </c>
      <c r="G21" s="184">
        <v>32</v>
      </c>
      <c r="H21" s="184">
        <v>38</v>
      </c>
      <c r="I21" s="183"/>
      <c r="J21" s="183"/>
    </row>
    <row r="22" spans="1:10" ht="12.75" x14ac:dyDescent="0.25">
      <c r="A22" s="160" t="s">
        <v>1026</v>
      </c>
      <c r="B22" s="159"/>
      <c r="C22" s="48">
        <v>38067044</v>
      </c>
      <c r="D22" s="48">
        <v>1036000</v>
      </c>
      <c r="E22" s="48">
        <v>0</v>
      </c>
      <c r="F22" s="48">
        <v>0</v>
      </c>
      <c r="G22" s="48">
        <v>0</v>
      </c>
      <c r="H22" s="48">
        <v>0</v>
      </c>
      <c r="I22" s="48">
        <v>78054</v>
      </c>
      <c r="J22" s="48">
        <f>SUM(C22:I22)</f>
        <v>39181098</v>
      </c>
    </row>
    <row r="23" spans="1:10" ht="22.5" x14ac:dyDescent="0.25">
      <c r="A23" s="174" t="s">
        <v>1085</v>
      </c>
      <c r="B23" s="173" t="s">
        <v>1084</v>
      </c>
      <c r="C23" s="99">
        <v>0</v>
      </c>
      <c r="D23" s="99">
        <v>0</v>
      </c>
      <c r="E23" s="99">
        <v>0</v>
      </c>
      <c r="F23" s="99">
        <v>0</v>
      </c>
      <c r="G23" s="99">
        <v>0</v>
      </c>
      <c r="H23" s="99">
        <v>0</v>
      </c>
      <c r="I23" s="99">
        <v>0</v>
      </c>
      <c r="J23" s="99">
        <f>SUM(C23:I23)</f>
        <v>0</v>
      </c>
    </row>
    <row r="24" spans="1:10" x14ac:dyDescent="0.25">
      <c r="A24" s="174" t="s">
        <v>1081</v>
      </c>
      <c r="B24" s="173" t="s">
        <v>1080</v>
      </c>
      <c r="C24" s="99">
        <v>0</v>
      </c>
      <c r="D24" s="99">
        <v>0</v>
      </c>
      <c r="E24" s="99">
        <v>0</v>
      </c>
      <c r="F24" s="99">
        <v>0</v>
      </c>
      <c r="G24" s="99">
        <v>0</v>
      </c>
      <c r="H24" s="99">
        <v>0</v>
      </c>
      <c r="I24" s="99">
        <v>0</v>
      </c>
      <c r="J24" s="99">
        <f>SUM(C24:I24)</f>
        <v>0</v>
      </c>
    </row>
    <row r="25" spans="1:10" x14ac:dyDescent="0.25">
      <c r="A25" s="174" t="s">
        <v>1077</v>
      </c>
      <c r="B25" s="173" t="s">
        <v>1067</v>
      </c>
      <c r="C25" s="99">
        <v>52000</v>
      </c>
      <c r="D25" s="99">
        <v>0</v>
      </c>
      <c r="E25" s="99">
        <v>0</v>
      </c>
      <c r="F25" s="99">
        <v>0</v>
      </c>
      <c r="G25" s="99">
        <v>0</v>
      </c>
      <c r="H25" s="99">
        <v>0</v>
      </c>
      <c r="I25" s="99">
        <v>0</v>
      </c>
      <c r="J25" s="99">
        <f>SUM(C25:I25)</f>
        <v>52000</v>
      </c>
    </row>
    <row r="26" spans="1:10" x14ac:dyDescent="0.25">
      <c r="A26" s="174" t="s">
        <v>1070</v>
      </c>
      <c r="B26" s="173" t="s">
        <v>1069</v>
      </c>
      <c r="C26" s="99">
        <v>355825</v>
      </c>
      <c r="D26" s="99">
        <v>0</v>
      </c>
      <c r="E26" s="99">
        <v>0</v>
      </c>
      <c r="F26" s="99">
        <v>0</v>
      </c>
      <c r="G26" s="99">
        <v>0</v>
      </c>
      <c r="H26" s="99">
        <v>0</v>
      </c>
      <c r="I26" s="99">
        <v>0</v>
      </c>
      <c r="J26" s="99">
        <f>SUM(C26:I26)</f>
        <v>355825</v>
      </c>
    </row>
    <row r="27" spans="1:10" ht="22.5" x14ac:dyDescent="0.25">
      <c r="A27" s="174" t="s">
        <v>1155</v>
      </c>
      <c r="B27" s="173" t="s">
        <v>1154</v>
      </c>
      <c r="C27" s="99">
        <v>0</v>
      </c>
      <c r="D27" s="99">
        <v>0</v>
      </c>
      <c r="E27" s="99">
        <v>0</v>
      </c>
      <c r="F27" s="99">
        <v>0</v>
      </c>
      <c r="G27" s="99">
        <v>0</v>
      </c>
      <c r="H27" s="99">
        <v>0</v>
      </c>
      <c r="I27" s="99">
        <v>0</v>
      </c>
      <c r="J27" s="99">
        <f>SUM(C27:I27)</f>
        <v>0</v>
      </c>
    </row>
    <row r="28" spans="1:10" x14ac:dyDescent="0.25">
      <c r="A28" s="174" t="s">
        <v>1068</v>
      </c>
      <c r="B28" s="173" t="s">
        <v>1067</v>
      </c>
      <c r="C28" s="99">
        <v>0</v>
      </c>
      <c r="D28" s="99">
        <v>90000</v>
      </c>
      <c r="E28" s="99">
        <v>0</v>
      </c>
      <c r="F28" s="99">
        <v>0</v>
      </c>
      <c r="G28" s="99">
        <v>0</v>
      </c>
      <c r="H28" s="99">
        <v>0</v>
      </c>
      <c r="I28" s="99">
        <v>0</v>
      </c>
      <c r="J28" s="99">
        <f>SUM(C28:I28)</f>
        <v>90000</v>
      </c>
    </row>
    <row r="29" spans="1:10" ht="33.75" x14ac:dyDescent="0.25">
      <c r="A29" s="174" t="s">
        <v>1066</v>
      </c>
      <c r="B29" s="173" t="s">
        <v>1065</v>
      </c>
      <c r="C29" s="99">
        <v>605000</v>
      </c>
      <c r="D29" s="99">
        <v>0</v>
      </c>
      <c r="E29" s="99">
        <v>0</v>
      </c>
      <c r="F29" s="99">
        <v>0</v>
      </c>
      <c r="G29" s="99">
        <v>0</v>
      </c>
      <c r="H29" s="99">
        <v>0</v>
      </c>
      <c r="I29" s="99">
        <v>0</v>
      </c>
      <c r="J29" s="99">
        <f>SUM(C29:I29)</f>
        <v>605000</v>
      </c>
    </row>
    <row r="30" spans="1:10" x14ac:dyDescent="0.25">
      <c r="A30" s="174" t="s">
        <v>1062</v>
      </c>
      <c r="B30" s="173" t="s">
        <v>1061</v>
      </c>
      <c r="C30" s="99">
        <v>24751000</v>
      </c>
      <c r="D30" s="99">
        <v>0</v>
      </c>
      <c r="E30" s="99">
        <v>0</v>
      </c>
      <c r="F30" s="99">
        <v>0</v>
      </c>
      <c r="G30" s="99">
        <v>0</v>
      </c>
      <c r="H30" s="99">
        <v>0</v>
      </c>
      <c r="I30" s="99">
        <v>0</v>
      </c>
      <c r="J30" s="99">
        <f>SUM(C30:I30)</f>
        <v>24751000</v>
      </c>
    </row>
    <row r="31" spans="1:10" x14ac:dyDescent="0.25">
      <c r="A31" s="174" t="s">
        <v>1060</v>
      </c>
      <c r="B31" s="173" t="s">
        <v>1059</v>
      </c>
      <c r="C31" s="99">
        <v>1490000</v>
      </c>
      <c r="D31" s="99">
        <v>0</v>
      </c>
      <c r="E31" s="99">
        <v>0</v>
      </c>
      <c r="F31" s="99">
        <v>0</v>
      </c>
      <c r="G31" s="99">
        <v>0</v>
      </c>
      <c r="H31" s="99">
        <v>0</v>
      </c>
      <c r="I31" s="99">
        <v>0</v>
      </c>
      <c r="J31" s="99">
        <f>SUM(C31:I31)</f>
        <v>1490000</v>
      </c>
    </row>
    <row r="32" spans="1:10" x14ac:dyDescent="0.25">
      <c r="A32" s="174" t="s">
        <v>1153</v>
      </c>
      <c r="B32" s="173" t="s">
        <v>1152</v>
      </c>
      <c r="C32" s="99">
        <v>18000</v>
      </c>
      <c r="D32" s="99">
        <v>0</v>
      </c>
      <c r="E32" s="99">
        <v>0</v>
      </c>
      <c r="F32" s="99">
        <v>0</v>
      </c>
      <c r="G32" s="99">
        <v>0</v>
      </c>
      <c r="H32" s="99">
        <v>0</v>
      </c>
      <c r="I32" s="99">
        <v>0</v>
      </c>
      <c r="J32" s="99">
        <f>SUM(C32:I32)</f>
        <v>18000</v>
      </c>
    </row>
    <row r="33" spans="1:10" ht="22.5" x14ac:dyDescent="0.25">
      <c r="A33" s="174" t="s">
        <v>1058</v>
      </c>
      <c r="B33" s="173" t="s">
        <v>1057</v>
      </c>
      <c r="C33" s="99">
        <v>9665890</v>
      </c>
      <c r="D33" s="99">
        <v>0</v>
      </c>
      <c r="E33" s="99">
        <v>0</v>
      </c>
      <c r="F33" s="99">
        <v>0</v>
      </c>
      <c r="G33" s="99">
        <v>0</v>
      </c>
      <c r="H33" s="99">
        <v>0</v>
      </c>
      <c r="I33" s="99">
        <v>0</v>
      </c>
      <c r="J33" s="99">
        <f>SUM(C33:I33)</f>
        <v>9665890</v>
      </c>
    </row>
    <row r="34" spans="1:10" x14ac:dyDescent="0.25">
      <c r="A34" s="174" t="s">
        <v>1056</v>
      </c>
      <c r="B34" s="173" t="s">
        <v>1055</v>
      </c>
      <c r="C34" s="99">
        <v>1009329</v>
      </c>
      <c r="D34" s="99">
        <v>0</v>
      </c>
      <c r="E34" s="99">
        <v>0</v>
      </c>
      <c r="F34" s="99">
        <v>0</v>
      </c>
      <c r="G34" s="99">
        <v>0</v>
      </c>
      <c r="H34" s="99">
        <v>0</v>
      </c>
      <c r="I34" s="99">
        <v>0</v>
      </c>
      <c r="J34" s="99">
        <f>SUM(C34:I34)</f>
        <v>1009329</v>
      </c>
    </row>
    <row r="35" spans="1:10" x14ac:dyDescent="0.25">
      <c r="A35" s="174" t="s">
        <v>1054</v>
      </c>
      <c r="B35" s="173" t="s">
        <v>1053</v>
      </c>
      <c r="C35" s="99">
        <v>80000</v>
      </c>
      <c r="D35" s="99">
        <v>0</v>
      </c>
      <c r="E35" s="99">
        <v>0</v>
      </c>
      <c r="F35" s="99">
        <v>0</v>
      </c>
      <c r="G35" s="99">
        <v>0</v>
      </c>
      <c r="H35" s="99">
        <v>0</v>
      </c>
      <c r="I35" s="99">
        <v>0</v>
      </c>
      <c r="J35" s="99">
        <f>SUM(C35:I35)</f>
        <v>80000</v>
      </c>
    </row>
    <row r="36" spans="1:10" x14ac:dyDescent="0.25">
      <c r="A36" s="174" t="s">
        <v>1052</v>
      </c>
      <c r="B36" s="173" t="s">
        <v>1051</v>
      </c>
      <c r="C36" s="99">
        <v>40000</v>
      </c>
      <c r="D36" s="99">
        <v>0</v>
      </c>
      <c r="E36" s="99">
        <v>0</v>
      </c>
      <c r="F36" s="99">
        <v>0</v>
      </c>
      <c r="G36" s="99">
        <v>0</v>
      </c>
      <c r="H36" s="99">
        <v>0</v>
      </c>
      <c r="I36" s="99">
        <v>0</v>
      </c>
      <c r="J36" s="99">
        <f>SUM(C36:I36)</f>
        <v>40000</v>
      </c>
    </row>
    <row r="37" spans="1:10" x14ac:dyDescent="0.25">
      <c r="A37" s="174" t="s">
        <v>1050</v>
      </c>
      <c r="B37" s="173" t="s">
        <v>1042</v>
      </c>
      <c r="C37" s="99">
        <v>0</v>
      </c>
      <c r="D37" s="99">
        <v>946000</v>
      </c>
      <c r="E37" s="99">
        <v>0</v>
      </c>
      <c r="F37" s="99">
        <v>0</v>
      </c>
      <c r="G37" s="99">
        <v>0</v>
      </c>
      <c r="H37" s="99">
        <v>0</v>
      </c>
      <c r="I37" s="99">
        <v>0</v>
      </c>
      <c r="J37" s="99">
        <f>SUM(C37:I37)</f>
        <v>946000</v>
      </c>
    </row>
    <row r="38" spans="1:10" x14ac:dyDescent="0.25">
      <c r="A38" s="172" t="s">
        <v>1049</v>
      </c>
      <c r="B38" s="171" t="s">
        <v>1048</v>
      </c>
      <c r="C38" s="170">
        <v>0</v>
      </c>
      <c r="D38" s="170">
        <v>0</v>
      </c>
      <c r="E38" s="170">
        <v>0</v>
      </c>
      <c r="F38" s="170">
        <v>0</v>
      </c>
      <c r="G38" s="170">
        <v>0</v>
      </c>
      <c r="H38" s="170">
        <v>0</v>
      </c>
      <c r="I38" s="170">
        <v>78054</v>
      </c>
      <c r="J38" s="170">
        <f>SUM(C38:I38)</f>
        <v>78054</v>
      </c>
    </row>
    <row r="39" spans="1:10" ht="12.75" x14ac:dyDescent="0.25">
      <c r="A39" s="158" t="s">
        <v>1025</v>
      </c>
      <c r="B39" s="157"/>
      <c r="C39" s="139">
        <v>0</v>
      </c>
      <c r="D39" s="139">
        <v>2500000</v>
      </c>
      <c r="E39" s="139">
        <v>0</v>
      </c>
      <c r="F39" s="139">
        <v>0</v>
      </c>
      <c r="G39" s="139">
        <v>0</v>
      </c>
      <c r="H39" s="139">
        <v>0</v>
      </c>
      <c r="I39" s="139">
        <v>60000</v>
      </c>
      <c r="J39" s="139">
        <f>SUM(C39:I39)</f>
        <v>2560000</v>
      </c>
    </row>
    <row r="40" spans="1:10" x14ac:dyDescent="0.25">
      <c r="A40" s="174" t="s">
        <v>1130</v>
      </c>
      <c r="B40" s="173" t="s">
        <v>1129</v>
      </c>
      <c r="C40" s="99">
        <v>0</v>
      </c>
      <c r="D40" s="99">
        <v>2500000</v>
      </c>
      <c r="E40" s="99">
        <v>0</v>
      </c>
      <c r="F40" s="99">
        <v>0</v>
      </c>
      <c r="G40" s="99">
        <v>0</v>
      </c>
      <c r="H40" s="99">
        <v>0</v>
      </c>
      <c r="I40" s="99">
        <v>0</v>
      </c>
      <c r="J40" s="99">
        <f>SUM(C40:I40)</f>
        <v>2500000</v>
      </c>
    </row>
    <row r="41" spans="1:10" x14ac:dyDescent="0.25">
      <c r="A41" s="174" t="s">
        <v>1043</v>
      </c>
      <c r="B41" s="173" t="s">
        <v>1042</v>
      </c>
      <c r="C41" s="99">
        <v>0</v>
      </c>
      <c r="D41" s="99">
        <v>0</v>
      </c>
      <c r="E41" s="99">
        <v>0</v>
      </c>
      <c r="F41" s="99">
        <v>0</v>
      </c>
      <c r="G41" s="99">
        <v>0</v>
      </c>
      <c r="H41" s="99">
        <v>0</v>
      </c>
      <c r="I41" s="99">
        <v>60000</v>
      </c>
      <c r="J41" s="99">
        <f>SUM(C41:I41)</f>
        <v>60000</v>
      </c>
    </row>
    <row r="42" spans="1:10" x14ac:dyDescent="0.25">
      <c r="A42" s="172" t="s">
        <v>1151</v>
      </c>
      <c r="B42" s="171" t="s">
        <v>1048</v>
      </c>
      <c r="C42" s="170">
        <v>0</v>
      </c>
      <c r="D42" s="170">
        <v>0</v>
      </c>
      <c r="E42" s="170">
        <v>0</v>
      </c>
      <c r="F42" s="170">
        <v>0</v>
      </c>
      <c r="G42" s="170">
        <v>0</v>
      </c>
      <c r="H42" s="170">
        <v>0</v>
      </c>
      <c r="I42" s="170">
        <v>0</v>
      </c>
      <c r="J42" s="170">
        <f>SUM(C42:I42)</f>
        <v>0</v>
      </c>
    </row>
    <row r="44" spans="1:10" ht="9" customHeight="1" x14ac:dyDescent="0.25">
      <c r="A44" s="156" t="s">
        <v>1024</v>
      </c>
    </row>
  </sheetData>
  <mergeCells count="32">
    <mergeCell ref="C1:D1"/>
    <mergeCell ref="C2:D2"/>
    <mergeCell ref="C4:E4"/>
    <mergeCell ref="C6:E6"/>
    <mergeCell ref="F1:I1"/>
    <mergeCell ref="F2:I2"/>
    <mergeCell ref="F4:J4"/>
    <mergeCell ref="F6:J6"/>
    <mergeCell ref="F7:H7"/>
    <mergeCell ref="A7:A8"/>
    <mergeCell ref="B7:B8"/>
    <mergeCell ref="C7:C8"/>
    <mergeCell ref="D7:D8"/>
    <mergeCell ref="E7:E8"/>
    <mergeCell ref="C20:C21"/>
    <mergeCell ref="D20:D21"/>
    <mergeCell ref="E20:E21"/>
    <mergeCell ref="I20:I21"/>
    <mergeCell ref="I7:I8"/>
    <mergeCell ref="J7:J8"/>
    <mergeCell ref="C19:E19"/>
    <mergeCell ref="H19:J19"/>
    <mergeCell ref="F20:H20"/>
    <mergeCell ref="J20:J21"/>
    <mergeCell ref="A39:B39"/>
    <mergeCell ref="A22:B22"/>
    <mergeCell ref="A15:B15"/>
    <mergeCell ref="A14:B14"/>
    <mergeCell ref="A11:B11"/>
    <mergeCell ref="A9:B9"/>
    <mergeCell ref="A20:A21"/>
    <mergeCell ref="B20:B21"/>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8" max="16383" man="1"/>
  </rowBreaks>
  <colBreaks count="1" manualBreakCount="1">
    <brk id="5"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D8" sqref="D8:K8"/>
    </sheetView>
  </sheetViews>
  <sheetFormatPr baseColWidth="10" defaultRowHeight="11.25" x14ac:dyDescent="0.25"/>
  <cols>
    <col min="1" max="1" width="5.7109375" style="35" customWidth="1"/>
    <col min="2" max="2" width="30.7109375" style="35" customWidth="1"/>
    <col min="3" max="12" width="12.7109375" style="35" customWidth="1"/>
    <col min="13" max="16384" width="11.42578125" style="35"/>
  </cols>
  <sheetData>
    <row r="1" spans="1:12" ht="12.75" x14ac:dyDescent="0.25">
      <c r="A1" s="168"/>
      <c r="B1" s="168"/>
      <c r="C1" s="169" t="s">
        <v>946</v>
      </c>
      <c r="D1" s="159"/>
      <c r="E1" s="159"/>
      <c r="F1" s="159"/>
      <c r="G1" s="168" t="s">
        <v>41</v>
      </c>
      <c r="H1" s="169" t="s">
        <v>946</v>
      </c>
      <c r="I1" s="159"/>
      <c r="J1" s="159"/>
      <c r="K1" s="159"/>
      <c r="L1" s="168" t="s">
        <v>41</v>
      </c>
    </row>
    <row r="2" spans="1:12" ht="12.75" x14ac:dyDescent="0.25">
      <c r="A2" s="168"/>
      <c r="B2" s="168"/>
      <c r="C2" s="169" t="s">
        <v>1037</v>
      </c>
      <c r="D2" s="159"/>
      <c r="E2" s="159"/>
      <c r="F2" s="159"/>
      <c r="G2" s="168" t="s">
        <v>1150</v>
      </c>
      <c r="H2" s="169" t="s">
        <v>1037</v>
      </c>
      <c r="I2" s="159"/>
      <c r="J2" s="159"/>
      <c r="K2" s="159"/>
      <c r="L2" s="168" t="s">
        <v>1150</v>
      </c>
    </row>
    <row r="3" spans="1:12" x14ac:dyDescent="0.25">
      <c r="A3" s="149"/>
      <c r="B3" s="149"/>
      <c r="C3" s="149"/>
      <c r="D3" s="149"/>
      <c r="E3" s="149"/>
      <c r="F3" s="149"/>
      <c r="G3" s="149"/>
      <c r="H3" s="149"/>
      <c r="I3" s="149"/>
      <c r="J3" s="149"/>
      <c r="K3" s="149"/>
      <c r="L3" s="149"/>
    </row>
    <row r="4" spans="1:12" ht="12.75" x14ac:dyDescent="0.25">
      <c r="A4" s="149"/>
      <c r="B4" s="149"/>
      <c r="C4" s="36" t="s">
        <v>1149</v>
      </c>
      <c r="D4" s="148"/>
      <c r="E4" s="148"/>
      <c r="F4" s="148"/>
      <c r="G4" s="148"/>
      <c r="H4" s="36" t="s">
        <v>1148</v>
      </c>
      <c r="I4" s="148"/>
      <c r="J4" s="148"/>
      <c r="K4" s="148"/>
      <c r="L4" s="148"/>
    </row>
    <row r="5" spans="1:12" x14ac:dyDescent="0.25">
      <c r="A5" s="149"/>
      <c r="B5" s="149"/>
      <c r="C5" s="149"/>
      <c r="D5" s="149"/>
      <c r="E5" s="149"/>
      <c r="F5" s="149"/>
      <c r="G5" s="149"/>
      <c r="H5" s="149"/>
      <c r="I5" s="149"/>
      <c r="J5" s="149"/>
      <c r="K5" s="149"/>
      <c r="L5" s="149"/>
    </row>
    <row r="6" spans="1:12" ht="12.75" x14ac:dyDescent="0.25">
      <c r="A6" s="149"/>
      <c r="B6" s="149"/>
      <c r="C6" s="36" t="s">
        <v>1033</v>
      </c>
      <c r="D6" s="148"/>
      <c r="E6" s="148"/>
      <c r="F6" s="148"/>
      <c r="G6" s="148"/>
      <c r="H6" s="36" t="s">
        <v>1033</v>
      </c>
      <c r="I6" s="148"/>
      <c r="J6" s="148"/>
      <c r="K6" s="148"/>
      <c r="L6" s="148"/>
    </row>
    <row r="7" spans="1:12" ht="33.75" x14ac:dyDescent="0.25">
      <c r="A7" s="178" t="s">
        <v>1029</v>
      </c>
      <c r="B7" s="178" t="s">
        <v>1028</v>
      </c>
      <c r="C7" s="162">
        <v>1</v>
      </c>
      <c r="D7" s="162">
        <v>2</v>
      </c>
      <c r="E7" s="162">
        <v>3</v>
      </c>
      <c r="F7" s="162">
        <v>4</v>
      </c>
      <c r="G7" s="162">
        <v>5</v>
      </c>
      <c r="H7" s="162">
        <v>6</v>
      </c>
      <c r="I7" s="162">
        <v>8</v>
      </c>
      <c r="J7" s="162" t="s">
        <v>1139</v>
      </c>
      <c r="K7" s="149"/>
      <c r="L7" s="149"/>
    </row>
    <row r="8" spans="1:12" ht="12.75" x14ac:dyDescent="0.25">
      <c r="A8" s="160" t="s">
        <v>1026</v>
      </c>
      <c r="B8" s="159"/>
      <c r="C8" s="48">
        <v>0</v>
      </c>
      <c r="D8" s="48">
        <v>0</v>
      </c>
      <c r="E8" s="48">
        <v>0</v>
      </c>
      <c r="F8" s="48">
        <v>0</v>
      </c>
      <c r="G8" s="48">
        <v>0</v>
      </c>
      <c r="H8" s="48">
        <v>0</v>
      </c>
      <c r="I8" s="48">
        <v>0</v>
      </c>
      <c r="J8" s="48"/>
    </row>
    <row r="9" spans="1:12" ht="12.75" x14ac:dyDescent="0.25">
      <c r="A9" s="158" t="s">
        <v>1032</v>
      </c>
      <c r="B9" s="157"/>
      <c r="C9" s="139">
        <v>0</v>
      </c>
      <c r="D9" s="139">
        <v>0</v>
      </c>
      <c r="E9" s="139">
        <v>0</v>
      </c>
      <c r="F9" s="139">
        <v>0</v>
      </c>
      <c r="G9" s="139">
        <v>0</v>
      </c>
      <c r="H9" s="139">
        <v>0</v>
      </c>
      <c r="I9" s="139">
        <v>0</v>
      </c>
      <c r="J9" s="139">
        <f>SUM(C9:I9)</f>
        <v>0</v>
      </c>
    </row>
    <row r="10" spans="1:12" ht="12.75" x14ac:dyDescent="0.25">
      <c r="A10" s="158" t="s">
        <v>1031</v>
      </c>
      <c r="B10" s="157"/>
      <c r="C10" s="139">
        <v>0</v>
      </c>
      <c r="D10" s="139">
        <v>0</v>
      </c>
      <c r="E10" s="139">
        <v>0</v>
      </c>
      <c r="F10" s="139">
        <v>0</v>
      </c>
      <c r="G10" s="139">
        <v>0</v>
      </c>
      <c r="H10" s="139">
        <v>0</v>
      </c>
      <c r="I10" s="139">
        <v>0</v>
      </c>
      <c r="J10" s="139">
        <f>SUM(C10:I10)</f>
        <v>0</v>
      </c>
    </row>
    <row r="11" spans="1:12" ht="12.75" x14ac:dyDescent="0.25">
      <c r="A11" s="158" t="s">
        <v>1025</v>
      </c>
      <c r="B11" s="157"/>
      <c r="C11" s="139">
        <v>0</v>
      </c>
      <c r="D11" s="139">
        <v>0</v>
      </c>
      <c r="E11" s="139">
        <v>0</v>
      </c>
      <c r="F11" s="139">
        <v>0</v>
      </c>
      <c r="G11" s="139">
        <v>0</v>
      </c>
      <c r="H11" s="139">
        <v>0</v>
      </c>
      <c r="I11" s="139">
        <v>0</v>
      </c>
      <c r="J11" s="139">
        <f>SUM(C11:I11)</f>
        <v>0</v>
      </c>
    </row>
    <row r="13" spans="1:12" ht="12.75" x14ac:dyDescent="0.25">
      <c r="A13" s="149"/>
      <c r="B13" s="149"/>
      <c r="C13" s="36" t="s">
        <v>1030</v>
      </c>
      <c r="D13" s="148"/>
      <c r="E13" s="148"/>
      <c r="F13" s="148"/>
      <c r="G13" s="148"/>
      <c r="H13" s="36" t="s">
        <v>1030</v>
      </c>
      <c r="I13" s="148"/>
      <c r="J13" s="148"/>
      <c r="K13" s="148"/>
      <c r="L13" s="148"/>
    </row>
    <row r="14" spans="1:12" ht="50.1" customHeight="1" x14ac:dyDescent="0.25">
      <c r="A14" s="165" t="s">
        <v>1029</v>
      </c>
      <c r="B14" s="165" t="s">
        <v>1028</v>
      </c>
      <c r="C14" s="163">
        <v>1</v>
      </c>
      <c r="D14" s="163">
        <v>2</v>
      </c>
      <c r="E14" s="163">
        <v>3</v>
      </c>
      <c r="F14" s="163">
        <v>4</v>
      </c>
      <c r="G14" s="163">
        <v>5</v>
      </c>
      <c r="H14" s="163">
        <v>6</v>
      </c>
      <c r="I14" s="163">
        <v>7</v>
      </c>
      <c r="J14" s="164"/>
      <c r="K14" s="163">
        <v>8</v>
      </c>
      <c r="L14" s="163" t="s">
        <v>1139</v>
      </c>
    </row>
    <row r="15" spans="1:12" ht="50.1" customHeight="1" x14ac:dyDescent="0.25">
      <c r="A15" s="175"/>
      <c r="B15" s="175"/>
      <c r="C15" s="175"/>
      <c r="D15" s="175"/>
      <c r="E15" s="175"/>
      <c r="F15" s="175"/>
      <c r="G15" s="175"/>
      <c r="H15" s="175"/>
      <c r="I15" s="162">
        <v>71</v>
      </c>
      <c r="J15" s="162">
        <v>72</v>
      </c>
      <c r="K15" s="175"/>
      <c r="L15" s="175"/>
    </row>
    <row r="16" spans="1:12" ht="12.75" x14ac:dyDescent="0.25">
      <c r="A16" s="160" t="s">
        <v>1026</v>
      </c>
      <c r="B16" s="159"/>
      <c r="C16" s="48">
        <v>0</v>
      </c>
      <c r="D16" s="48">
        <v>0</v>
      </c>
      <c r="E16" s="48">
        <v>0</v>
      </c>
      <c r="F16" s="48">
        <v>0</v>
      </c>
      <c r="G16" s="48">
        <v>0</v>
      </c>
      <c r="H16" s="48">
        <v>0</v>
      </c>
      <c r="I16" s="48">
        <v>0</v>
      </c>
      <c r="J16" s="48">
        <v>0</v>
      </c>
      <c r="K16" s="48">
        <v>0</v>
      </c>
      <c r="L16" s="48">
        <f>SUM(C16:K16)</f>
        <v>0</v>
      </c>
    </row>
    <row r="17" spans="1:12" ht="22.5" x14ac:dyDescent="0.25">
      <c r="A17" s="174" t="s">
        <v>1076</v>
      </c>
      <c r="B17" s="173" t="s">
        <v>1075</v>
      </c>
      <c r="C17" s="99">
        <v>0</v>
      </c>
      <c r="D17" s="99">
        <v>0</v>
      </c>
      <c r="E17" s="99">
        <v>0</v>
      </c>
      <c r="F17" s="99">
        <v>0</v>
      </c>
      <c r="G17" s="99">
        <v>0</v>
      </c>
      <c r="H17" s="99">
        <v>0</v>
      </c>
      <c r="I17" s="99">
        <v>0</v>
      </c>
      <c r="J17" s="99">
        <v>0</v>
      </c>
      <c r="K17" s="99">
        <v>0</v>
      </c>
      <c r="L17" s="99">
        <f>SUM(C17:K17)</f>
        <v>0</v>
      </c>
    </row>
    <row r="18" spans="1:12" ht="22.5" x14ac:dyDescent="0.25">
      <c r="A18" s="174" t="s">
        <v>1072</v>
      </c>
      <c r="B18" s="173" t="s">
        <v>1071</v>
      </c>
      <c r="C18" s="99">
        <v>0</v>
      </c>
      <c r="D18" s="99">
        <v>0</v>
      </c>
      <c r="E18" s="99">
        <v>0</v>
      </c>
      <c r="F18" s="99">
        <v>0</v>
      </c>
      <c r="G18" s="99">
        <v>0</v>
      </c>
      <c r="H18" s="99">
        <v>0</v>
      </c>
      <c r="I18" s="99">
        <v>0</v>
      </c>
      <c r="J18" s="99">
        <v>0</v>
      </c>
      <c r="K18" s="99">
        <v>0</v>
      </c>
      <c r="L18" s="99">
        <f>SUM(C18:K18)</f>
        <v>0</v>
      </c>
    </row>
    <row r="19" spans="1:12" x14ac:dyDescent="0.25">
      <c r="A19" s="172" t="s">
        <v>1049</v>
      </c>
      <c r="B19" s="171" t="s">
        <v>1048</v>
      </c>
      <c r="C19" s="170">
        <v>0</v>
      </c>
      <c r="D19" s="170">
        <v>0</v>
      </c>
      <c r="E19" s="170">
        <v>0</v>
      </c>
      <c r="F19" s="170">
        <v>0</v>
      </c>
      <c r="G19" s="170">
        <v>0</v>
      </c>
      <c r="H19" s="170">
        <v>0</v>
      </c>
      <c r="I19" s="170">
        <v>0</v>
      </c>
      <c r="J19" s="170">
        <v>0</v>
      </c>
      <c r="K19" s="170">
        <v>0</v>
      </c>
      <c r="L19" s="170">
        <f>SUM(C19:K19)</f>
        <v>0</v>
      </c>
    </row>
    <row r="20" spans="1:12" ht="12.75" x14ac:dyDescent="0.25">
      <c r="A20" s="158" t="s">
        <v>1025</v>
      </c>
      <c r="B20" s="157"/>
      <c r="C20" s="139">
        <v>0</v>
      </c>
      <c r="D20" s="139">
        <v>0</v>
      </c>
      <c r="E20" s="139">
        <v>0</v>
      </c>
      <c r="F20" s="139">
        <v>0</v>
      </c>
      <c r="G20" s="139">
        <v>0</v>
      </c>
      <c r="H20" s="139">
        <v>0</v>
      </c>
      <c r="I20" s="139">
        <v>0</v>
      </c>
      <c r="J20" s="139">
        <v>0</v>
      </c>
      <c r="K20" s="139">
        <v>0</v>
      </c>
      <c r="L20" s="139">
        <f>SUM(C20:K20)</f>
        <v>0</v>
      </c>
    </row>
    <row r="21" spans="1:12" ht="22.5" x14ac:dyDescent="0.25">
      <c r="A21" s="172" t="s">
        <v>1045</v>
      </c>
      <c r="B21" s="171" t="s">
        <v>1044</v>
      </c>
      <c r="C21" s="170">
        <v>0</v>
      </c>
      <c r="D21" s="170">
        <v>0</v>
      </c>
      <c r="E21" s="170">
        <v>0</v>
      </c>
      <c r="F21" s="170">
        <v>0</v>
      </c>
      <c r="G21" s="170">
        <v>0</v>
      </c>
      <c r="H21" s="170">
        <v>0</v>
      </c>
      <c r="I21" s="170">
        <v>0</v>
      </c>
      <c r="J21" s="170">
        <v>0</v>
      </c>
      <c r="K21" s="170">
        <v>0</v>
      </c>
      <c r="L21" s="170">
        <f>SUM(C21:K21)</f>
        <v>0</v>
      </c>
    </row>
    <row r="23" spans="1:12" ht="9" customHeight="1" x14ac:dyDescent="0.25">
      <c r="A23" s="156" t="s">
        <v>1024</v>
      </c>
    </row>
  </sheetData>
  <mergeCells count="27">
    <mergeCell ref="C1:F1"/>
    <mergeCell ref="C2:F2"/>
    <mergeCell ref="C4:G4"/>
    <mergeCell ref="C6:G6"/>
    <mergeCell ref="H1:K1"/>
    <mergeCell ref="H2:K2"/>
    <mergeCell ref="H4:L4"/>
    <mergeCell ref="H6:L6"/>
    <mergeCell ref="A20:B20"/>
    <mergeCell ref="A16:B16"/>
    <mergeCell ref="A11:B11"/>
    <mergeCell ref="C13:G13"/>
    <mergeCell ref="H13:L13"/>
    <mergeCell ref="I14:J14"/>
    <mergeCell ref="A14:A15"/>
    <mergeCell ref="C14:C15"/>
    <mergeCell ref="E14:E15"/>
    <mergeCell ref="G14:G15"/>
    <mergeCell ref="A10:B10"/>
    <mergeCell ref="A9:B9"/>
    <mergeCell ref="A8:B8"/>
    <mergeCell ref="F14:F15"/>
    <mergeCell ref="H14:H15"/>
    <mergeCell ref="L14:L15"/>
    <mergeCell ref="K14:K15"/>
    <mergeCell ref="B14:B15"/>
    <mergeCell ref="D14:D15"/>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2" max="16383" man="1"/>
  </rowBreaks>
  <colBreaks count="1" manualBreakCount="1">
    <brk id="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election activeCell="D8" sqref="D8:H8"/>
    </sheetView>
  </sheetViews>
  <sheetFormatPr baseColWidth="10" defaultRowHeight="11.25" x14ac:dyDescent="0.25"/>
  <cols>
    <col min="1" max="1" width="5.7109375" style="35" customWidth="1"/>
    <col min="2" max="2" width="30.7109375" style="35" customWidth="1"/>
    <col min="3" max="7" width="12.7109375" style="35" customWidth="1"/>
    <col min="8" max="16384" width="11.42578125" style="35"/>
  </cols>
  <sheetData>
    <row r="1" spans="1:7" ht="12.75" x14ac:dyDescent="0.25">
      <c r="A1" s="165" t="s">
        <v>946</v>
      </c>
      <c r="B1" s="164"/>
      <c r="C1" s="164"/>
      <c r="D1" s="164"/>
      <c r="E1" s="164"/>
      <c r="F1" s="164"/>
      <c r="G1" s="182" t="s">
        <v>41</v>
      </c>
    </row>
    <row r="2" spans="1:7" ht="12.75" x14ac:dyDescent="0.25">
      <c r="A2" s="165" t="s">
        <v>1037</v>
      </c>
      <c r="B2" s="164"/>
      <c r="C2" s="164"/>
      <c r="D2" s="164"/>
      <c r="E2" s="164"/>
      <c r="F2" s="164"/>
      <c r="G2" s="182" t="s">
        <v>1147</v>
      </c>
    </row>
    <row r="3" spans="1:7" x14ac:dyDescent="0.25">
      <c r="A3" s="181"/>
      <c r="B3" s="181"/>
      <c r="C3" s="181"/>
      <c r="D3" s="181"/>
      <c r="E3" s="181"/>
      <c r="F3" s="181"/>
      <c r="G3" s="181"/>
    </row>
    <row r="4" spans="1:7" ht="12.75" x14ac:dyDescent="0.25">
      <c r="A4" s="180" t="s">
        <v>1146</v>
      </c>
      <c r="B4" s="179"/>
      <c r="C4" s="179"/>
      <c r="D4" s="179"/>
      <c r="E4" s="179"/>
      <c r="F4" s="179"/>
      <c r="G4" s="179"/>
    </row>
    <row r="5" spans="1:7" x14ac:dyDescent="0.25">
      <c r="A5" s="181"/>
      <c r="B5" s="181"/>
      <c r="C5" s="181"/>
      <c r="D5" s="181"/>
      <c r="E5" s="181"/>
      <c r="F5" s="181"/>
      <c r="G5" s="181"/>
    </row>
    <row r="6" spans="1:7" ht="12.75" x14ac:dyDescent="0.25">
      <c r="A6" s="180" t="s">
        <v>1030</v>
      </c>
      <c r="B6" s="179"/>
      <c r="C6" s="179"/>
      <c r="D6" s="179"/>
      <c r="E6" s="179"/>
      <c r="F6" s="179"/>
      <c r="G6" s="179"/>
    </row>
    <row r="7" spans="1:7" ht="45" x14ac:dyDescent="0.25">
      <c r="A7" s="178" t="s">
        <v>1029</v>
      </c>
      <c r="B7" s="178" t="s">
        <v>1028</v>
      </c>
      <c r="C7" s="162">
        <v>0</v>
      </c>
      <c r="D7" s="162" t="s">
        <v>1145</v>
      </c>
      <c r="E7" s="162" t="s">
        <v>1144</v>
      </c>
      <c r="F7" s="162" t="s">
        <v>1143</v>
      </c>
      <c r="G7" s="162" t="s">
        <v>1139</v>
      </c>
    </row>
    <row r="8" spans="1:7" ht="12.75" x14ac:dyDescent="0.25">
      <c r="A8" s="160" t="s">
        <v>1026</v>
      </c>
      <c r="B8" s="159"/>
      <c r="C8" s="48">
        <v>0</v>
      </c>
      <c r="D8" s="48">
        <v>0</v>
      </c>
      <c r="E8" s="48">
        <v>0</v>
      </c>
      <c r="F8" s="48">
        <v>0</v>
      </c>
      <c r="G8" s="48">
        <f>SUM(C8:F8)</f>
        <v>0</v>
      </c>
    </row>
    <row r="9" spans="1:7" x14ac:dyDescent="0.25">
      <c r="A9" s="174" t="s">
        <v>1079</v>
      </c>
      <c r="B9" s="173" t="s">
        <v>1078</v>
      </c>
      <c r="C9" s="99">
        <v>0</v>
      </c>
      <c r="D9" s="99">
        <v>0</v>
      </c>
      <c r="E9" s="99">
        <v>0</v>
      </c>
      <c r="F9" s="99">
        <v>0</v>
      </c>
      <c r="G9" s="99">
        <f>SUM(C9:F9)</f>
        <v>0</v>
      </c>
    </row>
    <row r="10" spans="1:7" ht="22.5" x14ac:dyDescent="0.25">
      <c r="A10" s="174" t="s">
        <v>1076</v>
      </c>
      <c r="B10" s="173" t="s">
        <v>1075</v>
      </c>
      <c r="C10" s="99">
        <v>0</v>
      </c>
      <c r="D10" s="99">
        <v>0</v>
      </c>
      <c r="E10" s="99">
        <v>0</v>
      </c>
      <c r="F10" s="99">
        <v>0</v>
      </c>
      <c r="G10" s="99">
        <f>SUM(C10:F10)</f>
        <v>0</v>
      </c>
    </row>
    <row r="11" spans="1:7" x14ac:dyDescent="0.25">
      <c r="A11" s="172" t="s">
        <v>1049</v>
      </c>
      <c r="B11" s="171" t="s">
        <v>1048</v>
      </c>
      <c r="C11" s="170">
        <v>0</v>
      </c>
      <c r="D11" s="170">
        <v>0</v>
      </c>
      <c r="E11" s="170">
        <v>0</v>
      </c>
      <c r="F11" s="170">
        <v>0</v>
      </c>
      <c r="G11" s="170">
        <f>SUM(C11:F11)</f>
        <v>0</v>
      </c>
    </row>
    <row r="12" spans="1:7" ht="12.75" x14ac:dyDescent="0.25">
      <c r="A12" s="158" t="s">
        <v>1025</v>
      </c>
      <c r="B12" s="157"/>
      <c r="C12" s="139">
        <v>0</v>
      </c>
      <c r="D12" s="139">
        <v>0</v>
      </c>
      <c r="E12" s="139">
        <v>0</v>
      </c>
      <c r="F12" s="139">
        <v>0</v>
      </c>
      <c r="G12" s="139">
        <f>SUM(C12:F12)</f>
        <v>0</v>
      </c>
    </row>
    <row r="13" spans="1:7" x14ac:dyDescent="0.25">
      <c r="A13" s="172" t="s">
        <v>1043</v>
      </c>
      <c r="B13" s="171" t="s">
        <v>1042</v>
      </c>
      <c r="C13" s="170">
        <v>0</v>
      </c>
      <c r="D13" s="170">
        <v>0</v>
      </c>
      <c r="E13" s="170">
        <v>0</v>
      </c>
      <c r="F13" s="170">
        <v>0</v>
      </c>
      <c r="G13" s="170">
        <f>SUM(C13:F13)</f>
        <v>0</v>
      </c>
    </row>
    <row r="15" spans="1:7" ht="9" customHeight="1" x14ac:dyDescent="0.25">
      <c r="A15" s="156" t="s">
        <v>1024</v>
      </c>
    </row>
  </sheetData>
  <mergeCells count="6">
    <mergeCell ref="A1:F1"/>
    <mergeCell ref="A2:F2"/>
    <mergeCell ref="A4:G4"/>
    <mergeCell ref="A6:G6"/>
    <mergeCell ref="A12:B12"/>
    <mergeCell ref="A8:B8"/>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election activeCell="D8" sqref="D8:K8"/>
    </sheetView>
  </sheetViews>
  <sheetFormatPr baseColWidth="10" defaultRowHeight="11.25" x14ac:dyDescent="0.25"/>
  <cols>
    <col min="1" max="1" width="5.7109375" style="35" customWidth="1"/>
    <col min="2" max="2" width="30.7109375" style="35" customWidth="1"/>
    <col min="3" max="11" width="12.7109375" style="35" customWidth="1"/>
    <col min="12" max="16384" width="11.42578125" style="35"/>
  </cols>
  <sheetData>
    <row r="1" spans="1:11" ht="12.75" x14ac:dyDescent="0.25">
      <c r="A1" s="168"/>
      <c r="B1" s="168"/>
      <c r="C1" s="169" t="s">
        <v>946</v>
      </c>
      <c r="D1" s="159"/>
      <c r="E1" s="159"/>
      <c r="F1" s="168" t="s">
        <v>41</v>
      </c>
      <c r="G1" s="169" t="s">
        <v>946</v>
      </c>
      <c r="H1" s="159"/>
      <c r="I1" s="159"/>
      <c r="J1" s="159"/>
      <c r="K1" s="168" t="s">
        <v>41</v>
      </c>
    </row>
    <row r="2" spans="1:11" ht="12.75" x14ac:dyDescent="0.25">
      <c r="A2" s="168"/>
      <c r="B2" s="168"/>
      <c r="C2" s="169" t="s">
        <v>1037</v>
      </c>
      <c r="D2" s="159"/>
      <c r="E2" s="159"/>
      <c r="F2" s="168" t="s">
        <v>1142</v>
      </c>
      <c r="G2" s="169" t="s">
        <v>1037</v>
      </c>
      <c r="H2" s="159"/>
      <c r="I2" s="159"/>
      <c r="J2" s="159"/>
      <c r="K2" s="168" t="s">
        <v>1142</v>
      </c>
    </row>
    <row r="3" spans="1:11" x14ac:dyDescent="0.25">
      <c r="A3" s="149"/>
      <c r="B3" s="149"/>
      <c r="C3" s="149"/>
      <c r="D3" s="149"/>
      <c r="E3" s="149"/>
      <c r="F3" s="149"/>
      <c r="G3" s="149"/>
      <c r="H3" s="149"/>
      <c r="I3" s="149"/>
      <c r="J3" s="149"/>
      <c r="K3" s="149"/>
    </row>
    <row r="4" spans="1:11" ht="12.75" x14ac:dyDescent="0.25">
      <c r="A4" s="149"/>
      <c r="B4" s="149"/>
      <c r="C4" s="36" t="s">
        <v>1141</v>
      </c>
      <c r="D4" s="148"/>
      <c r="E4" s="148"/>
      <c r="F4" s="148"/>
      <c r="G4" s="36" t="s">
        <v>1140</v>
      </c>
      <c r="H4" s="148"/>
      <c r="I4" s="148"/>
      <c r="J4" s="148"/>
      <c r="K4" s="148"/>
    </row>
    <row r="5" spans="1:11" x14ac:dyDescent="0.25">
      <c r="A5" s="149"/>
      <c r="B5" s="149"/>
      <c r="C5" s="149"/>
      <c r="D5" s="149"/>
      <c r="E5" s="149"/>
      <c r="F5" s="149"/>
      <c r="G5" s="149"/>
      <c r="H5" s="149"/>
      <c r="I5" s="149"/>
      <c r="J5" s="149"/>
      <c r="K5" s="149"/>
    </row>
    <row r="6" spans="1:11" ht="12.75" x14ac:dyDescent="0.25">
      <c r="A6" s="149"/>
      <c r="B6" s="149"/>
      <c r="C6" s="36" t="s">
        <v>1033</v>
      </c>
      <c r="D6" s="148"/>
      <c r="E6" s="148"/>
      <c r="F6" s="148"/>
      <c r="G6" s="36" t="s">
        <v>1033</v>
      </c>
      <c r="H6" s="148"/>
      <c r="I6" s="148"/>
      <c r="J6" s="148"/>
      <c r="K6" s="148"/>
    </row>
    <row r="7" spans="1:11" ht="33.75" x14ac:dyDescent="0.25">
      <c r="A7" s="178" t="s">
        <v>1029</v>
      </c>
      <c r="B7" s="178" t="s">
        <v>1028</v>
      </c>
      <c r="C7" s="162">
        <v>1</v>
      </c>
      <c r="D7" s="162">
        <v>2</v>
      </c>
      <c r="E7" s="162">
        <v>3</v>
      </c>
      <c r="F7" s="162">
        <v>4</v>
      </c>
      <c r="G7" s="162">
        <v>5</v>
      </c>
      <c r="H7" s="162">
        <v>6</v>
      </c>
      <c r="I7" s="162">
        <v>8</v>
      </c>
      <c r="J7" s="162" t="s">
        <v>1139</v>
      </c>
      <c r="K7" s="149"/>
    </row>
    <row r="8" spans="1:11" ht="12.75" x14ac:dyDescent="0.25">
      <c r="A8" s="160" t="s">
        <v>1026</v>
      </c>
      <c r="B8" s="159"/>
      <c r="C8" s="48">
        <v>0</v>
      </c>
      <c r="D8" s="48">
        <v>0</v>
      </c>
      <c r="E8" s="48">
        <v>0</v>
      </c>
      <c r="F8" s="48">
        <v>0</v>
      </c>
      <c r="G8" s="48">
        <v>0</v>
      </c>
      <c r="H8" s="48">
        <v>0</v>
      </c>
      <c r="I8" s="48">
        <v>0</v>
      </c>
      <c r="J8" s="48">
        <f>SUM(C8:I8)</f>
        <v>0</v>
      </c>
    </row>
    <row r="9" spans="1:11" ht="12.75" x14ac:dyDescent="0.25">
      <c r="A9" s="158" t="s">
        <v>1032</v>
      </c>
      <c r="B9" s="157"/>
      <c r="C9" s="139">
        <v>0</v>
      </c>
      <c r="D9" s="139">
        <v>0</v>
      </c>
      <c r="E9" s="139">
        <v>0</v>
      </c>
      <c r="F9" s="139">
        <v>0</v>
      </c>
      <c r="G9" s="139">
        <v>0</v>
      </c>
      <c r="H9" s="139">
        <v>0</v>
      </c>
      <c r="I9" s="139">
        <v>0</v>
      </c>
      <c r="J9" s="139">
        <f>SUM(C9:I9)</f>
        <v>0</v>
      </c>
    </row>
    <row r="10" spans="1:11" ht="12.75" x14ac:dyDescent="0.25">
      <c r="A10" s="158" t="s">
        <v>1031</v>
      </c>
      <c r="B10" s="157"/>
      <c r="C10" s="139">
        <v>0</v>
      </c>
      <c r="D10" s="139">
        <v>0</v>
      </c>
      <c r="E10" s="139">
        <v>0</v>
      </c>
      <c r="F10" s="139">
        <v>0</v>
      </c>
      <c r="G10" s="139">
        <v>0</v>
      </c>
      <c r="H10" s="139">
        <v>0</v>
      </c>
      <c r="I10" s="139">
        <v>0</v>
      </c>
      <c r="J10" s="139">
        <f>SUM(C10:I10)</f>
        <v>0</v>
      </c>
    </row>
    <row r="11" spans="1:11" ht="12.75" x14ac:dyDescent="0.25">
      <c r="A11" s="158" t="s">
        <v>1025</v>
      </c>
      <c r="B11" s="157"/>
      <c r="C11" s="139">
        <v>0</v>
      </c>
      <c r="D11" s="139">
        <v>0</v>
      </c>
      <c r="E11" s="139">
        <v>0</v>
      </c>
      <c r="F11" s="139">
        <v>0</v>
      </c>
      <c r="G11" s="139">
        <v>0</v>
      </c>
      <c r="H11" s="139">
        <v>0</v>
      </c>
      <c r="I11" s="139">
        <v>0</v>
      </c>
      <c r="J11" s="139">
        <f>SUM(C11:I11)</f>
        <v>0</v>
      </c>
    </row>
    <row r="13" spans="1:11" ht="12.75" x14ac:dyDescent="0.25">
      <c r="A13" s="149"/>
      <c r="B13" s="149"/>
      <c r="C13" s="36" t="s">
        <v>1030</v>
      </c>
      <c r="D13" s="148"/>
      <c r="E13" s="148"/>
      <c r="F13" s="148"/>
      <c r="G13" s="36" t="s">
        <v>1030</v>
      </c>
      <c r="H13" s="148"/>
      <c r="I13" s="148"/>
      <c r="J13" s="148"/>
      <c r="K13" s="148"/>
    </row>
    <row r="14" spans="1:11" ht="33.75" x14ac:dyDescent="0.25">
      <c r="A14" s="178" t="s">
        <v>1029</v>
      </c>
      <c r="B14" s="178" t="s">
        <v>1028</v>
      </c>
      <c r="C14" s="162">
        <v>1</v>
      </c>
      <c r="D14" s="162">
        <v>2</v>
      </c>
      <c r="E14" s="162">
        <v>3</v>
      </c>
      <c r="F14" s="162">
        <v>4</v>
      </c>
      <c r="G14" s="162">
        <v>5</v>
      </c>
      <c r="H14" s="162">
        <v>6</v>
      </c>
      <c r="I14" s="162">
        <v>7</v>
      </c>
      <c r="J14" s="162">
        <v>8</v>
      </c>
      <c r="K14" s="162" t="s">
        <v>1139</v>
      </c>
    </row>
    <row r="15" spans="1:11" ht="12.75" x14ac:dyDescent="0.25">
      <c r="A15" s="160" t="s">
        <v>1026</v>
      </c>
      <c r="B15" s="159"/>
      <c r="C15" s="48">
        <v>0</v>
      </c>
      <c r="D15" s="48">
        <v>0</v>
      </c>
      <c r="E15" s="48">
        <v>0</v>
      </c>
      <c r="F15" s="48">
        <v>0</v>
      </c>
      <c r="G15" s="48">
        <v>0</v>
      </c>
      <c r="H15" s="48">
        <v>0</v>
      </c>
      <c r="I15" s="48">
        <v>0</v>
      </c>
      <c r="J15" s="48">
        <v>0</v>
      </c>
      <c r="K15" s="48">
        <f>SUM(C15:J15)</f>
        <v>0</v>
      </c>
    </row>
    <row r="16" spans="1:11" ht="12.75" x14ac:dyDescent="0.25">
      <c r="A16" s="158" t="s">
        <v>1025</v>
      </c>
      <c r="B16" s="157"/>
      <c r="C16" s="139">
        <v>0</v>
      </c>
      <c r="D16" s="139">
        <v>0</v>
      </c>
      <c r="E16" s="139">
        <v>0</v>
      </c>
      <c r="F16" s="139">
        <v>0</v>
      </c>
      <c r="G16" s="139">
        <v>0</v>
      </c>
      <c r="H16" s="139">
        <v>0</v>
      </c>
      <c r="I16" s="139">
        <v>0</v>
      </c>
      <c r="J16" s="139">
        <v>0</v>
      </c>
      <c r="K16" s="139">
        <f>SUM(C16:J16)</f>
        <v>0</v>
      </c>
    </row>
    <row r="18" spans="1:1" ht="9" customHeight="1" x14ac:dyDescent="0.25">
      <c r="A18" s="156" t="s">
        <v>1024</v>
      </c>
    </row>
  </sheetData>
  <mergeCells count="16">
    <mergeCell ref="C1:E1"/>
    <mergeCell ref="C2:E2"/>
    <mergeCell ref="C4:F4"/>
    <mergeCell ref="C6:F6"/>
    <mergeCell ref="G1:J1"/>
    <mergeCell ref="G2:J2"/>
    <mergeCell ref="G4:K4"/>
    <mergeCell ref="G6:K6"/>
    <mergeCell ref="A9:B9"/>
    <mergeCell ref="A8:B8"/>
    <mergeCell ref="C13:F13"/>
    <mergeCell ref="G13:K13"/>
    <mergeCell ref="A16:B16"/>
    <mergeCell ref="A15:B15"/>
    <mergeCell ref="A11:B11"/>
    <mergeCell ref="A10:B10"/>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2" max="16383" man="1"/>
  </rowBreaks>
  <colBreaks count="1" manualBreakCount="1">
    <brk id="6"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election activeCell="D9" sqref="D9:L9"/>
    </sheetView>
  </sheetViews>
  <sheetFormatPr baseColWidth="10" defaultRowHeight="11.25" x14ac:dyDescent="0.25"/>
  <cols>
    <col min="1" max="1" width="5.7109375" style="35" customWidth="1"/>
    <col min="2" max="2" width="30.7109375" style="35" customWidth="1"/>
    <col min="3" max="11" width="12.7109375" style="35" customWidth="1"/>
    <col min="12" max="16384" width="11.42578125" style="35"/>
  </cols>
  <sheetData>
    <row r="1" spans="1:11" ht="12.75" x14ac:dyDescent="0.25">
      <c r="A1" s="168"/>
      <c r="B1" s="168"/>
      <c r="C1" s="169" t="s">
        <v>946</v>
      </c>
      <c r="D1" s="159"/>
      <c r="E1" s="159"/>
      <c r="F1" s="159"/>
      <c r="G1" s="168" t="s">
        <v>41</v>
      </c>
      <c r="H1" s="169" t="s">
        <v>946</v>
      </c>
      <c r="I1" s="159"/>
      <c r="J1" s="159"/>
      <c r="K1" s="168" t="s">
        <v>41</v>
      </c>
    </row>
    <row r="2" spans="1:11" ht="12.75" x14ac:dyDescent="0.25">
      <c r="A2" s="168"/>
      <c r="B2" s="168"/>
      <c r="C2" s="169" t="s">
        <v>1037</v>
      </c>
      <c r="D2" s="159"/>
      <c r="E2" s="159"/>
      <c r="F2" s="159"/>
      <c r="G2" s="168" t="s">
        <v>1138</v>
      </c>
      <c r="H2" s="169" t="s">
        <v>1037</v>
      </c>
      <c r="I2" s="159"/>
      <c r="J2" s="159"/>
      <c r="K2" s="168" t="s">
        <v>1138</v>
      </c>
    </row>
    <row r="3" spans="1:11" x14ac:dyDescent="0.25">
      <c r="A3" s="149"/>
      <c r="B3" s="149"/>
      <c r="C3" s="149"/>
      <c r="D3" s="149"/>
      <c r="E3" s="149"/>
      <c r="F3" s="149"/>
      <c r="G3" s="149"/>
      <c r="H3" s="149"/>
      <c r="I3" s="149"/>
      <c r="J3" s="149"/>
      <c r="K3" s="149"/>
    </row>
    <row r="4" spans="1:11" ht="12.75" x14ac:dyDescent="0.25">
      <c r="A4" s="149"/>
      <c r="B4" s="149"/>
      <c r="C4" s="36" t="s">
        <v>1137</v>
      </c>
      <c r="D4" s="148"/>
      <c r="E4" s="148"/>
      <c r="F4" s="148"/>
      <c r="G4" s="148"/>
      <c r="H4" s="36" t="s">
        <v>1136</v>
      </c>
      <c r="I4" s="148"/>
      <c r="J4" s="148"/>
      <c r="K4" s="148"/>
    </row>
    <row r="5" spans="1:11" x14ac:dyDescent="0.25">
      <c r="A5" s="149"/>
      <c r="B5" s="149"/>
      <c r="C5" s="149"/>
      <c r="D5" s="149"/>
      <c r="E5" s="149"/>
      <c r="F5" s="149"/>
      <c r="G5" s="149"/>
      <c r="H5" s="149"/>
      <c r="I5" s="149"/>
      <c r="J5" s="149"/>
      <c r="K5" s="149"/>
    </row>
    <row r="6" spans="1:11" ht="12.75" x14ac:dyDescent="0.25">
      <c r="A6" s="149"/>
      <c r="B6" s="149"/>
      <c r="C6" s="36" t="s">
        <v>1033</v>
      </c>
      <c r="D6" s="148"/>
      <c r="E6" s="148"/>
      <c r="F6" s="148"/>
      <c r="G6" s="148"/>
      <c r="H6" s="36" t="s">
        <v>1033</v>
      </c>
      <c r="I6" s="148"/>
      <c r="J6" s="148"/>
      <c r="K6" s="148"/>
    </row>
    <row r="7" spans="1:11" ht="50.1" customHeight="1" x14ac:dyDescent="0.25">
      <c r="A7" s="165" t="s">
        <v>1029</v>
      </c>
      <c r="B7" s="165" t="s">
        <v>1028</v>
      </c>
      <c r="C7" s="163" t="s">
        <v>1098</v>
      </c>
      <c r="D7" s="163" t="s">
        <v>1135</v>
      </c>
      <c r="E7" s="163" t="s">
        <v>1134</v>
      </c>
      <c r="F7" s="164"/>
      <c r="G7" s="164"/>
      <c r="H7" s="163" t="s">
        <v>1133</v>
      </c>
      <c r="I7" s="163" t="s">
        <v>1132</v>
      </c>
      <c r="J7" s="163" t="s">
        <v>1131</v>
      </c>
      <c r="K7" s="163" t="s">
        <v>1027</v>
      </c>
    </row>
    <row r="8" spans="1:11" ht="50.1" customHeight="1" x14ac:dyDescent="0.25">
      <c r="A8" s="161"/>
      <c r="B8" s="161"/>
      <c r="C8" s="161"/>
      <c r="D8" s="161"/>
      <c r="E8" s="162">
        <v>21</v>
      </c>
      <c r="F8" s="162">
        <v>22</v>
      </c>
      <c r="G8" s="162">
        <v>28</v>
      </c>
      <c r="H8" s="161"/>
      <c r="I8" s="161"/>
      <c r="J8" s="161"/>
      <c r="K8" s="161"/>
    </row>
    <row r="9" spans="1:11" ht="12.75" x14ac:dyDescent="0.25">
      <c r="A9" s="160" t="s">
        <v>1026</v>
      </c>
      <c r="B9" s="159"/>
      <c r="C9" s="48">
        <v>0</v>
      </c>
      <c r="D9" s="48">
        <v>0</v>
      </c>
      <c r="E9" s="48">
        <v>0</v>
      </c>
      <c r="F9" s="48">
        <v>0</v>
      </c>
      <c r="G9" s="48">
        <v>0</v>
      </c>
      <c r="H9" s="48">
        <v>2858941</v>
      </c>
      <c r="I9" s="48">
        <v>0</v>
      </c>
      <c r="J9" s="48">
        <v>0</v>
      </c>
      <c r="K9" s="48">
        <f>SUM(C9:J9)</f>
        <v>2858941</v>
      </c>
    </row>
    <row r="10" spans="1:11" ht="12.75" x14ac:dyDescent="0.25">
      <c r="A10" s="158" t="s">
        <v>1032</v>
      </c>
      <c r="B10" s="157"/>
      <c r="C10" s="139">
        <v>0</v>
      </c>
      <c r="D10" s="139">
        <v>0</v>
      </c>
      <c r="E10" s="139">
        <v>0</v>
      </c>
      <c r="F10" s="139">
        <v>0</v>
      </c>
      <c r="G10" s="139">
        <v>0</v>
      </c>
      <c r="H10" s="139">
        <v>0</v>
      </c>
      <c r="I10" s="139">
        <v>0</v>
      </c>
      <c r="J10" s="139">
        <v>0</v>
      </c>
      <c r="K10" s="139">
        <f>SUM(C10:J10)</f>
        <v>0</v>
      </c>
    </row>
    <row r="11" spans="1:11" ht="12.75" x14ac:dyDescent="0.25">
      <c r="A11" s="158" t="s">
        <v>1031</v>
      </c>
      <c r="B11" s="157"/>
      <c r="C11" s="139">
        <v>0</v>
      </c>
      <c r="D11" s="139">
        <v>0</v>
      </c>
      <c r="E11" s="139">
        <v>0</v>
      </c>
      <c r="F11" s="139">
        <v>0</v>
      </c>
      <c r="G11" s="139">
        <v>0</v>
      </c>
      <c r="H11" s="139">
        <v>2858941</v>
      </c>
      <c r="I11" s="139">
        <v>0</v>
      </c>
      <c r="J11" s="139">
        <v>0</v>
      </c>
      <c r="K11" s="139">
        <f>SUM(C11:J11)</f>
        <v>2858941</v>
      </c>
    </row>
    <row r="12" spans="1:11" ht="12.75" x14ac:dyDescent="0.25">
      <c r="A12" s="158" t="s">
        <v>1025</v>
      </c>
      <c r="B12" s="157"/>
      <c r="C12" s="139">
        <v>0</v>
      </c>
      <c r="D12" s="139">
        <v>0</v>
      </c>
      <c r="E12" s="139">
        <v>0</v>
      </c>
      <c r="F12" s="139">
        <v>0</v>
      </c>
      <c r="G12" s="139">
        <v>0</v>
      </c>
      <c r="H12" s="139">
        <v>0</v>
      </c>
      <c r="I12" s="139">
        <v>0</v>
      </c>
      <c r="J12" s="139">
        <v>0</v>
      </c>
      <c r="K12" s="139">
        <f>SUM(C12:J12)</f>
        <v>0</v>
      </c>
    </row>
    <row r="14" spans="1:11" ht="12.75" x14ac:dyDescent="0.25">
      <c r="C14" s="167" t="s">
        <v>1030</v>
      </c>
      <c r="D14" s="166"/>
      <c r="E14" s="166"/>
      <c r="F14" s="166"/>
      <c r="G14" s="166"/>
      <c r="H14" s="167" t="s">
        <v>1030</v>
      </c>
      <c r="I14" s="166"/>
      <c r="J14" s="166"/>
      <c r="K14" s="166"/>
    </row>
    <row r="15" spans="1:11" ht="50.1" customHeight="1" x14ac:dyDescent="0.25">
      <c r="A15" s="165" t="s">
        <v>1029</v>
      </c>
      <c r="B15" s="165" t="s">
        <v>1028</v>
      </c>
      <c r="C15" s="163" t="s">
        <v>1098</v>
      </c>
      <c r="D15" s="163" t="s">
        <v>1135</v>
      </c>
      <c r="E15" s="163" t="s">
        <v>1134</v>
      </c>
      <c r="F15" s="164"/>
      <c r="G15" s="164"/>
      <c r="H15" s="163" t="s">
        <v>1133</v>
      </c>
      <c r="I15" s="163" t="s">
        <v>1132</v>
      </c>
      <c r="J15" s="163" t="s">
        <v>1131</v>
      </c>
      <c r="K15" s="163" t="s">
        <v>1027</v>
      </c>
    </row>
    <row r="16" spans="1:11" x14ac:dyDescent="0.25">
      <c r="A16" s="161"/>
      <c r="B16" s="161"/>
      <c r="C16" s="161"/>
      <c r="D16" s="161"/>
      <c r="E16" s="162">
        <v>21</v>
      </c>
      <c r="F16" s="162">
        <v>22</v>
      </c>
      <c r="G16" s="162">
        <v>28</v>
      </c>
      <c r="H16" s="161"/>
      <c r="I16" s="161"/>
      <c r="J16" s="161"/>
      <c r="K16" s="161"/>
    </row>
    <row r="17" spans="1:11" ht="12.75" x14ac:dyDescent="0.25">
      <c r="A17" s="160" t="s">
        <v>1026</v>
      </c>
      <c r="B17" s="159"/>
      <c r="C17" s="48">
        <v>0</v>
      </c>
      <c r="D17" s="48">
        <v>0</v>
      </c>
      <c r="E17" s="48">
        <v>0</v>
      </c>
      <c r="F17" s="48">
        <v>0</v>
      </c>
      <c r="G17" s="48">
        <v>0</v>
      </c>
      <c r="H17" s="48">
        <v>4146283</v>
      </c>
      <c r="I17" s="48">
        <v>0</v>
      </c>
      <c r="J17" s="48">
        <v>0</v>
      </c>
      <c r="K17" s="48">
        <f>SUM(C17:J17)</f>
        <v>4146283</v>
      </c>
    </row>
    <row r="18" spans="1:11" ht="22.5" x14ac:dyDescent="0.25">
      <c r="A18" s="174" t="s">
        <v>1087</v>
      </c>
      <c r="B18" s="173" t="s">
        <v>1086</v>
      </c>
      <c r="C18" s="99">
        <v>0</v>
      </c>
      <c r="D18" s="99">
        <v>0</v>
      </c>
      <c r="E18" s="99">
        <v>0</v>
      </c>
      <c r="F18" s="99">
        <v>0</v>
      </c>
      <c r="G18" s="99">
        <v>0</v>
      </c>
      <c r="H18" s="99">
        <v>0</v>
      </c>
      <c r="I18" s="99">
        <v>0</v>
      </c>
      <c r="J18" s="99">
        <v>0</v>
      </c>
      <c r="K18" s="99">
        <f>SUM(C18:J18)</f>
        <v>0</v>
      </c>
    </row>
    <row r="19" spans="1:11" ht="22.5" x14ac:dyDescent="0.25">
      <c r="A19" s="174" t="s">
        <v>1085</v>
      </c>
      <c r="B19" s="173" t="s">
        <v>1084</v>
      </c>
      <c r="C19" s="99">
        <v>0</v>
      </c>
      <c r="D19" s="99">
        <v>0</v>
      </c>
      <c r="E19" s="99">
        <v>0</v>
      </c>
      <c r="F19" s="99">
        <v>0</v>
      </c>
      <c r="G19" s="99">
        <v>0</v>
      </c>
      <c r="H19" s="99">
        <v>34100</v>
      </c>
      <c r="I19" s="99">
        <v>0</v>
      </c>
      <c r="J19" s="99">
        <v>0</v>
      </c>
      <c r="K19" s="99">
        <f>SUM(C19:J19)</f>
        <v>34100</v>
      </c>
    </row>
    <row r="20" spans="1:11" x14ac:dyDescent="0.25">
      <c r="A20" s="174" t="s">
        <v>1079</v>
      </c>
      <c r="B20" s="173" t="s">
        <v>1078</v>
      </c>
      <c r="C20" s="99">
        <v>0</v>
      </c>
      <c r="D20" s="99">
        <v>0</v>
      </c>
      <c r="E20" s="99">
        <v>0</v>
      </c>
      <c r="F20" s="99">
        <v>0</v>
      </c>
      <c r="G20" s="99">
        <v>0</v>
      </c>
      <c r="H20" s="99">
        <v>30000</v>
      </c>
      <c r="I20" s="99">
        <v>0</v>
      </c>
      <c r="J20" s="99">
        <v>0</v>
      </c>
      <c r="K20" s="99">
        <f>SUM(C20:J20)</f>
        <v>30000</v>
      </c>
    </row>
    <row r="21" spans="1:11" ht="22.5" x14ac:dyDescent="0.25">
      <c r="A21" s="174" t="s">
        <v>1076</v>
      </c>
      <c r="B21" s="173" t="s">
        <v>1075</v>
      </c>
      <c r="C21" s="99">
        <v>0</v>
      </c>
      <c r="D21" s="99">
        <v>0</v>
      </c>
      <c r="E21" s="99">
        <v>0</v>
      </c>
      <c r="F21" s="99">
        <v>0</v>
      </c>
      <c r="G21" s="99">
        <v>0</v>
      </c>
      <c r="H21" s="99">
        <v>18000</v>
      </c>
      <c r="I21" s="99">
        <v>0</v>
      </c>
      <c r="J21" s="99">
        <v>0</v>
      </c>
      <c r="K21" s="99">
        <f>SUM(C21:J21)</f>
        <v>18000</v>
      </c>
    </row>
    <row r="22" spans="1:11" x14ac:dyDescent="0.25">
      <c r="A22" s="174" t="s">
        <v>1068</v>
      </c>
      <c r="B22" s="173" t="s">
        <v>1067</v>
      </c>
      <c r="C22" s="99">
        <v>0</v>
      </c>
      <c r="D22" s="99">
        <v>0</v>
      </c>
      <c r="E22" s="99">
        <v>0</v>
      </c>
      <c r="F22" s="99">
        <v>0</v>
      </c>
      <c r="G22" s="99">
        <v>0</v>
      </c>
      <c r="H22" s="99">
        <v>0</v>
      </c>
      <c r="I22" s="99">
        <v>0</v>
      </c>
      <c r="J22" s="99">
        <v>0</v>
      </c>
      <c r="K22" s="99">
        <f>SUM(C22:J22)</f>
        <v>0</v>
      </c>
    </row>
    <row r="23" spans="1:11" x14ac:dyDescent="0.25">
      <c r="A23" s="172" t="s">
        <v>1049</v>
      </c>
      <c r="B23" s="171" t="s">
        <v>1048</v>
      </c>
      <c r="C23" s="170">
        <v>0</v>
      </c>
      <c r="D23" s="170">
        <v>0</v>
      </c>
      <c r="E23" s="170">
        <v>0</v>
      </c>
      <c r="F23" s="170">
        <v>0</v>
      </c>
      <c r="G23" s="170">
        <v>0</v>
      </c>
      <c r="H23" s="170">
        <v>4064183</v>
      </c>
      <c r="I23" s="170">
        <v>0</v>
      </c>
      <c r="J23" s="170">
        <v>0</v>
      </c>
      <c r="K23" s="170">
        <f>SUM(C23:J23)</f>
        <v>4064183</v>
      </c>
    </row>
    <row r="24" spans="1:11" ht="12.75" x14ac:dyDescent="0.25">
      <c r="A24" s="158" t="s">
        <v>1025</v>
      </c>
      <c r="B24" s="157"/>
      <c r="C24" s="139">
        <v>0</v>
      </c>
      <c r="D24" s="139">
        <v>0</v>
      </c>
      <c r="E24" s="139">
        <v>0</v>
      </c>
      <c r="F24" s="139">
        <v>0</v>
      </c>
      <c r="G24" s="139">
        <v>0</v>
      </c>
      <c r="H24" s="139">
        <v>300000</v>
      </c>
      <c r="I24" s="139">
        <v>0</v>
      </c>
      <c r="J24" s="139">
        <v>0</v>
      </c>
      <c r="K24" s="139">
        <f>SUM(C24:J24)</f>
        <v>300000</v>
      </c>
    </row>
    <row r="25" spans="1:11" x14ac:dyDescent="0.25">
      <c r="A25" s="172" t="s">
        <v>1130</v>
      </c>
      <c r="B25" s="171" t="s">
        <v>1129</v>
      </c>
      <c r="C25" s="170">
        <v>0</v>
      </c>
      <c r="D25" s="170">
        <v>0</v>
      </c>
      <c r="E25" s="170">
        <v>0</v>
      </c>
      <c r="F25" s="170">
        <v>0</v>
      </c>
      <c r="G25" s="170">
        <v>0</v>
      </c>
      <c r="H25" s="170">
        <v>300000</v>
      </c>
      <c r="I25" s="170">
        <v>0</v>
      </c>
      <c r="J25" s="170">
        <v>0</v>
      </c>
      <c r="K25" s="170">
        <f>SUM(C25:J25)</f>
        <v>300000</v>
      </c>
    </row>
    <row r="27" spans="1:11" ht="9" customHeight="1" x14ac:dyDescent="0.25">
      <c r="A27" s="156" t="s">
        <v>1024</v>
      </c>
    </row>
  </sheetData>
  <mergeCells count="34">
    <mergeCell ref="C1:F1"/>
    <mergeCell ref="H1:J1"/>
    <mergeCell ref="C2:F2"/>
    <mergeCell ref="H2:J2"/>
    <mergeCell ref="C4:G4"/>
    <mergeCell ref="H6:K6"/>
    <mergeCell ref="C6:G6"/>
    <mergeCell ref="H4:K4"/>
    <mergeCell ref="E7:G7"/>
    <mergeCell ref="A7:A8"/>
    <mergeCell ref="B7:B8"/>
    <mergeCell ref="C7:C8"/>
    <mergeCell ref="H7:H8"/>
    <mergeCell ref="J7:J8"/>
    <mergeCell ref="D7:D8"/>
    <mergeCell ref="I7:I8"/>
    <mergeCell ref="K7:K8"/>
    <mergeCell ref="A15:A16"/>
    <mergeCell ref="B15:B16"/>
    <mergeCell ref="C15:C16"/>
    <mergeCell ref="D15:D16"/>
    <mergeCell ref="E15:G15"/>
    <mergeCell ref="H15:H16"/>
    <mergeCell ref="I15:I16"/>
    <mergeCell ref="J15:J16"/>
    <mergeCell ref="K15:K16"/>
    <mergeCell ref="A10:B10"/>
    <mergeCell ref="A9:B9"/>
    <mergeCell ref="C14:G14"/>
    <mergeCell ref="H14:K14"/>
    <mergeCell ref="A24:B24"/>
    <mergeCell ref="A17:B17"/>
    <mergeCell ref="A12:B12"/>
    <mergeCell ref="A11:B11"/>
  </mergeCells>
  <printOptions horizontalCentered="1"/>
  <pageMargins left="7.8740157480314973E-2" right="7.8740157480314973E-2" top="0.39370078740157477" bottom="0.39370078740157477" header="0.19685039370078738" footer="0.19685039370078738"/>
  <pageSetup paperSize="9" scale="90" pageOrder="overThenDown" orientation="portrait" verticalDpi="0" r:id="rId1"/>
  <rowBreaks count="1" manualBreakCount="1">
    <brk id="13" max="16383" man="1"/>
  </rowBreaks>
  <colBreaks count="1" manualBreakCount="1">
    <brk id="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election activeCell="D9" sqref="D9:J9"/>
    </sheetView>
  </sheetViews>
  <sheetFormatPr baseColWidth="10" defaultRowHeight="11.25" x14ac:dyDescent="0.25"/>
  <cols>
    <col min="1" max="1" width="5.7109375" style="35" customWidth="1"/>
    <col min="2" max="2" width="30.7109375" style="35" customWidth="1"/>
    <col min="3" max="9" width="12.7109375" style="35" customWidth="1"/>
    <col min="10" max="16384" width="11.42578125" style="35"/>
  </cols>
  <sheetData>
    <row r="1" spans="1:9" ht="12.75" x14ac:dyDescent="0.25">
      <c r="A1" s="160" t="s">
        <v>946</v>
      </c>
      <c r="B1" s="159"/>
      <c r="C1" s="159"/>
      <c r="D1" s="159"/>
      <c r="E1" s="159"/>
      <c r="F1" s="159"/>
      <c r="G1" s="159"/>
      <c r="H1" s="159"/>
      <c r="I1" s="168" t="s">
        <v>41</v>
      </c>
    </row>
    <row r="2" spans="1:9" ht="12.75" x14ac:dyDescent="0.25">
      <c r="A2" s="160" t="s">
        <v>1037</v>
      </c>
      <c r="B2" s="159"/>
      <c r="C2" s="159"/>
      <c r="D2" s="159"/>
      <c r="E2" s="159"/>
      <c r="F2" s="159"/>
      <c r="G2" s="159"/>
      <c r="H2" s="159"/>
      <c r="I2" s="168" t="s">
        <v>1128</v>
      </c>
    </row>
    <row r="3" spans="1:9" x14ac:dyDescent="0.25">
      <c r="A3" s="149"/>
      <c r="B3" s="149"/>
      <c r="C3" s="149"/>
      <c r="D3" s="149"/>
      <c r="E3" s="149"/>
      <c r="F3" s="149"/>
      <c r="G3" s="149"/>
      <c r="H3" s="149"/>
      <c r="I3" s="149"/>
    </row>
    <row r="4" spans="1:9" ht="12.75" x14ac:dyDescent="0.25">
      <c r="A4" s="176" t="s">
        <v>1127</v>
      </c>
      <c r="B4" s="148"/>
      <c r="C4" s="148"/>
      <c r="D4" s="148"/>
      <c r="E4" s="148"/>
      <c r="F4" s="148"/>
      <c r="G4" s="148"/>
      <c r="H4" s="148"/>
      <c r="I4" s="148"/>
    </row>
    <row r="5" spans="1:9" x14ac:dyDescent="0.25">
      <c r="A5" s="149"/>
      <c r="B5" s="149"/>
      <c r="C5" s="149"/>
      <c r="D5" s="149"/>
      <c r="E5" s="149"/>
      <c r="F5" s="149"/>
      <c r="G5" s="149"/>
      <c r="H5" s="149"/>
      <c r="I5" s="149"/>
    </row>
    <row r="6" spans="1:9" ht="12.75" x14ac:dyDescent="0.25">
      <c r="A6" s="176" t="s">
        <v>1033</v>
      </c>
      <c r="B6" s="148"/>
      <c r="C6" s="148"/>
      <c r="D6" s="148"/>
      <c r="E6" s="148"/>
      <c r="F6" s="148"/>
      <c r="G6" s="148"/>
      <c r="H6" s="148"/>
      <c r="I6" s="148"/>
    </row>
    <row r="7" spans="1:9" ht="60" customHeight="1" x14ac:dyDescent="0.25">
      <c r="A7" s="165" t="s">
        <v>1029</v>
      </c>
      <c r="B7" s="165" t="s">
        <v>1028</v>
      </c>
      <c r="C7" s="163" t="s">
        <v>1098</v>
      </c>
      <c r="D7" s="163" t="s">
        <v>1124</v>
      </c>
      <c r="E7" s="163" t="s">
        <v>1123</v>
      </c>
      <c r="F7" s="163" t="s">
        <v>1122</v>
      </c>
      <c r="G7" s="177"/>
      <c r="H7" s="163" t="s">
        <v>1121</v>
      </c>
      <c r="I7" s="163" t="s">
        <v>1027</v>
      </c>
    </row>
    <row r="8" spans="1:9" ht="60" customHeight="1" x14ac:dyDescent="0.25">
      <c r="A8" s="161"/>
      <c r="B8" s="161"/>
      <c r="C8" s="161"/>
      <c r="D8" s="161"/>
      <c r="E8" s="161"/>
      <c r="F8" s="162" t="s">
        <v>1120</v>
      </c>
      <c r="G8" s="162">
        <v>38</v>
      </c>
      <c r="H8" s="161"/>
      <c r="I8" s="161"/>
    </row>
    <row r="9" spans="1:9" ht="12.75" x14ac:dyDescent="0.25">
      <c r="A9" s="160" t="s">
        <v>1026</v>
      </c>
      <c r="B9" s="159"/>
      <c r="C9" s="48">
        <v>0</v>
      </c>
      <c r="D9" s="48">
        <v>0</v>
      </c>
      <c r="E9" s="48">
        <v>0</v>
      </c>
      <c r="F9" s="48">
        <v>11143</v>
      </c>
      <c r="G9" s="48">
        <v>0</v>
      </c>
      <c r="H9" s="48">
        <v>0</v>
      </c>
      <c r="I9" s="48">
        <f>SUM(C9:H9)</f>
        <v>11143</v>
      </c>
    </row>
    <row r="10" spans="1:9" ht="22.5" x14ac:dyDescent="0.25">
      <c r="A10" s="172" t="s">
        <v>1100</v>
      </c>
      <c r="B10" s="171" t="s">
        <v>1099</v>
      </c>
      <c r="C10" s="170">
        <v>0</v>
      </c>
      <c r="D10" s="170">
        <v>0</v>
      </c>
      <c r="E10" s="170">
        <v>0</v>
      </c>
      <c r="F10" s="170">
        <v>0</v>
      </c>
      <c r="G10" s="170">
        <v>0</v>
      </c>
      <c r="H10" s="170">
        <v>0</v>
      </c>
      <c r="I10" s="170">
        <f>SUM(C10:H10)</f>
        <v>0</v>
      </c>
    </row>
    <row r="11" spans="1:9" ht="12.75" x14ac:dyDescent="0.25">
      <c r="A11" s="158" t="s">
        <v>1032</v>
      </c>
      <c r="B11" s="157"/>
      <c r="C11" s="139">
        <v>0</v>
      </c>
      <c r="D11" s="139">
        <v>0</v>
      </c>
      <c r="E11" s="139">
        <v>0</v>
      </c>
      <c r="F11" s="139">
        <v>0</v>
      </c>
      <c r="G11" s="139">
        <v>0</v>
      </c>
      <c r="H11" s="139">
        <v>0</v>
      </c>
      <c r="I11" s="139">
        <f>SUM(C11:H11)</f>
        <v>0</v>
      </c>
    </row>
    <row r="12" spans="1:9" ht="22.5" x14ac:dyDescent="0.25">
      <c r="A12" s="174" t="s">
        <v>1114</v>
      </c>
      <c r="B12" s="173" t="s">
        <v>1113</v>
      </c>
      <c r="C12" s="99">
        <v>0</v>
      </c>
      <c r="D12" s="99">
        <v>0</v>
      </c>
      <c r="E12" s="99">
        <v>0</v>
      </c>
      <c r="F12" s="99">
        <v>0</v>
      </c>
      <c r="G12" s="99">
        <v>0</v>
      </c>
      <c r="H12" s="99">
        <v>0</v>
      </c>
      <c r="I12" s="99">
        <f>SUM(C12:H12)</f>
        <v>0</v>
      </c>
    </row>
    <row r="13" spans="1:9" ht="22.5" x14ac:dyDescent="0.25">
      <c r="A13" s="174" t="s">
        <v>1126</v>
      </c>
      <c r="B13" s="173" t="s">
        <v>1125</v>
      </c>
      <c r="C13" s="99">
        <v>0</v>
      </c>
      <c r="D13" s="99">
        <v>0</v>
      </c>
      <c r="E13" s="99">
        <v>0</v>
      </c>
      <c r="F13" s="99">
        <v>0</v>
      </c>
      <c r="G13" s="99">
        <v>0</v>
      </c>
      <c r="H13" s="99">
        <v>0</v>
      </c>
      <c r="I13" s="99">
        <f>SUM(C13:H13)</f>
        <v>0</v>
      </c>
    </row>
    <row r="14" spans="1:9" ht="22.5" x14ac:dyDescent="0.25">
      <c r="A14" s="174" t="s">
        <v>1112</v>
      </c>
      <c r="B14" s="173" t="s">
        <v>1111</v>
      </c>
      <c r="C14" s="99">
        <v>0</v>
      </c>
      <c r="D14" s="99">
        <v>0</v>
      </c>
      <c r="E14" s="99">
        <v>0</v>
      </c>
      <c r="F14" s="99">
        <v>0</v>
      </c>
      <c r="G14" s="99">
        <v>0</v>
      </c>
      <c r="H14" s="99">
        <v>0</v>
      </c>
      <c r="I14" s="99">
        <f>SUM(C14:H14)</f>
        <v>0</v>
      </c>
    </row>
    <row r="15" spans="1:9" ht="22.5" x14ac:dyDescent="0.25">
      <c r="A15" s="174" t="s">
        <v>1110</v>
      </c>
      <c r="B15" s="173" t="s">
        <v>1109</v>
      </c>
      <c r="C15" s="99">
        <v>0</v>
      </c>
      <c r="D15" s="99">
        <v>0</v>
      </c>
      <c r="E15" s="99">
        <v>0</v>
      </c>
      <c r="F15" s="99">
        <v>0</v>
      </c>
      <c r="G15" s="99">
        <v>0</v>
      </c>
      <c r="H15" s="99">
        <v>0</v>
      </c>
      <c r="I15" s="99">
        <f>SUM(C15:H15)</f>
        <v>0</v>
      </c>
    </row>
    <row r="16" spans="1:9" ht="22.5" x14ac:dyDescent="0.25">
      <c r="A16" s="172" t="s">
        <v>1108</v>
      </c>
      <c r="B16" s="171" t="s">
        <v>1107</v>
      </c>
      <c r="C16" s="170">
        <v>0</v>
      </c>
      <c r="D16" s="170">
        <v>0</v>
      </c>
      <c r="E16" s="170">
        <v>0</v>
      </c>
      <c r="F16" s="170">
        <v>0</v>
      </c>
      <c r="G16" s="170">
        <v>0</v>
      </c>
      <c r="H16" s="170">
        <v>0</v>
      </c>
      <c r="I16" s="170">
        <f>SUM(C16:H16)</f>
        <v>0</v>
      </c>
    </row>
    <row r="17" spans="1:9" ht="12.75" x14ac:dyDescent="0.25">
      <c r="A17" s="158" t="s">
        <v>1031</v>
      </c>
      <c r="B17" s="157"/>
      <c r="C17" s="139">
        <v>0</v>
      </c>
      <c r="D17" s="139">
        <v>0</v>
      </c>
      <c r="E17" s="139">
        <v>0</v>
      </c>
      <c r="F17" s="139">
        <v>11143</v>
      </c>
      <c r="G17" s="139">
        <v>0</v>
      </c>
      <c r="H17" s="139">
        <v>0</v>
      </c>
      <c r="I17" s="139">
        <f>SUM(C17:H17)</f>
        <v>11143</v>
      </c>
    </row>
    <row r="18" spans="1:9" ht="12.75" x14ac:dyDescent="0.25">
      <c r="A18" s="158" t="s">
        <v>1025</v>
      </c>
      <c r="B18" s="157"/>
      <c r="C18" s="139">
        <v>0</v>
      </c>
      <c r="D18" s="139">
        <v>0</v>
      </c>
      <c r="E18" s="139">
        <v>0</v>
      </c>
      <c r="F18" s="139">
        <v>0</v>
      </c>
      <c r="G18" s="139">
        <v>0</v>
      </c>
      <c r="H18" s="139">
        <v>0</v>
      </c>
      <c r="I18" s="139">
        <f>SUM(C18:H18)</f>
        <v>0</v>
      </c>
    </row>
    <row r="20" spans="1:9" ht="12.75" x14ac:dyDescent="0.25">
      <c r="A20" s="176" t="s">
        <v>1030</v>
      </c>
      <c r="B20" s="148"/>
      <c r="C20" s="148"/>
      <c r="D20" s="148"/>
      <c r="E20" s="148"/>
      <c r="F20" s="148"/>
      <c r="G20" s="148"/>
      <c r="H20" s="148"/>
      <c r="I20" s="148"/>
    </row>
    <row r="21" spans="1:9" ht="60" customHeight="1" x14ac:dyDescent="0.25">
      <c r="A21" s="165" t="s">
        <v>1029</v>
      </c>
      <c r="B21" s="165" t="s">
        <v>1028</v>
      </c>
      <c r="C21" s="163" t="s">
        <v>1098</v>
      </c>
      <c r="D21" s="163" t="s">
        <v>1124</v>
      </c>
      <c r="E21" s="163" t="s">
        <v>1123</v>
      </c>
      <c r="F21" s="163" t="s">
        <v>1122</v>
      </c>
      <c r="G21" s="164"/>
      <c r="H21" s="163" t="s">
        <v>1121</v>
      </c>
      <c r="I21" s="163" t="s">
        <v>1027</v>
      </c>
    </row>
    <row r="22" spans="1:9" ht="60" customHeight="1" x14ac:dyDescent="0.25">
      <c r="A22" s="175"/>
      <c r="B22" s="175"/>
      <c r="C22" s="175"/>
      <c r="D22" s="175"/>
      <c r="E22" s="175"/>
      <c r="F22" s="162" t="s">
        <v>1120</v>
      </c>
      <c r="G22" s="162">
        <v>38</v>
      </c>
      <c r="H22" s="175"/>
      <c r="I22" s="175"/>
    </row>
    <row r="23" spans="1:9" ht="12.75" x14ac:dyDescent="0.25">
      <c r="A23" s="160" t="s">
        <v>1026</v>
      </c>
      <c r="B23" s="159"/>
      <c r="C23" s="48">
        <v>2971100</v>
      </c>
      <c r="D23" s="48">
        <v>0</v>
      </c>
      <c r="E23" s="48">
        <v>0</v>
      </c>
      <c r="F23" s="48">
        <v>120000</v>
      </c>
      <c r="G23" s="48">
        <v>0</v>
      </c>
      <c r="H23" s="48">
        <v>1072000</v>
      </c>
      <c r="I23" s="48">
        <f>SUM(C23:H23)</f>
        <v>4163100</v>
      </c>
    </row>
    <row r="24" spans="1:9" ht="22.5" x14ac:dyDescent="0.25">
      <c r="A24" s="174" t="s">
        <v>1087</v>
      </c>
      <c r="B24" s="173" t="s">
        <v>1086</v>
      </c>
      <c r="C24" s="99">
        <v>0</v>
      </c>
      <c r="D24" s="99">
        <v>0</v>
      </c>
      <c r="E24" s="99">
        <v>0</v>
      </c>
      <c r="F24" s="99">
        <v>0</v>
      </c>
      <c r="G24" s="99">
        <v>0</v>
      </c>
      <c r="H24" s="99">
        <v>0</v>
      </c>
      <c r="I24" s="99">
        <f>SUM(C24:H24)</f>
        <v>0</v>
      </c>
    </row>
    <row r="25" spans="1:9" x14ac:dyDescent="0.25">
      <c r="A25" s="174" t="s">
        <v>1081</v>
      </c>
      <c r="B25" s="173" t="s">
        <v>1080</v>
      </c>
      <c r="C25" s="99">
        <v>0</v>
      </c>
      <c r="D25" s="99">
        <v>0</v>
      </c>
      <c r="E25" s="99">
        <v>0</v>
      </c>
      <c r="F25" s="99">
        <v>0</v>
      </c>
      <c r="G25" s="99">
        <v>0</v>
      </c>
      <c r="H25" s="99">
        <v>0</v>
      </c>
      <c r="I25" s="99">
        <f>SUM(C25:H25)</f>
        <v>0</v>
      </c>
    </row>
    <row r="26" spans="1:9" x14ac:dyDescent="0.25">
      <c r="A26" s="174" t="s">
        <v>1079</v>
      </c>
      <c r="B26" s="173" t="s">
        <v>1078</v>
      </c>
      <c r="C26" s="99">
        <v>0</v>
      </c>
      <c r="D26" s="99">
        <v>0</v>
      </c>
      <c r="E26" s="99">
        <v>0</v>
      </c>
      <c r="F26" s="99">
        <v>0</v>
      </c>
      <c r="G26" s="99">
        <v>0</v>
      </c>
      <c r="H26" s="99">
        <v>0</v>
      </c>
      <c r="I26" s="99">
        <f>SUM(C26:H26)</f>
        <v>0</v>
      </c>
    </row>
    <row r="27" spans="1:9" ht="22.5" x14ac:dyDescent="0.25">
      <c r="A27" s="174" t="s">
        <v>1076</v>
      </c>
      <c r="B27" s="173" t="s">
        <v>1075</v>
      </c>
      <c r="C27" s="99">
        <v>0</v>
      </c>
      <c r="D27" s="99">
        <v>0</v>
      </c>
      <c r="E27" s="99">
        <v>0</v>
      </c>
      <c r="F27" s="99">
        <v>0</v>
      </c>
      <c r="G27" s="99">
        <v>0</v>
      </c>
      <c r="H27" s="99">
        <v>0</v>
      </c>
      <c r="I27" s="99">
        <f>SUM(C27:H27)</f>
        <v>0</v>
      </c>
    </row>
    <row r="28" spans="1:9" ht="22.5" x14ac:dyDescent="0.25">
      <c r="A28" s="174" t="s">
        <v>1074</v>
      </c>
      <c r="B28" s="173" t="s">
        <v>1073</v>
      </c>
      <c r="C28" s="99">
        <v>0</v>
      </c>
      <c r="D28" s="99">
        <v>0</v>
      </c>
      <c r="E28" s="99">
        <v>0</v>
      </c>
      <c r="F28" s="99">
        <v>0</v>
      </c>
      <c r="G28" s="99">
        <v>0</v>
      </c>
      <c r="H28" s="99">
        <v>0</v>
      </c>
      <c r="I28" s="99">
        <f>SUM(C28:H28)</f>
        <v>0</v>
      </c>
    </row>
    <row r="29" spans="1:9" x14ac:dyDescent="0.25">
      <c r="A29" s="174" t="s">
        <v>1068</v>
      </c>
      <c r="B29" s="173" t="s">
        <v>1067</v>
      </c>
      <c r="C29" s="99">
        <v>0</v>
      </c>
      <c r="D29" s="99">
        <v>0</v>
      </c>
      <c r="E29" s="99">
        <v>0</v>
      </c>
      <c r="F29" s="99">
        <v>0</v>
      </c>
      <c r="G29" s="99">
        <v>0</v>
      </c>
      <c r="H29" s="99">
        <v>0</v>
      </c>
      <c r="I29" s="99">
        <f>SUM(C29:H29)</f>
        <v>0</v>
      </c>
    </row>
    <row r="30" spans="1:9" ht="33.75" x14ac:dyDescent="0.25">
      <c r="A30" s="174" t="s">
        <v>1066</v>
      </c>
      <c r="B30" s="173" t="s">
        <v>1065</v>
      </c>
      <c r="C30" s="99">
        <v>59000</v>
      </c>
      <c r="D30" s="99">
        <v>0</v>
      </c>
      <c r="E30" s="99">
        <v>0</v>
      </c>
      <c r="F30" s="99">
        <v>0</v>
      </c>
      <c r="G30" s="99">
        <v>0</v>
      </c>
      <c r="H30" s="99">
        <v>0</v>
      </c>
      <c r="I30" s="99">
        <f>SUM(C30:H30)</f>
        <v>59000</v>
      </c>
    </row>
    <row r="31" spans="1:9" x14ac:dyDescent="0.25">
      <c r="A31" s="174" t="s">
        <v>1062</v>
      </c>
      <c r="B31" s="173" t="s">
        <v>1061</v>
      </c>
      <c r="C31" s="99">
        <v>2097900</v>
      </c>
      <c r="D31" s="99">
        <v>0</v>
      </c>
      <c r="E31" s="99">
        <v>0</v>
      </c>
      <c r="F31" s="99">
        <v>0</v>
      </c>
      <c r="G31" s="99">
        <v>0</v>
      </c>
      <c r="H31" s="99">
        <v>0</v>
      </c>
      <c r="I31" s="99">
        <f>SUM(C31:H31)</f>
        <v>2097900</v>
      </c>
    </row>
    <row r="32" spans="1:9" x14ac:dyDescent="0.25">
      <c r="A32" s="174" t="s">
        <v>1060</v>
      </c>
      <c r="B32" s="173" t="s">
        <v>1059</v>
      </c>
      <c r="C32" s="99">
        <v>39000</v>
      </c>
      <c r="D32" s="99">
        <v>0</v>
      </c>
      <c r="E32" s="99">
        <v>0</v>
      </c>
      <c r="F32" s="99">
        <v>0</v>
      </c>
      <c r="G32" s="99">
        <v>0</v>
      </c>
      <c r="H32" s="99">
        <v>0</v>
      </c>
      <c r="I32" s="99">
        <f>SUM(C32:H32)</f>
        <v>39000</v>
      </c>
    </row>
    <row r="33" spans="1:9" ht="22.5" x14ac:dyDescent="0.25">
      <c r="A33" s="174" t="s">
        <v>1058</v>
      </c>
      <c r="B33" s="173" t="s">
        <v>1057</v>
      </c>
      <c r="C33" s="99">
        <v>692200</v>
      </c>
      <c r="D33" s="99">
        <v>0</v>
      </c>
      <c r="E33" s="99">
        <v>0</v>
      </c>
      <c r="F33" s="99">
        <v>0</v>
      </c>
      <c r="G33" s="99">
        <v>0</v>
      </c>
      <c r="H33" s="99">
        <v>0</v>
      </c>
      <c r="I33" s="99">
        <f>SUM(C33:H33)</f>
        <v>692200</v>
      </c>
    </row>
    <row r="34" spans="1:9" x14ac:dyDescent="0.25">
      <c r="A34" s="174" t="s">
        <v>1056</v>
      </c>
      <c r="B34" s="173" t="s">
        <v>1055</v>
      </c>
      <c r="C34" s="99">
        <v>76000</v>
      </c>
      <c r="D34" s="99">
        <v>0</v>
      </c>
      <c r="E34" s="99">
        <v>0</v>
      </c>
      <c r="F34" s="99">
        <v>0</v>
      </c>
      <c r="G34" s="99">
        <v>0</v>
      </c>
      <c r="H34" s="99">
        <v>0</v>
      </c>
      <c r="I34" s="99">
        <f>SUM(C34:H34)</f>
        <v>76000</v>
      </c>
    </row>
    <row r="35" spans="1:9" x14ac:dyDescent="0.25">
      <c r="A35" s="174" t="s">
        <v>1054</v>
      </c>
      <c r="B35" s="173" t="s">
        <v>1053</v>
      </c>
      <c r="C35" s="99">
        <v>7000</v>
      </c>
      <c r="D35" s="99">
        <v>0</v>
      </c>
      <c r="E35" s="99">
        <v>0</v>
      </c>
      <c r="F35" s="99">
        <v>0</v>
      </c>
      <c r="G35" s="99">
        <v>0</v>
      </c>
      <c r="H35" s="99">
        <v>0</v>
      </c>
      <c r="I35" s="99">
        <f>SUM(C35:H35)</f>
        <v>7000</v>
      </c>
    </row>
    <row r="36" spans="1:9" x14ac:dyDescent="0.25">
      <c r="A36" s="174" t="s">
        <v>1050</v>
      </c>
      <c r="B36" s="173" t="s">
        <v>1042</v>
      </c>
      <c r="C36" s="99">
        <v>0</v>
      </c>
      <c r="D36" s="99">
        <v>0</v>
      </c>
      <c r="E36" s="99">
        <v>0</v>
      </c>
      <c r="F36" s="99">
        <v>120000</v>
      </c>
      <c r="G36" s="99">
        <v>0</v>
      </c>
      <c r="H36" s="99">
        <v>1072000</v>
      </c>
      <c r="I36" s="99">
        <f>SUM(C36:H36)</f>
        <v>1192000</v>
      </c>
    </row>
    <row r="37" spans="1:9" x14ac:dyDescent="0.25">
      <c r="A37" s="172" t="s">
        <v>1049</v>
      </c>
      <c r="B37" s="171" t="s">
        <v>1048</v>
      </c>
      <c r="C37" s="170">
        <v>0</v>
      </c>
      <c r="D37" s="170">
        <v>0</v>
      </c>
      <c r="E37" s="170">
        <v>0</v>
      </c>
      <c r="F37" s="170">
        <v>0</v>
      </c>
      <c r="G37" s="170">
        <v>0</v>
      </c>
      <c r="H37" s="170">
        <v>0</v>
      </c>
      <c r="I37" s="170">
        <f>SUM(C37:H37)</f>
        <v>0</v>
      </c>
    </row>
    <row r="38" spans="1:9" ht="12.75" x14ac:dyDescent="0.25">
      <c r="A38" s="158" t="s">
        <v>1025</v>
      </c>
      <c r="B38" s="157"/>
      <c r="C38" s="139">
        <v>0</v>
      </c>
      <c r="D38" s="139">
        <v>0</v>
      </c>
      <c r="E38" s="139">
        <v>0</v>
      </c>
      <c r="F38" s="139">
        <v>0</v>
      </c>
      <c r="G38" s="139">
        <v>0</v>
      </c>
      <c r="H38" s="139">
        <v>0</v>
      </c>
      <c r="I38" s="139">
        <f>SUM(C38:H38)</f>
        <v>0</v>
      </c>
    </row>
    <row r="39" spans="1:9" ht="22.5" x14ac:dyDescent="0.25">
      <c r="A39" s="174" t="s">
        <v>1119</v>
      </c>
      <c r="B39" s="173" t="s">
        <v>1118</v>
      </c>
      <c r="C39" s="99">
        <v>0</v>
      </c>
      <c r="D39" s="99">
        <v>0</v>
      </c>
      <c r="E39" s="99">
        <v>0</v>
      </c>
      <c r="F39" s="99">
        <v>0</v>
      </c>
      <c r="G39" s="99">
        <v>0</v>
      </c>
      <c r="H39" s="99">
        <v>0</v>
      </c>
      <c r="I39" s="99">
        <f>SUM(C39:H39)</f>
        <v>0</v>
      </c>
    </row>
    <row r="40" spans="1:9" x14ac:dyDescent="0.25">
      <c r="A40" s="172" t="s">
        <v>1043</v>
      </c>
      <c r="B40" s="171" t="s">
        <v>1042</v>
      </c>
      <c r="C40" s="170">
        <v>0</v>
      </c>
      <c r="D40" s="170">
        <v>0</v>
      </c>
      <c r="E40" s="170">
        <v>0</v>
      </c>
      <c r="F40" s="170">
        <v>0</v>
      </c>
      <c r="G40" s="170">
        <v>0</v>
      </c>
      <c r="H40" s="170">
        <v>0</v>
      </c>
      <c r="I40" s="170">
        <f>SUM(C40:H40)</f>
        <v>0</v>
      </c>
    </row>
    <row r="42" spans="1:9" ht="9" customHeight="1" x14ac:dyDescent="0.25">
      <c r="A42" s="156" t="s">
        <v>1024</v>
      </c>
    </row>
  </sheetData>
  <mergeCells count="27">
    <mergeCell ref="A1:H1"/>
    <mergeCell ref="A2:H2"/>
    <mergeCell ref="A4:I4"/>
    <mergeCell ref="A6:I6"/>
    <mergeCell ref="F7:G7"/>
    <mergeCell ref="A7:A8"/>
    <mergeCell ref="B7:B8"/>
    <mergeCell ref="C7:C8"/>
    <mergeCell ref="E7:E8"/>
    <mergeCell ref="H7:H8"/>
    <mergeCell ref="D7:D8"/>
    <mergeCell ref="I7:I8"/>
    <mergeCell ref="A20:I20"/>
    <mergeCell ref="A21:A22"/>
    <mergeCell ref="C21:C22"/>
    <mergeCell ref="E21:E22"/>
    <mergeCell ref="I21:I22"/>
    <mergeCell ref="B21:B22"/>
    <mergeCell ref="D21:D22"/>
    <mergeCell ref="H21:H22"/>
    <mergeCell ref="A9:B9"/>
    <mergeCell ref="F21:G21"/>
    <mergeCell ref="A38:B38"/>
    <mergeCell ref="A23:B23"/>
    <mergeCell ref="A18:B18"/>
    <mergeCell ref="A17:B17"/>
    <mergeCell ref="A11:B11"/>
  </mergeCells>
  <printOptions horizontalCentered="1"/>
  <pageMargins left="7.8740157480314973E-2" right="7.8740157480314973E-2" top="0.39370078740157477" bottom="0.39370078740157477" header="0.19685039370078738" footer="0.19685039370078738"/>
  <pageSetup paperSize="9" scale="80" pageOrder="overThenDown" orientation="portrait" verticalDpi="0"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H18" sqref="H18:H20"/>
    </sheetView>
  </sheetViews>
  <sheetFormatPr baseColWidth="10" defaultRowHeight="11.25" x14ac:dyDescent="0.2"/>
  <cols>
    <col min="1" max="2" width="11.42578125" style="2"/>
    <col min="3" max="3" width="3.7109375" style="2" customWidth="1"/>
    <col min="4" max="4" width="11.42578125" style="2"/>
    <col min="5" max="5" width="3.7109375" style="2" customWidth="1"/>
    <col min="6" max="6" width="11.42578125" style="2"/>
    <col min="7" max="7" width="3.7109375" style="2" customWidth="1"/>
    <col min="8" max="8" width="11.42578125" style="2"/>
    <col min="9" max="9" width="3.7109375" style="2" customWidth="1"/>
    <col min="10" max="16384" width="11.42578125" style="2"/>
  </cols>
  <sheetData>
    <row r="1" spans="1:10" ht="20.100000000000001" customHeight="1" x14ac:dyDescent="0.2">
      <c r="A1" s="433" t="s">
        <v>2472</v>
      </c>
      <c r="B1" s="441"/>
      <c r="C1" s="441"/>
      <c r="D1" s="441"/>
      <c r="E1" s="441"/>
      <c r="F1" s="441"/>
      <c r="G1" s="441"/>
      <c r="H1" s="441"/>
      <c r="I1" s="441"/>
      <c r="J1" s="440" t="s">
        <v>2247</v>
      </c>
    </row>
    <row r="2" spans="1:10" ht="20.100000000000001" customHeight="1" x14ac:dyDescent="0.2">
      <c r="A2" s="433" t="s">
        <v>2507</v>
      </c>
      <c r="B2" s="441"/>
      <c r="C2" s="441"/>
      <c r="D2" s="441"/>
      <c r="E2" s="441"/>
      <c r="F2" s="441"/>
      <c r="G2" s="441"/>
      <c r="H2" s="441"/>
      <c r="I2" s="441"/>
      <c r="J2" s="440" t="s">
        <v>2506</v>
      </c>
    </row>
    <row r="4" spans="1:10" ht="35.1" customHeight="1" x14ac:dyDescent="0.2">
      <c r="A4" s="439" t="s">
        <v>2505</v>
      </c>
      <c r="B4" s="438"/>
      <c r="C4" s="438"/>
      <c r="D4" s="438"/>
      <c r="E4" s="438"/>
      <c r="F4" s="438"/>
      <c r="G4" s="438"/>
      <c r="H4" s="438"/>
      <c r="I4" s="438"/>
      <c r="J4" s="438"/>
    </row>
    <row r="6" spans="1:10" ht="12.75" x14ac:dyDescent="0.2">
      <c r="C6" s="433" t="s">
        <v>2504</v>
      </c>
      <c r="D6" s="432"/>
      <c r="E6" s="432"/>
      <c r="F6" s="432"/>
      <c r="G6" s="432"/>
      <c r="H6" s="432"/>
      <c r="I6" s="432"/>
      <c r="J6" s="432"/>
    </row>
    <row r="7" spans="1:10" ht="30" customHeight="1" x14ac:dyDescent="0.2">
      <c r="C7" s="437" t="s">
        <v>237</v>
      </c>
      <c r="D7" s="436"/>
      <c r="E7" s="437" t="s">
        <v>46</v>
      </c>
      <c r="F7" s="436"/>
      <c r="G7" s="437" t="s">
        <v>2503</v>
      </c>
      <c r="H7" s="436"/>
      <c r="I7" s="437" t="s">
        <v>2502</v>
      </c>
      <c r="J7" s="436"/>
    </row>
    <row r="8" spans="1:10" ht="12.75" x14ac:dyDescent="0.2">
      <c r="A8" s="435" t="s">
        <v>2501</v>
      </c>
      <c r="B8" s="434"/>
      <c r="C8" s="421"/>
      <c r="D8" s="429">
        <v>0</v>
      </c>
      <c r="E8" s="421"/>
      <c r="F8" s="429">
        <v>0</v>
      </c>
      <c r="G8" s="421"/>
      <c r="H8" s="429">
        <v>0</v>
      </c>
      <c r="I8" s="428" t="s">
        <v>1354</v>
      </c>
      <c r="J8" s="419">
        <f xml:space="preserve"> F8-D8+H8</f>
        <v>0</v>
      </c>
    </row>
    <row r="9" spans="1:10" ht="12.75" x14ac:dyDescent="0.2">
      <c r="A9" s="435" t="s">
        <v>2487</v>
      </c>
      <c r="B9" s="434"/>
      <c r="C9" s="421"/>
      <c r="D9" s="429">
        <v>0</v>
      </c>
      <c r="E9" s="421"/>
      <c r="F9" s="429">
        <v>0</v>
      </c>
      <c r="G9" s="428" t="s">
        <v>2500</v>
      </c>
      <c r="H9" s="429">
        <v>0</v>
      </c>
      <c r="I9" s="428" t="s">
        <v>2136</v>
      </c>
      <c r="J9" s="419">
        <f xml:space="preserve"> F9-D9+H9</f>
        <v>0</v>
      </c>
    </row>
    <row r="10" spans="1:10" ht="12.75" x14ac:dyDescent="0.2">
      <c r="A10" s="435" t="s">
        <v>2485</v>
      </c>
      <c r="B10" s="434"/>
      <c r="C10" s="421"/>
      <c r="D10" s="429">
        <v>0</v>
      </c>
      <c r="E10" s="421"/>
      <c r="F10" s="429">
        <v>0</v>
      </c>
      <c r="G10" s="428" t="s">
        <v>2499</v>
      </c>
      <c r="H10" s="429">
        <v>0</v>
      </c>
      <c r="I10" s="428" t="s">
        <v>2106</v>
      </c>
      <c r="J10" s="419">
        <f xml:space="preserve"> F10-D10+H10</f>
        <v>0</v>
      </c>
    </row>
    <row r="12" spans="1:10" ht="9" customHeight="1" x14ac:dyDescent="0.2">
      <c r="A12" s="418" t="s">
        <v>2498</v>
      </c>
    </row>
    <row r="13" spans="1:10" ht="9" customHeight="1" x14ac:dyDescent="0.2">
      <c r="A13" s="418" t="s">
        <v>2497</v>
      </c>
    </row>
    <row r="14" spans="1:10" ht="9" customHeight="1" x14ac:dyDescent="0.2">
      <c r="A14" s="418" t="s">
        <v>2496</v>
      </c>
    </row>
    <row r="15" spans="1:10" ht="35.1" customHeight="1" x14ac:dyDescent="0.2"/>
    <row r="16" spans="1:10" ht="12.75" x14ac:dyDescent="0.2">
      <c r="C16" s="433" t="s">
        <v>2495</v>
      </c>
      <c r="D16" s="432"/>
      <c r="E16" s="432"/>
      <c r="F16" s="432"/>
      <c r="G16" s="432"/>
      <c r="H16" s="432"/>
    </row>
    <row r="17" spans="1:8" ht="12.75" x14ac:dyDescent="0.2">
      <c r="C17" s="431" t="s">
        <v>237</v>
      </c>
      <c r="D17" s="430"/>
      <c r="E17" s="431" t="s">
        <v>46</v>
      </c>
      <c r="F17" s="430"/>
      <c r="G17" s="431" t="s">
        <v>2494</v>
      </c>
      <c r="H17" s="430"/>
    </row>
    <row r="18" spans="1:8" x14ac:dyDescent="0.2">
      <c r="A18" s="424" t="s">
        <v>2493</v>
      </c>
      <c r="B18" s="423"/>
      <c r="C18" s="428" t="s">
        <v>2492</v>
      </c>
      <c r="D18" s="429">
        <v>0</v>
      </c>
      <c r="E18" s="428" t="s">
        <v>2491</v>
      </c>
      <c r="F18" s="429">
        <v>0</v>
      </c>
      <c r="G18" s="428" t="s">
        <v>1619</v>
      </c>
      <c r="H18" s="419">
        <f xml:space="preserve"> F18-D18</f>
        <v>0</v>
      </c>
    </row>
    <row r="19" spans="1:8" x14ac:dyDescent="0.2">
      <c r="A19" s="424" t="s">
        <v>2487</v>
      </c>
      <c r="B19" s="423"/>
      <c r="C19" s="428" t="s">
        <v>2247</v>
      </c>
      <c r="D19" s="429">
        <v>0</v>
      </c>
      <c r="E19" s="428" t="s">
        <v>1405</v>
      </c>
      <c r="F19" s="429">
        <v>0</v>
      </c>
      <c r="G19" s="428" t="s">
        <v>1403</v>
      </c>
      <c r="H19" s="419">
        <f xml:space="preserve"> F19-D19</f>
        <v>0</v>
      </c>
    </row>
    <row r="20" spans="1:8" x14ac:dyDescent="0.2">
      <c r="A20" s="424" t="s">
        <v>2485</v>
      </c>
      <c r="B20" s="423"/>
      <c r="C20" s="428" t="s">
        <v>2246</v>
      </c>
      <c r="D20" s="429">
        <v>0</v>
      </c>
      <c r="E20" s="428" t="s">
        <v>41</v>
      </c>
      <c r="F20" s="429">
        <v>0</v>
      </c>
      <c r="G20" s="428" t="s">
        <v>2490</v>
      </c>
      <c r="H20" s="419">
        <f xml:space="preserve"> F20-D20</f>
        <v>0</v>
      </c>
    </row>
    <row r="21" spans="1:8" ht="35.1" customHeight="1" x14ac:dyDescent="0.2"/>
    <row r="22" spans="1:8" ht="12.75" x14ac:dyDescent="0.2">
      <c r="E22" s="427" t="s">
        <v>2489</v>
      </c>
      <c r="F22" s="426"/>
      <c r="G22" s="426"/>
      <c r="H22" s="425"/>
    </row>
    <row r="23" spans="1:8" x14ac:dyDescent="0.2">
      <c r="B23" s="424" t="s">
        <v>1348</v>
      </c>
      <c r="C23" s="423"/>
      <c r="D23" s="422" t="s">
        <v>2488</v>
      </c>
      <c r="E23" s="421"/>
      <c r="F23" s="420"/>
      <c r="G23" s="420"/>
      <c r="H23" s="419">
        <f>J8+H18</f>
        <v>0</v>
      </c>
    </row>
    <row r="24" spans="1:8" x14ac:dyDescent="0.2">
      <c r="B24" s="424" t="s">
        <v>2487</v>
      </c>
      <c r="C24" s="423"/>
      <c r="D24" s="422" t="s">
        <v>2486</v>
      </c>
      <c r="E24" s="421"/>
      <c r="F24" s="420"/>
      <c r="G24" s="420"/>
      <c r="H24" s="419">
        <f>J9+H19</f>
        <v>0</v>
      </c>
    </row>
    <row r="25" spans="1:8" x14ac:dyDescent="0.2">
      <c r="B25" s="424" t="s">
        <v>2485</v>
      </c>
      <c r="C25" s="423"/>
      <c r="D25" s="422" t="s">
        <v>2484</v>
      </c>
      <c r="E25" s="421"/>
      <c r="F25" s="420"/>
      <c r="G25" s="420"/>
      <c r="H25" s="419">
        <f>J10+H20</f>
        <v>0</v>
      </c>
    </row>
    <row r="27" spans="1:8" ht="9" customHeight="1" x14ac:dyDescent="0.2">
      <c r="B27" s="418" t="s">
        <v>2483</v>
      </c>
    </row>
  </sheetData>
  <mergeCells count="16">
    <mergeCell ref="A1:I1"/>
    <mergeCell ref="A2:I2"/>
    <mergeCell ref="A4:J4"/>
    <mergeCell ref="C6:J6"/>
    <mergeCell ref="C16:H16"/>
    <mergeCell ref="E22:H22"/>
    <mergeCell ref="C7:D7"/>
    <mergeCell ref="E7:F7"/>
    <mergeCell ref="G7:H7"/>
    <mergeCell ref="I7:J7"/>
    <mergeCell ref="A8:B8"/>
    <mergeCell ref="A9:B9"/>
    <mergeCell ref="A10:B10"/>
    <mergeCell ref="C17:D17"/>
    <mergeCell ref="E17:F17"/>
    <mergeCell ref="G17:H17"/>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election activeCell="D9" sqref="D9:L9"/>
    </sheetView>
  </sheetViews>
  <sheetFormatPr baseColWidth="10" defaultRowHeight="11.25" x14ac:dyDescent="0.25"/>
  <cols>
    <col min="1" max="1" width="5.7109375" style="35" customWidth="1"/>
    <col min="2" max="2" width="30.7109375" style="35" customWidth="1"/>
    <col min="3" max="11" width="12.7109375" style="35" customWidth="1"/>
    <col min="12" max="16384" width="11.42578125" style="35"/>
  </cols>
  <sheetData>
    <row r="1" spans="1:11" ht="12.75" x14ac:dyDescent="0.25">
      <c r="A1" s="168"/>
      <c r="B1" s="168"/>
      <c r="C1" s="169" t="s">
        <v>946</v>
      </c>
      <c r="D1" s="159"/>
      <c r="E1" s="159"/>
      <c r="F1" s="168" t="s">
        <v>41</v>
      </c>
      <c r="G1" s="169" t="s">
        <v>946</v>
      </c>
      <c r="H1" s="159"/>
      <c r="I1" s="159"/>
      <c r="J1" s="159"/>
      <c r="K1" s="168" t="s">
        <v>41</v>
      </c>
    </row>
    <row r="2" spans="1:11" ht="12.75" x14ac:dyDescent="0.25">
      <c r="A2" s="168"/>
      <c r="B2" s="168"/>
      <c r="C2" s="169" t="s">
        <v>1037</v>
      </c>
      <c r="D2" s="159"/>
      <c r="E2" s="159"/>
      <c r="F2" s="168" t="s">
        <v>1117</v>
      </c>
      <c r="G2" s="169" t="s">
        <v>1037</v>
      </c>
      <c r="H2" s="159"/>
      <c r="I2" s="159"/>
      <c r="J2" s="159"/>
      <c r="K2" s="168" t="s">
        <v>1117</v>
      </c>
    </row>
    <row r="3" spans="1:11" x14ac:dyDescent="0.25">
      <c r="A3" s="149"/>
      <c r="B3" s="149"/>
      <c r="C3" s="149"/>
      <c r="D3" s="149"/>
      <c r="E3" s="149"/>
      <c r="F3" s="149"/>
      <c r="G3" s="149"/>
      <c r="H3" s="149"/>
      <c r="I3" s="149"/>
      <c r="J3" s="149"/>
      <c r="K3" s="149"/>
    </row>
    <row r="4" spans="1:11" ht="12.75" x14ac:dyDescent="0.25">
      <c r="A4" s="149"/>
      <c r="B4" s="149"/>
      <c r="C4" s="36" t="s">
        <v>1116</v>
      </c>
      <c r="D4" s="148"/>
      <c r="E4" s="148"/>
      <c r="F4" s="148"/>
      <c r="G4" s="36" t="s">
        <v>1115</v>
      </c>
      <c r="H4" s="148"/>
      <c r="I4" s="148"/>
      <c r="J4" s="148"/>
      <c r="K4" s="148"/>
    </row>
    <row r="5" spans="1:11" x14ac:dyDescent="0.25">
      <c r="A5" s="149"/>
      <c r="B5" s="149"/>
      <c r="C5" s="149"/>
      <c r="D5" s="149"/>
      <c r="E5" s="149"/>
      <c r="F5" s="149"/>
      <c r="G5" s="149"/>
      <c r="H5" s="149"/>
      <c r="I5" s="149"/>
      <c r="J5" s="149"/>
      <c r="K5" s="149"/>
    </row>
    <row r="6" spans="1:11" ht="12.75" x14ac:dyDescent="0.25">
      <c r="A6" s="149"/>
      <c r="B6" s="149"/>
      <c r="C6" s="36" t="s">
        <v>1033</v>
      </c>
      <c r="D6" s="148"/>
      <c r="E6" s="148"/>
      <c r="F6" s="148"/>
      <c r="G6" s="36" t="s">
        <v>1033</v>
      </c>
      <c r="H6" s="148"/>
      <c r="I6" s="148"/>
      <c r="J6" s="148"/>
      <c r="K6" s="148"/>
    </row>
    <row r="7" spans="1:11" ht="50.1" customHeight="1" x14ac:dyDescent="0.25">
      <c r="A7" s="165" t="s">
        <v>1029</v>
      </c>
      <c r="B7" s="165" t="s">
        <v>1028</v>
      </c>
      <c r="C7" s="163" t="s">
        <v>1098</v>
      </c>
      <c r="D7" s="163" t="s">
        <v>1097</v>
      </c>
      <c r="E7" s="163" t="s">
        <v>1096</v>
      </c>
      <c r="F7" s="164"/>
      <c r="G7" s="163" t="s">
        <v>1096</v>
      </c>
      <c r="H7" s="164"/>
      <c r="I7" s="164"/>
      <c r="J7" s="163" t="s">
        <v>1095</v>
      </c>
      <c r="K7" s="163" t="s">
        <v>1027</v>
      </c>
    </row>
    <row r="8" spans="1:11" ht="50.1" customHeight="1" x14ac:dyDescent="0.25">
      <c r="A8" s="161"/>
      <c r="B8" s="161"/>
      <c r="C8" s="161"/>
      <c r="D8" s="161"/>
      <c r="E8" s="162" t="s">
        <v>1094</v>
      </c>
      <c r="F8" s="162" t="s">
        <v>1093</v>
      </c>
      <c r="G8" s="162" t="s">
        <v>1092</v>
      </c>
      <c r="H8" s="162" t="s">
        <v>1091</v>
      </c>
      <c r="I8" s="162" t="s">
        <v>1090</v>
      </c>
      <c r="J8" s="161"/>
      <c r="K8" s="161"/>
    </row>
    <row r="9" spans="1:11" ht="12.75" x14ac:dyDescent="0.25">
      <c r="A9" s="160" t="s">
        <v>1026</v>
      </c>
      <c r="B9" s="159"/>
      <c r="C9" s="48">
        <v>0</v>
      </c>
      <c r="D9" s="48">
        <v>0</v>
      </c>
      <c r="E9" s="48">
        <v>40000</v>
      </c>
      <c r="F9" s="48">
        <v>0</v>
      </c>
      <c r="G9" s="48">
        <v>0</v>
      </c>
      <c r="H9" s="48">
        <v>0</v>
      </c>
      <c r="I9" s="48">
        <v>0</v>
      </c>
      <c r="J9" s="48">
        <v>0</v>
      </c>
      <c r="K9" s="48">
        <f>SUM(C9:J9)</f>
        <v>40000</v>
      </c>
    </row>
    <row r="10" spans="1:11" ht="22.5" x14ac:dyDescent="0.25">
      <c r="A10" s="172" t="s">
        <v>1100</v>
      </c>
      <c r="B10" s="171" t="s">
        <v>1099</v>
      </c>
      <c r="C10" s="170">
        <v>0</v>
      </c>
      <c r="D10" s="170">
        <v>0</v>
      </c>
      <c r="E10" s="170">
        <v>0</v>
      </c>
      <c r="F10" s="170">
        <v>0</v>
      </c>
      <c r="G10" s="170">
        <v>0</v>
      </c>
      <c r="H10" s="170">
        <v>0</v>
      </c>
      <c r="I10" s="170">
        <v>0</v>
      </c>
      <c r="J10" s="170">
        <v>0</v>
      </c>
      <c r="K10" s="170">
        <f>SUM(C10:J10)</f>
        <v>0</v>
      </c>
    </row>
    <row r="11" spans="1:11" ht="12.75" x14ac:dyDescent="0.25">
      <c r="A11" s="158" t="s">
        <v>1032</v>
      </c>
      <c r="B11" s="157"/>
      <c r="C11" s="139">
        <v>0</v>
      </c>
      <c r="D11" s="139">
        <v>0</v>
      </c>
      <c r="E11" s="139">
        <v>40000</v>
      </c>
      <c r="F11" s="139">
        <v>0</v>
      </c>
      <c r="G11" s="139">
        <v>0</v>
      </c>
      <c r="H11" s="139">
        <v>0</v>
      </c>
      <c r="I11" s="139">
        <v>0</v>
      </c>
      <c r="J11" s="139">
        <v>0</v>
      </c>
      <c r="K11" s="139">
        <f>SUM(C11:J11)</f>
        <v>40000</v>
      </c>
    </row>
    <row r="12" spans="1:11" ht="22.5" x14ac:dyDescent="0.25">
      <c r="A12" s="174" t="s">
        <v>1114</v>
      </c>
      <c r="B12" s="173" t="s">
        <v>1113</v>
      </c>
      <c r="C12" s="99">
        <v>0</v>
      </c>
      <c r="D12" s="99">
        <v>0</v>
      </c>
      <c r="E12" s="99">
        <v>0</v>
      </c>
      <c r="F12" s="99">
        <v>0</v>
      </c>
      <c r="G12" s="99">
        <v>0</v>
      </c>
      <c r="H12" s="99">
        <v>0</v>
      </c>
      <c r="I12" s="99">
        <v>0</v>
      </c>
      <c r="J12" s="99">
        <v>0</v>
      </c>
      <c r="K12" s="99">
        <f>SUM(C12:J12)</f>
        <v>0</v>
      </c>
    </row>
    <row r="13" spans="1:11" ht="22.5" x14ac:dyDescent="0.25">
      <c r="A13" s="174" t="s">
        <v>1112</v>
      </c>
      <c r="B13" s="173" t="s">
        <v>1111</v>
      </c>
      <c r="C13" s="99">
        <v>0</v>
      </c>
      <c r="D13" s="99">
        <v>0</v>
      </c>
      <c r="E13" s="99">
        <v>0</v>
      </c>
      <c r="F13" s="99">
        <v>0</v>
      </c>
      <c r="G13" s="99">
        <v>0</v>
      </c>
      <c r="H13" s="99">
        <v>0</v>
      </c>
      <c r="I13" s="99">
        <v>0</v>
      </c>
      <c r="J13" s="99">
        <v>0</v>
      </c>
      <c r="K13" s="99">
        <f>SUM(C13:J13)</f>
        <v>0</v>
      </c>
    </row>
    <row r="14" spans="1:11" ht="22.5" x14ac:dyDescent="0.25">
      <c r="A14" s="174" t="s">
        <v>1110</v>
      </c>
      <c r="B14" s="173" t="s">
        <v>1109</v>
      </c>
      <c r="C14" s="99">
        <v>0</v>
      </c>
      <c r="D14" s="99">
        <v>0</v>
      </c>
      <c r="E14" s="99">
        <v>0</v>
      </c>
      <c r="F14" s="99">
        <v>0</v>
      </c>
      <c r="G14" s="99">
        <v>0</v>
      </c>
      <c r="H14" s="99">
        <v>0</v>
      </c>
      <c r="I14" s="99">
        <v>0</v>
      </c>
      <c r="J14" s="99">
        <v>0</v>
      </c>
      <c r="K14" s="99">
        <f>SUM(C14:J14)</f>
        <v>0</v>
      </c>
    </row>
    <row r="15" spans="1:11" ht="22.5" x14ac:dyDescent="0.25">
      <c r="A15" s="172" t="s">
        <v>1108</v>
      </c>
      <c r="B15" s="171" t="s">
        <v>1107</v>
      </c>
      <c r="C15" s="170">
        <v>0</v>
      </c>
      <c r="D15" s="170">
        <v>0</v>
      </c>
      <c r="E15" s="170">
        <v>40000</v>
      </c>
      <c r="F15" s="170">
        <v>0</v>
      </c>
      <c r="G15" s="170">
        <v>0</v>
      </c>
      <c r="H15" s="170">
        <v>0</v>
      </c>
      <c r="I15" s="170">
        <v>0</v>
      </c>
      <c r="J15" s="170">
        <v>0</v>
      </c>
      <c r="K15" s="170">
        <f>SUM(C15:J15)</f>
        <v>40000</v>
      </c>
    </row>
    <row r="16" spans="1:11" ht="12.75" x14ac:dyDescent="0.25">
      <c r="A16" s="158" t="s">
        <v>1031</v>
      </c>
      <c r="B16" s="157"/>
      <c r="C16" s="139">
        <v>0</v>
      </c>
      <c r="D16" s="139">
        <v>0</v>
      </c>
      <c r="E16" s="139">
        <v>0</v>
      </c>
      <c r="F16" s="139">
        <v>0</v>
      </c>
      <c r="G16" s="139">
        <v>0</v>
      </c>
      <c r="H16" s="139">
        <v>0</v>
      </c>
      <c r="I16" s="139">
        <v>0</v>
      </c>
      <c r="J16" s="139">
        <v>0</v>
      </c>
      <c r="K16" s="139">
        <f>SUM(C16:J16)</f>
        <v>0</v>
      </c>
    </row>
    <row r="17" spans="1:11" ht="12.75" x14ac:dyDescent="0.25">
      <c r="A17" s="158" t="s">
        <v>1025</v>
      </c>
      <c r="B17" s="157"/>
      <c r="C17" s="139">
        <v>0</v>
      </c>
      <c r="D17" s="139">
        <v>0</v>
      </c>
      <c r="E17" s="139">
        <v>0</v>
      </c>
      <c r="F17" s="139">
        <v>0</v>
      </c>
      <c r="G17" s="139">
        <v>0</v>
      </c>
      <c r="H17" s="139">
        <v>0</v>
      </c>
      <c r="I17" s="139">
        <v>0</v>
      </c>
      <c r="J17" s="139">
        <v>0</v>
      </c>
      <c r="K17" s="139">
        <f>SUM(C17:J17)</f>
        <v>0</v>
      </c>
    </row>
    <row r="18" spans="1:11" ht="33.75" x14ac:dyDescent="0.25">
      <c r="A18" s="174" t="s">
        <v>1106</v>
      </c>
      <c r="B18" s="173" t="s">
        <v>1105</v>
      </c>
      <c r="C18" s="99">
        <v>0</v>
      </c>
      <c r="D18" s="99">
        <v>0</v>
      </c>
      <c r="E18" s="99">
        <v>0</v>
      </c>
      <c r="F18" s="99">
        <v>0</v>
      </c>
      <c r="G18" s="99">
        <v>0</v>
      </c>
      <c r="H18" s="99">
        <v>0</v>
      </c>
      <c r="I18" s="99">
        <v>0</v>
      </c>
      <c r="J18" s="99">
        <v>0</v>
      </c>
      <c r="K18" s="99">
        <f>SUM(C18:J18)</f>
        <v>0</v>
      </c>
    </row>
    <row r="19" spans="1:11" ht="33.75" x14ac:dyDescent="0.25">
      <c r="A19" s="174" t="s">
        <v>1104</v>
      </c>
      <c r="B19" s="173" t="s">
        <v>1103</v>
      </c>
      <c r="C19" s="99">
        <v>0</v>
      </c>
      <c r="D19" s="99">
        <v>0</v>
      </c>
      <c r="E19" s="99">
        <v>0</v>
      </c>
      <c r="F19" s="99">
        <v>0</v>
      </c>
      <c r="G19" s="99">
        <v>0</v>
      </c>
      <c r="H19" s="99">
        <v>0</v>
      </c>
      <c r="I19" s="99">
        <v>0</v>
      </c>
      <c r="J19" s="99">
        <v>0</v>
      </c>
      <c r="K19" s="99">
        <f>SUM(C19:J19)</f>
        <v>0</v>
      </c>
    </row>
    <row r="20" spans="1:11" ht="22.5" x14ac:dyDescent="0.25">
      <c r="A20" s="174" t="s">
        <v>1102</v>
      </c>
      <c r="B20" s="173" t="s">
        <v>1101</v>
      </c>
      <c r="C20" s="99">
        <v>0</v>
      </c>
      <c r="D20" s="99">
        <v>0</v>
      </c>
      <c r="E20" s="99">
        <v>0</v>
      </c>
      <c r="F20" s="99">
        <v>0</v>
      </c>
      <c r="G20" s="99">
        <v>0</v>
      </c>
      <c r="H20" s="99">
        <v>0</v>
      </c>
      <c r="I20" s="99">
        <v>0</v>
      </c>
      <c r="J20" s="99">
        <v>0</v>
      </c>
      <c r="K20" s="99">
        <f>SUM(C20:J20)</f>
        <v>0</v>
      </c>
    </row>
    <row r="21" spans="1:11" ht="22.5" x14ac:dyDescent="0.25">
      <c r="A21" s="172" t="s">
        <v>1100</v>
      </c>
      <c r="B21" s="171" t="s">
        <v>1099</v>
      </c>
      <c r="C21" s="170">
        <v>0</v>
      </c>
      <c r="D21" s="170">
        <v>0</v>
      </c>
      <c r="E21" s="170">
        <v>0</v>
      </c>
      <c r="F21" s="170">
        <v>0</v>
      </c>
      <c r="G21" s="170">
        <v>0</v>
      </c>
      <c r="H21" s="170">
        <v>0</v>
      </c>
      <c r="I21" s="170">
        <v>0</v>
      </c>
      <c r="J21" s="170">
        <v>0</v>
      </c>
      <c r="K21" s="170">
        <f>SUM(C21:J21)</f>
        <v>0</v>
      </c>
    </row>
    <row r="23" spans="1:11" ht="12.75" x14ac:dyDescent="0.25">
      <c r="C23" s="167" t="s">
        <v>1030</v>
      </c>
      <c r="D23" s="166"/>
      <c r="E23" s="166"/>
      <c r="F23" s="166"/>
      <c r="G23" s="167" t="s">
        <v>1030</v>
      </c>
      <c r="H23" s="166"/>
      <c r="I23" s="166"/>
      <c r="J23" s="166"/>
      <c r="K23" s="166"/>
    </row>
    <row r="24" spans="1:11" ht="50.1" customHeight="1" x14ac:dyDescent="0.25">
      <c r="A24" s="165" t="s">
        <v>1029</v>
      </c>
      <c r="B24" s="165" t="s">
        <v>1028</v>
      </c>
      <c r="C24" s="163" t="s">
        <v>1098</v>
      </c>
      <c r="D24" s="163" t="s">
        <v>1097</v>
      </c>
      <c r="E24" s="163" t="s">
        <v>1096</v>
      </c>
      <c r="F24" s="164"/>
      <c r="G24" s="163" t="s">
        <v>1096</v>
      </c>
      <c r="H24" s="164"/>
      <c r="I24" s="164"/>
      <c r="J24" s="163" t="s">
        <v>1095</v>
      </c>
      <c r="K24" s="163" t="s">
        <v>1027</v>
      </c>
    </row>
    <row r="25" spans="1:11" ht="22.5" x14ac:dyDescent="0.25">
      <c r="A25" s="161"/>
      <c r="B25" s="161"/>
      <c r="C25" s="161"/>
      <c r="D25" s="161"/>
      <c r="E25" s="162" t="s">
        <v>1094</v>
      </c>
      <c r="F25" s="162" t="s">
        <v>1093</v>
      </c>
      <c r="G25" s="162" t="s">
        <v>1092</v>
      </c>
      <c r="H25" s="162" t="s">
        <v>1091</v>
      </c>
      <c r="I25" s="162" t="s">
        <v>1090</v>
      </c>
      <c r="J25" s="161"/>
      <c r="K25" s="161"/>
    </row>
    <row r="26" spans="1:11" ht="12.75" x14ac:dyDescent="0.25">
      <c r="A26" s="160" t="s">
        <v>1026</v>
      </c>
      <c r="B26" s="159"/>
      <c r="C26" s="48">
        <v>0</v>
      </c>
      <c r="D26" s="48">
        <v>1769600</v>
      </c>
      <c r="E26" s="48">
        <v>0</v>
      </c>
      <c r="F26" s="48">
        <v>0</v>
      </c>
      <c r="G26" s="48">
        <v>0</v>
      </c>
      <c r="H26" s="48">
        <v>0</v>
      </c>
      <c r="I26" s="48">
        <v>0</v>
      </c>
      <c r="J26" s="48">
        <v>0</v>
      </c>
      <c r="K26" s="48">
        <f>SUM(C26:J26)</f>
        <v>1769600</v>
      </c>
    </row>
    <row r="27" spans="1:11" ht="22.5" x14ac:dyDescent="0.25">
      <c r="A27" s="174" t="s">
        <v>1089</v>
      </c>
      <c r="B27" s="173" t="s">
        <v>1088</v>
      </c>
      <c r="C27" s="99">
        <v>0</v>
      </c>
      <c r="D27" s="99">
        <v>0</v>
      </c>
      <c r="E27" s="99">
        <v>0</v>
      </c>
      <c r="F27" s="99">
        <v>0</v>
      </c>
      <c r="G27" s="99">
        <v>0</v>
      </c>
      <c r="H27" s="99">
        <v>0</v>
      </c>
      <c r="I27" s="99">
        <v>0</v>
      </c>
      <c r="J27" s="99">
        <v>0</v>
      </c>
      <c r="K27" s="99">
        <f>SUM(C27:J27)</f>
        <v>0</v>
      </c>
    </row>
    <row r="28" spans="1:11" ht="22.5" x14ac:dyDescent="0.25">
      <c r="A28" s="174" t="s">
        <v>1087</v>
      </c>
      <c r="B28" s="173" t="s">
        <v>1086</v>
      </c>
      <c r="C28" s="99">
        <v>0</v>
      </c>
      <c r="D28" s="99">
        <v>0</v>
      </c>
      <c r="E28" s="99">
        <v>0</v>
      </c>
      <c r="F28" s="99">
        <v>0</v>
      </c>
      <c r="G28" s="99">
        <v>0</v>
      </c>
      <c r="H28" s="99">
        <v>0</v>
      </c>
      <c r="I28" s="99">
        <v>0</v>
      </c>
      <c r="J28" s="99">
        <v>0</v>
      </c>
      <c r="K28" s="99">
        <f>SUM(C28:J28)</f>
        <v>0</v>
      </c>
    </row>
    <row r="29" spans="1:11" ht="22.5" x14ac:dyDescent="0.25">
      <c r="A29" s="174" t="s">
        <v>1085</v>
      </c>
      <c r="B29" s="173" t="s">
        <v>1084</v>
      </c>
      <c r="C29" s="99">
        <v>0</v>
      </c>
      <c r="D29" s="99">
        <v>17200</v>
      </c>
      <c r="E29" s="99">
        <v>0</v>
      </c>
      <c r="F29" s="99">
        <v>0</v>
      </c>
      <c r="G29" s="99">
        <v>0</v>
      </c>
      <c r="H29" s="99">
        <v>0</v>
      </c>
      <c r="I29" s="99">
        <v>0</v>
      </c>
      <c r="J29" s="99">
        <v>0</v>
      </c>
      <c r="K29" s="99">
        <f>SUM(C29:J29)</f>
        <v>17200</v>
      </c>
    </row>
    <row r="30" spans="1:11" x14ac:dyDescent="0.25">
      <c r="A30" s="174" t="s">
        <v>1083</v>
      </c>
      <c r="B30" s="173" t="s">
        <v>1082</v>
      </c>
      <c r="C30" s="99">
        <v>0</v>
      </c>
      <c r="D30" s="99">
        <v>0</v>
      </c>
      <c r="E30" s="99">
        <v>0</v>
      </c>
      <c r="F30" s="99">
        <v>0</v>
      </c>
      <c r="G30" s="99">
        <v>0</v>
      </c>
      <c r="H30" s="99">
        <v>0</v>
      </c>
      <c r="I30" s="99">
        <v>0</v>
      </c>
      <c r="J30" s="99">
        <v>0</v>
      </c>
      <c r="K30" s="99">
        <f>SUM(C30:J30)</f>
        <v>0</v>
      </c>
    </row>
    <row r="31" spans="1:11" x14ac:dyDescent="0.25">
      <c r="A31" s="174" t="s">
        <v>1081</v>
      </c>
      <c r="B31" s="173" t="s">
        <v>1080</v>
      </c>
      <c r="C31" s="99">
        <v>0</v>
      </c>
      <c r="D31" s="99">
        <v>0</v>
      </c>
      <c r="E31" s="99">
        <v>0</v>
      </c>
      <c r="F31" s="99">
        <v>0</v>
      </c>
      <c r="G31" s="99">
        <v>0</v>
      </c>
      <c r="H31" s="99">
        <v>0</v>
      </c>
      <c r="I31" s="99">
        <v>0</v>
      </c>
      <c r="J31" s="99">
        <v>0</v>
      </c>
      <c r="K31" s="99">
        <f>SUM(C31:J31)</f>
        <v>0</v>
      </c>
    </row>
    <row r="32" spans="1:11" x14ac:dyDescent="0.25">
      <c r="A32" s="174" t="s">
        <v>1079</v>
      </c>
      <c r="B32" s="173" t="s">
        <v>1078</v>
      </c>
      <c r="C32" s="99">
        <v>0</v>
      </c>
      <c r="D32" s="99">
        <v>0</v>
      </c>
      <c r="E32" s="99">
        <v>0</v>
      </c>
      <c r="F32" s="99">
        <v>0</v>
      </c>
      <c r="G32" s="99">
        <v>0</v>
      </c>
      <c r="H32" s="99">
        <v>0</v>
      </c>
      <c r="I32" s="99">
        <v>0</v>
      </c>
      <c r="J32" s="99">
        <v>0</v>
      </c>
      <c r="K32" s="99">
        <f>SUM(C32:J32)</f>
        <v>0</v>
      </c>
    </row>
    <row r="33" spans="1:11" x14ac:dyDescent="0.25">
      <c r="A33" s="174" t="s">
        <v>1077</v>
      </c>
      <c r="B33" s="173" t="s">
        <v>1067</v>
      </c>
      <c r="C33" s="99">
        <v>0</v>
      </c>
      <c r="D33" s="99">
        <v>0</v>
      </c>
      <c r="E33" s="99">
        <v>0</v>
      </c>
      <c r="F33" s="99">
        <v>0</v>
      </c>
      <c r="G33" s="99">
        <v>0</v>
      </c>
      <c r="H33" s="99">
        <v>0</v>
      </c>
      <c r="I33" s="99">
        <v>0</v>
      </c>
      <c r="J33" s="99">
        <v>0</v>
      </c>
      <c r="K33" s="99">
        <f>SUM(C33:J33)</f>
        <v>0</v>
      </c>
    </row>
    <row r="34" spans="1:11" ht="22.5" x14ac:dyDescent="0.25">
      <c r="A34" s="174" t="s">
        <v>1076</v>
      </c>
      <c r="B34" s="173" t="s">
        <v>1075</v>
      </c>
      <c r="C34" s="99">
        <v>0</v>
      </c>
      <c r="D34" s="99">
        <v>0</v>
      </c>
      <c r="E34" s="99">
        <v>0</v>
      </c>
      <c r="F34" s="99">
        <v>0</v>
      </c>
      <c r="G34" s="99">
        <v>0</v>
      </c>
      <c r="H34" s="99">
        <v>0</v>
      </c>
      <c r="I34" s="99">
        <v>0</v>
      </c>
      <c r="J34" s="99">
        <v>0</v>
      </c>
      <c r="K34" s="99">
        <f>SUM(C34:J34)</f>
        <v>0</v>
      </c>
    </row>
    <row r="35" spans="1:11" ht="22.5" x14ac:dyDescent="0.25">
      <c r="A35" s="174" t="s">
        <v>1074</v>
      </c>
      <c r="B35" s="173" t="s">
        <v>1073</v>
      </c>
      <c r="C35" s="99">
        <v>0</v>
      </c>
      <c r="D35" s="99">
        <v>0</v>
      </c>
      <c r="E35" s="99">
        <v>0</v>
      </c>
      <c r="F35" s="99">
        <v>0</v>
      </c>
      <c r="G35" s="99">
        <v>0</v>
      </c>
      <c r="H35" s="99">
        <v>0</v>
      </c>
      <c r="I35" s="99">
        <v>0</v>
      </c>
      <c r="J35" s="99">
        <v>0</v>
      </c>
      <c r="K35" s="99">
        <f>SUM(C35:J35)</f>
        <v>0</v>
      </c>
    </row>
    <row r="36" spans="1:11" ht="22.5" x14ac:dyDescent="0.25">
      <c r="A36" s="174" t="s">
        <v>1072</v>
      </c>
      <c r="B36" s="173" t="s">
        <v>1071</v>
      </c>
      <c r="C36" s="99">
        <v>0</v>
      </c>
      <c r="D36" s="99">
        <v>0</v>
      </c>
      <c r="E36" s="99">
        <v>0</v>
      </c>
      <c r="F36" s="99">
        <v>0</v>
      </c>
      <c r="G36" s="99">
        <v>0</v>
      </c>
      <c r="H36" s="99">
        <v>0</v>
      </c>
      <c r="I36" s="99">
        <v>0</v>
      </c>
      <c r="J36" s="99">
        <v>0</v>
      </c>
      <c r="K36" s="99">
        <f>SUM(C36:J36)</f>
        <v>0</v>
      </c>
    </row>
    <row r="37" spans="1:11" x14ac:dyDescent="0.25">
      <c r="A37" s="174" t="s">
        <v>1070</v>
      </c>
      <c r="B37" s="173" t="s">
        <v>1069</v>
      </c>
      <c r="C37" s="99">
        <v>0</v>
      </c>
      <c r="D37" s="99">
        <v>0</v>
      </c>
      <c r="E37" s="99">
        <v>0</v>
      </c>
      <c r="F37" s="99">
        <v>0</v>
      </c>
      <c r="G37" s="99">
        <v>0</v>
      </c>
      <c r="H37" s="99">
        <v>0</v>
      </c>
      <c r="I37" s="99">
        <v>0</v>
      </c>
      <c r="J37" s="99">
        <v>0</v>
      </c>
      <c r="K37" s="99">
        <f>SUM(C37:J37)</f>
        <v>0</v>
      </c>
    </row>
    <row r="38" spans="1:11" x14ac:dyDescent="0.25">
      <c r="A38" s="174" t="s">
        <v>1068</v>
      </c>
      <c r="B38" s="173" t="s">
        <v>1067</v>
      </c>
      <c r="C38" s="99">
        <v>0</v>
      </c>
      <c r="D38" s="99">
        <v>2400</v>
      </c>
      <c r="E38" s="99">
        <v>0</v>
      </c>
      <c r="F38" s="99">
        <v>0</v>
      </c>
      <c r="G38" s="99">
        <v>0</v>
      </c>
      <c r="H38" s="99">
        <v>0</v>
      </c>
      <c r="I38" s="99">
        <v>0</v>
      </c>
      <c r="J38" s="99">
        <v>0</v>
      </c>
      <c r="K38" s="99">
        <f>SUM(C38:J38)</f>
        <v>2400</v>
      </c>
    </row>
    <row r="39" spans="1:11" ht="33.75" x14ac:dyDescent="0.25">
      <c r="A39" s="174" t="s">
        <v>1066</v>
      </c>
      <c r="B39" s="173" t="s">
        <v>1065</v>
      </c>
      <c r="C39" s="99">
        <v>0</v>
      </c>
      <c r="D39" s="99">
        <v>0</v>
      </c>
      <c r="E39" s="99">
        <v>0</v>
      </c>
      <c r="F39" s="99">
        <v>0</v>
      </c>
      <c r="G39" s="99">
        <v>0</v>
      </c>
      <c r="H39" s="99">
        <v>0</v>
      </c>
      <c r="I39" s="99">
        <v>0</v>
      </c>
      <c r="J39" s="99">
        <v>0</v>
      </c>
      <c r="K39" s="99">
        <f>SUM(C39:J39)</f>
        <v>0</v>
      </c>
    </row>
    <row r="40" spans="1:11" ht="33.75" x14ac:dyDescent="0.25">
      <c r="A40" s="174" t="s">
        <v>1064</v>
      </c>
      <c r="B40" s="173" t="s">
        <v>1063</v>
      </c>
      <c r="C40" s="99">
        <v>0</v>
      </c>
      <c r="D40" s="99">
        <v>0</v>
      </c>
      <c r="E40" s="99">
        <v>0</v>
      </c>
      <c r="F40" s="99">
        <v>0</v>
      </c>
      <c r="G40" s="99">
        <v>0</v>
      </c>
      <c r="H40" s="99">
        <v>0</v>
      </c>
      <c r="I40" s="99">
        <v>0</v>
      </c>
      <c r="J40" s="99">
        <v>0</v>
      </c>
      <c r="K40" s="99">
        <f>SUM(C40:J40)</f>
        <v>0</v>
      </c>
    </row>
    <row r="41" spans="1:11" x14ac:dyDescent="0.25">
      <c r="A41" s="174" t="s">
        <v>1062</v>
      </c>
      <c r="B41" s="173" t="s">
        <v>1061</v>
      </c>
      <c r="C41" s="99">
        <v>0</v>
      </c>
      <c r="D41" s="99">
        <v>0</v>
      </c>
      <c r="E41" s="99">
        <v>0</v>
      </c>
      <c r="F41" s="99">
        <v>0</v>
      </c>
      <c r="G41" s="99">
        <v>0</v>
      </c>
      <c r="H41" s="99">
        <v>0</v>
      </c>
      <c r="I41" s="99">
        <v>0</v>
      </c>
      <c r="J41" s="99">
        <v>0</v>
      </c>
      <c r="K41" s="99">
        <f>SUM(C41:J41)</f>
        <v>0</v>
      </c>
    </row>
    <row r="42" spans="1:11" x14ac:dyDescent="0.25">
      <c r="A42" s="174" t="s">
        <v>1060</v>
      </c>
      <c r="B42" s="173" t="s">
        <v>1059</v>
      </c>
      <c r="C42" s="99">
        <v>0</v>
      </c>
      <c r="D42" s="99">
        <v>0</v>
      </c>
      <c r="E42" s="99">
        <v>0</v>
      </c>
      <c r="F42" s="99">
        <v>0</v>
      </c>
      <c r="G42" s="99">
        <v>0</v>
      </c>
      <c r="H42" s="99">
        <v>0</v>
      </c>
      <c r="I42" s="99">
        <v>0</v>
      </c>
      <c r="J42" s="99">
        <v>0</v>
      </c>
      <c r="K42" s="99">
        <f>SUM(C42:J42)</f>
        <v>0</v>
      </c>
    </row>
    <row r="43" spans="1:11" ht="22.5" x14ac:dyDescent="0.25">
      <c r="A43" s="174" t="s">
        <v>1058</v>
      </c>
      <c r="B43" s="173" t="s">
        <v>1057</v>
      </c>
      <c r="C43" s="99">
        <v>0</v>
      </c>
      <c r="D43" s="99">
        <v>0</v>
      </c>
      <c r="E43" s="99">
        <v>0</v>
      </c>
      <c r="F43" s="99">
        <v>0</v>
      </c>
      <c r="G43" s="99">
        <v>0</v>
      </c>
      <c r="H43" s="99">
        <v>0</v>
      </c>
      <c r="I43" s="99">
        <v>0</v>
      </c>
      <c r="J43" s="99">
        <v>0</v>
      </c>
      <c r="K43" s="99">
        <f>SUM(C43:J43)</f>
        <v>0</v>
      </c>
    </row>
    <row r="44" spans="1:11" x14ac:dyDescent="0.25">
      <c r="A44" s="174" t="s">
        <v>1056</v>
      </c>
      <c r="B44" s="173" t="s">
        <v>1055</v>
      </c>
      <c r="C44" s="99">
        <v>0</v>
      </c>
      <c r="D44" s="99">
        <v>0</v>
      </c>
      <c r="E44" s="99">
        <v>0</v>
      </c>
      <c r="F44" s="99">
        <v>0</v>
      </c>
      <c r="G44" s="99">
        <v>0</v>
      </c>
      <c r="H44" s="99">
        <v>0</v>
      </c>
      <c r="I44" s="99">
        <v>0</v>
      </c>
      <c r="J44" s="99">
        <v>0</v>
      </c>
      <c r="K44" s="99">
        <f>SUM(C44:J44)</f>
        <v>0</v>
      </c>
    </row>
    <row r="45" spans="1:11" x14ac:dyDescent="0.25">
      <c r="A45" s="174" t="s">
        <v>1054</v>
      </c>
      <c r="B45" s="173" t="s">
        <v>1053</v>
      </c>
      <c r="C45" s="99">
        <v>0</v>
      </c>
      <c r="D45" s="99">
        <v>0</v>
      </c>
      <c r="E45" s="99">
        <v>0</v>
      </c>
      <c r="F45" s="99">
        <v>0</v>
      </c>
      <c r="G45" s="99">
        <v>0</v>
      </c>
      <c r="H45" s="99">
        <v>0</v>
      </c>
      <c r="I45" s="99">
        <v>0</v>
      </c>
      <c r="J45" s="99">
        <v>0</v>
      </c>
      <c r="K45" s="99">
        <f>SUM(C45:J45)</f>
        <v>0</v>
      </c>
    </row>
    <row r="46" spans="1:11" x14ac:dyDescent="0.25">
      <c r="A46" s="174" t="s">
        <v>1052</v>
      </c>
      <c r="B46" s="173" t="s">
        <v>1051</v>
      </c>
      <c r="C46" s="99">
        <v>0</v>
      </c>
      <c r="D46" s="99">
        <v>1750000</v>
      </c>
      <c r="E46" s="99">
        <v>0</v>
      </c>
      <c r="F46" s="99">
        <v>0</v>
      </c>
      <c r="G46" s="99">
        <v>0</v>
      </c>
      <c r="H46" s="99">
        <v>0</v>
      </c>
      <c r="I46" s="99">
        <v>0</v>
      </c>
      <c r="J46" s="99">
        <v>0</v>
      </c>
      <c r="K46" s="99">
        <f>SUM(C46:J46)</f>
        <v>1750000</v>
      </c>
    </row>
    <row r="47" spans="1:11" x14ac:dyDescent="0.25">
      <c r="A47" s="174" t="s">
        <v>1050</v>
      </c>
      <c r="B47" s="173" t="s">
        <v>1042</v>
      </c>
      <c r="C47" s="99">
        <v>0</v>
      </c>
      <c r="D47" s="99">
        <v>0</v>
      </c>
      <c r="E47" s="99">
        <v>0</v>
      </c>
      <c r="F47" s="99">
        <v>0</v>
      </c>
      <c r="G47" s="99">
        <v>0</v>
      </c>
      <c r="H47" s="99">
        <v>0</v>
      </c>
      <c r="I47" s="99">
        <v>0</v>
      </c>
      <c r="J47" s="99">
        <v>0</v>
      </c>
      <c r="K47" s="99">
        <f>SUM(C47:J47)</f>
        <v>0</v>
      </c>
    </row>
    <row r="48" spans="1:11" x14ac:dyDescent="0.25">
      <c r="A48" s="174" t="s">
        <v>1049</v>
      </c>
      <c r="B48" s="173" t="s">
        <v>1048</v>
      </c>
      <c r="C48" s="99">
        <v>0</v>
      </c>
      <c r="D48" s="99">
        <v>0</v>
      </c>
      <c r="E48" s="99">
        <v>0</v>
      </c>
      <c r="F48" s="99">
        <v>0</v>
      </c>
      <c r="G48" s="99">
        <v>0</v>
      </c>
      <c r="H48" s="99">
        <v>0</v>
      </c>
      <c r="I48" s="99">
        <v>0</v>
      </c>
      <c r="J48" s="99">
        <v>0</v>
      </c>
      <c r="K48" s="99">
        <f>SUM(C48:J48)</f>
        <v>0</v>
      </c>
    </row>
    <row r="49" spans="1:11" ht="22.5" x14ac:dyDescent="0.25">
      <c r="A49" s="172" t="s">
        <v>1047</v>
      </c>
      <c r="B49" s="171" t="s">
        <v>1046</v>
      </c>
      <c r="C49" s="170">
        <v>0</v>
      </c>
      <c r="D49" s="170">
        <v>0</v>
      </c>
      <c r="E49" s="170">
        <v>0</v>
      </c>
      <c r="F49" s="170">
        <v>0</v>
      </c>
      <c r="G49" s="170">
        <v>0</v>
      </c>
      <c r="H49" s="170">
        <v>0</v>
      </c>
      <c r="I49" s="170">
        <v>0</v>
      </c>
      <c r="J49" s="170">
        <v>0</v>
      </c>
      <c r="K49" s="170">
        <f>SUM(C49:J49)</f>
        <v>0</v>
      </c>
    </row>
    <row r="50" spans="1:11" ht="12.75" x14ac:dyDescent="0.25">
      <c r="A50" s="158" t="s">
        <v>1025</v>
      </c>
      <c r="B50" s="157"/>
      <c r="C50" s="139">
        <v>0</v>
      </c>
      <c r="D50" s="139">
        <v>0</v>
      </c>
      <c r="E50" s="139">
        <v>0</v>
      </c>
      <c r="F50" s="139">
        <v>0</v>
      </c>
      <c r="G50" s="139">
        <v>0</v>
      </c>
      <c r="H50" s="139">
        <v>0</v>
      </c>
      <c r="I50" s="139">
        <v>0</v>
      </c>
      <c r="J50" s="139">
        <v>0</v>
      </c>
      <c r="K50" s="139">
        <f>SUM(C50:J50)</f>
        <v>0</v>
      </c>
    </row>
    <row r="51" spans="1:11" ht="22.5" x14ac:dyDescent="0.25">
      <c r="A51" s="174" t="s">
        <v>1045</v>
      </c>
      <c r="B51" s="173" t="s">
        <v>1044</v>
      </c>
      <c r="C51" s="99">
        <v>0</v>
      </c>
      <c r="D51" s="99">
        <v>0</v>
      </c>
      <c r="E51" s="99">
        <v>0</v>
      </c>
      <c r="F51" s="99">
        <v>0</v>
      </c>
      <c r="G51" s="99">
        <v>0</v>
      </c>
      <c r="H51" s="99">
        <v>0</v>
      </c>
      <c r="I51" s="99">
        <v>0</v>
      </c>
      <c r="J51" s="99">
        <v>0</v>
      </c>
      <c r="K51" s="99">
        <f>SUM(C51:J51)</f>
        <v>0</v>
      </c>
    </row>
    <row r="52" spans="1:11" x14ac:dyDescent="0.25">
      <c r="A52" s="174" t="s">
        <v>1043</v>
      </c>
      <c r="B52" s="173" t="s">
        <v>1042</v>
      </c>
      <c r="C52" s="99">
        <v>0</v>
      </c>
      <c r="D52" s="99">
        <v>0</v>
      </c>
      <c r="E52" s="99">
        <v>0</v>
      </c>
      <c r="F52" s="99">
        <v>0</v>
      </c>
      <c r="G52" s="99">
        <v>0</v>
      </c>
      <c r="H52" s="99">
        <v>0</v>
      </c>
      <c r="I52" s="99">
        <v>0</v>
      </c>
      <c r="J52" s="99">
        <v>0</v>
      </c>
      <c r="K52" s="99">
        <f>SUM(C52:J52)</f>
        <v>0</v>
      </c>
    </row>
    <row r="53" spans="1:11" x14ac:dyDescent="0.25">
      <c r="A53" s="174" t="s">
        <v>1041</v>
      </c>
      <c r="B53" s="173" t="s">
        <v>1040</v>
      </c>
      <c r="C53" s="99">
        <v>0</v>
      </c>
      <c r="D53" s="99">
        <v>0</v>
      </c>
      <c r="E53" s="99">
        <v>0</v>
      </c>
      <c r="F53" s="99">
        <v>0</v>
      </c>
      <c r="G53" s="99">
        <v>0</v>
      </c>
      <c r="H53" s="99">
        <v>0</v>
      </c>
      <c r="I53" s="99">
        <v>0</v>
      </c>
      <c r="J53" s="99">
        <v>0</v>
      </c>
      <c r="K53" s="99">
        <f>SUM(C53:J53)</f>
        <v>0</v>
      </c>
    </row>
    <row r="54" spans="1:11" ht="22.5" x14ac:dyDescent="0.25">
      <c r="A54" s="172" t="s">
        <v>1039</v>
      </c>
      <c r="B54" s="171" t="s">
        <v>1038</v>
      </c>
      <c r="C54" s="170">
        <v>0</v>
      </c>
      <c r="D54" s="170">
        <v>0</v>
      </c>
      <c r="E54" s="170">
        <v>0</v>
      </c>
      <c r="F54" s="170">
        <v>0</v>
      </c>
      <c r="G54" s="170">
        <v>0</v>
      </c>
      <c r="H54" s="170">
        <v>0</v>
      </c>
      <c r="I54" s="170">
        <v>0</v>
      </c>
      <c r="J54" s="170">
        <v>0</v>
      </c>
      <c r="K54" s="170">
        <f>SUM(C54:J54)</f>
        <v>0</v>
      </c>
    </row>
    <row r="56" spans="1:11" ht="9" customHeight="1" x14ac:dyDescent="0.25">
      <c r="A56" s="156" t="s">
        <v>1024</v>
      </c>
    </row>
  </sheetData>
  <mergeCells count="32">
    <mergeCell ref="C1:E1"/>
    <mergeCell ref="G1:J1"/>
    <mergeCell ref="C2:E2"/>
    <mergeCell ref="G2:J2"/>
    <mergeCell ref="C4:F4"/>
    <mergeCell ref="G6:K6"/>
    <mergeCell ref="C6:F6"/>
    <mergeCell ref="G4:K4"/>
    <mergeCell ref="E7:F7"/>
    <mergeCell ref="G7:I7"/>
    <mergeCell ref="A7:A8"/>
    <mergeCell ref="B7:B8"/>
    <mergeCell ref="C7:C8"/>
    <mergeCell ref="J7:J8"/>
    <mergeCell ref="D7:D8"/>
    <mergeCell ref="K7:K8"/>
    <mergeCell ref="A24:A25"/>
    <mergeCell ref="B24:B25"/>
    <mergeCell ref="C24:C25"/>
    <mergeCell ref="D24:D25"/>
    <mergeCell ref="E24:F24"/>
    <mergeCell ref="G24:I24"/>
    <mergeCell ref="J24:J25"/>
    <mergeCell ref="K24:K25"/>
    <mergeCell ref="C23:F23"/>
    <mergeCell ref="A9:B9"/>
    <mergeCell ref="G23:K23"/>
    <mergeCell ref="A50:B50"/>
    <mergeCell ref="A26:B26"/>
    <mergeCell ref="A17:B17"/>
    <mergeCell ref="A16:B16"/>
    <mergeCell ref="A11:B11"/>
  </mergeCells>
  <printOptions horizontalCentered="1"/>
  <pageMargins left="7.8740157480314973E-2" right="7.8740157480314973E-2" top="0.39370078740157477" bottom="0.39370078740157477" header="0.19685039370078738" footer="0.19685039370078738"/>
  <pageSetup paperSize="9" scale="90" pageOrder="overThenDown" orientation="portrait" verticalDpi="0" r:id="rId1"/>
  <rowBreaks count="1" manualBreakCount="1">
    <brk id="22" max="16383" man="1"/>
  </rowBreaks>
  <colBreaks count="1" manualBreakCount="1">
    <brk id="6"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election activeCell="D9" sqref="D9:K9"/>
    </sheetView>
  </sheetViews>
  <sheetFormatPr baseColWidth="10" defaultRowHeight="11.25" x14ac:dyDescent="0.25"/>
  <cols>
    <col min="1" max="1" width="5.7109375" style="35" customWidth="1"/>
    <col min="2" max="2" width="30.7109375" style="35" customWidth="1"/>
    <col min="3" max="10" width="12.7109375" style="35" customWidth="1"/>
    <col min="11" max="16384" width="11.42578125" style="35"/>
  </cols>
  <sheetData>
    <row r="1" spans="1:10" ht="12.75" x14ac:dyDescent="0.25">
      <c r="A1" s="168"/>
      <c r="B1" s="168"/>
      <c r="C1" s="169" t="s">
        <v>946</v>
      </c>
      <c r="D1" s="159"/>
      <c r="E1" s="159"/>
      <c r="F1" s="168" t="s">
        <v>41</v>
      </c>
      <c r="G1" s="169" t="s">
        <v>946</v>
      </c>
      <c r="H1" s="159"/>
      <c r="I1" s="159"/>
      <c r="J1" s="168" t="s">
        <v>41</v>
      </c>
    </row>
    <row r="2" spans="1:10" ht="12.75" x14ac:dyDescent="0.25">
      <c r="A2" s="168"/>
      <c r="B2" s="168"/>
      <c r="C2" s="169" t="s">
        <v>1037</v>
      </c>
      <c r="D2" s="159"/>
      <c r="E2" s="159"/>
      <c r="F2" s="168" t="s">
        <v>1036</v>
      </c>
      <c r="G2" s="169" t="s">
        <v>1037</v>
      </c>
      <c r="H2" s="159"/>
      <c r="I2" s="159"/>
      <c r="J2" s="168" t="s">
        <v>1036</v>
      </c>
    </row>
    <row r="3" spans="1:10" x14ac:dyDescent="0.25">
      <c r="A3" s="149"/>
      <c r="B3" s="149"/>
      <c r="C3" s="149"/>
      <c r="D3" s="149"/>
      <c r="E3" s="149"/>
      <c r="F3" s="149"/>
      <c r="G3" s="149"/>
      <c r="H3" s="149"/>
      <c r="I3" s="149"/>
      <c r="J3" s="149"/>
    </row>
    <row r="4" spans="1:10" ht="12.75" x14ac:dyDescent="0.25">
      <c r="A4" s="149"/>
      <c r="B4" s="149"/>
      <c r="C4" s="36" t="s">
        <v>1035</v>
      </c>
      <c r="D4" s="148"/>
      <c r="E4" s="148"/>
      <c r="F4" s="148"/>
      <c r="G4" s="36" t="s">
        <v>1034</v>
      </c>
      <c r="H4" s="148"/>
      <c r="I4" s="148"/>
      <c r="J4" s="148"/>
    </row>
    <row r="5" spans="1:10" x14ac:dyDescent="0.25">
      <c r="A5" s="149"/>
      <c r="B5" s="149"/>
      <c r="C5" s="149"/>
      <c r="D5" s="149"/>
      <c r="E5" s="149"/>
      <c r="F5" s="149"/>
      <c r="G5" s="149"/>
      <c r="H5" s="149"/>
      <c r="I5" s="149"/>
      <c r="J5" s="149"/>
    </row>
    <row r="6" spans="1:10" ht="12.75" x14ac:dyDescent="0.25">
      <c r="A6" s="149"/>
      <c r="B6" s="149"/>
      <c r="C6" s="36" t="s">
        <v>1033</v>
      </c>
      <c r="D6" s="148"/>
      <c r="E6" s="148"/>
      <c r="F6" s="148"/>
      <c r="G6" s="36" t="s">
        <v>1033</v>
      </c>
      <c r="H6" s="148"/>
      <c r="I6" s="148"/>
      <c r="J6" s="148"/>
    </row>
    <row r="7" spans="1:10" ht="50.1" customHeight="1" x14ac:dyDescent="0.25">
      <c r="A7" s="165" t="s">
        <v>1029</v>
      </c>
      <c r="B7" s="165" t="s">
        <v>1028</v>
      </c>
      <c r="C7" s="163">
        <v>0</v>
      </c>
      <c r="D7" s="163">
        <v>1</v>
      </c>
      <c r="E7" s="163">
        <v>2</v>
      </c>
      <c r="F7" s="164"/>
      <c r="G7" s="163">
        <v>3</v>
      </c>
      <c r="H7" s="163">
        <v>4</v>
      </c>
      <c r="I7" s="163">
        <v>5</v>
      </c>
      <c r="J7" s="163" t="s">
        <v>1027</v>
      </c>
    </row>
    <row r="8" spans="1:10" ht="50.1" customHeight="1" x14ac:dyDescent="0.25">
      <c r="A8" s="161"/>
      <c r="B8" s="161"/>
      <c r="C8" s="161"/>
      <c r="D8" s="161"/>
      <c r="E8" s="162">
        <v>21</v>
      </c>
      <c r="F8" s="162">
        <v>28</v>
      </c>
      <c r="G8" s="161"/>
      <c r="H8" s="161"/>
      <c r="I8" s="161"/>
      <c r="J8" s="161"/>
    </row>
    <row r="9" spans="1:10" ht="12.75" x14ac:dyDescent="0.25">
      <c r="A9" s="160" t="s">
        <v>1026</v>
      </c>
      <c r="B9" s="159"/>
      <c r="C9" s="48">
        <v>0</v>
      </c>
      <c r="D9" s="48">
        <v>0</v>
      </c>
      <c r="E9" s="48">
        <v>0</v>
      </c>
      <c r="F9" s="48">
        <v>0</v>
      </c>
      <c r="G9" s="48">
        <v>0</v>
      </c>
      <c r="H9" s="48">
        <v>0</v>
      </c>
      <c r="I9" s="48">
        <v>0</v>
      </c>
      <c r="J9" s="48">
        <f>SUM(C9:I9)</f>
        <v>0</v>
      </c>
    </row>
    <row r="10" spans="1:10" ht="12.75" x14ac:dyDescent="0.25">
      <c r="A10" s="158" t="s">
        <v>1032</v>
      </c>
      <c r="B10" s="157"/>
      <c r="C10" s="139">
        <v>0</v>
      </c>
      <c r="D10" s="139">
        <v>0</v>
      </c>
      <c r="E10" s="139">
        <v>0</v>
      </c>
      <c r="F10" s="139">
        <v>0</v>
      </c>
      <c r="G10" s="139">
        <v>0</v>
      </c>
      <c r="H10" s="139">
        <v>0</v>
      </c>
      <c r="I10" s="139">
        <v>0</v>
      </c>
      <c r="J10" s="139">
        <f>SUM(C10:I10)</f>
        <v>0</v>
      </c>
    </row>
    <row r="11" spans="1:10" ht="12.75" x14ac:dyDescent="0.25">
      <c r="A11" s="158" t="s">
        <v>1031</v>
      </c>
      <c r="B11" s="157"/>
      <c r="C11" s="139">
        <v>0</v>
      </c>
      <c r="D11" s="139">
        <v>0</v>
      </c>
      <c r="E11" s="139">
        <v>0</v>
      </c>
      <c r="F11" s="139">
        <v>0</v>
      </c>
      <c r="G11" s="139">
        <v>0</v>
      </c>
      <c r="H11" s="139">
        <v>0</v>
      </c>
      <c r="I11" s="139">
        <v>0</v>
      </c>
      <c r="J11" s="139">
        <f>SUM(C11:I11)</f>
        <v>0</v>
      </c>
    </row>
    <row r="12" spans="1:10" ht="12.75" x14ac:dyDescent="0.25">
      <c r="A12" s="158" t="s">
        <v>1025</v>
      </c>
      <c r="B12" s="157"/>
      <c r="C12" s="139">
        <v>0</v>
      </c>
      <c r="D12" s="139">
        <v>0</v>
      </c>
      <c r="E12" s="139">
        <v>0</v>
      </c>
      <c r="F12" s="139">
        <v>0</v>
      </c>
      <c r="G12" s="139">
        <v>0</v>
      </c>
      <c r="H12" s="139">
        <v>0</v>
      </c>
      <c r="I12" s="139">
        <v>0</v>
      </c>
      <c r="J12" s="139">
        <f>SUM(C12:I12)</f>
        <v>0</v>
      </c>
    </row>
    <row r="14" spans="1:10" ht="12.75" x14ac:dyDescent="0.25">
      <c r="C14" s="167" t="s">
        <v>1030</v>
      </c>
      <c r="D14" s="166"/>
      <c r="E14" s="166"/>
      <c r="F14" s="166"/>
      <c r="G14" s="167" t="s">
        <v>1030</v>
      </c>
      <c r="H14" s="166"/>
      <c r="I14" s="166"/>
      <c r="J14" s="166"/>
    </row>
    <row r="15" spans="1:10" ht="50.1" customHeight="1" x14ac:dyDescent="0.25">
      <c r="A15" s="165" t="s">
        <v>1029</v>
      </c>
      <c r="B15" s="165" t="s">
        <v>1028</v>
      </c>
      <c r="C15" s="163">
        <v>0</v>
      </c>
      <c r="D15" s="163">
        <v>1</v>
      </c>
      <c r="E15" s="163">
        <v>2</v>
      </c>
      <c r="F15" s="164"/>
      <c r="G15" s="163">
        <v>3</v>
      </c>
      <c r="H15" s="163">
        <v>4</v>
      </c>
      <c r="I15" s="163">
        <v>5</v>
      </c>
      <c r="J15" s="163" t="s">
        <v>1027</v>
      </c>
    </row>
    <row r="16" spans="1:10" x14ac:dyDescent="0.25">
      <c r="A16" s="161"/>
      <c r="B16" s="161"/>
      <c r="C16" s="161"/>
      <c r="D16" s="161"/>
      <c r="E16" s="162">
        <v>21</v>
      </c>
      <c r="F16" s="162">
        <v>28</v>
      </c>
      <c r="G16" s="161"/>
      <c r="H16" s="161"/>
      <c r="I16" s="161"/>
      <c r="J16" s="161"/>
    </row>
    <row r="17" spans="1:10" ht="12.75" x14ac:dyDescent="0.25">
      <c r="A17" s="160" t="s">
        <v>1026</v>
      </c>
      <c r="B17" s="159"/>
      <c r="C17" s="48">
        <v>0</v>
      </c>
      <c r="D17" s="48">
        <v>0</v>
      </c>
      <c r="E17" s="48">
        <v>0</v>
      </c>
      <c r="F17" s="48">
        <v>0</v>
      </c>
      <c r="G17" s="48">
        <v>0</v>
      </c>
      <c r="H17" s="48">
        <v>0</v>
      </c>
      <c r="I17" s="48">
        <v>0</v>
      </c>
      <c r="J17" s="48">
        <f>SUM(C17:I17)</f>
        <v>0</v>
      </c>
    </row>
    <row r="18" spans="1:10" ht="12.75" x14ac:dyDescent="0.25">
      <c r="A18" s="158" t="s">
        <v>1025</v>
      </c>
      <c r="B18" s="157"/>
      <c r="C18" s="139">
        <v>0</v>
      </c>
      <c r="D18" s="139">
        <v>0</v>
      </c>
      <c r="E18" s="139">
        <v>0</v>
      </c>
      <c r="F18" s="139">
        <v>0</v>
      </c>
      <c r="G18" s="139">
        <v>0</v>
      </c>
      <c r="H18" s="139">
        <v>0</v>
      </c>
      <c r="I18" s="139">
        <v>0</v>
      </c>
      <c r="J18" s="139">
        <f>SUM(C18:I18)</f>
        <v>0</v>
      </c>
    </row>
    <row r="20" spans="1:10" ht="9" customHeight="1" x14ac:dyDescent="0.25">
      <c r="A20" s="156" t="s">
        <v>1024</v>
      </c>
    </row>
  </sheetData>
  <mergeCells count="34">
    <mergeCell ref="C1:E1"/>
    <mergeCell ref="G1:I1"/>
    <mergeCell ref="C2:E2"/>
    <mergeCell ref="G2:I2"/>
    <mergeCell ref="C4:F4"/>
    <mergeCell ref="G6:J6"/>
    <mergeCell ref="C6:F6"/>
    <mergeCell ref="G4:J4"/>
    <mergeCell ref="E7:F7"/>
    <mergeCell ref="A7:A8"/>
    <mergeCell ref="B7:B8"/>
    <mergeCell ref="C7:C8"/>
    <mergeCell ref="G7:G8"/>
    <mergeCell ref="I7:I8"/>
    <mergeCell ref="D7:D8"/>
    <mergeCell ref="H7:H8"/>
    <mergeCell ref="J7:J8"/>
    <mergeCell ref="A15:A16"/>
    <mergeCell ref="B15:B16"/>
    <mergeCell ref="C15:C16"/>
    <mergeCell ref="D15:D16"/>
    <mergeCell ref="E15:F15"/>
    <mergeCell ref="G15:G16"/>
    <mergeCell ref="H15:H16"/>
    <mergeCell ref="I15:I16"/>
    <mergeCell ref="J15:J16"/>
    <mergeCell ref="A10:B10"/>
    <mergeCell ref="A9:B9"/>
    <mergeCell ref="C14:F14"/>
    <mergeCell ref="G14:J14"/>
    <mergeCell ref="A18:B18"/>
    <mergeCell ref="A17:B17"/>
    <mergeCell ref="A12:B12"/>
    <mergeCell ref="A11:B11"/>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rowBreaks count="1" manualBreakCount="1">
    <brk id="13" max="16383" man="1"/>
  </rowBreaks>
  <colBreaks count="1" manualBreakCount="1">
    <brk id="6"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election activeCell="B7" sqref="B7:F7"/>
    </sheetView>
  </sheetViews>
  <sheetFormatPr baseColWidth="10" defaultRowHeight="11.25" x14ac:dyDescent="0.25"/>
  <cols>
    <col min="1" max="1" width="40.7109375" style="35" customWidth="1"/>
    <col min="2" max="5" width="13.7109375" style="35" customWidth="1"/>
    <col min="6" max="16384" width="11.42578125" style="35"/>
  </cols>
  <sheetData>
    <row r="1" spans="1:5" ht="13.5" thickTop="1" x14ac:dyDescent="0.25">
      <c r="A1" s="155" t="s">
        <v>946</v>
      </c>
      <c r="B1" s="154"/>
      <c r="C1" s="154"/>
      <c r="D1" s="154"/>
      <c r="E1" s="153" t="s">
        <v>41</v>
      </c>
    </row>
    <row r="2" spans="1:5" ht="13.5" thickBot="1" x14ac:dyDescent="0.3">
      <c r="A2" s="152" t="s">
        <v>1023</v>
      </c>
      <c r="B2" s="151"/>
      <c r="C2" s="151"/>
      <c r="D2" s="151"/>
      <c r="E2" s="150" t="s">
        <v>1022</v>
      </c>
    </row>
    <row r="3" spans="1:5" ht="12" thickTop="1" x14ac:dyDescent="0.25">
      <c r="A3" s="149"/>
      <c r="B3" s="149"/>
      <c r="C3" s="149"/>
      <c r="D3" s="149"/>
      <c r="E3" s="149"/>
    </row>
    <row r="4" spans="1:5" ht="12.75" x14ac:dyDescent="0.25">
      <c r="A4" s="36" t="s">
        <v>1021</v>
      </c>
      <c r="B4" s="148"/>
      <c r="C4" s="148"/>
      <c r="D4" s="148"/>
      <c r="E4" s="148"/>
    </row>
    <row r="5" spans="1:5" ht="12" thickBot="1" x14ac:dyDescent="0.3"/>
    <row r="6" spans="1:5" ht="14.25" thickTop="1" thickBot="1" x14ac:dyDescent="0.3">
      <c r="A6" s="147" t="s">
        <v>1020</v>
      </c>
      <c r="B6" s="146" t="s">
        <v>1010</v>
      </c>
      <c r="C6" s="145"/>
      <c r="D6" s="145"/>
      <c r="E6" s="144"/>
    </row>
    <row r="7" spans="1:5" ht="46.5" thickTop="1" thickBot="1" x14ac:dyDescent="0.3">
      <c r="A7" s="143"/>
      <c r="B7" s="142" t="s">
        <v>1009</v>
      </c>
      <c r="C7" s="142" t="s">
        <v>1008</v>
      </c>
      <c r="D7" s="142" t="s">
        <v>1007</v>
      </c>
      <c r="E7" s="141" t="s">
        <v>1006</v>
      </c>
    </row>
    <row r="8" spans="1:5" ht="12" thickTop="1" x14ac:dyDescent="0.25">
      <c r="A8" s="140" t="s">
        <v>1005</v>
      </c>
      <c r="B8" s="139">
        <v>1177649.3600000001</v>
      </c>
      <c r="C8" s="139">
        <v>0</v>
      </c>
      <c r="D8" s="139">
        <v>0</v>
      </c>
      <c r="E8" s="138">
        <v>0</v>
      </c>
    </row>
    <row r="9" spans="1:5" x14ac:dyDescent="0.25">
      <c r="A9" s="137">
        <v>4544102</v>
      </c>
      <c r="B9" s="44">
        <v>1177649.3600000001</v>
      </c>
      <c r="C9" s="44">
        <v>0</v>
      </c>
      <c r="D9" s="44">
        <v>0</v>
      </c>
      <c r="E9" s="136">
        <v>0</v>
      </c>
    </row>
    <row r="10" spans="1:5" x14ac:dyDescent="0.25">
      <c r="A10" s="135" t="s">
        <v>1004</v>
      </c>
      <c r="B10" s="134">
        <v>0</v>
      </c>
      <c r="C10" s="134">
        <v>0</v>
      </c>
      <c r="D10" s="134">
        <v>0</v>
      </c>
      <c r="E10" s="133">
        <v>0</v>
      </c>
    </row>
    <row r="11" spans="1:5" x14ac:dyDescent="0.25">
      <c r="A11" s="135" t="s">
        <v>1003</v>
      </c>
      <c r="B11" s="134">
        <v>0</v>
      </c>
      <c r="C11" s="134">
        <v>0</v>
      </c>
      <c r="D11" s="134">
        <v>0</v>
      </c>
      <c r="E11" s="133">
        <v>0</v>
      </c>
    </row>
    <row r="12" spans="1:5" ht="12" thickBot="1" x14ac:dyDescent="0.3">
      <c r="A12" s="132" t="s">
        <v>1002</v>
      </c>
      <c r="B12" s="131">
        <v>0</v>
      </c>
      <c r="C12" s="131">
        <v>0</v>
      </c>
      <c r="D12" s="131">
        <v>0</v>
      </c>
      <c r="E12" s="130">
        <v>0</v>
      </c>
    </row>
    <row r="13" spans="1:5" ht="12.75" thickTop="1" thickBot="1" x14ac:dyDescent="0.3">
      <c r="A13" s="129" t="s">
        <v>1001</v>
      </c>
      <c r="B13" s="128">
        <f>B8-B12</f>
        <v>1177649.3600000001</v>
      </c>
      <c r="C13" s="128">
        <f>C8-C12</f>
        <v>0</v>
      </c>
      <c r="D13" s="128">
        <f>D8-D12</f>
        <v>0</v>
      </c>
      <c r="E13" s="127">
        <f>E8-E12</f>
        <v>0</v>
      </c>
    </row>
    <row r="14" spans="1:5" ht="12" thickTop="1" x14ac:dyDescent="0.25">
      <c r="A14" s="140" t="s">
        <v>1000</v>
      </c>
      <c r="B14" s="139">
        <v>1055306.78</v>
      </c>
      <c r="C14" s="139">
        <v>0</v>
      </c>
      <c r="D14" s="139">
        <v>0</v>
      </c>
      <c r="E14" s="138">
        <v>0</v>
      </c>
    </row>
    <row r="15" spans="1:5" x14ac:dyDescent="0.25">
      <c r="A15" s="137" t="s">
        <v>1019</v>
      </c>
      <c r="B15" s="44">
        <v>1055306.78</v>
      </c>
      <c r="C15" s="44">
        <v>0</v>
      </c>
      <c r="D15" s="44">
        <v>0</v>
      </c>
      <c r="E15" s="136">
        <v>0</v>
      </c>
    </row>
    <row r="16" spans="1:5" x14ac:dyDescent="0.25">
      <c r="A16" s="135" t="s">
        <v>998</v>
      </c>
      <c r="B16" s="134">
        <v>0</v>
      </c>
      <c r="C16" s="134">
        <v>0</v>
      </c>
      <c r="D16" s="134">
        <v>0</v>
      </c>
      <c r="E16" s="133">
        <v>0</v>
      </c>
    </row>
    <row r="17" spans="1:5" x14ac:dyDescent="0.25">
      <c r="A17" s="135" t="s">
        <v>997</v>
      </c>
      <c r="B17" s="134">
        <v>0</v>
      </c>
      <c r="C17" s="134">
        <v>0</v>
      </c>
      <c r="D17" s="134">
        <v>0</v>
      </c>
      <c r="E17" s="133">
        <v>0</v>
      </c>
    </row>
    <row r="18" spans="1:5" ht="12" thickBot="1" x14ac:dyDescent="0.3">
      <c r="A18" s="132" t="s">
        <v>996</v>
      </c>
      <c r="B18" s="131">
        <v>0</v>
      </c>
      <c r="C18" s="131">
        <v>0</v>
      </c>
      <c r="D18" s="131">
        <v>0</v>
      </c>
      <c r="E18" s="130">
        <v>0</v>
      </c>
    </row>
    <row r="19" spans="1:5" ht="12.75" thickTop="1" thickBot="1" x14ac:dyDescent="0.3">
      <c r="A19" s="129" t="s">
        <v>995</v>
      </c>
      <c r="B19" s="128">
        <f>B14-B18</f>
        <v>1055306.78</v>
      </c>
      <c r="C19" s="128">
        <f>C14-C18</f>
        <v>0</v>
      </c>
      <c r="D19" s="128">
        <f>D14-D18</f>
        <v>0</v>
      </c>
      <c r="E19" s="127">
        <f>E14-E18</f>
        <v>0</v>
      </c>
    </row>
    <row r="20" spans="1:5" ht="12" thickTop="1" x14ac:dyDescent="0.25">
      <c r="A20" s="50" t="s">
        <v>990</v>
      </c>
    </row>
    <row r="21" spans="1:5" x14ac:dyDescent="0.25">
      <c r="A21" s="50" t="s">
        <v>989</v>
      </c>
    </row>
    <row r="22" spans="1:5" x14ac:dyDescent="0.25">
      <c r="A22" s="50" t="s">
        <v>988</v>
      </c>
    </row>
    <row r="23" spans="1:5" x14ac:dyDescent="0.25">
      <c r="A23" s="50"/>
    </row>
    <row r="24" spans="1:5" x14ac:dyDescent="0.25">
      <c r="A24" s="50"/>
    </row>
    <row r="25" spans="1:5" x14ac:dyDescent="0.25">
      <c r="A25" s="50"/>
    </row>
    <row r="26" spans="1:5" ht="12" thickBot="1" x14ac:dyDescent="0.3">
      <c r="A26" s="50"/>
    </row>
    <row r="27" spans="1:5" ht="14.25" thickTop="1" thickBot="1" x14ac:dyDescent="0.3">
      <c r="A27" s="147" t="s">
        <v>1018</v>
      </c>
      <c r="B27" s="146" t="s">
        <v>1010</v>
      </c>
      <c r="C27" s="145"/>
      <c r="D27" s="145"/>
      <c r="E27" s="144"/>
    </row>
    <row r="28" spans="1:5" ht="46.5" thickTop="1" thickBot="1" x14ac:dyDescent="0.3">
      <c r="A28" s="143"/>
      <c r="B28" s="142" t="s">
        <v>1009</v>
      </c>
      <c r="C28" s="142" t="s">
        <v>1008</v>
      </c>
      <c r="D28" s="142" t="s">
        <v>1007</v>
      </c>
      <c r="E28" s="141" t="s">
        <v>1006</v>
      </c>
    </row>
    <row r="29" spans="1:5" ht="12" thickTop="1" x14ac:dyDescent="0.25">
      <c r="A29" s="140" t="s">
        <v>1005</v>
      </c>
      <c r="B29" s="139">
        <v>0</v>
      </c>
      <c r="C29" s="139">
        <v>0</v>
      </c>
      <c r="D29" s="139">
        <v>90000</v>
      </c>
      <c r="E29" s="138">
        <v>90000</v>
      </c>
    </row>
    <row r="30" spans="1:5" x14ac:dyDescent="0.25">
      <c r="A30" s="137">
        <v>4544103</v>
      </c>
      <c r="B30" s="44">
        <v>0</v>
      </c>
      <c r="C30" s="44">
        <v>0</v>
      </c>
      <c r="D30" s="44">
        <v>90000</v>
      </c>
      <c r="E30" s="136">
        <v>90000</v>
      </c>
    </row>
    <row r="31" spans="1:5" x14ac:dyDescent="0.25">
      <c r="A31" s="135" t="s">
        <v>1004</v>
      </c>
      <c r="B31" s="134">
        <v>0</v>
      </c>
      <c r="C31" s="134">
        <v>0</v>
      </c>
      <c r="D31" s="134">
        <v>0</v>
      </c>
      <c r="E31" s="133">
        <v>0</v>
      </c>
    </row>
    <row r="32" spans="1:5" x14ac:dyDescent="0.25">
      <c r="A32" s="135" t="s">
        <v>1003</v>
      </c>
      <c r="B32" s="134">
        <v>0</v>
      </c>
      <c r="C32" s="134">
        <v>0</v>
      </c>
      <c r="D32" s="134">
        <v>0</v>
      </c>
      <c r="E32" s="133">
        <v>0</v>
      </c>
    </row>
    <row r="33" spans="1:5" ht="12" thickBot="1" x14ac:dyDescent="0.3">
      <c r="A33" s="132" t="s">
        <v>1002</v>
      </c>
      <c r="B33" s="131">
        <v>0</v>
      </c>
      <c r="C33" s="131">
        <v>0</v>
      </c>
      <c r="D33" s="131">
        <v>0</v>
      </c>
      <c r="E33" s="130">
        <v>0</v>
      </c>
    </row>
    <row r="34" spans="1:5" ht="12.75" thickTop="1" thickBot="1" x14ac:dyDescent="0.3">
      <c r="A34" s="129" t="s">
        <v>1001</v>
      </c>
      <c r="B34" s="128">
        <f>B29-B33</f>
        <v>0</v>
      </c>
      <c r="C34" s="128">
        <f>C29-C33</f>
        <v>0</v>
      </c>
      <c r="D34" s="128">
        <f>D29-D33</f>
        <v>90000</v>
      </c>
      <c r="E34" s="127">
        <f>E29-E33</f>
        <v>90000</v>
      </c>
    </row>
    <row r="35" spans="1:5" ht="12" thickTop="1" x14ac:dyDescent="0.25">
      <c r="A35" s="140" t="s">
        <v>1000</v>
      </c>
      <c r="B35" s="139">
        <v>36000</v>
      </c>
      <c r="C35" s="139">
        <v>0</v>
      </c>
      <c r="D35" s="139">
        <v>14000</v>
      </c>
      <c r="E35" s="138">
        <v>14000</v>
      </c>
    </row>
    <row r="36" spans="1:5" x14ac:dyDescent="0.25">
      <c r="A36" s="137" t="s">
        <v>1016</v>
      </c>
      <c r="B36" s="44">
        <v>36000</v>
      </c>
      <c r="C36" s="44">
        <v>0</v>
      </c>
      <c r="D36" s="44">
        <v>14000</v>
      </c>
      <c r="E36" s="136">
        <v>14000</v>
      </c>
    </row>
    <row r="37" spans="1:5" x14ac:dyDescent="0.25">
      <c r="A37" s="135" t="s">
        <v>998</v>
      </c>
      <c r="B37" s="134">
        <v>0</v>
      </c>
      <c r="C37" s="134">
        <v>0</v>
      </c>
      <c r="D37" s="134">
        <v>0</v>
      </c>
      <c r="E37" s="133">
        <v>0</v>
      </c>
    </row>
    <row r="38" spans="1:5" x14ac:dyDescent="0.25">
      <c r="A38" s="135" t="s">
        <v>997</v>
      </c>
      <c r="B38" s="134">
        <v>0</v>
      </c>
      <c r="C38" s="134">
        <v>0</v>
      </c>
      <c r="D38" s="134">
        <v>0</v>
      </c>
      <c r="E38" s="133">
        <v>0</v>
      </c>
    </row>
    <row r="39" spans="1:5" ht="12" thickBot="1" x14ac:dyDescent="0.3">
      <c r="A39" s="132" t="s">
        <v>996</v>
      </c>
      <c r="B39" s="131">
        <v>0</v>
      </c>
      <c r="C39" s="131">
        <v>0</v>
      </c>
      <c r="D39" s="131">
        <v>0</v>
      </c>
      <c r="E39" s="130">
        <v>0</v>
      </c>
    </row>
    <row r="40" spans="1:5" ht="12.75" thickTop="1" thickBot="1" x14ac:dyDescent="0.3">
      <c r="A40" s="129" t="s">
        <v>995</v>
      </c>
      <c r="B40" s="128">
        <f>B35-B39</f>
        <v>36000</v>
      </c>
      <c r="C40" s="128">
        <f>C35-C39</f>
        <v>0</v>
      </c>
      <c r="D40" s="128">
        <f>D35-D39</f>
        <v>14000</v>
      </c>
      <c r="E40" s="127">
        <f>E35-E39</f>
        <v>14000</v>
      </c>
    </row>
    <row r="41" spans="1:5" ht="12" thickTop="1" x14ac:dyDescent="0.25">
      <c r="A41" s="50" t="s">
        <v>991</v>
      </c>
    </row>
    <row r="42" spans="1:5" x14ac:dyDescent="0.25">
      <c r="A42" s="50" t="s">
        <v>990</v>
      </c>
    </row>
    <row r="43" spans="1:5" x14ac:dyDescent="0.25">
      <c r="A43" s="50" t="s">
        <v>989</v>
      </c>
    </row>
    <row r="44" spans="1:5" x14ac:dyDescent="0.25">
      <c r="A44" s="50" t="s">
        <v>988</v>
      </c>
    </row>
    <row r="45" spans="1:5" x14ac:dyDescent="0.25">
      <c r="A45" s="50"/>
    </row>
    <row r="46" spans="1:5" x14ac:dyDescent="0.25">
      <c r="A46" s="50"/>
    </row>
    <row r="47" spans="1:5" ht="12" thickBot="1" x14ac:dyDescent="0.3">
      <c r="A47" s="50"/>
    </row>
    <row r="48" spans="1:5" ht="14.25" thickTop="1" thickBot="1" x14ac:dyDescent="0.3">
      <c r="A48" s="147" t="s">
        <v>1017</v>
      </c>
      <c r="B48" s="146" t="s">
        <v>1010</v>
      </c>
      <c r="C48" s="145"/>
      <c r="D48" s="145"/>
      <c r="E48" s="144"/>
    </row>
    <row r="49" spans="1:5" ht="46.5" thickTop="1" thickBot="1" x14ac:dyDescent="0.3">
      <c r="A49" s="143"/>
      <c r="B49" s="142" t="s">
        <v>1009</v>
      </c>
      <c r="C49" s="142" t="s">
        <v>1008</v>
      </c>
      <c r="D49" s="142" t="s">
        <v>1007</v>
      </c>
      <c r="E49" s="141" t="s">
        <v>1006</v>
      </c>
    </row>
    <row r="50" spans="1:5" ht="12" thickTop="1" x14ac:dyDescent="0.25">
      <c r="A50" s="140" t="s">
        <v>1005</v>
      </c>
      <c r="B50" s="139">
        <v>0</v>
      </c>
      <c r="C50" s="139">
        <v>0</v>
      </c>
      <c r="D50" s="139">
        <v>90000</v>
      </c>
      <c r="E50" s="138">
        <v>90000</v>
      </c>
    </row>
    <row r="51" spans="1:5" x14ac:dyDescent="0.25">
      <c r="A51" s="137">
        <v>4544103</v>
      </c>
      <c r="B51" s="44">
        <v>0</v>
      </c>
      <c r="C51" s="44">
        <v>0</v>
      </c>
      <c r="D51" s="44">
        <v>90000</v>
      </c>
      <c r="E51" s="136">
        <v>90000</v>
      </c>
    </row>
    <row r="52" spans="1:5" x14ac:dyDescent="0.25">
      <c r="A52" s="135" t="s">
        <v>1004</v>
      </c>
      <c r="B52" s="134">
        <v>0</v>
      </c>
      <c r="C52" s="134">
        <v>0</v>
      </c>
      <c r="D52" s="134">
        <v>0</v>
      </c>
      <c r="E52" s="133">
        <v>0</v>
      </c>
    </row>
    <row r="53" spans="1:5" x14ac:dyDescent="0.25">
      <c r="A53" s="135" t="s">
        <v>1003</v>
      </c>
      <c r="B53" s="134">
        <v>0</v>
      </c>
      <c r="C53" s="134">
        <v>0</v>
      </c>
      <c r="D53" s="134">
        <v>0</v>
      </c>
      <c r="E53" s="133">
        <v>0</v>
      </c>
    </row>
    <row r="54" spans="1:5" ht="12" thickBot="1" x14ac:dyDescent="0.3">
      <c r="A54" s="132" t="s">
        <v>1002</v>
      </c>
      <c r="B54" s="131">
        <v>0</v>
      </c>
      <c r="C54" s="131">
        <v>0</v>
      </c>
      <c r="D54" s="131">
        <v>0</v>
      </c>
      <c r="E54" s="130">
        <v>0</v>
      </c>
    </row>
    <row r="55" spans="1:5" ht="12.75" thickTop="1" thickBot="1" x14ac:dyDescent="0.3">
      <c r="A55" s="129" t="s">
        <v>1001</v>
      </c>
      <c r="B55" s="128">
        <f>B50-B54</f>
        <v>0</v>
      </c>
      <c r="C55" s="128">
        <f>C50-C54</f>
        <v>0</v>
      </c>
      <c r="D55" s="128">
        <f>D50-D54</f>
        <v>90000</v>
      </c>
      <c r="E55" s="127">
        <f>E50-E54</f>
        <v>90000</v>
      </c>
    </row>
    <row r="56" spans="1:5" ht="12" thickTop="1" x14ac:dyDescent="0.25">
      <c r="A56" s="140" t="s">
        <v>1000</v>
      </c>
      <c r="B56" s="139">
        <v>36000</v>
      </c>
      <c r="C56" s="139">
        <v>0</v>
      </c>
      <c r="D56" s="139">
        <v>14000</v>
      </c>
      <c r="E56" s="138">
        <v>14000</v>
      </c>
    </row>
    <row r="57" spans="1:5" x14ac:dyDescent="0.25">
      <c r="A57" s="137" t="s">
        <v>1016</v>
      </c>
      <c r="B57" s="44">
        <v>36000</v>
      </c>
      <c r="C57" s="44">
        <v>0</v>
      </c>
      <c r="D57" s="44">
        <v>14000</v>
      </c>
      <c r="E57" s="136">
        <v>14000</v>
      </c>
    </row>
    <row r="58" spans="1:5" x14ac:dyDescent="0.25">
      <c r="A58" s="135" t="s">
        <v>998</v>
      </c>
      <c r="B58" s="134">
        <v>0</v>
      </c>
      <c r="C58" s="134">
        <v>0</v>
      </c>
      <c r="D58" s="134">
        <v>0</v>
      </c>
      <c r="E58" s="133">
        <v>0</v>
      </c>
    </row>
    <row r="59" spans="1:5" x14ac:dyDescent="0.25">
      <c r="A59" s="135" t="s">
        <v>997</v>
      </c>
      <c r="B59" s="134">
        <v>0</v>
      </c>
      <c r="C59" s="134">
        <v>0</v>
      </c>
      <c r="D59" s="134">
        <v>0</v>
      </c>
      <c r="E59" s="133">
        <v>0</v>
      </c>
    </row>
    <row r="60" spans="1:5" ht="12" thickBot="1" x14ac:dyDescent="0.3">
      <c r="A60" s="132" t="s">
        <v>996</v>
      </c>
      <c r="B60" s="131">
        <v>0</v>
      </c>
      <c r="C60" s="131">
        <v>0</v>
      </c>
      <c r="D60" s="131">
        <v>0</v>
      </c>
      <c r="E60" s="130">
        <v>0</v>
      </c>
    </row>
    <row r="61" spans="1:5" ht="12.75" thickTop="1" thickBot="1" x14ac:dyDescent="0.3">
      <c r="A61" s="129" t="s">
        <v>995</v>
      </c>
      <c r="B61" s="128">
        <f>B56-B60</f>
        <v>36000</v>
      </c>
      <c r="C61" s="128">
        <f>C56-C60</f>
        <v>0</v>
      </c>
      <c r="D61" s="128">
        <f>D56-D60</f>
        <v>14000</v>
      </c>
      <c r="E61" s="127">
        <f>E56-E60</f>
        <v>14000</v>
      </c>
    </row>
    <row r="62" spans="1:5" ht="12" thickTop="1" x14ac:dyDescent="0.25">
      <c r="A62" s="50" t="s">
        <v>992</v>
      </c>
    </row>
    <row r="63" spans="1:5" x14ac:dyDescent="0.25">
      <c r="A63" s="50" t="s">
        <v>991</v>
      </c>
    </row>
    <row r="64" spans="1:5" x14ac:dyDescent="0.25">
      <c r="A64" s="50" t="s">
        <v>990</v>
      </c>
    </row>
    <row r="65" spans="1:5" x14ac:dyDescent="0.25">
      <c r="A65" s="50" t="s">
        <v>989</v>
      </c>
    </row>
    <row r="66" spans="1:5" x14ac:dyDescent="0.25">
      <c r="A66" s="50" t="s">
        <v>988</v>
      </c>
    </row>
    <row r="67" spans="1:5" x14ac:dyDescent="0.25">
      <c r="A67" s="50"/>
    </row>
    <row r="68" spans="1:5" ht="12" thickBot="1" x14ac:dyDescent="0.3">
      <c r="A68" s="50"/>
    </row>
    <row r="69" spans="1:5" ht="14.25" thickTop="1" thickBot="1" x14ac:dyDescent="0.3">
      <c r="A69" s="147" t="s">
        <v>1015</v>
      </c>
      <c r="B69" s="146" t="s">
        <v>1010</v>
      </c>
      <c r="C69" s="145"/>
      <c r="D69" s="145"/>
      <c r="E69" s="144"/>
    </row>
    <row r="70" spans="1:5" ht="46.5" thickTop="1" thickBot="1" x14ac:dyDescent="0.3">
      <c r="A70" s="143"/>
      <c r="B70" s="142" t="s">
        <v>1009</v>
      </c>
      <c r="C70" s="142" t="s">
        <v>1008</v>
      </c>
      <c r="D70" s="142" t="s">
        <v>1007</v>
      </c>
      <c r="E70" s="141" t="s">
        <v>1006</v>
      </c>
    </row>
    <row r="71" spans="1:5" ht="12" thickTop="1" x14ac:dyDescent="0.25">
      <c r="A71" s="140" t="s">
        <v>1005</v>
      </c>
      <c r="B71" s="139">
        <v>213332.7</v>
      </c>
      <c r="C71" s="139">
        <v>0</v>
      </c>
      <c r="D71" s="139">
        <v>139028</v>
      </c>
      <c r="E71" s="138">
        <v>139028</v>
      </c>
    </row>
    <row r="72" spans="1:5" x14ac:dyDescent="0.25">
      <c r="A72" s="137">
        <v>4544104</v>
      </c>
      <c r="B72" s="44">
        <v>213332.7</v>
      </c>
      <c r="C72" s="44">
        <v>0</v>
      </c>
      <c r="D72" s="44">
        <v>139028</v>
      </c>
      <c r="E72" s="136">
        <v>139028</v>
      </c>
    </row>
    <row r="73" spans="1:5" x14ac:dyDescent="0.25">
      <c r="A73" s="135" t="s">
        <v>1004</v>
      </c>
      <c r="B73" s="134">
        <v>0</v>
      </c>
      <c r="C73" s="134">
        <v>0</v>
      </c>
      <c r="D73" s="134">
        <v>0</v>
      </c>
      <c r="E73" s="133">
        <v>0</v>
      </c>
    </row>
    <row r="74" spans="1:5" x14ac:dyDescent="0.25">
      <c r="A74" s="135" t="s">
        <v>1003</v>
      </c>
      <c r="B74" s="134">
        <v>0</v>
      </c>
      <c r="C74" s="134">
        <v>0</v>
      </c>
      <c r="D74" s="134">
        <v>0</v>
      </c>
      <c r="E74" s="133">
        <v>0</v>
      </c>
    </row>
    <row r="75" spans="1:5" ht="12" thickBot="1" x14ac:dyDescent="0.3">
      <c r="A75" s="132" t="s">
        <v>1002</v>
      </c>
      <c r="B75" s="131">
        <v>0</v>
      </c>
      <c r="C75" s="131">
        <v>0</v>
      </c>
      <c r="D75" s="131">
        <v>0</v>
      </c>
      <c r="E75" s="130">
        <v>0</v>
      </c>
    </row>
    <row r="76" spans="1:5" ht="12.75" thickTop="1" thickBot="1" x14ac:dyDescent="0.3">
      <c r="A76" s="129" t="s">
        <v>1001</v>
      </c>
      <c r="B76" s="128">
        <f>B71-B75</f>
        <v>213332.7</v>
      </c>
      <c r="C76" s="128">
        <f>C71-C75</f>
        <v>0</v>
      </c>
      <c r="D76" s="128">
        <f>D71-D75</f>
        <v>139028</v>
      </c>
      <c r="E76" s="127">
        <f>E71-E75</f>
        <v>139028</v>
      </c>
    </row>
    <row r="77" spans="1:5" ht="12" thickTop="1" x14ac:dyDescent="0.25">
      <c r="A77" s="140" t="s">
        <v>1000</v>
      </c>
      <c r="B77" s="139">
        <v>33920</v>
      </c>
      <c r="C77" s="139">
        <v>0</v>
      </c>
      <c r="D77" s="139">
        <v>67840</v>
      </c>
      <c r="E77" s="138">
        <v>67840</v>
      </c>
    </row>
    <row r="78" spans="1:5" x14ac:dyDescent="0.25">
      <c r="A78" s="137" t="s">
        <v>1014</v>
      </c>
      <c r="B78" s="44">
        <v>33920</v>
      </c>
      <c r="C78" s="44">
        <v>0</v>
      </c>
      <c r="D78" s="44">
        <v>67840</v>
      </c>
      <c r="E78" s="136">
        <v>67840</v>
      </c>
    </row>
    <row r="79" spans="1:5" x14ac:dyDescent="0.25">
      <c r="A79" s="135" t="s">
        <v>998</v>
      </c>
      <c r="B79" s="134">
        <v>0</v>
      </c>
      <c r="C79" s="134">
        <v>0</v>
      </c>
      <c r="D79" s="134">
        <v>0</v>
      </c>
      <c r="E79" s="133">
        <v>0</v>
      </c>
    </row>
    <row r="80" spans="1:5" x14ac:dyDescent="0.25">
      <c r="A80" s="135" t="s">
        <v>997</v>
      </c>
      <c r="B80" s="134">
        <v>0</v>
      </c>
      <c r="C80" s="134">
        <v>0</v>
      </c>
      <c r="D80" s="134">
        <v>0</v>
      </c>
      <c r="E80" s="133">
        <v>0</v>
      </c>
    </row>
    <row r="81" spans="1:5" ht="12" thickBot="1" x14ac:dyDescent="0.3">
      <c r="A81" s="132" t="s">
        <v>996</v>
      </c>
      <c r="B81" s="131">
        <v>0</v>
      </c>
      <c r="C81" s="131">
        <v>0</v>
      </c>
      <c r="D81" s="131">
        <v>0</v>
      </c>
      <c r="E81" s="130">
        <v>0</v>
      </c>
    </row>
    <row r="82" spans="1:5" ht="12.75" thickTop="1" thickBot="1" x14ac:dyDescent="0.3">
      <c r="A82" s="129" t="s">
        <v>995</v>
      </c>
      <c r="B82" s="128">
        <f>B77-B81</f>
        <v>33920</v>
      </c>
      <c r="C82" s="128">
        <f>C77-C81</f>
        <v>0</v>
      </c>
      <c r="D82" s="128">
        <f>D77-D81</f>
        <v>67840</v>
      </c>
      <c r="E82" s="127">
        <f>E77-E81</f>
        <v>67840</v>
      </c>
    </row>
    <row r="83" spans="1:5" ht="12" thickTop="1" x14ac:dyDescent="0.25">
      <c r="A83" s="50" t="s">
        <v>993</v>
      </c>
    </row>
    <row r="84" spans="1:5" x14ac:dyDescent="0.25">
      <c r="A84" s="50" t="s">
        <v>992</v>
      </c>
    </row>
    <row r="85" spans="1:5" x14ac:dyDescent="0.25">
      <c r="A85" s="50" t="s">
        <v>991</v>
      </c>
    </row>
    <row r="86" spans="1:5" x14ac:dyDescent="0.25">
      <c r="A86" s="50" t="s">
        <v>990</v>
      </c>
    </row>
    <row r="87" spans="1:5" x14ac:dyDescent="0.25">
      <c r="A87" s="50" t="s">
        <v>989</v>
      </c>
    </row>
    <row r="88" spans="1:5" x14ac:dyDescent="0.25">
      <c r="A88" s="50" t="s">
        <v>988</v>
      </c>
    </row>
    <row r="89" spans="1:5" ht="12" thickBot="1" x14ac:dyDescent="0.3">
      <c r="A89" s="50"/>
    </row>
    <row r="90" spans="1:5" ht="14.25" thickTop="1" thickBot="1" x14ac:dyDescent="0.3">
      <c r="A90" s="147" t="s">
        <v>1013</v>
      </c>
      <c r="B90" s="146" t="s">
        <v>1010</v>
      </c>
      <c r="C90" s="145"/>
      <c r="D90" s="145"/>
      <c r="E90" s="144"/>
    </row>
    <row r="91" spans="1:5" ht="46.5" thickTop="1" thickBot="1" x14ac:dyDescent="0.3">
      <c r="A91" s="143"/>
      <c r="B91" s="142" t="s">
        <v>1009</v>
      </c>
      <c r="C91" s="142" t="s">
        <v>1008</v>
      </c>
      <c r="D91" s="142" t="s">
        <v>1007</v>
      </c>
      <c r="E91" s="141" t="s">
        <v>1006</v>
      </c>
    </row>
    <row r="92" spans="1:5" ht="12" thickTop="1" x14ac:dyDescent="0.25">
      <c r="A92" s="140" t="s">
        <v>1005</v>
      </c>
      <c r="B92" s="139">
        <v>0</v>
      </c>
      <c r="C92" s="139">
        <v>0</v>
      </c>
      <c r="D92" s="139">
        <v>32472</v>
      </c>
      <c r="E92" s="138">
        <v>32472</v>
      </c>
    </row>
    <row r="93" spans="1:5" x14ac:dyDescent="0.25">
      <c r="A93" s="137">
        <v>458104</v>
      </c>
      <c r="B93" s="44">
        <v>0</v>
      </c>
      <c r="C93" s="44">
        <v>0</v>
      </c>
      <c r="D93" s="44">
        <v>32472</v>
      </c>
      <c r="E93" s="136">
        <v>32472</v>
      </c>
    </row>
    <row r="94" spans="1:5" x14ac:dyDescent="0.25">
      <c r="A94" s="135" t="s">
        <v>1004</v>
      </c>
      <c r="B94" s="134">
        <v>0</v>
      </c>
      <c r="C94" s="134">
        <v>0</v>
      </c>
      <c r="D94" s="134">
        <v>0</v>
      </c>
      <c r="E94" s="133">
        <v>0</v>
      </c>
    </row>
    <row r="95" spans="1:5" x14ac:dyDescent="0.25">
      <c r="A95" s="135" t="s">
        <v>1003</v>
      </c>
      <c r="B95" s="134">
        <v>0</v>
      </c>
      <c r="C95" s="134">
        <v>0</v>
      </c>
      <c r="D95" s="134">
        <v>0</v>
      </c>
      <c r="E95" s="133">
        <v>0</v>
      </c>
    </row>
    <row r="96" spans="1:5" ht="12" thickBot="1" x14ac:dyDescent="0.3">
      <c r="A96" s="132" t="s">
        <v>1002</v>
      </c>
      <c r="B96" s="131">
        <v>0</v>
      </c>
      <c r="C96" s="131">
        <v>0</v>
      </c>
      <c r="D96" s="131">
        <v>0</v>
      </c>
      <c r="E96" s="130">
        <v>0</v>
      </c>
    </row>
    <row r="97" spans="1:5" ht="12.75" thickTop="1" thickBot="1" x14ac:dyDescent="0.3">
      <c r="A97" s="129" t="s">
        <v>1001</v>
      </c>
      <c r="B97" s="128">
        <f>B92-B96</f>
        <v>0</v>
      </c>
      <c r="C97" s="128">
        <f>C92-C96</f>
        <v>0</v>
      </c>
      <c r="D97" s="128">
        <f>D92-D96</f>
        <v>32472</v>
      </c>
      <c r="E97" s="127">
        <f>E92-E96</f>
        <v>32472</v>
      </c>
    </row>
    <row r="98" spans="1:5" ht="12" thickTop="1" x14ac:dyDescent="0.25">
      <c r="A98" s="140" t="s">
        <v>1000</v>
      </c>
      <c r="B98" s="139">
        <v>0</v>
      </c>
      <c r="C98" s="139">
        <v>0</v>
      </c>
      <c r="D98" s="139">
        <v>0</v>
      </c>
      <c r="E98" s="138">
        <v>0</v>
      </c>
    </row>
    <row r="99" spans="1:5" x14ac:dyDescent="0.25">
      <c r="A99" s="137" t="s">
        <v>1012</v>
      </c>
      <c r="B99" s="44">
        <v>0</v>
      </c>
      <c r="C99" s="44">
        <v>0</v>
      </c>
      <c r="D99" s="44">
        <v>0</v>
      </c>
      <c r="E99" s="136">
        <v>0</v>
      </c>
    </row>
    <row r="100" spans="1:5" x14ac:dyDescent="0.25">
      <c r="A100" s="135" t="s">
        <v>998</v>
      </c>
      <c r="B100" s="134">
        <v>0</v>
      </c>
      <c r="C100" s="134">
        <v>0</v>
      </c>
      <c r="D100" s="134">
        <v>0</v>
      </c>
      <c r="E100" s="133">
        <v>0</v>
      </c>
    </row>
    <row r="101" spans="1:5" x14ac:dyDescent="0.25">
      <c r="A101" s="135" t="s">
        <v>997</v>
      </c>
      <c r="B101" s="134">
        <v>0</v>
      </c>
      <c r="C101" s="134">
        <v>0</v>
      </c>
      <c r="D101" s="134">
        <v>0</v>
      </c>
      <c r="E101" s="133">
        <v>0</v>
      </c>
    </row>
    <row r="102" spans="1:5" ht="12" thickBot="1" x14ac:dyDescent="0.3">
      <c r="A102" s="132" t="s">
        <v>996</v>
      </c>
      <c r="B102" s="131">
        <v>0</v>
      </c>
      <c r="C102" s="131">
        <v>0</v>
      </c>
      <c r="D102" s="131">
        <v>0</v>
      </c>
      <c r="E102" s="130">
        <v>0</v>
      </c>
    </row>
    <row r="103" spans="1:5" ht="12.75" thickTop="1" thickBot="1" x14ac:dyDescent="0.3">
      <c r="A103" s="129" t="s">
        <v>995</v>
      </c>
      <c r="B103" s="128">
        <f>B98-B102</f>
        <v>0</v>
      </c>
      <c r="C103" s="128">
        <f>C98-C102</f>
        <v>0</v>
      </c>
      <c r="D103" s="128">
        <f>D98-D102</f>
        <v>0</v>
      </c>
      <c r="E103" s="127">
        <f>E98-E102</f>
        <v>0</v>
      </c>
    </row>
    <row r="104" spans="1:5" ht="12" thickTop="1" x14ac:dyDescent="0.25">
      <c r="A104" s="50" t="s">
        <v>994</v>
      </c>
    </row>
    <row r="105" spans="1:5" x14ac:dyDescent="0.25">
      <c r="A105" s="50" t="s">
        <v>993</v>
      </c>
    </row>
    <row r="106" spans="1:5" x14ac:dyDescent="0.25">
      <c r="A106" s="50" t="s">
        <v>992</v>
      </c>
    </row>
    <row r="107" spans="1:5" x14ac:dyDescent="0.25">
      <c r="A107" s="50" t="s">
        <v>991</v>
      </c>
    </row>
    <row r="108" spans="1:5" x14ac:dyDescent="0.25">
      <c r="A108" s="50" t="s">
        <v>990</v>
      </c>
    </row>
    <row r="109" spans="1:5" x14ac:dyDescent="0.25">
      <c r="A109" s="50" t="s">
        <v>989</v>
      </c>
    </row>
    <row r="110" spans="1:5" ht="12" thickBot="1" x14ac:dyDescent="0.3">
      <c r="A110" s="50" t="s">
        <v>988</v>
      </c>
    </row>
    <row r="111" spans="1:5" ht="14.25" thickTop="1" thickBot="1" x14ac:dyDescent="0.3">
      <c r="A111" s="147" t="s">
        <v>1011</v>
      </c>
      <c r="B111" s="146" t="s">
        <v>1010</v>
      </c>
      <c r="C111" s="145"/>
      <c r="D111" s="145"/>
      <c r="E111" s="144"/>
    </row>
    <row r="112" spans="1:5" ht="46.5" thickTop="1" thickBot="1" x14ac:dyDescent="0.3">
      <c r="A112" s="143"/>
      <c r="B112" s="142" t="s">
        <v>1009</v>
      </c>
      <c r="C112" s="142" t="s">
        <v>1008</v>
      </c>
      <c r="D112" s="142" t="s">
        <v>1007</v>
      </c>
      <c r="E112" s="141" t="s">
        <v>1006</v>
      </c>
    </row>
    <row r="113" spans="1:5" ht="12" thickTop="1" x14ac:dyDescent="0.25">
      <c r="A113" s="140" t="s">
        <v>1005</v>
      </c>
      <c r="B113" s="139">
        <v>598970.09</v>
      </c>
      <c r="C113" s="139">
        <v>0</v>
      </c>
      <c r="D113" s="139">
        <v>800000</v>
      </c>
      <c r="E113" s="138">
        <v>800000</v>
      </c>
    </row>
    <row r="114" spans="1:5" x14ac:dyDescent="0.25">
      <c r="A114" s="137">
        <v>458105</v>
      </c>
      <c r="B114" s="44">
        <v>598970.09</v>
      </c>
      <c r="C114" s="44">
        <v>0</v>
      </c>
      <c r="D114" s="44">
        <v>800000</v>
      </c>
      <c r="E114" s="136">
        <v>800000</v>
      </c>
    </row>
    <row r="115" spans="1:5" x14ac:dyDescent="0.25">
      <c r="A115" s="135" t="s">
        <v>1004</v>
      </c>
      <c r="B115" s="134">
        <v>0</v>
      </c>
      <c r="C115" s="134">
        <v>0</v>
      </c>
      <c r="D115" s="134">
        <v>0</v>
      </c>
      <c r="E115" s="133">
        <v>0</v>
      </c>
    </row>
    <row r="116" spans="1:5" x14ac:dyDescent="0.25">
      <c r="A116" s="135" t="s">
        <v>1003</v>
      </c>
      <c r="B116" s="134">
        <v>0</v>
      </c>
      <c r="C116" s="134">
        <v>0</v>
      </c>
      <c r="D116" s="134">
        <v>0</v>
      </c>
      <c r="E116" s="133">
        <v>0</v>
      </c>
    </row>
    <row r="117" spans="1:5" ht="12" thickBot="1" x14ac:dyDescent="0.3">
      <c r="A117" s="132" t="s">
        <v>1002</v>
      </c>
      <c r="B117" s="131">
        <v>0</v>
      </c>
      <c r="C117" s="131">
        <v>0</v>
      </c>
      <c r="D117" s="131">
        <v>0</v>
      </c>
      <c r="E117" s="130">
        <v>0</v>
      </c>
    </row>
    <row r="118" spans="1:5" ht="12.75" thickTop="1" thickBot="1" x14ac:dyDescent="0.3">
      <c r="A118" s="129" t="s">
        <v>1001</v>
      </c>
      <c r="B118" s="128">
        <f>B113-B117</f>
        <v>598970.09</v>
      </c>
      <c r="C118" s="128">
        <f>C113-C117</f>
        <v>0</v>
      </c>
      <c r="D118" s="128">
        <f>D113-D117</f>
        <v>800000</v>
      </c>
      <c r="E118" s="127">
        <f>E113-E117</f>
        <v>800000</v>
      </c>
    </row>
    <row r="119" spans="1:5" ht="12" thickTop="1" x14ac:dyDescent="0.25">
      <c r="A119" s="140" t="s">
        <v>1000</v>
      </c>
      <c r="B119" s="139">
        <v>1119418.99</v>
      </c>
      <c r="C119" s="139">
        <v>0</v>
      </c>
      <c r="D119" s="139">
        <v>800000</v>
      </c>
      <c r="E119" s="138">
        <v>800000</v>
      </c>
    </row>
    <row r="120" spans="1:5" x14ac:dyDescent="0.25">
      <c r="A120" s="137" t="s">
        <v>999</v>
      </c>
      <c r="B120" s="44">
        <v>1119418.99</v>
      </c>
      <c r="C120" s="44">
        <v>0</v>
      </c>
      <c r="D120" s="44">
        <v>800000</v>
      </c>
      <c r="E120" s="136">
        <v>800000</v>
      </c>
    </row>
    <row r="121" spans="1:5" x14ac:dyDescent="0.25">
      <c r="A121" s="135" t="s">
        <v>998</v>
      </c>
      <c r="B121" s="134">
        <v>0</v>
      </c>
      <c r="C121" s="134">
        <v>0</v>
      </c>
      <c r="D121" s="134">
        <v>0</v>
      </c>
      <c r="E121" s="133">
        <v>0</v>
      </c>
    </row>
    <row r="122" spans="1:5" x14ac:dyDescent="0.25">
      <c r="A122" s="135" t="s">
        <v>997</v>
      </c>
      <c r="B122" s="134">
        <v>0</v>
      </c>
      <c r="C122" s="134">
        <v>0</v>
      </c>
      <c r="D122" s="134">
        <v>0</v>
      </c>
      <c r="E122" s="133">
        <v>0</v>
      </c>
    </row>
    <row r="123" spans="1:5" ht="12" thickBot="1" x14ac:dyDescent="0.3">
      <c r="A123" s="132" t="s">
        <v>996</v>
      </c>
      <c r="B123" s="131">
        <v>0</v>
      </c>
      <c r="C123" s="131">
        <v>0</v>
      </c>
      <c r="D123" s="131">
        <v>0</v>
      </c>
      <c r="E123" s="130">
        <v>0</v>
      </c>
    </row>
    <row r="124" spans="1:5" ht="12.75" thickTop="1" thickBot="1" x14ac:dyDescent="0.3">
      <c r="A124" s="129" t="s">
        <v>995</v>
      </c>
      <c r="B124" s="128">
        <f>B119-B123</f>
        <v>1119418.99</v>
      </c>
      <c r="C124" s="128">
        <f>C119-C123</f>
        <v>0</v>
      </c>
      <c r="D124" s="128">
        <f>D119-D123</f>
        <v>800000</v>
      </c>
      <c r="E124" s="127">
        <f>E119-E123</f>
        <v>800000</v>
      </c>
    </row>
    <row r="125" spans="1:5" ht="12" thickTop="1" x14ac:dyDescent="0.25">
      <c r="A125" s="50" t="s">
        <v>994</v>
      </c>
    </row>
    <row r="126" spans="1:5" x14ac:dyDescent="0.25">
      <c r="A126" s="50" t="s">
        <v>993</v>
      </c>
    </row>
    <row r="127" spans="1:5" x14ac:dyDescent="0.25">
      <c r="A127" s="50" t="s">
        <v>992</v>
      </c>
    </row>
    <row r="128" spans="1:5" x14ac:dyDescent="0.25">
      <c r="A128" s="50" t="s">
        <v>991</v>
      </c>
    </row>
    <row r="129" spans="1:1" x14ac:dyDescent="0.25">
      <c r="A129" s="50" t="s">
        <v>990</v>
      </c>
    </row>
    <row r="130" spans="1:1" x14ac:dyDescent="0.25">
      <c r="A130" s="50" t="s">
        <v>989</v>
      </c>
    </row>
    <row r="131" spans="1:1" x14ac:dyDescent="0.25">
      <c r="A131" s="50" t="s">
        <v>988</v>
      </c>
    </row>
  </sheetData>
  <mergeCells count="9">
    <mergeCell ref="A1:D1"/>
    <mergeCell ref="A2:D2"/>
    <mergeCell ref="A4:E4"/>
    <mergeCell ref="B111:E111"/>
    <mergeCell ref="B90:E90"/>
    <mergeCell ref="B69:E69"/>
    <mergeCell ref="B48:E48"/>
    <mergeCell ref="B27:E27"/>
    <mergeCell ref="B6:E6"/>
  </mergeCells>
  <printOptions horizontalCentered="1"/>
  <pageMargins left="7.8740157480314973E-2" right="7.8740157480314973E-2" top="0.39370078740157477" bottom="0.39370078740157477" header="0.19685039370078738" footer="0.19685039370078738"/>
  <pageSetup paperSize="9" scale="90" pageOrder="overThenDown" orientation="portrait" verticalDpi="0" r:id="rId1"/>
  <rowBreaks count="5" manualBreakCount="5">
    <brk id="26" max="16383" man="1"/>
    <brk id="47" max="16383" man="1"/>
    <brk id="68" max="16383" man="1"/>
    <brk id="89" max="16383" man="1"/>
    <brk id="11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activeCell="A30" sqref="A30:A33"/>
    </sheetView>
  </sheetViews>
  <sheetFormatPr baseColWidth="10" defaultRowHeight="11.25" x14ac:dyDescent="0.25"/>
  <cols>
    <col min="1" max="1" width="8.7109375" style="62" customWidth="1"/>
    <col min="2" max="2" width="35.7109375" style="62" customWidth="1"/>
    <col min="3" max="6" width="12.7109375" style="62" customWidth="1"/>
    <col min="7" max="16384" width="11.42578125" style="62"/>
  </cols>
  <sheetData>
    <row r="1" spans="1:6" ht="13.5" thickTop="1" x14ac:dyDescent="0.25">
      <c r="A1" s="118" t="s">
        <v>946</v>
      </c>
      <c r="B1" s="117"/>
      <c r="C1" s="117"/>
      <c r="D1" s="117"/>
      <c r="E1" s="117"/>
      <c r="F1" s="116" t="s">
        <v>41</v>
      </c>
    </row>
    <row r="2" spans="1:6" ht="12.75" x14ac:dyDescent="0.25">
      <c r="A2" s="115" t="s">
        <v>945</v>
      </c>
      <c r="B2" s="114"/>
      <c r="C2" s="114"/>
      <c r="D2" s="114"/>
      <c r="E2" s="114"/>
      <c r="F2" s="113"/>
    </row>
    <row r="3" spans="1:6" ht="13.5" thickBot="1" x14ac:dyDescent="0.3">
      <c r="A3" s="112" t="s">
        <v>987</v>
      </c>
      <c r="B3" s="111"/>
      <c r="C3" s="111"/>
      <c r="D3" s="111"/>
      <c r="E3" s="111"/>
      <c r="F3" s="110" t="s">
        <v>986</v>
      </c>
    </row>
    <row r="4" spans="1:6" ht="12" thickTop="1" x14ac:dyDescent="0.25"/>
    <row r="5" spans="1:6" ht="12.75" x14ac:dyDescent="0.25">
      <c r="A5" s="109" t="s">
        <v>985</v>
      </c>
      <c r="B5" s="108"/>
      <c r="C5" s="108"/>
      <c r="D5" s="108"/>
      <c r="E5" s="108"/>
      <c r="F5" s="126"/>
    </row>
    <row r="6" spans="1:6" ht="12" thickBot="1" x14ac:dyDescent="0.3"/>
    <row r="7" spans="1:6" ht="24" thickTop="1" thickBot="1" x14ac:dyDescent="0.3">
      <c r="A7" s="107" t="s">
        <v>941</v>
      </c>
      <c r="B7" s="80" t="s">
        <v>940</v>
      </c>
      <c r="C7" s="80" t="s">
        <v>939</v>
      </c>
      <c r="D7" s="79" t="s">
        <v>984</v>
      </c>
    </row>
    <row r="8" spans="1:6" ht="24.95" customHeight="1" thickTop="1" x14ac:dyDescent="0.25">
      <c r="A8" s="125" t="s">
        <v>983</v>
      </c>
      <c r="B8" s="124"/>
      <c r="C8" s="104">
        <v>28383950</v>
      </c>
      <c r="D8" s="103">
        <v>28383950</v>
      </c>
    </row>
    <row r="9" spans="1:6" ht="12.75" x14ac:dyDescent="0.25">
      <c r="A9" s="97" t="s">
        <v>982</v>
      </c>
      <c r="B9" s="102"/>
      <c r="C9" s="95">
        <v>24480000</v>
      </c>
      <c r="D9" s="94">
        <v>24480000</v>
      </c>
    </row>
    <row r="10" spans="1:6" ht="22.5" x14ac:dyDescent="0.25">
      <c r="A10" s="101" t="s">
        <v>981</v>
      </c>
      <c r="B10" s="100" t="s">
        <v>980</v>
      </c>
      <c r="C10" s="99">
        <v>980000</v>
      </c>
      <c r="D10" s="98">
        <v>980000</v>
      </c>
    </row>
    <row r="11" spans="1:6" x14ac:dyDescent="0.25">
      <c r="A11" s="101" t="s">
        <v>979</v>
      </c>
      <c r="B11" s="100" t="s">
        <v>978</v>
      </c>
      <c r="C11" s="99">
        <v>23500000</v>
      </c>
      <c r="D11" s="98">
        <v>23500000</v>
      </c>
    </row>
    <row r="12" spans="1:6" ht="24.95" customHeight="1" x14ac:dyDescent="0.25">
      <c r="A12" s="123" t="s">
        <v>977</v>
      </c>
      <c r="B12" s="96"/>
      <c r="C12" s="95">
        <v>3903950</v>
      </c>
      <c r="D12" s="94">
        <v>3903950</v>
      </c>
    </row>
    <row r="13" spans="1:6" x14ac:dyDescent="0.25">
      <c r="A13" s="101" t="s">
        <v>976</v>
      </c>
      <c r="B13" s="100" t="s">
        <v>975</v>
      </c>
      <c r="C13" s="99">
        <v>0</v>
      </c>
      <c r="D13" s="98">
        <v>0</v>
      </c>
    </row>
    <row r="14" spans="1:6" x14ac:dyDescent="0.25">
      <c r="A14" s="93" t="s">
        <v>974</v>
      </c>
      <c r="B14" s="92" t="s">
        <v>973</v>
      </c>
      <c r="C14" s="91">
        <v>314300</v>
      </c>
      <c r="D14" s="90">
        <v>314300</v>
      </c>
    </row>
    <row r="15" spans="1:6" x14ac:dyDescent="0.25">
      <c r="A15" s="93" t="s">
        <v>972</v>
      </c>
      <c r="B15" s="92" t="s">
        <v>971</v>
      </c>
      <c r="C15" s="91">
        <v>328500</v>
      </c>
      <c r="D15" s="90">
        <v>328500</v>
      </c>
    </row>
    <row r="16" spans="1:6" x14ac:dyDescent="0.25">
      <c r="A16" s="93" t="s">
        <v>970</v>
      </c>
      <c r="B16" s="92" t="s">
        <v>969</v>
      </c>
      <c r="C16" s="91">
        <v>100000</v>
      </c>
      <c r="D16" s="90">
        <v>100000</v>
      </c>
    </row>
    <row r="17" spans="1:6" x14ac:dyDescent="0.25">
      <c r="A17" s="93" t="s">
        <v>968</v>
      </c>
      <c r="B17" s="92" t="s">
        <v>967</v>
      </c>
      <c r="C17" s="91">
        <v>0</v>
      </c>
      <c r="D17" s="90">
        <v>0</v>
      </c>
    </row>
    <row r="18" spans="1:6" x14ac:dyDescent="0.25">
      <c r="A18" s="93" t="s">
        <v>966</v>
      </c>
      <c r="B18" s="92" t="s">
        <v>916</v>
      </c>
      <c r="C18" s="91">
        <v>183150</v>
      </c>
      <c r="D18" s="90">
        <v>183150</v>
      </c>
    </row>
    <row r="19" spans="1:6" x14ac:dyDescent="0.25">
      <c r="A19" s="93" t="s">
        <v>965</v>
      </c>
      <c r="B19" s="92" t="s">
        <v>964</v>
      </c>
      <c r="C19" s="91">
        <v>0</v>
      </c>
      <c r="D19" s="90">
        <v>0</v>
      </c>
    </row>
    <row r="20" spans="1:6" x14ac:dyDescent="0.25">
      <c r="A20" s="93" t="s">
        <v>963</v>
      </c>
      <c r="B20" s="92" t="s">
        <v>962</v>
      </c>
      <c r="C20" s="91">
        <v>185000</v>
      </c>
      <c r="D20" s="90">
        <v>185000</v>
      </c>
    </row>
    <row r="21" spans="1:6" x14ac:dyDescent="0.25">
      <c r="A21" s="93" t="s">
        <v>961</v>
      </c>
      <c r="B21" s="92" t="s">
        <v>960</v>
      </c>
      <c r="C21" s="91">
        <v>35000</v>
      </c>
      <c r="D21" s="90">
        <v>35000</v>
      </c>
    </row>
    <row r="22" spans="1:6" x14ac:dyDescent="0.25">
      <c r="A22" s="93" t="s">
        <v>959</v>
      </c>
      <c r="B22" s="92" t="s">
        <v>845</v>
      </c>
      <c r="C22" s="91">
        <v>8000</v>
      </c>
      <c r="D22" s="90">
        <v>8000</v>
      </c>
    </row>
    <row r="23" spans="1:6" ht="22.5" x14ac:dyDescent="0.25">
      <c r="A23" s="93" t="s">
        <v>958</v>
      </c>
      <c r="B23" s="92" t="s">
        <v>957</v>
      </c>
      <c r="C23" s="91">
        <v>2750000</v>
      </c>
      <c r="D23" s="90">
        <v>2750000</v>
      </c>
    </row>
    <row r="24" spans="1:6" x14ac:dyDescent="0.25">
      <c r="A24" s="93" t="s">
        <v>956</v>
      </c>
      <c r="B24" s="92"/>
      <c r="C24" s="91">
        <v>0</v>
      </c>
      <c r="D24" s="90">
        <v>0</v>
      </c>
    </row>
    <row r="25" spans="1:6" ht="12" thickBot="1" x14ac:dyDescent="0.3">
      <c r="A25" s="122" t="s">
        <v>955</v>
      </c>
      <c r="B25" s="121" t="s">
        <v>954</v>
      </c>
      <c r="C25" s="120">
        <v>0</v>
      </c>
      <c r="D25" s="119">
        <v>0</v>
      </c>
    </row>
    <row r="26" spans="1:6" ht="12.75" thickTop="1" thickBot="1" x14ac:dyDescent="0.3"/>
    <row r="27" spans="1:6" ht="69" thickTop="1" thickBot="1" x14ac:dyDescent="0.3">
      <c r="C27" s="81" t="s">
        <v>953</v>
      </c>
      <c r="D27" s="80" t="s">
        <v>952</v>
      </c>
      <c r="E27" s="80" t="s">
        <v>951</v>
      </c>
      <c r="F27" s="79" t="s">
        <v>950</v>
      </c>
    </row>
    <row r="28" spans="1:6" ht="24" thickTop="1" thickBot="1" x14ac:dyDescent="0.3">
      <c r="B28" s="78" t="s">
        <v>949</v>
      </c>
      <c r="C28" s="77">
        <f>$D$8</f>
        <v>28383950</v>
      </c>
      <c r="D28" s="77">
        <v>0</v>
      </c>
      <c r="E28" s="77">
        <v>0</v>
      </c>
      <c r="F28" s="76">
        <f>SUM(C28:E28)</f>
        <v>28383950</v>
      </c>
    </row>
    <row r="29" spans="1:6" ht="12" thickTop="1" x14ac:dyDescent="0.25"/>
    <row r="30" spans="1:6" ht="9" customHeight="1" x14ac:dyDescent="0.25">
      <c r="A30" s="63" t="s">
        <v>948</v>
      </c>
    </row>
    <row r="31" spans="1:6" ht="9" customHeight="1" x14ac:dyDescent="0.25">
      <c r="A31" s="63" t="s">
        <v>829</v>
      </c>
    </row>
    <row r="32" spans="1:6" ht="9" customHeight="1" x14ac:dyDescent="0.25">
      <c r="A32" s="63" t="s">
        <v>828</v>
      </c>
    </row>
    <row r="33" spans="1:1" ht="9" customHeight="1" x14ac:dyDescent="0.25">
      <c r="A33" s="63" t="s">
        <v>947</v>
      </c>
    </row>
  </sheetData>
  <mergeCells count="7">
    <mergeCell ref="A12:B12"/>
    <mergeCell ref="A1:E1"/>
    <mergeCell ref="A2:E2"/>
    <mergeCell ref="A3:E3"/>
    <mergeCell ref="A5:E5"/>
    <mergeCell ref="A8:B8"/>
    <mergeCell ref="A9:B9"/>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election activeCell="A83" sqref="A83:A88"/>
    </sheetView>
  </sheetViews>
  <sheetFormatPr baseColWidth="10" defaultRowHeight="11.25" x14ac:dyDescent="0.25"/>
  <cols>
    <col min="1" max="1" width="8.7109375" style="62" customWidth="1"/>
    <col min="2" max="2" width="35.7109375" style="62" customWidth="1"/>
    <col min="3" max="7" width="12.7109375" style="62" customWidth="1"/>
    <col min="8" max="16384" width="11.42578125" style="62"/>
  </cols>
  <sheetData>
    <row r="1" spans="1:7" ht="13.5" thickTop="1" x14ac:dyDescent="0.25">
      <c r="A1" s="118" t="s">
        <v>946</v>
      </c>
      <c r="B1" s="117"/>
      <c r="C1" s="117"/>
      <c r="D1" s="117"/>
      <c r="E1" s="117"/>
      <c r="F1" s="117"/>
      <c r="G1" s="116" t="s">
        <v>41</v>
      </c>
    </row>
    <row r="2" spans="1:7" ht="12.75" x14ac:dyDescent="0.25">
      <c r="A2" s="115" t="s">
        <v>945</v>
      </c>
      <c r="B2" s="114"/>
      <c r="C2" s="114"/>
      <c r="D2" s="114"/>
      <c r="E2" s="114"/>
      <c r="F2" s="114"/>
      <c r="G2" s="113"/>
    </row>
    <row r="3" spans="1:7" ht="13.5" thickBot="1" x14ac:dyDescent="0.3">
      <c r="A3" s="112" t="s">
        <v>944</v>
      </c>
      <c r="B3" s="111"/>
      <c r="C3" s="111"/>
      <c r="D3" s="111"/>
      <c r="E3" s="111"/>
      <c r="F3" s="111"/>
      <c r="G3" s="110" t="s">
        <v>943</v>
      </c>
    </row>
    <row r="4" spans="1:7" ht="12" thickTop="1" x14ac:dyDescent="0.25"/>
    <row r="5" spans="1:7" ht="12.75" x14ac:dyDescent="0.25">
      <c r="A5" s="109" t="s">
        <v>942</v>
      </c>
      <c r="B5" s="108"/>
      <c r="C5" s="108"/>
      <c r="D5" s="108"/>
      <c r="E5" s="108"/>
      <c r="F5" s="108"/>
      <c r="G5" s="108"/>
    </row>
    <row r="6" spans="1:7" ht="12" thickBot="1" x14ac:dyDescent="0.3"/>
    <row r="7" spans="1:7" ht="24" thickTop="1" thickBot="1" x14ac:dyDescent="0.3">
      <c r="A7" s="107" t="s">
        <v>941</v>
      </c>
      <c r="B7" s="80" t="s">
        <v>940</v>
      </c>
      <c r="C7" s="80" t="s">
        <v>939</v>
      </c>
      <c r="D7" s="79" t="s">
        <v>938</v>
      </c>
    </row>
    <row r="8" spans="1:7" ht="13.5" thickTop="1" x14ac:dyDescent="0.25">
      <c r="A8" s="106" t="s">
        <v>937</v>
      </c>
      <c r="B8" s="105"/>
      <c r="C8" s="104">
        <v>66566725</v>
      </c>
      <c r="D8" s="103">
        <v>66566725</v>
      </c>
    </row>
    <row r="9" spans="1:7" ht="12.75" x14ac:dyDescent="0.25">
      <c r="A9" s="97" t="s">
        <v>936</v>
      </c>
      <c r="B9" s="102"/>
      <c r="C9" s="95">
        <v>12138000</v>
      </c>
      <c r="D9" s="94">
        <v>12138000</v>
      </c>
    </row>
    <row r="10" spans="1:7" x14ac:dyDescent="0.25">
      <c r="A10" s="101" t="s">
        <v>935</v>
      </c>
      <c r="B10" s="100" t="s">
        <v>934</v>
      </c>
      <c r="C10" s="99">
        <v>11300000</v>
      </c>
      <c r="D10" s="98">
        <v>11300000</v>
      </c>
    </row>
    <row r="11" spans="1:7" x14ac:dyDescent="0.25">
      <c r="A11" s="101" t="s">
        <v>933</v>
      </c>
      <c r="B11" s="100" t="s">
        <v>932</v>
      </c>
      <c r="C11" s="99">
        <v>33000</v>
      </c>
      <c r="D11" s="98">
        <v>33000</v>
      </c>
    </row>
    <row r="12" spans="1:7" x14ac:dyDescent="0.25">
      <c r="A12" s="101" t="s">
        <v>931</v>
      </c>
      <c r="B12" s="100" t="s">
        <v>930</v>
      </c>
      <c r="C12" s="99">
        <v>5000</v>
      </c>
      <c r="D12" s="98">
        <v>5000</v>
      </c>
    </row>
    <row r="13" spans="1:7" x14ac:dyDescent="0.25">
      <c r="A13" s="101" t="s">
        <v>929</v>
      </c>
      <c r="B13" s="100" t="s">
        <v>928</v>
      </c>
      <c r="C13" s="99">
        <v>800000</v>
      </c>
      <c r="D13" s="98">
        <v>800000</v>
      </c>
    </row>
    <row r="14" spans="1:7" ht="12.75" x14ac:dyDescent="0.25">
      <c r="A14" s="97" t="s">
        <v>927</v>
      </c>
      <c r="B14" s="96"/>
      <c r="C14" s="95">
        <v>54428725</v>
      </c>
      <c r="D14" s="94">
        <v>54428725</v>
      </c>
    </row>
    <row r="15" spans="1:7" x14ac:dyDescent="0.25">
      <c r="A15" s="93" t="s">
        <v>926</v>
      </c>
      <c r="B15" s="92" t="s">
        <v>925</v>
      </c>
      <c r="C15" s="91">
        <v>0</v>
      </c>
      <c r="D15" s="90">
        <v>0</v>
      </c>
    </row>
    <row r="16" spans="1:7" x14ac:dyDescent="0.25">
      <c r="A16" s="93" t="s">
        <v>924</v>
      </c>
      <c r="B16" s="92" t="s">
        <v>923</v>
      </c>
      <c r="C16" s="91">
        <v>0</v>
      </c>
      <c r="D16" s="90">
        <v>0</v>
      </c>
    </row>
    <row r="17" spans="1:4" x14ac:dyDescent="0.25">
      <c r="A17" s="93" t="s">
        <v>922</v>
      </c>
      <c r="B17" s="92" t="s">
        <v>883</v>
      </c>
      <c r="C17" s="91">
        <v>513000</v>
      </c>
      <c r="D17" s="90">
        <v>513000</v>
      </c>
    </row>
    <row r="18" spans="1:4" ht="22.5" x14ac:dyDescent="0.25">
      <c r="A18" s="93" t="s">
        <v>921</v>
      </c>
      <c r="B18" s="92" t="s">
        <v>889</v>
      </c>
      <c r="C18" s="91">
        <v>500000</v>
      </c>
      <c r="D18" s="90">
        <v>500000</v>
      </c>
    </row>
    <row r="19" spans="1:4" x14ac:dyDescent="0.25">
      <c r="A19" s="93" t="s">
        <v>920</v>
      </c>
      <c r="B19" s="92" t="s">
        <v>883</v>
      </c>
      <c r="C19" s="91">
        <v>280000</v>
      </c>
      <c r="D19" s="90">
        <v>280000</v>
      </c>
    </row>
    <row r="20" spans="1:4" x14ac:dyDescent="0.25">
      <c r="A20" s="93" t="s">
        <v>919</v>
      </c>
      <c r="B20" s="92" t="s">
        <v>883</v>
      </c>
      <c r="C20" s="91">
        <v>20000</v>
      </c>
      <c r="D20" s="90">
        <v>20000</v>
      </c>
    </row>
    <row r="21" spans="1:4" ht="22.5" x14ac:dyDescent="0.25">
      <c r="A21" s="93" t="s">
        <v>918</v>
      </c>
      <c r="B21" s="92" t="s">
        <v>889</v>
      </c>
      <c r="C21" s="91">
        <v>280000</v>
      </c>
      <c r="D21" s="90">
        <v>280000</v>
      </c>
    </row>
    <row r="22" spans="1:4" x14ac:dyDescent="0.25">
      <c r="A22" s="93" t="s">
        <v>917</v>
      </c>
      <c r="B22" s="92" t="s">
        <v>916</v>
      </c>
      <c r="C22" s="91">
        <v>0</v>
      </c>
      <c r="D22" s="90">
        <v>0</v>
      </c>
    </row>
    <row r="23" spans="1:4" x14ac:dyDescent="0.25">
      <c r="A23" s="93" t="s">
        <v>915</v>
      </c>
      <c r="B23" s="92" t="s">
        <v>886</v>
      </c>
      <c r="C23" s="91">
        <v>420000</v>
      </c>
      <c r="D23" s="90">
        <v>420000</v>
      </c>
    </row>
    <row r="24" spans="1:4" x14ac:dyDescent="0.25">
      <c r="A24" s="93" t="s">
        <v>914</v>
      </c>
      <c r="B24" s="92" t="s">
        <v>883</v>
      </c>
      <c r="C24" s="91">
        <v>11000000</v>
      </c>
      <c r="D24" s="90">
        <v>11000000</v>
      </c>
    </row>
    <row r="25" spans="1:4" x14ac:dyDescent="0.25">
      <c r="A25" s="93" t="s">
        <v>913</v>
      </c>
      <c r="B25" s="92"/>
      <c r="C25" s="91">
        <v>0</v>
      </c>
      <c r="D25" s="90">
        <v>0</v>
      </c>
    </row>
    <row r="26" spans="1:4" x14ac:dyDescent="0.25">
      <c r="A26" s="93" t="s">
        <v>912</v>
      </c>
      <c r="B26" s="92" t="s">
        <v>911</v>
      </c>
      <c r="C26" s="91">
        <v>0</v>
      </c>
      <c r="D26" s="90">
        <v>0</v>
      </c>
    </row>
    <row r="27" spans="1:4" x14ac:dyDescent="0.25">
      <c r="A27" s="93" t="s">
        <v>910</v>
      </c>
      <c r="B27" s="92" t="s">
        <v>886</v>
      </c>
      <c r="C27" s="91">
        <v>32000</v>
      </c>
      <c r="D27" s="90">
        <v>32000</v>
      </c>
    </row>
    <row r="28" spans="1:4" x14ac:dyDescent="0.25">
      <c r="A28" s="93" t="s">
        <v>909</v>
      </c>
      <c r="B28" s="92" t="s">
        <v>883</v>
      </c>
      <c r="C28" s="91">
        <v>2367000</v>
      </c>
      <c r="D28" s="90">
        <v>2367000</v>
      </c>
    </row>
    <row r="29" spans="1:4" x14ac:dyDescent="0.25">
      <c r="A29" s="93" t="s">
        <v>908</v>
      </c>
      <c r="B29" s="92"/>
      <c r="C29" s="91">
        <v>0</v>
      </c>
      <c r="D29" s="90">
        <v>0</v>
      </c>
    </row>
    <row r="30" spans="1:4" x14ac:dyDescent="0.25">
      <c r="A30" s="93" t="s">
        <v>907</v>
      </c>
      <c r="B30" s="92" t="s">
        <v>886</v>
      </c>
      <c r="C30" s="91">
        <v>361000</v>
      </c>
      <c r="D30" s="90">
        <v>361000</v>
      </c>
    </row>
    <row r="31" spans="1:4" x14ac:dyDescent="0.25">
      <c r="A31" s="93" t="s">
        <v>906</v>
      </c>
      <c r="B31" s="92" t="s">
        <v>883</v>
      </c>
      <c r="C31" s="91">
        <v>2315000</v>
      </c>
      <c r="D31" s="90">
        <v>2315000</v>
      </c>
    </row>
    <row r="32" spans="1:4" ht="22.5" x14ac:dyDescent="0.25">
      <c r="A32" s="93" t="s">
        <v>905</v>
      </c>
      <c r="B32" s="92" t="s">
        <v>889</v>
      </c>
      <c r="C32" s="91">
        <v>150</v>
      </c>
      <c r="D32" s="90">
        <v>150</v>
      </c>
    </row>
    <row r="33" spans="1:4" x14ac:dyDescent="0.25">
      <c r="A33" s="93" t="s">
        <v>904</v>
      </c>
      <c r="B33" s="92" t="s">
        <v>886</v>
      </c>
      <c r="C33" s="91">
        <v>2000</v>
      </c>
      <c r="D33" s="90">
        <v>2000</v>
      </c>
    </row>
    <row r="34" spans="1:4" x14ac:dyDescent="0.25">
      <c r="A34" s="93" t="s">
        <v>903</v>
      </c>
      <c r="B34" s="92" t="s">
        <v>883</v>
      </c>
      <c r="C34" s="91">
        <v>140000</v>
      </c>
      <c r="D34" s="90">
        <v>140000</v>
      </c>
    </row>
    <row r="35" spans="1:4" ht="22.5" x14ac:dyDescent="0.25">
      <c r="A35" s="93" t="s">
        <v>902</v>
      </c>
      <c r="B35" s="92" t="s">
        <v>889</v>
      </c>
      <c r="C35" s="91">
        <v>600000</v>
      </c>
      <c r="D35" s="90">
        <v>600000</v>
      </c>
    </row>
    <row r="36" spans="1:4" x14ac:dyDescent="0.25">
      <c r="A36" s="93" t="s">
        <v>901</v>
      </c>
      <c r="B36" s="92"/>
      <c r="C36" s="91">
        <v>0</v>
      </c>
      <c r="D36" s="90">
        <v>0</v>
      </c>
    </row>
    <row r="37" spans="1:4" x14ac:dyDescent="0.25">
      <c r="A37" s="93" t="s">
        <v>900</v>
      </c>
      <c r="B37" s="92"/>
      <c r="C37" s="91">
        <v>0</v>
      </c>
      <c r="D37" s="90">
        <v>0</v>
      </c>
    </row>
    <row r="38" spans="1:4" x14ac:dyDescent="0.25">
      <c r="A38" s="93" t="s">
        <v>899</v>
      </c>
      <c r="B38" s="92"/>
      <c r="C38" s="91">
        <v>0</v>
      </c>
      <c r="D38" s="90">
        <v>0</v>
      </c>
    </row>
    <row r="39" spans="1:4" x14ac:dyDescent="0.25">
      <c r="A39" s="93" t="s">
        <v>898</v>
      </c>
      <c r="B39" s="92" t="s">
        <v>886</v>
      </c>
      <c r="C39" s="91">
        <v>0</v>
      </c>
      <c r="D39" s="90">
        <v>0</v>
      </c>
    </row>
    <row r="40" spans="1:4" x14ac:dyDescent="0.25">
      <c r="A40" s="93" t="s">
        <v>897</v>
      </c>
      <c r="B40" s="92" t="s">
        <v>883</v>
      </c>
      <c r="C40" s="91">
        <v>0</v>
      </c>
      <c r="D40" s="90">
        <v>0</v>
      </c>
    </row>
    <row r="41" spans="1:4" ht="22.5" x14ac:dyDescent="0.25">
      <c r="A41" s="93" t="s">
        <v>896</v>
      </c>
      <c r="B41" s="92" t="s">
        <v>889</v>
      </c>
      <c r="C41" s="91">
        <v>0</v>
      </c>
      <c r="D41" s="90">
        <v>0</v>
      </c>
    </row>
    <row r="42" spans="1:4" x14ac:dyDescent="0.25">
      <c r="A42" s="93" t="s">
        <v>895</v>
      </c>
      <c r="B42" s="92" t="s">
        <v>886</v>
      </c>
      <c r="C42" s="91">
        <v>2500</v>
      </c>
      <c r="D42" s="90">
        <v>2500</v>
      </c>
    </row>
    <row r="43" spans="1:4" x14ac:dyDescent="0.25">
      <c r="A43" s="93" t="s">
        <v>894</v>
      </c>
      <c r="B43" s="92" t="s">
        <v>883</v>
      </c>
      <c r="C43" s="91">
        <v>2076000</v>
      </c>
      <c r="D43" s="90">
        <v>2076000</v>
      </c>
    </row>
    <row r="44" spans="1:4" ht="22.5" x14ac:dyDescent="0.25">
      <c r="A44" s="93" t="s">
        <v>893</v>
      </c>
      <c r="B44" s="92" t="s">
        <v>889</v>
      </c>
      <c r="C44" s="91">
        <v>55000</v>
      </c>
      <c r="D44" s="90">
        <v>55000</v>
      </c>
    </row>
    <row r="45" spans="1:4" x14ac:dyDescent="0.25">
      <c r="A45" s="93" t="s">
        <v>892</v>
      </c>
      <c r="B45" s="92" t="s">
        <v>886</v>
      </c>
      <c r="C45" s="91">
        <v>635000</v>
      </c>
      <c r="D45" s="90">
        <v>635000</v>
      </c>
    </row>
    <row r="46" spans="1:4" x14ac:dyDescent="0.25">
      <c r="A46" s="93" t="s">
        <v>891</v>
      </c>
      <c r="B46" s="92" t="s">
        <v>883</v>
      </c>
      <c r="C46" s="91">
        <v>653000</v>
      </c>
      <c r="D46" s="90">
        <v>653000</v>
      </c>
    </row>
    <row r="47" spans="1:4" ht="22.5" x14ac:dyDescent="0.25">
      <c r="A47" s="93" t="s">
        <v>890</v>
      </c>
      <c r="B47" s="92" t="s">
        <v>889</v>
      </c>
      <c r="C47" s="91">
        <v>1705000</v>
      </c>
      <c r="D47" s="90">
        <v>1705000</v>
      </c>
    </row>
    <row r="48" spans="1:4" x14ac:dyDescent="0.25">
      <c r="A48" s="93" t="s">
        <v>888</v>
      </c>
      <c r="B48" s="92" t="s">
        <v>883</v>
      </c>
      <c r="C48" s="91">
        <v>172000</v>
      </c>
      <c r="D48" s="90">
        <v>172000</v>
      </c>
    </row>
    <row r="49" spans="1:4" x14ac:dyDescent="0.25">
      <c r="A49" s="93" t="s">
        <v>887</v>
      </c>
      <c r="B49" s="92" t="s">
        <v>886</v>
      </c>
      <c r="C49" s="91">
        <v>600</v>
      </c>
      <c r="D49" s="90">
        <v>600</v>
      </c>
    </row>
    <row r="50" spans="1:4" x14ac:dyDescent="0.25">
      <c r="A50" s="93" t="s">
        <v>885</v>
      </c>
      <c r="B50" s="92" t="s">
        <v>883</v>
      </c>
      <c r="C50" s="91">
        <v>90000</v>
      </c>
      <c r="D50" s="90">
        <v>90000</v>
      </c>
    </row>
    <row r="51" spans="1:4" x14ac:dyDescent="0.25">
      <c r="A51" s="93" t="s">
        <v>884</v>
      </c>
      <c r="B51" s="92" t="s">
        <v>883</v>
      </c>
      <c r="C51" s="91">
        <v>300</v>
      </c>
      <c r="D51" s="90">
        <v>300</v>
      </c>
    </row>
    <row r="52" spans="1:4" x14ac:dyDescent="0.25">
      <c r="A52" s="93" t="s">
        <v>882</v>
      </c>
      <c r="B52" s="92" t="s">
        <v>881</v>
      </c>
      <c r="C52" s="91">
        <v>1865000</v>
      </c>
      <c r="D52" s="90">
        <v>1865000</v>
      </c>
    </row>
    <row r="53" spans="1:4" x14ac:dyDescent="0.25">
      <c r="A53" s="93" t="s">
        <v>880</v>
      </c>
      <c r="B53" s="92" t="s">
        <v>865</v>
      </c>
      <c r="C53" s="91">
        <v>1113400</v>
      </c>
      <c r="D53" s="90">
        <v>1113400</v>
      </c>
    </row>
    <row r="54" spans="1:4" x14ac:dyDescent="0.25">
      <c r="A54" s="93" t="s">
        <v>879</v>
      </c>
      <c r="B54" s="92" t="s">
        <v>863</v>
      </c>
      <c r="C54" s="91">
        <v>6813000</v>
      </c>
      <c r="D54" s="90">
        <v>6813000</v>
      </c>
    </row>
    <row r="55" spans="1:4" x14ac:dyDescent="0.25">
      <c r="A55" s="93" t="s">
        <v>878</v>
      </c>
      <c r="B55" s="92" t="s">
        <v>877</v>
      </c>
      <c r="C55" s="91">
        <v>605000</v>
      </c>
      <c r="D55" s="90">
        <v>605000</v>
      </c>
    </row>
    <row r="56" spans="1:4" x14ac:dyDescent="0.25">
      <c r="A56" s="93" t="s">
        <v>876</v>
      </c>
      <c r="B56" s="92" t="s">
        <v>875</v>
      </c>
      <c r="C56" s="91">
        <v>335000</v>
      </c>
      <c r="D56" s="90">
        <v>335000</v>
      </c>
    </row>
    <row r="57" spans="1:4" x14ac:dyDescent="0.25">
      <c r="A57" s="93" t="s">
        <v>874</v>
      </c>
      <c r="B57" s="92" t="s">
        <v>873</v>
      </c>
      <c r="C57" s="91">
        <v>62000</v>
      </c>
      <c r="D57" s="90">
        <v>62000</v>
      </c>
    </row>
    <row r="58" spans="1:4" x14ac:dyDescent="0.25">
      <c r="A58" s="93" t="s">
        <v>872</v>
      </c>
      <c r="B58" s="92" t="s">
        <v>871</v>
      </c>
      <c r="C58" s="91">
        <v>56000</v>
      </c>
      <c r="D58" s="90">
        <v>56000</v>
      </c>
    </row>
    <row r="59" spans="1:4" x14ac:dyDescent="0.25">
      <c r="A59" s="93" t="s">
        <v>870</v>
      </c>
      <c r="B59" s="92" t="s">
        <v>869</v>
      </c>
      <c r="C59" s="91">
        <v>0</v>
      </c>
      <c r="D59" s="90">
        <v>0</v>
      </c>
    </row>
    <row r="60" spans="1:4" x14ac:dyDescent="0.25">
      <c r="A60" s="93" t="s">
        <v>868</v>
      </c>
      <c r="B60" s="92" t="s">
        <v>867</v>
      </c>
      <c r="C60" s="91">
        <v>1122100</v>
      </c>
      <c r="D60" s="90">
        <v>1122100</v>
      </c>
    </row>
    <row r="61" spans="1:4" x14ac:dyDescent="0.25">
      <c r="A61" s="93" t="s">
        <v>866</v>
      </c>
      <c r="B61" s="92" t="s">
        <v>865</v>
      </c>
      <c r="C61" s="91">
        <v>62000</v>
      </c>
      <c r="D61" s="90">
        <v>62000</v>
      </c>
    </row>
    <row r="62" spans="1:4" x14ac:dyDescent="0.25">
      <c r="A62" s="93" t="s">
        <v>864</v>
      </c>
      <c r="B62" s="92" t="s">
        <v>863</v>
      </c>
      <c r="C62" s="91">
        <v>2070000</v>
      </c>
      <c r="D62" s="90">
        <v>2070000</v>
      </c>
    </row>
    <row r="63" spans="1:4" ht="22.5" x14ac:dyDescent="0.25">
      <c r="A63" s="93" t="s">
        <v>862</v>
      </c>
      <c r="B63" s="92" t="s">
        <v>861</v>
      </c>
      <c r="C63" s="91">
        <v>13000</v>
      </c>
      <c r="D63" s="90">
        <v>13000</v>
      </c>
    </row>
    <row r="64" spans="1:4" x14ac:dyDescent="0.25">
      <c r="A64" s="93" t="s">
        <v>860</v>
      </c>
      <c r="B64" s="92" t="s">
        <v>859</v>
      </c>
      <c r="C64" s="91">
        <v>0</v>
      </c>
      <c r="D64" s="90">
        <v>0</v>
      </c>
    </row>
    <row r="65" spans="1:7" x14ac:dyDescent="0.25">
      <c r="A65" s="93" t="s">
        <v>858</v>
      </c>
      <c r="B65" s="92" t="s">
        <v>857</v>
      </c>
      <c r="C65" s="91">
        <v>247000</v>
      </c>
      <c r="D65" s="90">
        <v>247000</v>
      </c>
    </row>
    <row r="66" spans="1:7" x14ac:dyDescent="0.25">
      <c r="A66" s="93" t="s">
        <v>856</v>
      </c>
      <c r="B66" s="92" t="s">
        <v>855</v>
      </c>
      <c r="C66" s="91">
        <v>570000</v>
      </c>
      <c r="D66" s="90">
        <v>570000</v>
      </c>
    </row>
    <row r="67" spans="1:7" x14ac:dyDescent="0.25">
      <c r="A67" s="93" t="s">
        <v>854</v>
      </c>
      <c r="B67" s="92" t="s">
        <v>853</v>
      </c>
      <c r="C67" s="91">
        <v>1160000</v>
      </c>
      <c r="D67" s="90">
        <v>1160000</v>
      </c>
    </row>
    <row r="68" spans="1:7" ht="22.5" x14ac:dyDescent="0.25">
      <c r="A68" s="93" t="s">
        <v>852</v>
      </c>
      <c r="B68" s="92" t="s">
        <v>851</v>
      </c>
      <c r="C68" s="91">
        <v>370000</v>
      </c>
      <c r="D68" s="90">
        <v>370000</v>
      </c>
    </row>
    <row r="69" spans="1:7" ht="22.5" x14ac:dyDescent="0.25">
      <c r="A69" s="93" t="s">
        <v>850</v>
      </c>
      <c r="B69" s="92" t="s">
        <v>849</v>
      </c>
      <c r="C69" s="91">
        <v>259800</v>
      </c>
      <c r="D69" s="90">
        <v>259800</v>
      </c>
    </row>
    <row r="70" spans="1:7" x14ac:dyDescent="0.25">
      <c r="A70" s="93" t="s">
        <v>848</v>
      </c>
      <c r="B70" s="92" t="s">
        <v>847</v>
      </c>
      <c r="C70" s="91">
        <v>88000</v>
      </c>
      <c r="D70" s="90">
        <v>88000</v>
      </c>
    </row>
    <row r="71" spans="1:7" x14ac:dyDescent="0.25">
      <c r="A71" s="93" t="s">
        <v>846</v>
      </c>
      <c r="B71" s="92" t="s">
        <v>845</v>
      </c>
      <c r="C71" s="91">
        <v>518000</v>
      </c>
      <c r="D71" s="90">
        <v>518000</v>
      </c>
    </row>
    <row r="72" spans="1:7" x14ac:dyDescent="0.25">
      <c r="A72" s="89" t="s">
        <v>844</v>
      </c>
      <c r="B72" s="88" t="s">
        <v>843</v>
      </c>
      <c r="C72" s="87">
        <v>2000000</v>
      </c>
      <c r="D72" s="86">
        <v>2000000</v>
      </c>
    </row>
    <row r="73" spans="1:7" ht="12" thickBot="1" x14ac:dyDescent="0.3">
      <c r="A73" s="85" t="s">
        <v>842</v>
      </c>
      <c r="B73" s="84" t="s">
        <v>841</v>
      </c>
      <c r="C73" s="83">
        <v>10879875</v>
      </c>
      <c r="D73" s="82">
        <v>10879875</v>
      </c>
    </row>
    <row r="74" spans="1:7" ht="12.75" thickTop="1" thickBot="1" x14ac:dyDescent="0.3"/>
    <row r="75" spans="1:7" ht="69" thickTop="1" thickBot="1" x14ac:dyDescent="0.3">
      <c r="C75" s="81" t="s">
        <v>840</v>
      </c>
      <c r="D75" s="80" t="s">
        <v>839</v>
      </c>
      <c r="E75" s="80" t="s">
        <v>838</v>
      </c>
      <c r="F75" s="80" t="s">
        <v>837</v>
      </c>
      <c r="G75" s="79" t="s">
        <v>836</v>
      </c>
    </row>
    <row r="76" spans="1:7" ht="12.75" thickTop="1" thickBot="1" x14ac:dyDescent="0.3">
      <c r="B76" s="78" t="s">
        <v>835</v>
      </c>
      <c r="C76" s="77">
        <f>$D$8</f>
        <v>66566725</v>
      </c>
      <c r="D76" s="77">
        <v>0</v>
      </c>
      <c r="E76" s="77">
        <v>0</v>
      </c>
      <c r="F76" s="77">
        <v>0</v>
      </c>
      <c r="G76" s="76">
        <f>SUM(C76:F76)</f>
        <v>66566725</v>
      </c>
    </row>
    <row r="77" spans="1:7" ht="12.75" thickTop="1" thickBot="1" x14ac:dyDescent="0.3"/>
    <row r="78" spans="1:7" ht="14.25" thickTop="1" thickBot="1" x14ac:dyDescent="0.3">
      <c r="B78" s="75"/>
      <c r="C78" s="74" t="s">
        <v>834</v>
      </c>
      <c r="D78" s="73"/>
    </row>
    <row r="79" spans="1:7" ht="23.25" thickTop="1" x14ac:dyDescent="0.25">
      <c r="B79" s="72" t="s">
        <v>833</v>
      </c>
      <c r="C79" s="71">
        <f>page5248!$F$28</f>
        <v>28383950</v>
      </c>
      <c r="D79" s="70"/>
    </row>
    <row r="80" spans="1:7" ht="12.75" x14ac:dyDescent="0.25">
      <c r="B80" s="69" t="s">
        <v>832</v>
      </c>
      <c r="C80" s="68">
        <f>G76</f>
        <v>66566725</v>
      </c>
      <c r="D80" s="67"/>
    </row>
    <row r="81" spans="1:4" ht="13.5" thickBot="1" x14ac:dyDescent="0.3">
      <c r="B81" s="66" t="s">
        <v>831</v>
      </c>
      <c r="C81" s="65">
        <f>C80-C79</f>
        <v>38182775</v>
      </c>
      <c r="D81" s="64"/>
    </row>
    <row r="82" spans="1:4" ht="12" thickTop="1" x14ac:dyDescent="0.25"/>
    <row r="83" spans="1:4" ht="9" customHeight="1" x14ac:dyDescent="0.25">
      <c r="A83" s="63" t="s">
        <v>830</v>
      </c>
    </row>
    <row r="84" spans="1:4" ht="9" customHeight="1" x14ac:dyDescent="0.25">
      <c r="A84" s="63" t="s">
        <v>829</v>
      </c>
    </row>
    <row r="85" spans="1:4" ht="9" customHeight="1" x14ac:dyDescent="0.25">
      <c r="A85" s="63" t="s">
        <v>828</v>
      </c>
    </row>
    <row r="86" spans="1:4" ht="9" customHeight="1" x14ac:dyDescent="0.25">
      <c r="A86" s="63" t="s">
        <v>827</v>
      </c>
    </row>
    <row r="87" spans="1:4" ht="9" customHeight="1" x14ac:dyDescent="0.25">
      <c r="A87" s="63" t="s">
        <v>826</v>
      </c>
    </row>
    <row r="88" spans="1:4" ht="9" customHeight="1" x14ac:dyDescent="0.25">
      <c r="A88" s="63"/>
    </row>
  </sheetData>
  <mergeCells count="11">
    <mergeCell ref="A9:B9"/>
    <mergeCell ref="A14:B14"/>
    <mergeCell ref="C78:D78"/>
    <mergeCell ref="C79:D79"/>
    <mergeCell ref="C80:D80"/>
    <mergeCell ref="C81:D81"/>
    <mergeCell ref="A1:F1"/>
    <mergeCell ref="A2:F2"/>
    <mergeCell ref="A3:F3"/>
    <mergeCell ref="A5:G5"/>
    <mergeCell ref="A8:B8"/>
  </mergeCells>
  <printOptions horizontalCentered="1"/>
  <pageMargins left="0.39370078740157477" right="0.39370078740157477" top="0.39370078740157477" bottom="0.39370078740157477" header="0.19685039370078738" footer="0.19685039370078738"/>
  <pageSetup paperSize="9" scale="80" pageOrder="overThenDown"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1"/>
  <sheetViews>
    <sheetView showGridLines="0" workbookViewId="0">
      <selection activeCell="B571" sqref="B571:F571"/>
    </sheetView>
  </sheetViews>
  <sheetFormatPr baseColWidth="10" defaultRowHeight="11.25" x14ac:dyDescent="0.25"/>
  <cols>
    <col min="1" max="1" width="25.7109375" style="42" customWidth="1"/>
    <col min="2" max="8" width="15.7109375" style="35" customWidth="1"/>
    <col min="9" max="16384" width="11.42578125" style="35"/>
  </cols>
  <sheetData>
    <row r="1" spans="1:8" ht="18" customHeight="1" x14ac:dyDescent="0.25">
      <c r="A1" s="61" t="s">
        <v>261</v>
      </c>
      <c r="B1" s="60"/>
      <c r="C1" s="60"/>
      <c r="D1" s="60"/>
      <c r="E1" s="60"/>
      <c r="F1" s="60"/>
      <c r="G1" s="60"/>
      <c r="H1" s="59"/>
    </row>
    <row r="2" spans="1:8" ht="18" customHeight="1" x14ac:dyDescent="0.25">
      <c r="A2" s="58" t="s">
        <v>825</v>
      </c>
      <c r="B2" s="57"/>
      <c r="C2" s="57"/>
      <c r="D2" s="57"/>
      <c r="E2" s="57"/>
      <c r="F2" s="57"/>
      <c r="G2" s="57"/>
      <c r="H2" s="57"/>
    </row>
    <row r="3" spans="1:8" s="50" customFormat="1" ht="9" x14ac:dyDescent="0.25">
      <c r="A3" s="56" t="s">
        <v>259</v>
      </c>
      <c r="B3" s="55" t="s">
        <v>824</v>
      </c>
      <c r="C3" s="54"/>
      <c r="D3" s="53"/>
      <c r="E3" s="54" t="s">
        <v>257</v>
      </c>
      <c r="F3" s="54"/>
      <c r="G3" s="54"/>
      <c r="H3" s="53"/>
    </row>
    <row r="4" spans="1:8" s="50" customFormat="1" ht="9" x14ac:dyDescent="0.25">
      <c r="A4" s="52" t="s">
        <v>823</v>
      </c>
      <c r="B4" s="51" t="s">
        <v>255</v>
      </c>
      <c r="C4" s="51" t="s">
        <v>254</v>
      </c>
      <c r="D4" s="51" t="s">
        <v>253</v>
      </c>
      <c r="E4" s="51" t="s">
        <v>252</v>
      </c>
      <c r="F4" s="51" t="s">
        <v>252</v>
      </c>
      <c r="G4" s="51" t="s">
        <v>251</v>
      </c>
      <c r="H4" s="51" t="s">
        <v>250</v>
      </c>
    </row>
    <row r="5" spans="1:8" s="50" customFormat="1" ht="9" x14ac:dyDescent="0.25">
      <c r="A5" s="52"/>
      <c r="B5" s="51" t="s">
        <v>822</v>
      </c>
      <c r="C5" s="51" t="s">
        <v>248</v>
      </c>
      <c r="D5" s="51" t="s">
        <v>247</v>
      </c>
      <c r="E5" s="51" t="s">
        <v>246</v>
      </c>
      <c r="F5" s="51" t="s">
        <v>245</v>
      </c>
      <c r="G5" s="51" t="s">
        <v>244</v>
      </c>
      <c r="H5" s="51" t="s">
        <v>243</v>
      </c>
    </row>
    <row r="6" spans="1:8" s="50" customFormat="1" ht="9" x14ac:dyDescent="0.25">
      <c r="A6" s="52"/>
      <c r="B6" s="51" t="s">
        <v>242</v>
      </c>
      <c r="C6" s="51"/>
      <c r="D6" s="51" t="s">
        <v>241</v>
      </c>
      <c r="E6" s="51" t="s">
        <v>240</v>
      </c>
      <c r="F6" s="51" t="s">
        <v>239</v>
      </c>
      <c r="G6" s="51"/>
      <c r="H6" s="51" t="s">
        <v>238</v>
      </c>
    </row>
    <row r="7" spans="1:8" x14ac:dyDescent="0.25">
      <c r="A7" s="49" t="s">
        <v>237</v>
      </c>
      <c r="B7" s="48">
        <v>1039524368.26</v>
      </c>
      <c r="C7" s="48">
        <v>152586053</v>
      </c>
      <c r="D7" s="48">
        <f>SUM(B7:C7)</f>
        <v>1192110421.26</v>
      </c>
      <c r="E7" s="48">
        <v>457968063.08999997</v>
      </c>
      <c r="F7" s="48">
        <v>98964155</v>
      </c>
      <c r="G7" s="48">
        <v>129258461.79000001</v>
      </c>
      <c r="H7" s="48">
        <v>505919741.38</v>
      </c>
    </row>
    <row r="8" spans="1:8" ht="33.75" x14ac:dyDescent="0.25">
      <c r="A8" s="47" t="s">
        <v>821</v>
      </c>
      <c r="B8" s="46">
        <v>4861189.21</v>
      </c>
      <c r="C8" s="46">
        <v>0</v>
      </c>
      <c r="D8" s="46">
        <f>SUM(B8:C8)</f>
        <v>4861189.21</v>
      </c>
      <c r="E8" s="46">
        <v>4718688.71</v>
      </c>
      <c r="F8" s="46">
        <v>0</v>
      </c>
      <c r="G8" s="46">
        <v>0</v>
      </c>
      <c r="H8" s="46">
        <v>142500.5</v>
      </c>
    </row>
    <row r="9" spans="1:8" ht="22.5" x14ac:dyDescent="0.25">
      <c r="A9" s="47" t="s">
        <v>820</v>
      </c>
      <c r="B9" s="46">
        <v>180000</v>
      </c>
      <c r="C9" s="46">
        <v>0</v>
      </c>
      <c r="D9" s="46">
        <f>SUM(B9:C9)</f>
        <v>180000</v>
      </c>
      <c r="E9" s="46">
        <v>8021.92</v>
      </c>
      <c r="F9" s="46">
        <v>40000</v>
      </c>
      <c r="G9" s="46">
        <v>40000</v>
      </c>
      <c r="H9" s="46">
        <v>91978.08</v>
      </c>
    </row>
    <row r="10" spans="1:8" ht="33.75" x14ac:dyDescent="0.25">
      <c r="A10" s="47" t="s">
        <v>819</v>
      </c>
      <c r="B10" s="46">
        <v>2375360.5499999998</v>
      </c>
      <c r="C10" s="46">
        <v>0</v>
      </c>
      <c r="D10" s="46">
        <f>SUM(B10:C10)</f>
        <v>2375360.5499999998</v>
      </c>
      <c r="E10" s="46">
        <v>2375360.5499999998</v>
      </c>
      <c r="F10" s="46">
        <v>0</v>
      </c>
      <c r="G10" s="46">
        <v>0</v>
      </c>
      <c r="H10" s="46">
        <v>0</v>
      </c>
    </row>
    <row r="11" spans="1:8" ht="22.5" x14ac:dyDescent="0.25">
      <c r="A11" s="47" t="s">
        <v>818</v>
      </c>
      <c r="B11" s="46">
        <v>1308000</v>
      </c>
      <c r="C11" s="46">
        <v>0</v>
      </c>
      <c r="D11" s="46">
        <f>SUM(B11:C11)</f>
        <v>1308000</v>
      </c>
      <c r="E11" s="46">
        <v>1177649.3600000001</v>
      </c>
      <c r="F11" s="46">
        <v>0</v>
      </c>
      <c r="G11" s="46">
        <v>0</v>
      </c>
      <c r="H11" s="46">
        <v>130350.64</v>
      </c>
    </row>
    <row r="12" spans="1:8" ht="22.5" x14ac:dyDescent="0.25">
      <c r="A12" s="47" t="s">
        <v>817</v>
      </c>
      <c r="B12" s="46">
        <v>20094099</v>
      </c>
      <c r="C12" s="46">
        <v>0</v>
      </c>
      <c r="D12" s="46">
        <f>SUM(B12:C12)</f>
        <v>20094099</v>
      </c>
      <c r="E12" s="46">
        <v>19921419.859999999</v>
      </c>
      <c r="F12" s="46">
        <v>0</v>
      </c>
      <c r="G12" s="46">
        <v>0</v>
      </c>
      <c r="H12" s="46">
        <v>172679.14</v>
      </c>
    </row>
    <row r="13" spans="1:8" ht="22.5" x14ac:dyDescent="0.25">
      <c r="A13" s="47" t="s">
        <v>816</v>
      </c>
      <c r="B13" s="46">
        <v>6190000.0199999996</v>
      </c>
      <c r="C13" s="46">
        <v>0</v>
      </c>
      <c r="D13" s="46">
        <f>SUM(B13:C13)</f>
        <v>6190000.0199999996</v>
      </c>
      <c r="E13" s="46">
        <v>3708178.5</v>
      </c>
      <c r="F13" s="46">
        <v>850000</v>
      </c>
      <c r="G13" s="46">
        <v>500000</v>
      </c>
      <c r="H13" s="46">
        <v>1131821.52</v>
      </c>
    </row>
    <row r="14" spans="1:8" ht="22.5" x14ac:dyDescent="0.25">
      <c r="A14" s="47" t="s">
        <v>815</v>
      </c>
      <c r="B14" s="46">
        <v>7127029.7999999998</v>
      </c>
      <c r="C14" s="46">
        <v>0</v>
      </c>
      <c r="D14" s="46">
        <f>SUM(B14:C14)</f>
        <v>7127029.7999999998</v>
      </c>
      <c r="E14" s="46">
        <v>209285.98</v>
      </c>
      <c r="F14" s="46">
        <v>450000</v>
      </c>
      <c r="G14" s="46">
        <v>2200000</v>
      </c>
      <c r="H14" s="46">
        <v>4267743.82</v>
      </c>
    </row>
    <row r="15" spans="1:8" ht="22.5" x14ac:dyDescent="0.25">
      <c r="A15" s="47" t="s">
        <v>814</v>
      </c>
      <c r="B15" s="46">
        <v>14850000</v>
      </c>
      <c r="C15" s="46">
        <v>0</v>
      </c>
      <c r="D15" s="46">
        <f>SUM(B15:C15)</f>
        <v>14850000</v>
      </c>
      <c r="E15" s="46">
        <v>397256.97</v>
      </c>
      <c r="F15" s="46">
        <v>455000</v>
      </c>
      <c r="G15" s="46">
        <v>4950000</v>
      </c>
      <c r="H15" s="46">
        <v>9047743.0299999993</v>
      </c>
    </row>
    <row r="16" spans="1:8" ht="22.5" x14ac:dyDescent="0.25">
      <c r="A16" s="47" t="s">
        <v>813</v>
      </c>
      <c r="B16" s="46">
        <v>200000</v>
      </c>
      <c r="C16" s="46">
        <v>0</v>
      </c>
      <c r="D16" s="46">
        <f>SUM(B16:C16)</f>
        <v>200000</v>
      </c>
      <c r="E16" s="46">
        <v>2908.8</v>
      </c>
      <c r="F16" s="46">
        <v>145000</v>
      </c>
      <c r="G16" s="46">
        <v>50000</v>
      </c>
      <c r="H16" s="46">
        <v>2091.1999999999998</v>
      </c>
    </row>
    <row r="17" spans="1:8" ht="22.5" x14ac:dyDescent="0.25">
      <c r="A17" s="47" t="s">
        <v>812</v>
      </c>
      <c r="B17" s="46">
        <v>100000</v>
      </c>
      <c r="C17" s="46">
        <v>0</v>
      </c>
      <c r="D17" s="46">
        <f>SUM(B17:C17)</f>
        <v>100000</v>
      </c>
      <c r="E17" s="46">
        <v>5765.76</v>
      </c>
      <c r="F17" s="46">
        <v>50000</v>
      </c>
      <c r="G17" s="46">
        <v>29840</v>
      </c>
      <c r="H17" s="46">
        <v>14394.24</v>
      </c>
    </row>
    <row r="18" spans="1:8" ht="33.75" x14ac:dyDescent="0.25">
      <c r="A18" s="47" t="s">
        <v>811</v>
      </c>
      <c r="B18" s="46">
        <v>56600</v>
      </c>
      <c r="C18" s="46">
        <v>0</v>
      </c>
      <c r="D18" s="46">
        <f>SUM(B18:C18)</f>
        <v>56600</v>
      </c>
      <c r="E18" s="46">
        <v>0</v>
      </c>
      <c r="F18" s="46">
        <v>0</v>
      </c>
      <c r="G18" s="46">
        <v>0</v>
      </c>
      <c r="H18" s="46">
        <v>56600</v>
      </c>
    </row>
    <row r="19" spans="1:8" ht="33.75" x14ac:dyDescent="0.25">
      <c r="A19" s="47" t="s">
        <v>810</v>
      </c>
      <c r="B19" s="46">
        <v>8633.1</v>
      </c>
      <c r="C19" s="46">
        <v>0</v>
      </c>
      <c r="D19" s="46">
        <f>SUM(B19:C19)</f>
        <v>8633.1</v>
      </c>
      <c r="E19" s="46">
        <v>8633.1</v>
      </c>
      <c r="F19" s="46">
        <v>0</v>
      </c>
      <c r="G19" s="46">
        <v>0</v>
      </c>
      <c r="H19" s="46">
        <v>0</v>
      </c>
    </row>
    <row r="20" spans="1:8" ht="33.75" x14ac:dyDescent="0.25">
      <c r="A20" s="47" t="s">
        <v>809</v>
      </c>
      <c r="B20" s="46">
        <v>72000</v>
      </c>
      <c r="C20" s="46">
        <v>120000</v>
      </c>
      <c r="D20" s="46">
        <f>SUM(B20:C20)</f>
        <v>192000</v>
      </c>
      <c r="E20" s="46">
        <v>0</v>
      </c>
      <c r="F20" s="46">
        <v>90000</v>
      </c>
      <c r="G20" s="46">
        <v>0</v>
      </c>
      <c r="H20" s="46">
        <v>102000</v>
      </c>
    </row>
    <row r="21" spans="1:8" ht="22.5" x14ac:dyDescent="0.25">
      <c r="A21" s="47" t="s">
        <v>808</v>
      </c>
      <c r="B21" s="46">
        <v>749215.42</v>
      </c>
      <c r="C21" s="46">
        <v>0</v>
      </c>
      <c r="D21" s="46">
        <f>SUM(B21:C21)</f>
        <v>749215.42</v>
      </c>
      <c r="E21" s="46">
        <v>721943.84</v>
      </c>
      <c r="F21" s="46">
        <v>0</v>
      </c>
      <c r="G21" s="46">
        <v>0</v>
      </c>
      <c r="H21" s="46">
        <v>27271.58</v>
      </c>
    </row>
    <row r="22" spans="1:8" ht="22.5" x14ac:dyDescent="0.25">
      <c r="A22" s="47" t="s">
        <v>807</v>
      </c>
      <c r="B22" s="46">
        <v>770137.05</v>
      </c>
      <c r="C22" s="46">
        <v>0</v>
      </c>
      <c r="D22" s="46">
        <f>SUM(B22:C22)</f>
        <v>770137.05</v>
      </c>
      <c r="E22" s="46">
        <v>770137.05</v>
      </c>
      <c r="F22" s="46">
        <v>0</v>
      </c>
      <c r="G22" s="46">
        <v>0</v>
      </c>
      <c r="H22" s="46">
        <v>0</v>
      </c>
    </row>
    <row r="23" spans="1:8" ht="22.5" x14ac:dyDescent="0.25">
      <c r="A23" s="47" t="s">
        <v>806</v>
      </c>
      <c r="B23" s="46">
        <v>2359300.21</v>
      </c>
      <c r="C23" s="46">
        <v>0</v>
      </c>
      <c r="D23" s="46">
        <f>SUM(B23:C23)</f>
        <v>2359300.21</v>
      </c>
      <c r="E23" s="46">
        <v>0</v>
      </c>
      <c r="F23" s="46">
        <v>0</v>
      </c>
      <c r="G23" s="46">
        <v>0</v>
      </c>
      <c r="H23" s="46">
        <v>2359300.21</v>
      </c>
    </row>
    <row r="24" spans="1:8" ht="33.75" x14ac:dyDescent="0.25">
      <c r="A24" s="47" t="s">
        <v>805</v>
      </c>
      <c r="B24" s="46">
        <v>1151566</v>
      </c>
      <c r="C24" s="46">
        <v>0</v>
      </c>
      <c r="D24" s="46">
        <f>SUM(B24:C24)</f>
        <v>1151566</v>
      </c>
      <c r="E24" s="46">
        <v>1019120</v>
      </c>
      <c r="F24" s="46">
        <v>0</v>
      </c>
      <c r="G24" s="46">
        <v>0</v>
      </c>
      <c r="H24" s="46">
        <v>132446</v>
      </c>
    </row>
    <row r="25" spans="1:8" ht="22.5" x14ac:dyDescent="0.25">
      <c r="A25" s="47" t="s">
        <v>804</v>
      </c>
      <c r="B25" s="46">
        <v>1718000</v>
      </c>
      <c r="C25" s="46">
        <v>0</v>
      </c>
      <c r="D25" s="46">
        <f>SUM(B25:C25)</f>
        <v>1718000</v>
      </c>
      <c r="E25" s="46">
        <v>1097478.18</v>
      </c>
      <c r="F25" s="46">
        <v>0</v>
      </c>
      <c r="G25" s="46">
        <v>0</v>
      </c>
      <c r="H25" s="46">
        <v>620521.81999999995</v>
      </c>
    </row>
    <row r="26" spans="1:8" ht="22.5" x14ac:dyDescent="0.25">
      <c r="A26" s="47" t="s">
        <v>803</v>
      </c>
      <c r="B26" s="46">
        <v>1966000</v>
      </c>
      <c r="C26" s="46">
        <v>0</v>
      </c>
      <c r="D26" s="46">
        <f>SUM(B26:C26)</f>
        <v>1966000</v>
      </c>
      <c r="E26" s="46">
        <v>40833.75</v>
      </c>
      <c r="F26" s="46">
        <v>38100</v>
      </c>
      <c r="G26" s="46">
        <v>50000</v>
      </c>
      <c r="H26" s="46">
        <v>1837066.25</v>
      </c>
    </row>
    <row r="27" spans="1:8" ht="22.5" x14ac:dyDescent="0.25">
      <c r="A27" s="47" t="s">
        <v>802</v>
      </c>
      <c r="B27" s="46">
        <v>33622.800000000003</v>
      </c>
      <c r="C27" s="46">
        <v>0</v>
      </c>
      <c r="D27" s="46">
        <f>SUM(B27:C27)</f>
        <v>33622.800000000003</v>
      </c>
      <c r="E27" s="46">
        <v>33622.800000000003</v>
      </c>
      <c r="F27" s="46">
        <v>0</v>
      </c>
      <c r="G27" s="46">
        <v>0</v>
      </c>
      <c r="H27" s="46">
        <v>0</v>
      </c>
    </row>
    <row r="28" spans="1:8" ht="33.75" x14ac:dyDescent="0.25">
      <c r="A28" s="47" t="s">
        <v>801</v>
      </c>
      <c r="B28" s="46">
        <v>538943.01</v>
      </c>
      <c r="C28" s="46">
        <v>0</v>
      </c>
      <c r="D28" s="46">
        <f>SUM(B28:C28)</f>
        <v>538943.01</v>
      </c>
      <c r="E28" s="46">
        <v>270039.13</v>
      </c>
      <c r="F28" s="46">
        <v>0</v>
      </c>
      <c r="G28" s="46">
        <v>0</v>
      </c>
      <c r="H28" s="46">
        <v>268903.88</v>
      </c>
    </row>
    <row r="29" spans="1:8" ht="22.5" x14ac:dyDescent="0.25">
      <c r="A29" s="47" t="s">
        <v>800</v>
      </c>
      <c r="B29" s="46">
        <v>9071454.1199999992</v>
      </c>
      <c r="C29" s="46">
        <v>0</v>
      </c>
      <c r="D29" s="46">
        <f>SUM(B29:C29)</f>
        <v>9071454.1199999992</v>
      </c>
      <c r="E29" s="46">
        <v>8337688.4800000004</v>
      </c>
      <c r="F29" s="46">
        <v>500000</v>
      </c>
      <c r="G29" s="46">
        <v>132712</v>
      </c>
      <c r="H29" s="46">
        <v>101053.64</v>
      </c>
    </row>
    <row r="30" spans="1:8" ht="45" x14ac:dyDescent="0.25">
      <c r="A30" s="47" t="s">
        <v>799</v>
      </c>
      <c r="B30" s="46">
        <v>344072</v>
      </c>
      <c r="C30" s="46">
        <v>0</v>
      </c>
      <c r="D30" s="46">
        <f>SUM(B30:C30)</f>
        <v>344072</v>
      </c>
      <c r="E30" s="46">
        <v>217820</v>
      </c>
      <c r="F30" s="46">
        <v>0</v>
      </c>
      <c r="G30" s="46">
        <v>0</v>
      </c>
      <c r="H30" s="46">
        <v>126252</v>
      </c>
    </row>
    <row r="31" spans="1:8" ht="22.5" x14ac:dyDescent="0.25">
      <c r="A31" s="47" t="s">
        <v>798</v>
      </c>
      <c r="B31" s="46">
        <v>405000</v>
      </c>
      <c r="C31" s="46">
        <v>0</v>
      </c>
      <c r="D31" s="46">
        <f>SUM(B31:C31)</f>
        <v>405000</v>
      </c>
      <c r="E31" s="46">
        <v>259747.52</v>
      </c>
      <c r="F31" s="46">
        <v>0</v>
      </c>
      <c r="G31" s="46">
        <v>8000</v>
      </c>
      <c r="H31" s="46">
        <v>137252.48000000001</v>
      </c>
    </row>
    <row r="32" spans="1:8" ht="22.5" x14ac:dyDescent="0.25">
      <c r="A32" s="47" t="s">
        <v>797</v>
      </c>
      <c r="B32" s="46">
        <v>138500</v>
      </c>
      <c r="C32" s="46">
        <v>0</v>
      </c>
      <c r="D32" s="46">
        <f>SUM(B32:C32)</f>
        <v>138500</v>
      </c>
      <c r="E32" s="46">
        <v>121746.12</v>
      </c>
      <c r="F32" s="46">
        <v>0</v>
      </c>
      <c r="G32" s="46">
        <v>0</v>
      </c>
      <c r="H32" s="46">
        <v>16753.88</v>
      </c>
    </row>
    <row r="33" spans="1:8" ht="22.5" x14ac:dyDescent="0.25">
      <c r="A33" s="47" t="s">
        <v>796</v>
      </c>
      <c r="B33" s="46">
        <v>1163477.75</v>
      </c>
      <c r="C33" s="46">
        <v>0</v>
      </c>
      <c r="D33" s="46">
        <f>SUM(B33:C33)</f>
        <v>1163477.75</v>
      </c>
      <c r="E33" s="46">
        <v>1157237.28</v>
      </c>
      <c r="F33" s="46">
        <v>0</v>
      </c>
      <c r="G33" s="46">
        <v>0</v>
      </c>
      <c r="H33" s="46">
        <v>6240.47</v>
      </c>
    </row>
    <row r="34" spans="1:8" ht="22.5" x14ac:dyDescent="0.25">
      <c r="A34" s="47" t="s">
        <v>795</v>
      </c>
      <c r="B34" s="46">
        <v>1441300</v>
      </c>
      <c r="C34" s="46">
        <v>0</v>
      </c>
      <c r="D34" s="46">
        <f>SUM(B34:C34)</f>
        <v>1441300</v>
      </c>
      <c r="E34" s="46">
        <v>895490.07</v>
      </c>
      <c r="F34" s="46">
        <v>0</v>
      </c>
      <c r="G34" s="46">
        <v>0</v>
      </c>
      <c r="H34" s="46">
        <v>545809.93000000005</v>
      </c>
    </row>
    <row r="35" spans="1:8" ht="33.75" x14ac:dyDescent="0.25">
      <c r="A35" s="47" t="s">
        <v>794</v>
      </c>
      <c r="B35" s="46">
        <v>176362.88</v>
      </c>
      <c r="C35" s="46">
        <v>0</v>
      </c>
      <c r="D35" s="46">
        <f>SUM(B35:C35)</f>
        <v>176362.88</v>
      </c>
      <c r="E35" s="46">
        <v>176362.88</v>
      </c>
      <c r="F35" s="46">
        <v>0</v>
      </c>
      <c r="G35" s="46">
        <v>0</v>
      </c>
      <c r="H35" s="46">
        <v>0</v>
      </c>
    </row>
    <row r="36" spans="1:8" ht="22.5" x14ac:dyDescent="0.25">
      <c r="A36" s="47" t="s">
        <v>793</v>
      </c>
      <c r="B36" s="46">
        <v>12296.62</v>
      </c>
      <c r="C36" s="46">
        <v>0</v>
      </c>
      <c r="D36" s="46">
        <f>SUM(B36:C36)</f>
        <v>12296.62</v>
      </c>
      <c r="E36" s="46">
        <v>12296.62</v>
      </c>
      <c r="F36" s="46">
        <v>0</v>
      </c>
      <c r="G36" s="46">
        <v>0</v>
      </c>
      <c r="H36" s="46">
        <v>0</v>
      </c>
    </row>
    <row r="37" spans="1:8" ht="33.75" x14ac:dyDescent="0.25">
      <c r="A37" s="47" t="s">
        <v>792</v>
      </c>
      <c r="B37" s="46">
        <v>50755.87</v>
      </c>
      <c r="C37" s="46">
        <v>0</v>
      </c>
      <c r="D37" s="46">
        <f>SUM(B37:C37)</f>
        <v>50755.87</v>
      </c>
      <c r="E37" s="46">
        <v>50755.87</v>
      </c>
      <c r="F37" s="46">
        <v>0</v>
      </c>
      <c r="G37" s="46">
        <v>0</v>
      </c>
      <c r="H37" s="46">
        <v>0</v>
      </c>
    </row>
    <row r="38" spans="1:8" ht="33.75" x14ac:dyDescent="0.25">
      <c r="A38" s="47" t="s">
        <v>791</v>
      </c>
      <c r="B38" s="46">
        <v>190684.39</v>
      </c>
      <c r="C38" s="46">
        <v>0</v>
      </c>
      <c r="D38" s="46">
        <f>SUM(B38:C38)</f>
        <v>190684.39</v>
      </c>
      <c r="E38" s="46">
        <v>190684.39</v>
      </c>
      <c r="F38" s="46">
        <v>0</v>
      </c>
      <c r="G38" s="46">
        <v>0</v>
      </c>
      <c r="H38" s="46">
        <v>0</v>
      </c>
    </row>
    <row r="39" spans="1:8" ht="22.5" x14ac:dyDescent="0.25">
      <c r="A39" s="47" t="s">
        <v>790</v>
      </c>
      <c r="B39" s="46">
        <v>1125000</v>
      </c>
      <c r="C39" s="46">
        <v>0</v>
      </c>
      <c r="D39" s="46">
        <f>SUM(B39:C39)</f>
        <v>1125000</v>
      </c>
      <c r="E39" s="46">
        <v>873950.91</v>
      </c>
      <c r="F39" s="46">
        <v>0</v>
      </c>
      <c r="G39" s="46">
        <v>0</v>
      </c>
      <c r="H39" s="46">
        <v>251049.09</v>
      </c>
    </row>
    <row r="40" spans="1:8" ht="22.5" x14ac:dyDescent="0.25">
      <c r="A40" s="47" t="s">
        <v>789</v>
      </c>
      <c r="B40" s="46">
        <v>93196.35</v>
      </c>
      <c r="C40" s="46">
        <v>0</v>
      </c>
      <c r="D40" s="46">
        <f>SUM(B40:C40)</f>
        <v>93196.35</v>
      </c>
      <c r="E40" s="46">
        <v>93196.35</v>
      </c>
      <c r="F40" s="46">
        <v>0</v>
      </c>
      <c r="G40" s="46">
        <v>0</v>
      </c>
      <c r="H40" s="46">
        <v>0</v>
      </c>
    </row>
    <row r="41" spans="1:8" ht="22.5" x14ac:dyDescent="0.25">
      <c r="A41" s="47" t="s">
        <v>788</v>
      </c>
      <c r="B41" s="46">
        <v>30569.67</v>
      </c>
      <c r="C41" s="46">
        <v>0</v>
      </c>
      <c r="D41" s="46">
        <f>SUM(B41:C41)</f>
        <v>30569.67</v>
      </c>
      <c r="E41" s="46">
        <v>30569.67</v>
      </c>
      <c r="F41" s="46">
        <v>0</v>
      </c>
      <c r="G41" s="46">
        <v>0</v>
      </c>
      <c r="H41" s="46">
        <v>0</v>
      </c>
    </row>
    <row r="42" spans="1:8" ht="33.75" x14ac:dyDescent="0.25">
      <c r="A42" s="47" t="s">
        <v>787</v>
      </c>
      <c r="B42" s="46">
        <v>861809.73</v>
      </c>
      <c r="C42" s="46">
        <v>0</v>
      </c>
      <c r="D42" s="46">
        <f>SUM(B42:C42)</f>
        <v>861809.73</v>
      </c>
      <c r="E42" s="46">
        <v>361809.73</v>
      </c>
      <c r="F42" s="46">
        <v>0</v>
      </c>
      <c r="G42" s="46">
        <v>0</v>
      </c>
      <c r="H42" s="46">
        <v>500000</v>
      </c>
    </row>
    <row r="43" spans="1:8" ht="33.75" x14ac:dyDescent="0.25">
      <c r="A43" s="47" t="s">
        <v>786</v>
      </c>
      <c r="B43" s="46">
        <v>1670000</v>
      </c>
      <c r="C43" s="46">
        <v>0</v>
      </c>
      <c r="D43" s="46">
        <f>SUM(B43:C43)</f>
        <v>1670000</v>
      </c>
      <c r="E43" s="46">
        <v>1417196.9</v>
      </c>
      <c r="F43" s="46">
        <v>18952</v>
      </c>
      <c r="G43" s="46">
        <v>0</v>
      </c>
      <c r="H43" s="46">
        <v>233851.1</v>
      </c>
    </row>
    <row r="44" spans="1:8" ht="22.5" x14ac:dyDescent="0.25">
      <c r="A44" s="47" t="s">
        <v>785</v>
      </c>
      <c r="B44" s="46">
        <v>566214.78</v>
      </c>
      <c r="C44" s="46">
        <v>0</v>
      </c>
      <c r="D44" s="46">
        <f>SUM(B44:C44)</f>
        <v>566214.78</v>
      </c>
      <c r="E44" s="46">
        <v>566214.78</v>
      </c>
      <c r="F44" s="46">
        <v>0</v>
      </c>
      <c r="G44" s="46">
        <v>0</v>
      </c>
      <c r="H44" s="46">
        <v>0</v>
      </c>
    </row>
    <row r="45" spans="1:8" ht="22.5" x14ac:dyDescent="0.25">
      <c r="A45" s="47" t="s">
        <v>784</v>
      </c>
      <c r="B45" s="46">
        <v>17574.990000000002</v>
      </c>
      <c r="C45" s="46">
        <v>0</v>
      </c>
      <c r="D45" s="46">
        <f>SUM(B45:C45)</f>
        <v>17574.990000000002</v>
      </c>
      <c r="E45" s="46">
        <v>17574.990000000002</v>
      </c>
      <c r="F45" s="46">
        <v>0</v>
      </c>
      <c r="G45" s="46">
        <v>0</v>
      </c>
      <c r="H45" s="46">
        <v>0</v>
      </c>
    </row>
    <row r="46" spans="1:8" ht="22.5" x14ac:dyDescent="0.25">
      <c r="A46" s="47" t="s">
        <v>783</v>
      </c>
      <c r="B46" s="46">
        <v>302438.78000000003</v>
      </c>
      <c r="C46" s="46">
        <v>0</v>
      </c>
      <c r="D46" s="46">
        <f>SUM(B46:C46)</f>
        <v>302438.78000000003</v>
      </c>
      <c r="E46" s="46">
        <v>302438.78000000003</v>
      </c>
      <c r="F46" s="46">
        <v>0</v>
      </c>
      <c r="G46" s="46">
        <v>0</v>
      </c>
      <c r="H46" s="46">
        <v>0</v>
      </c>
    </row>
    <row r="47" spans="1:8" ht="22.5" x14ac:dyDescent="0.25">
      <c r="A47" s="47" t="s">
        <v>782</v>
      </c>
      <c r="B47" s="46">
        <v>503957.29</v>
      </c>
      <c r="C47" s="46">
        <v>0</v>
      </c>
      <c r="D47" s="46">
        <f>SUM(B47:C47)</f>
        <v>503957.29</v>
      </c>
      <c r="E47" s="46">
        <v>503957.29</v>
      </c>
      <c r="F47" s="46">
        <v>0</v>
      </c>
      <c r="G47" s="46">
        <v>0</v>
      </c>
      <c r="H47" s="46">
        <v>0</v>
      </c>
    </row>
    <row r="48" spans="1:8" ht="22.5" x14ac:dyDescent="0.25">
      <c r="A48" s="47" t="s">
        <v>781</v>
      </c>
      <c r="B48" s="46">
        <v>316182.23</v>
      </c>
      <c r="C48" s="46">
        <v>0</v>
      </c>
      <c r="D48" s="46">
        <f>SUM(B48:C48)</f>
        <v>316182.23</v>
      </c>
      <c r="E48" s="46">
        <v>316182.23</v>
      </c>
      <c r="F48" s="46">
        <v>0</v>
      </c>
      <c r="G48" s="46">
        <v>0</v>
      </c>
      <c r="H48" s="46">
        <v>0</v>
      </c>
    </row>
    <row r="49" spans="1:8" ht="22.5" x14ac:dyDescent="0.25">
      <c r="A49" s="47" t="s">
        <v>780</v>
      </c>
      <c r="B49" s="46">
        <v>2862416.86</v>
      </c>
      <c r="C49" s="46">
        <v>0</v>
      </c>
      <c r="D49" s="46">
        <f>SUM(B49:C49)</f>
        <v>2862416.86</v>
      </c>
      <c r="E49" s="46">
        <v>2862416.86</v>
      </c>
      <c r="F49" s="46">
        <v>0</v>
      </c>
      <c r="G49" s="46">
        <v>0</v>
      </c>
      <c r="H49" s="46">
        <v>0</v>
      </c>
    </row>
    <row r="50" spans="1:8" ht="33.75" x14ac:dyDescent="0.25">
      <c r="A50" s="47" t="s">
        <v>779</v>
      </c>
      <c r="B50" s="46">
        <v>275919.73</v>
      </c>
      <c r="C50" s="46">
        <v>0</v>
      </c>
      <c r="D50" s="46">
        <f>SUM(B50:C50)</f>
        <v>275919.73</v>
      </c>
      <c r="E50" s="46">
        <v>275919.73</v>
      </c>
      <c r="F50" s="46">
        <v>0</v>
      </c>
      <c r="G50" s="46">
        <v>0</v>
      </c>
      <c r="H50" s="46">
        <v>0</v>
      </c>
    </row>
    <row r="51" spans="1:8" ht="22.5" x14ac:dyDescent="0.25">
      <c r="A51" s="47" t="s">
        <v>778</v>
      </c>
      <c r="B51" s="46">
        <v>3100587</v>
      </c>
      <c r="C51" s="46">
        <v>0</v>
      </c>
      <c r="D51" s="46">
        <f>SUM(B51:C51)</f>
        <v>3100587</v>
      </c>
      <c r="E51" s="46">
        <v>2062557.31</v>
      </c>
      <c r="F51" s="46">
        <v>0</v>
      </c>
      <c r="G51" s="46">
        <v>0</v>
      </c>
      <c r="H51" s="46">
        <v>1038029.69</v>
      </c>
    </row>
    <row r="52" spans="1:8" ht="33.75" x14ac:dyDescent="0.25">
      <c r="A52" s="47" t="s">
        <v>777</v>
      </c>
      <c r="B52" s="46">
        <v>28676.75</v>
      </c>
      <c r="C52" s="46">
        <v>0</v>
      </c>
      <c r="D52" s="46">
        <f>SUM(B52:C52)</f>
        <v>28676.75</v>
      </c>
      <c r="E52" s="46">
        <v>0</v>
      </c>
      <c r="F52" s="46">
        <v>0</v>
      </c>
      <c r="G52" s="46">
        <v>0</v>
      </c>
      <c r="H52" s="46">
        <v>28676.75</v>
      </c>
    </row>
    <row r="53" spans="1:8" ht="33.75" x14ac:dyDescent="0.25">
      <c r="A53" s="47" t="s">
        <v>776</v>
      </c>
      <c r="B53" s="46">
        <v>162874.41</v>
      </c>
      <c r="C53" s="46">
        <v>0</v>
      </c>
      <c r="D53" s="46">
        <f>SUM(B53:C53)</f>
        <v>162874.41</v>
      </c>
      <c r="E53" s="46">
        <v>0</v>
      </c>
      <c r="F53" s="46">
        <v>0</v>
      </c>
      <c r="G53" s="46">
        <v>0</v>
      </c>
      <c r="H53" s="46">
        <v>162874.41</v>
      </c>
    </row>
    <row r="54" spans="1:8" ht="33.75" x14ac:dyDescent="0.25">
      <c r="A54" s="47" t="s">
        <v>775</v>
      </c>
      <c r="B54" s="46">
        <v>479944.57</v>
      </c>
      <c r="C54" s="46">
        <v>0</v>
      </c>
      <c r="D54" s="46">
        <f>SUM(B54:C54)</f>
        <v>479944.57</v>
      </c>
      <c r="E54" s="46">
        <v>1665</v>
      </c>
      <c r="F54" s="46">
        <v>0</v>
      </c>
      <c r="G54" s="46">
        <v>0</v>
      </c>
      <c r="H54" s="46">
        <v>478279.57</v>
      </c>
    </row>
    <row r="55" spans="1:8" ht="33.75" x14ac:dyDescent="0.25">
      <c r="A55" s="47" t="s">
        <v>774</v>
      </c>
      <c r="B55" s="46">
        <v>336433.89</v>
      </c>
      <c r="C55" s="46">
        <v>0</v>
      </c>
      <c r="D55" s="46">
        <f>SUM(B55:C55)</f>
        <v>336433.89</v>
      </c>
      <c r="E55" s="46">
        <v>0</v>
      </c>
      <c r="F55" s="46">
        <v>0</v>
      </c>
      <c r="G55" s="46">
        <v>0</v>
      </c>
      <c r="H55" s="46">
        <v>336433.89</v>
      </c>
    </row>
    <row r="56" spans="1:8" ht="33.75" x14ac:dyDescent="0.25">
      <c r="A56" s="47" t="s">
        <v>773</v>
      </c>
      <c r="B56" s="46">
        <v>428572.61</v>
      </c>
      <c r="C56" s="46">
        <v>0</v>
      </c>
      <c r="D56" s="46">
        <f>SUM(B56:C56)</f>
        <v>428572.61</v>
      </c>
      <c r="E56" s="46">
        <v>338572.61</v>
      </c>
      <c r="F56" s="46">
        <v>0</v>
      </c>
      <c r="G56" s="46">
        <v>0</v>
      </c>
      <c r="H56" s="46">
        <v>90000</v>
      </c>
    </row>
    <row r="57" spans="1:8" ht="33.75" x14ac:dyDescent="0.25">
      <c r="A57" s="47" t="s">
        <v>772</v>
      </c>
      <c r="B57" s="46">
        <v>23916.48</v>
      </c>
      <c r="C57" s="46">
        <v>0</v>
      </c>
      <c r="D57" s="46">
        <f>SUM(B57:C57)</f>
        <v>23916.48</v>
      </c>
      <c r="E57" s="46">
        <v>23916.48</v>
      </c>
      <c r="F57" s="46">
        <v>0</v>
      </c>
      <c r="G57" s="46">
        <v>0</v>
      </c>
      <c r="H57" s="46">
        <v>0</v>
      </c>
    </row>
    <row r="58" spans="1:8" ht="33.75" x14ac:dyDescent="0.25">
      <c r="A58" s="47" t="s">
        <v>771</v>
      </c>
      <c r="B58" s="46">
        <v>636090.4</v>
      </c>
      <c r="C58" s="46">
        <v>0</v>
      </c>
      <c r="D58" s="46">
        <f>SUM(B58:C58)</f>
        <v>636090.4</v>
      </c>
      <c r="E58" s="46">
        <v>635138.53</v>
      </c>
      <c r="F58" s="46">
        <v>0</v>
      </c>
      <c r="G58" s="46">
        <v>0</v>
      </c>
      <c r="H58" s="46">
        <v>951.87</v>
      </c>
    </row>
    <row r="59" spans="1:8" ht="33.75" x14ac:dyDescent="0.25">
      <c r="A59" s="47" t="s">
        <v>770</v>
      </c>
      <c r="B59" s="46">
        <v>238700</v>
      </c>
      <c r="C59" s="46">
        <v>0</v>
      </c>
      <c r="D59" s="46">
        <f>SUM(B59:C59)</f>
        <v>238700</v>
      </c>
      <c r="E59" s="46">
        <v>216386.53</v>
      </c>
      <c r="F59" s="46">
        <v>0</v>
      </c>
      <c r="G59" s="46">
        <v>0</v>
      </c>
      <c r="H59" s="46">
        <v>22313.47</v>
      </c>
    </row>
    <row r="60" spans="1:8" ht="22.5" x14ac:dyDescent="0.25">
      <c r="A60" s="47" t="s">
        <v>769</v>
      </c>
      <c r="B60" s="46">
        <v>672560.55</v>
      </c>
      <c r="C60" s="46">
        <v>0</v>
      </c>
      <c r="D60" s="46">
        <f>SUM(B60:C60)</f>
        <v>672560.55</v>
      </c>
      <c r="E60" s="46">
        <v>672560.55</v>
      </c>
      <c r="F60" s="46">
        <v>0</v>
      </c>
      <c r="G60" s="46">
        <v>0</v>
      </c>
      <c r="H60" s="46">
        <v>0</v>
      </c>
    </row>
    <row r="61" spans="1:8" ht="22.5" x14ac:dyDescent="0.25">
      <c r="A61" s="47" t="s">
        <v>768</v>
      </c>
      <c r="B61" s="46">
        <v>311311</v>
      </c>
      <c r="C61" s="46">
        <v>0</v>
      </c>
      <c r="D61" s="46">
        <f>SUM(B61:C61)</f>
        <v>311311</v>
      </c>
      <c r="E61" s="46">
        <v>311311</v>
      </c>
      <c r="F61" s="46">
        <v>0</v>
      </c>
      <c r="G61" s="46">
        <v>0</v>
      </c>
      <c r="H61" s="46">
        <v>0</v>
      </c>
    </row>
    <row r="62" spans="1:8" ht="33.75" x14ac:dyDescent="0.25">
      <c r="A62" s="47" t="s">
        <v>767</v>
      </c>
      <c r="B62" s="46">
        <v>393776</v>
      </c>
      <c r="C62" s="46">
        <v>0</v>
      </c>
      <c r="D62" s="46">
        <f>SUM(B62:C62)</f>
        <v>393776</v>
      </c>
      <c r="E62" s="46">
        <v>344311.3</v>
      </c>
      <c r="F62" s="46">
        <v>0</v>
      </c>
      <c r="G62" s="46">
        <v>0</v>
      </c>
      <c r="H62" s="46">
        <v>49464.7</v>
      </c>
    </row>
    <row r="63" spans="1:8" ht="33.75" x14ac:dyDescent="0.25">
      <c r="A63" s="47" t="s">
        <v>766</v>
      </c>
      <c r="B63" s="46">
        <v>1212664.05</v>
      </c>
      <c r="C63" s="46">
        <v>0</v>
      </c>
      <c r="D63" s="46">
        <f>SUM(B63:C63)</f>
        <v>1212664.05</v>
      </c>
      <c r="E63" s="46">
        <v>1212664.05</v>
      </c>
      <c r="F63" s="46">
        <v>0</v>
      </c>
      <c r="G63" s="46">
        <v>0</v>
      </c>
      <c r="H63" s="46">
        <v>0</v>
      </c>
    </row>
    <row r="64" spans="1:8" ht="22.5" x14ac:dyDescent="0.25">
      <c r="A64" s="47" t="s">
        <v>765</v>
      </c>
      <c r="B64" s="46">
        <v>323277.59000000003</v>
      </c>
      <c r="C64" s="46">
        <v>0</v>
      </c>
      <c r="D64" s="46">
        <f>SUM(B64:C64)</f>
        <v>323277.59000000003</v>
      </c>
      <c r="E64" s="46">
        <v>323277.59000000003</v>
      </c>
      <c r="F64" s="46">
        <v>0</v>
      </c>
      <c r="G64" s="46">
        <v>0</v>
      </c>
      <c r="H64" s="46">
        <v>0</v>
      </c>
    </row>
    <row r="65" spans="1:8" ht="22.5" x14ac:dyDescent="0.25">
      <c r="A65" s="47" t="s">
        <v>764</v>
      </c>
      <c r="B65" s="46">
        <v>6395842.96</v>
      </c>
      <c r="C65" s="46">
        <v>0</v>
      </c>
      <c r="D65" s="46">
        <f>SUM(B65:C65)</f>
        <v>6395842.96</v>
      </c>
      <c r="E65" s="46">
        <v>1201686.75</v>
      </c>
      <c r="F65" s="46">
        <v>0</v>
      </c>
      <c r="G65" s="46">
        <v>0</v>
      </c>
      <c r="H65" s="46">
        <v>5194156.21</v>
      </c>
    </row>
    <row r="66" spans="1:8" ht="22.5" x14ac:dyDescent="0.25">
      <c r="A66" s="47" t="s">
        <v>763</v>
      </c>
      <c r="B66" s="46">
        <v>4198500</v>
      </c>
      <c r="C66" s="46">
        <v>0</v>
      </c>
      <c r="D66" s="46">
        <f>SUM(B66:C66)</f>
        <v>4198500</v>
      </c>
      <c r="E66" s="46">
        <v>175161.18</v>
      </c>
      <c r="F66" s="46">
        <v>0</v>
      </c>
      <c r="G66" s="46">
        <v>0</v>
      </c>
      <c r="H66" s="46">
        <v>4023338.82</v>
      </c>
    </row>
    <row r="67" spans="1:8" ht="22.5" x14ac:dyDescent="0.25">
      <c r="A67" s="47" t="s">
        <v>762</v>
      </c>
      <c r="B67" s="46">
        <v>6289883.7800000003</v>
      </c>
      <c r="C67" s="46">
        <v>0</v>
      </c>
      <c r="D67" s="46">
        <f>SUM(B67:C67)</f>
        <v>6289883.7800000003</v>
      </c>
      <c r="E67" s="46">
        <v>6289883.7800000003</v>
      </c>
      <c r="F67" s="46">
        <v>0</v>
      </c>
      <c r="G67" s="46">
        <v>0</v>
      </c>
      <c r="H67" s="46">
        <v>0</v>
      </c>
    </row>
    <row r="68" spans="1:8" ht="22.5" x14ac:dyDescent="0.25">
      <c r="A68" s="47" t="s">
        <v>761</v>
      </c>
      <c r="B68" s="46">
        <v>160928.09</v>
      </c>
      <c r="C68" s="46">
        <v>0</v>
      </c>
      <c r="D68" s="46">
        <f>SUM(B68:C68)</f>
        <v>160928.09</v>
      </c>
      <c r="E68" s="46">
        <v>160928.09</v>
      </c>
      <c r="F68" s="46">
        <v>0</v>
      </c>
      <c r="G68" s="46">
        <v>0</v>
      </c>
      <c r="H68" s="46">
        <v>0</v>
      </c>
    </row>
    <row r="69" spans="1:8" ht="22.5" x14ac:dyDescent="0.25">
      <c r="A69" s="47" t="s">
        <v>760</v>
      </c>
      <c r="B69" s="46">
        <v>7321626.4699999997</v>
      </c>
      <c r="C69" s="46">
        <v>0</v>
      </c>
      <c r="D69" s="46">
        <f>SUM(B69:C69)</f>
        <v>7321626.4699999997</v>
      </c>
      <c r="E69" s="46">
        <v>3684345.79</v>
      </c>
      <c r="F69" s="46">
        <v>500000</v>
      </c>
      <c r="G69" s="46">
        <v>3000000</v>
      </c>
      <c r="H69" s="46">
        <v>137280.68</v>
      </c>
    </row>
    <row r="70" spans="1:8" ht="22.5" x14ac:dyDescent="0.25">
      <c r="A70" s="47" t="s">
        <v>759</v>
      </c>
      <c r="B70" s="46">
        <v>2100360.9900000002</v>
      </c>
      <c r="C70" s="46">
        <v>0</v>
      </c>
      <c r="D70" s="46">
        <f>SUM(B70:C70)</f>
        <v>2100360.9900000002</v>
      </c>
      <c r="E70" s="46">
        <v>961694.26</v>
      </c>
      <c r="F70" s="46">
        <v>600000</v>
      </c>
      <c r="G70" s="46">
        <v>538305.74</v>
      </c>
      <c r="H70" s="46">
        <v>360.99</v>
      </c>
    </row>
    <row r="71" spans="1:8" ht="33.75" x14ac:dyDescent="0.25">
      <c r="A71" s="47" t="s">
        <v>758</v>
      </c>
      <c r="B71" s="46">
        <v>201683.68</v>
      </c>
      <c r="C71" s="46">
        <v>0</v>
      </c>
      <c r="D71" s="46">
        <f>SUM(B71:C71)</f>
        <v>201683.68</v>
      </c>
      <c r="E71" s="46">
        <v>141767.18</v>
      </c>
      <c r="F71" s="46">
        <v>0</v>
      </c>
      <c r="G71" s="46">
        <v>0</v>
      </c>
      <c r="H71" s="46">
        <v>59916.5</v>
      </c>
    </row>
    <row r="72" spans="1:8" ht="33.75" x14ac:dyDescent="0.25">
      <c r="A72" s="47" t="s">
        <v>757</v>
      </c>
      <c r="B72" s="46">
        <v>31214860.649999999</v>
      </c>
      <c r="C72" s="46">
        <v>0</v>
      </c>
      <c r="D72" s="46">
        <f>SUM(B72:C72)</f>
        <v>31214860.649999999</v>
      </c>
      <c r="E72" s="46">
        <v>30037279.460000001</v>
      </c>
      <c r="F72" s="46">
        <v>0</v>
      </c>
      <c r="G72" s="46">
        <v>1134127.26</v>
      </c>
      <c r="H72" s="46">
        <v>43453.93</v>
      </c>
    </row>
    <row r="73" spans="1:8" ht="22.5" x14ac:dyDescent="0.25">
      <c r="A73" s="47" t="s">
        <v>756</v>
      </c>
      <c r="B73" s="46">
        <v>23205</v>
      </c>
      <c r="C73" s="46">
        <v>0</v>
      </c>
      <c r="D73" s="46">
        <f>SUM(B73:C73)</f>
        <v>23205</v>
      </c>
      <c r="E73" s="46">
        <v>0</v>
      </c>
      <c r="F73" s="46">
        <v>0</v>
      </c>
      <c r="G73" s="46">
        <v>0</v>
      </c>
      <c r="H73" s="46">
        <v>23205</v>
      </c>
    </row>
    <row r="74" spans="1:8" ht="22.5" x14ac:dyDescent="0.25">
      <c r="A74" s="47" t="s">
        <v>755</v>
      </c>
      <c r="B74" s="46">
        <v>42891.41</v>
      </c>
      <c r="C74" s="46">
        <v>0</v>
      </c>
      <c r="D74" s="46">
        <f>SUM(B74:C74)</f>
        <v>42891.41</v>
      </c>
      <c r="E74" s="46">
        <v>0</v>
      </c>
      <c r="F74" s="46">
        <v>0</v>
      </c>
      <c r="G74" s="46">
        <v>0</v>
      </c>
      <c r="H74" s="46">
        <v>42891.41</v>
      </c>
    </row>
    <row r="75" spans="1:8" ht="22.5" x14ac:dyDescent="0.25">
      <c r="A75" s="47" t="s">
        <v>754</v>
      </c>
      <c r="B75" s="46">
        <v>1773349.79</v>
      </c>
      <c r="C75" s="46">
        <v>0</v>
      </c>
      <c r="D75" s="46">
        <f>SUM(B75:C75)</f>
        <v>1773349.79</v>
      </c>
      <c r="E75" s="46">
        <v>1485255.75</v>
      </c>
      <c r="F75" s="46">
        <v>0</v>
      </c>
      <c r="G75" s="46">
        <v>0</v>
      </c>
      <c r="H75" s="46">
        <v>288094.03999999998</v>
      </c>
    </row>
    <row r="76" spans="1:8" ht="22.5" x14ac:dyDescent="0.25">
      <c r="A76" s="47" t="s">
        <v>753</v>
      </c>
      <c r="B76" s="46">
        <v>205600</v>
      </c>
      <c r="C76" s="46">
        <v>0</v>
      </c>
      <c r="D76" s="46">
        <f>SUM(B76:C76)</f>
        <v>205600</v>
      </c>
      <c r="E76" s="46">
        <v>60002.31</v>
      </c>
      <c r="F76" s="46">
        <v>120000</v>
      </c>
      <c r="G76" s="46">
        <v>0</v>
      </c>
      <c r="H76" s="46">
        <v>25597.69</v>
      </c>
    </row>
    <row r="77" spans="1:8" ht="22.5" x14ac:dyDescent="0.25">
      <c r="A77" s="47" t="s">
        <v>752</v>
      </c>
      <c r="B77" s="46">
        <v>4950000</v>
      </c>
      <c r="C77" s="46">
        <v>0</v>
      </c>
      <c r="D77" s="46">
        <f>SUM(B77:C77)</f>
        <v>4950000</v>
      </c>
      <c r="E77" s="46">
        <v>15682.8</v>
      </c>
      <c r="F77" s="46">
        <v>100000</v>
      </c>
      <c r="G77" s="46">
        <v>600000</v>
      </c>
      <c r="H77" s="46">
        <v>4234317.2</v>
      </c>
    </row>
    <row r="78" spans="1:8" ht="22.5" x14ac:dyDescent="0.25">
      <c r="A78" s="47" t="s">
        <v>751</v>
      </c>
      <c r="B78" s="46">
        <v>830757.48</v>
      </c>
      <c r="C78" s="46">
        <v>0</v>
      </c>
      <c r="D78" s="46">
        <f>SUM(B78:C78)</f>
        <v>830757.48</v>
      </c>
      <c r="E78" s="46">
        <v>743080.38</v>
      </c>
      <c r="F78" s="46">
        <v>0</v>
      </c>
      <c r="G78" s="46">
        <v>0</v>
      </c>
      <c r="H78" s="46">
        <v>87677.1</v>
      </c>
    </row>
    <row r="79" spans="1:8" ht="33.75" x14ac:dyDescent="0.25">
      <c r="A79" s="47" t="s">
        <v>750</v>
      </c>
      <c r="B79" s="46">
        <v>79000</v>
      </c>
      <c r="C79" s="46">
        <v>0</v>
      </c>
      <c r="D79" s="46">
        <f>SUM(B79:C79)</f>
        <v>79000</v>
      </c>
      <c r="E79" s="46">
        <v>5285.83</v>
      </c>
      <c r="F79" s="46">
        <v>0</v>
      </c>
      <c r="G79" s="46">
        <v>0</v>
      </c>
      <c r="H79" s="46">
        <v>73714.17</v>
      </c>
    </row>
    <row r="80" spans="1:8" ht="22.5" x14ac:dyDescent="0.25">
      <c r="A80" s="47" t="s">
        <v>749</v>
      </c>
      <c r="B80" s="46">
        <v>10219880.960000001</v>
      </c>
      <c r="C80" s="46">
        <v>0</v>
      </c>
      <c r="D80" s="46">
        <f>SUM(B80:C80)</f>
        <v>10219880.960000001</v>
      </c>
      <c r="E80" s="46">
        <v>9004189.5800000001</v>
      </c>
      <c r="F80" s="46">
        <v>1000000</v>
      </c>
      <c r="G80" s="46">
        <v>199862.15</v>
      </c>
      <c r="H80" s="46">
        <v>15829.23</v>
      </c>
    </row>
    <row r="81" spans="1:8" ht="22.5" x14ac:dyDescent="0.25">
      <c r="A81" s="47" t="s">
        <v>748</v>
      </c>
      <c r="B81" s="46">
        <v>579318.31000000006</v>
      </c>
      <c r="C81" s="46">
        <v>0</v>
      </c>
      <c r="D81" s="46">
        <f>SUM(B81:C81)</f>
        <v>579318.31000000006</v>
      </c>
      <c r="E81" s="46">
        <v>579318.31000000006</v>
      </c>
      <c r="F81" s="46">
        <v>0</v>
      </c>
      <c r="G81" s="46">
        <v>0</v>
      </c>
      <c r="H81" s="46">
        <v>0</v>
      </c>
    </row>
    <row r="82" spans="1:8" ht="22.5" x14ac:dyDescent="0.25">
      <c r="A82" s="47" t="s">
        <v>747</v>
      </c>
      <c r="B82" s="46">
        <v>232311.15</v>
      </c>
      <c r="C82" s="46">
        <v>0</v>
      </c>
      <c r="D82" s="46">
        <f>SUM(B82:C82)</f>
        <v>232311.15</v>
      </c>
      <c r="E82" s="46">
        <v>232311.15</v>
      </c>
      <c r="F82" s="46">
        <v>0</v>
      </c>
      <c r="G82" s="46">
        <v>0</v>
      </c>
      <c r="H82" s="46">
        <v>0</v>
      </c>
    </row>
    <row r="83" spans="1:8" ht="33.75" x14ac:dyDescent="0.25">
      <c r="A83" s="47" t="s">
        <v>746</v>
      </c>
      <c r="B83" s="46">
        <v>1219528.3500000001</v>
      </c>
      <c r="C83" s="46">
        <v>0</v>
      </c>
      <c r="D83" s="46">
        <f>SUM(B83:C83)</f>
        <v>1219528.3500000001</v>
      </c>
      <c r="E83" s="46">
        <v>1219528.3500000001</v>
      </c>
      <c r="F83" s="46">
        <v>0</v>
      </c>
      <c r="G83" s="46">
        <v>0</v>
      </c>
      <c r="H83" s="46">
        <v>0</v>
      </c>
    </row>
    <row r="84" spans="1:8" ht="22.5" x14ac:dyDescent="0.25">
      <c r="A84" s="47" t="s">
        <v>745</v>
      </c>
      <c r="B84" s="46">
        <v>3987100</v>
      </c>
      <c r="C84" s="46">
        <v>0</v>
      </c>
      <c r="D84" s="46">
        <f>SUM(B84:C84)</f>
        <v>3987100</v>
      </c>
      <c r="E84" s="46">
        <v>3889340.83</v>
      </c>
      <c r="F84" s="46">
        <v>31191</v>
      </c>
      <c r="G84" s="46">
        <v>0</v>
      </c>
      <c r="H84" s="46">
        <v>66568.17</v>
      </c>
    </row>
    <row r="85" spans="1:8" ht="22.5" x14ac:dyDescent="0.25">
      <c r="A85" s="47" t="s">
        <v>744</v>
      </c>
      <c r="B85" s="46">
        <v>1278939.6499999999</v>
      </c>
      <c r="C85" s="46">
        <v>0</v>
      </c>
      <c r="D85" s="46">
        <f>SUM(B85:C85)</f>
        <v>1278939.6499999999</v>
      </c>
      <c r="E85" s="46">
        <v>1278939.6499999999</v>
      </c>
      <c r="F85" s="46">
        <v>0</v>
      </c>
      <c r="G85" s="46">
        <v>0</v>
      </c>
      <c r="H85" s="46">
        <v>0</v>
      </c>
    </row>
    <row r="86" spans="1:8" ht="22.5" x14ac:dyDescent="0.25">
      <c r="A86" s="47" t="s">
        <v>743</v>
      </c>
      <c r="B86" s="46">
        <v>700000</v>
      </c>
      <c r="C86" s="46">
        <v>0</v>
      </c>
      <c r="D86" s="46">
        <f>SUM(B86:C86)</f>
        <v>700000</v>
      </c>
      <c r="E86" s="46">
        <v>685702.11</v>
      </c>
      <c r="F86" s="46">
        <v>0</v>
      </c>
      <c r="G86" s="46">
        <v>0</v>
      </c>
      <c r="H86" s="46">
        <v>14297.89</v>
      </c>
    </row>
    <row r="87" spans="1:8" ht="22.5" x14ac:dyDescent="0.25">
      <c r="A87" s="47" t="s">
        <v>742</v>
      </c>
      <c r="B87" s="46">
        <v>190180</v>
      </c>
      <c r="C87" s="46">
        <v>0</v>
      </c>
      <c r="D87" s="46">
        <f>SUM(B87:C87)</f>
        <v>190180</v>
      </c>
      <c r="E87" s="46">
        <v>173510.54</v>
      </c>
      <c r="F87" s="46">
        <v>0</v>
      </c>
      <c r="G87" s="46">
        <v>0</v>
      </c>
      <c r="H87" s="46">
        <v>16669.46</v>
      </c>
    </row>
    <row r="88" spans="1:8" x14ac:dyDescent="0.25">
      <c r="A88" s="47" t="s">
        <v>741</v>
      </c>
      <c r="B88" s="46">
        <v>166071.54</v>
      </c>
      <c r="C88" s="46">
        <v>0</v>
      </c>
      <c r="D88" s="46">
        <f>SUM(B88:C88)</f>
        <v>166071.54</v>
      </c>
      <c r="E88" s="46">
        <v>166071.54</v>
      </c>
      <c r="F88" s="46">
        <v>0</v>
      </c>
      <c r="G88" s="46">
        <v>0</v>
      </c>
      <c r="H88" s="46">
        <v>0</v>
      </c>
    </row>
    <row r="89" spans="1:8" ht="33.75" x14ac:dyDescent="0.25">
      <c r="A89" s="47" t="s">
        <v>740</v>
      </c>
      <c r="B89" s="46">
        <v>11646138.550000001</v>
      </c>
      <c r="C89" s="46">
        <v>0</v>
      </c>
      <c r="D89" s="46">
        <f>SUM(B89:C89)</f>
        <v>11646138.550000001</v>
      </c>
      <c r="E89" s="46">
        <v>11599016.67</v>
      </c>
      <c r="F89" s="46">
        <v>0</v>
      </c>
      <c r="G89" s="46">
        <v>0</v>
      </c>
      <c r="H89" s="46">
        <v>47121.88</v>
      </c>
    </row>
    <row r="90" spans="1:8" ht="22.5" x14ac:dyDescent="0.25">
      <c r="A90" s="47" t="s">
        <v>739</v>
      </c>
      <c r="B90" s="46">
        <v>11500000</v>
      </c>
      <c r="C90" s="46">
        <v>0</v>
      </c>
      <c r="D90" s="46">
        <f>SUM(B90:C90)</f>
        <v>11500000</v>
      </c>
      <c r="E90" s="46">
        <v>11500000</v>
      </c>
      <c r="F90" s="46">
        <v>0</v>
      </c>
      <c r="G90" s="46">
        <v>0</v>
      </c>
      <c r="H90" s="46">
        <v>0</v>
      </c>
    </row>
    <row r="91" spans="1:8" ht="22.5" x14ac:dyDescent="0.25">
      <c r="A91" s="47" t="s">
        <v>738</v>
      </c>
      <c r="B91" s="46">
        <v>3180000</v>
      </c>
      <c r="C91" s="46">
        <v>0</v>
      </c>
      <c r="D91" s="46">
        <f>SUM(B91:C91)</f>
        <v>3180000</v>
      </c>
      <c r="E91" s="46">
        <v>1273150.6299999999</v>
      </c>
      <c r="F91" s="46">
        <v>0</v>
      </c>
      <c r="G91" s="46">
        <v>0</v>
      </c>
      <c r="H91" s="46">
        <v>1906849.37</v>
      </c>
    </row>
    <row r="92" spans="1:8" x14ac:dyDescent="0.25">
      <c r="A92" s="47" t="s">
        <v>737</v>
      </c>
      <c r="B92" s="46">
        <v>40000</v>
      </c>
      <c r="C92" s="46">
        <v>0</v>
      </c>
      <c r="D92" s="46">
        <f>SUM(B92:C92)</f>
        <v>40000</v>
      </c>
      <c r="E92" s="46">
        <v>40000</v>
      </c>
      <c r="F92" s="46">
        <v>0</v>
      </c>
      <c r="G92" s="46">
        <v>0</v>
      </c>
      <c r="H92" s="46">
        <v>0</v>
      </c>
    </row>
    <row r="93" spans="1:8" x14ac:dyDescent="0.25">
      <c r="A93" s="47" t="s">
        <v>736</v>
      </c>
      <c r="B93" s="46">
        <v>10000</v>
      </c>
      <c r="C93" s="46">
        <v>0</v>
      </c>
      <c r="D93" s="46">
        <f>SUM(B93:C93)</f>
        <v>10000</v>
      </c>
      <c r="E93" s="46">
        <v>10000</v>
      </c>
      <c r="F93" s="46">
        <v>0</v>
      </c>
      <c r="G93" s="46">
        <v>0</v>
      </c>
      <c r="H93" s="46">
        <v>0</v>
      </c>
    </row>
    <row r="94" spans="1:8" ht="22.5" x14ac:dyDescent="0.25">
      <c r="A94" s="47" t="s">
        <v>735</v>
      </c>
      <c r="B94" s="46">
        <v>1328537.49</v>
      </c>
      <c r="C94" s="46">
        <v>0</v>
      </c>
      <c r="D94" s="46">
        <f>SUM(B94:C94)</f>
        <v>1328537.49</v>
      </c>
      <c r="E94" s="46">
        <v>1004094.38</v>
      </c>
      <c r="F94" s="46">
        <v>0</v>
      </c>
      <c r="G94" s="46">
        <v>0</v>
      </c>
      <c r="H94" s="46">
        <v>324443.11</v>
      </c>
    </row>
    <row r="95" spans="1:8" ht="22.5" x14ac:dyDescent="0.25">
      <c r="A95" s="47" t="s">
        <v>734</v>
      </c>
      <c r="B95" s="46">
        <v>2245000</v>
      </c>
      <c r="C95" s="46">
        <v>0</v>
      </c>
      <c r="D95" s="46">
        <f>SUM(B95:C95)</f>
        <v>2245000</v>
      </c>
      <c r="E95" s="46">
        <v>110337.26</v>
      </c>
      <c r="F95" s="46">
        <v>800000</v>
      </c>
      <c r="G95" s="46">
        <v>1000000</v>
      </c>
      <c r="H95" s="46">
        <v>334662.74</v>
      </c>
    </row>
    <row r="96" spans="1:8" ht="22.5" x14ac:dyDescent="0.25">
      <c r="A96" s="47" t="s">
        <v>733</v>
      </c>
      <c r="B96" s="46">
        <v>526075.54</v>
      </c>
      <c r="C96" s="46">
        <v>0</v>
      </c>
      <c r="D96" s="46">
        <f>SUM(B96:C96)</f>
        <v>526075.54</v>
      </c>
      <c r="E96" s="46">
        <v>376549.28</v>
      </c>
      <c r="F96" s="46">
        <v>0</v>
      </c>
      <c r="G96" s="46">
        <v>0</v>
      </c>
      <c r="H96" s="46">
        <v>149526.26</v>
      </c>
    </row>
    <row r="97" spans="1:8" ht="22.5" x14ac:dyDescent="0.25">
      <c r="A97" s="47" t="s">
        <v>732</v>
      </c>
      <c r="B97" s="46">
        <v>411282.99</v>
      </c>
      <c r="C97" s="46">
        <v>0</v>
      </c>
      <c r="D97" s="46">
        <f>SUM(B97:C97)</f>
        <v>411282.99</v>
      </c>
      <c r="E97" s="46">
        <v>411282.99</v>
      </c>
      <c r="F97" s="46">
        <v>0</v>
      </c>
      <c r="G97" s="46">
        <v>0</v>
      </c>
      <c r="H97" s="46">
        <v>0</v>
      </c>
    </row>
    <row r="98" spans="1:8" ht="33.75" x14ac:dyDescent="0.25">
      <c r="A98" s="47" t="s">
        <v>731</v>
      </c>
      <c r="B98" s="46">
        <v>1283092.29</v>
      </c>
      <c r="C98" s="46">
        <v>0</v>
      </c>
      <c r="D98" s="46">
        <f>SUM(B98:C98)</f>
        <v>1283092.29</v>
      </c>
      <c r="E98" s="46">
        <v>1283092.29</v>
      </c>
      <c r="F98" s="46">
        <v>0</v>
      </c>
      <c r="G98" s="46">
        <v>0</v>
      </c>
      <c r="H98" s="46">
        <v>0</v>
      </c>
    </row>
    <row r="99" spans="1:8" ht="22.5" x14ac:dyDescent="0.25">
      <c r="A99" s="47" t="s">
        <v>730</v>
      </c>
      <c r="B99" s="46">
        <v>4855573.08</v>
      </c>
      <c r="C99" s="46">
        <v>0</v>
      </c>
      <c r="D99" s="46">
        <f>SUM(B99:C99)</f>
        <v>4855573.08</v>
      </c>
      <c r="E99" s="46">
        <v>4022748.31</v>
      </c>
      <c r="F99" s="46">
        <v>150000</v>
      </c>
      <c r="G99" s="46">
        <v>0</v>
      </c>
      <c r="H99" s="46">
        <v>682824.77</v>
      </c>
    </row>
    <row r="100" spans="1:8" ht="22.5" x14ac:dyDescent="0.25">
      <c r="A100" s="47" t="s">
        <v>729</v>
      </c>
      <c r="B100" s="46">
        <v>7000.96</v>
      </c>
      <c r="C100" s="46">
        <v>0</v>
      </c>
      <c r="D100" s="46">
        <f>SUM(B100:C100)</f>
        <v>7000.96</v>
      </c>
      <c r="E100" s="46">
        <v>3953.93</v>
      </c>
      <c r="F100" s="46">
        <v>1000</v>
      </c>
      <c r="G100" s="46">
        <v>0</v>
      </c>
      <c r="H100" s="46">
        <v>2047.03</v>
      </c>
    </row>
    <row r="101" spans="1:8" ht="22.5" x14ac:dyDescent="0.25">
      <c r="A101" s="47" t="s">
        <v>728</v>
      </c>
      <c r="B101" s="46">
        <v>567499.04</v>
      </c>
      <c r="C101" s="46">
        <v>0</v>
      </c>
      <c r="D101" s="46">
        <f>SUM(B101:C101)</f>
        <v>567499.04</v>
      </c>
      <c r="E101" s="46">
        <v>209378.77</v>
      </c>
      <c r="F101" s="46">
        <v>138028</v>
      </c>
      <c r="G101" s="46">
        <v>0</v>
      </c>
      <c r="H101" s="46">
        <v>220092.27</v>
      </c>
    </row>
    <row r="102" spans="1:8" x14ac:dyDescent="0.25">
      <c r="A102" s="47" t="s">
        <v>727</v>
      </c>
      <c r="B102" s="46">
        <v>520000</v>
      </c>
      <c r="C102" s="46">
        <v>0</v>
      </c>
      <c r="D102" s="46">
        <f>SUM(B102:C102)</f>
        <v>520000</v>
      </c>
      <c r="E102" s="46">
        <v>289548.28000000003</v>
      </c>
      <c r="F102" s="46">
        <v>0</v>
      </c>
      <c r="G102" s="46">
        <v>0</v>
      </c>
      <c r="H102" s="46">
        <v>230451.72</v>
      </c>
    </row>
    <row r="103" spans="1:8" ht="22.5" x14ac:dyDescent="0.25">
      <c r="A103" s="47" t="s">
        <v>726</v>
      </c>
      <c r="B103" s="46">
        <v>696906.51</v>
      </c>
      <c r="C103" s="46">
        <v>0</v>
      </c>
      <c r="D103" s="46">
        <f>SUM(B103:C103)</f>
        <v>696906.51</v>
      </c>
      <c r="E103" s="46">
        <v>696906.51</v>
      </c>
      <c r="F103" s="46">
        <v>0</v>
      </c>
      <c r="G103" s="46">
        <v>0</v>
      </c>
      <c r="H103" s="46">
        <v>0</v>
      </c>
    </row>
    <row r="104" spans="1:8" ht="33.75" x14ac:dyDescent="0.25">
      <c r="A104" s="47" t="s">
        <v>725</v>
      </c>
      <c r="B104" s="46">
        <v>400000</v>
      </c>
      <c r="C104" s="46">
        <v>0</v>
      </c>
      <c r="D104" s="46">
        <f>SUM(B104:C104)</f>
        <v>400000</v>
      </c>
      <c r="E104" s="46">
        <v>0</v>
      </c>
      <c r="F104" s="46">
        <v>0</v>
      </c>
      <c r="G104" s="46">
        <v>0</v>
      </c>
      <c r="H104" s="46">
        <v>400000</v>
      </c>
    </row>
    <row r="105" spans="1:8" ht="33.75" x14ac:dyDescent="0.25">
      <c r="A105" s="47" t="s">
        <v>724</v>
      </c>
      <c r="B105" s="46">
        <v>180000</v>
      </c>
      <c r="C105" s="46">
        <v>0</v>
      </c>
      <c r="D105" s="46">
        <f>SUM(B105:C105)</f>
        <v>180000</v>
      </c>
      <c r="E105" s="46">
        <v>110400</v>
      </c>
      <c r="F105" s="46">
        <v>0</v>
      </c>
      <c r="G105" s="46">
        <v>0</v>
      </c>
      <c r="H105" s="46">
        <v>69600</v>
      </c>
    </row>
    <row r="106" spans="1:8" ht="22.5" x14ac:dyDescent="0.25">
      <c r="A106" s="47" t="s">
        <v>723</v>
      </c>
      <c r="B106" s="46">
        <v>93350</v>
      </c>
      <c r="C106" s="46">
        <v>0</v>
      </c>
      <c r="D106" s="46">
        <f>SUM(B106:C106)</f>
        <v>93350</v>
      </c>
      <c r="E106" s="46">
        <v>93350</v>
      </c>
      <c r="F106" s="46">
        <v>0</v>
      </c>
      <c r="G106" s="46">
        <v>0</v>
      </c>
      <c r="H106" s="46">
        <v>0</v>
      </c>
    </row>
    <row r="107" spans="1:8" ht="22.5" x14ac:dyDescent="0.25">
      <c r="A107" s="47" t="s">
        <v>722</v>
      </c>
      <c r="B107" s="46">
        <v>605157.77</v>
      </c>
      <c r="C107" s="46">
        <v>0</v>
      </c>
      <c r="D107" s="46">
        <f>SUM(B107:C107)</f>
        <v>605157.77</v>
      </c>
      <c r="E107" s="46">
        <v>605157.77</v>
      </c>
      <c r="F107" s="46">
        <v>0</v>
      </c>
      <c r="G107" s="46">
        <v>0</v>
      </c>
      <c r="H107" s="46">
        <v>0</v>
      </c>
    </row>
    <row r="108" spans="1:8" ht="33.75" x14ac:dyDescent="0.25">
      <c r="A108" s="47" t="s">
        <v>721</v>
      </c>
      <c r="B108" s="46">
        <v>908781.79</v>
      </c>
      <c r="C108" s="46">
        <v>0</v>
      </c>
      <c r="D108" s="46">
        <f>SUM(B108:C108)</f>
        <v>908781.79</v>
      </c>
      <c r="E108" s="46">
        <v>740075.54</v>
      </c>
      <c r="F108" s="46">
        <v>32000</v>
      </c>
      <c r="G108" s="46">
        <v>136622</v>
      </c>
      <c r="H108" s="46">
        <v>84.25</v>
      </c>
    </row>
    <row r="109" spans="1:8" x14ac:dyDescent="0.25">
      <c r="A109" s="47" t="s">
        <v>720</v>
      </c>
      <c r="B109" s="46">
        <v>192500</v>
      </c>
      <c r="C109" s="46">
        <v>0</v>
      </c>
      <c r="D109" s="46">
        <f>SUM(B109:C109)</f>
        <v>192500</v>
      </c>
      <c r="E109" s="46">
        <v>147516.51999999999</v>
      </c>
      <c r="F109" s="46">
        <v>0</v>
      </c>
      <c r="G109" s="46">
        <v>0</v>
      </c>
      <c r="H109" s="46">
        <v>44983.48</v>
      </c>
    </row>
    <row r="110" spans="1:8" ht="33.75" x14ac:dyDescent="0.25">
      <c r="A110" s="47" t="s">
        <v>719</v>
      </c>
      <c r="B110" s="46">
        <v>8182438.6200000001</v>
      </c>
      <c r="C110" s="46">
        <v>0</v>
      </c>
      <c r="D110" s="46">
        <f>SUM(B110:C110)</f>
        <v>8182438.6200000001</v>
      </c>
      <c r="E110" s="46">
        <v>6426153.4100000001</v>
      </c>
      <c r="F110" s="46">
        <v>0</v>
      </c>
      <c r="G110" s="46">
        <v>0</v>
      </c>
      <c r="H110" s="46">
        <v>1756285.21</v>
      </c>
    </row>
    <row r="111" spans="1:8" ht="22.5" x14ac:dyDescent="0.25">
      <c r="A111" s="47" t="s">
        <v>718</v>
      </c>
      <c r="B111" s="46">
        <v>122409.81</v>
      </c>
      <c r="C111" s="46">
        <v>0</v>
      </c>
      <c r="D111" s="46">
        <f>SUM(B111:C111)</f>
        <v>122409.81</v>
      </c>
      <c r="E111" s="46">
        <v>122409.81</v>
      </c>
      <c r="F111" s="46">
        <v>0</v>
      </c>
      <c r="G111" s="46">
        <v>0</v>
      </c>
      <c r="H111" s="46">
        <v>0</v>
      </c>
    </row>
    <row r="112" spans="1:8" ht="33.75" x14ac:dyDescent="0.25">
      <c r="A112" s="47" t="s">
        <v>717</v>
      </c>
      <c r="B112" s="46">
        <v>9630470.0800000001</v>
      </c>
      <c r="C112" s="46">
        <v>0</v>
      </c>
      <c r="D112" s="46">
        <f>SUM(B112:C112)</f>
        <v>9630470.0800000001</v>
      </c>
      <c r="E112" s="46">
        <v>7624341.2000000002</v>
      </c>
      <c r="F112" s="46">
        <v>300000</v>
      </c>
      <c r="G112" s="46">
        <v>1500000</v>
      </c>
      <c r="H112" s="46">
        <v>206128.88</v>
      </c>
    </row>
    <row r="113" spans="1:8" ht="22.5" x14ac:dyDescent="0.25">
      <c r="A113" s="47" t="s">
        <v>716</v>
      </c>
      <c r="B113" s="46">
        <v>1900000</v>
      </c>
      <c r="C113" s="46">
        <v>0</v>
      </c>
      <c r="D113" s="46">
        <f>SUM(B113:C113)</f>
        <v>1900000</v>
      </c>
      <c r="E113" s="46">
        <v>1329561.6399999999</v>
      </c>
      <c r="F113" s="46">
        <v>300000</v>
      </c>
      <c r="G113" s="46">
        <v>198011.36</v>
      </c>
      <c r="H113" s="46">
        <v>72427</v>
      </c>
    </row>
    <row r="114" spans="1:8" ht="22.5" x14ac:dyDescent="0.25">
      <c r="A114" s="47" t="s">
        <v>715</v>
      </c>
      <c r="B114" s="46">
        <v>513156.09</v>
      </c>
      <c r="C114" s="46">
        <v>0</v>
      </c>
      <c r="D114" s="46">
        <f>SUM(B114:C114)</f>
        <v>513156.09</v>
      </c>
      <c r="E114" s="46">
        <v>513156.09</v>
      </c>
      <c r="F114" s="46">
        <v>0</v>
      </c>
      <c r="G114" s="46">
        <v>0</v>
      </c>
      <c r="H114" s="46">
        <v>0</v>
      </c>
    </row>
    <row r="115" spans="1:8" ht="33.75" x14ac:dyDescent="0.25">
      <c r="A115" s="47" t="s">
        <v>714</v>
      </c>
      <c r="B115" s="46">
        <v>966890.59</v>
      </c>
      <c r="C115" s="46">
        <v>0</v>
      </c>
      <c r="D115" s="46">
        <f>SUM(B115:C115)</f>
        <v>966890.59</v>
      </c>
      <c r="E115" s="46">
        <v>966890.59</v>
      </c>
      <c r="F115" s="46">
        <v>0</v>
      </c>
      <c r="G115" s="46">
        <v>0</v>
      </c>
      <c r="H115" s="46">
        <v>0</v>
      </c>
    </row>
    <row r="116" spans="1:8" ht="22.5" x14ac:dyDescent="0.25">
      <c r="A116" s="47" t="s">
        <v>713</v>
      </c>
      <c r="B116" s="46">
        <v>645603.83999999997</v>
      </c>
      <c r="C116" s="46">
        <v>0</v>
      </c>
      <c r="D116" s="46">
        <f>SUM(B116:C116)</f>
        <v>645603.83999999997</v>
      </c>
      <c r="E116" s="46">
        <v>361988.08</v>
      </c>
      <c r="F116" s="46">
        <v>0</v>
      </c>
      <c r="G116" s="46">
        <v>0</v>
      </c>
      <c r="H116" s="46">
        <v>283615.76</v>
      </c>
    </row>
    <row r="117" spans="1:8" ht="33.75" x14ac:dyDescent="0.25">
      <c r="A117" s="47" t="s">
        <v>712</v>
      </c>
      <c r="B117" s="46">
        <v>175000</v>
      </c>
      <c r="C117" s="46">
        <v>0</v>
      </c>
      <c r="D117" s="46">
        <f>SUM(B117:C117)</f>
        <v>175000</v>
      </c>
      <c r="E117" s="46">
        <v>32120.12</v>
      </c>
      <c r="F117" s="46">
        <v>0</v>
      </c>
      <c r="G117" s="46">
        <v>0</v>
      </c>
      <c r="H117" s="46">
        <v>142879.88</v>
      </c>
    </row>
    <row r="118" spans="1:8" ht="33.75" x14ac:dyDescent="0.25">
      <c r="A118" s="47" t="s">
        <v>711</v>
      </c>
      <c r="B118" s="46">
        <v>100000</v>
      </c>
      <c r="C118" s="46">
        <v>2097300</v>
      </c>
      <c r="D118" s="46">
        <f>SUM(B118:C118)</f>
        <v>2197300</v>
      </c>
      <c r="E118" s="46">
        <v>0</v>
      </c>
      <c r="F118" s="46">
        <v>32472</v>
      </c>
      <c r="G118" s="46">
        <v>500000</v>
      </c>
      <c r="H118" s="46">
        <v>1664828</v>
      </c>
    </row>
    <row r="119" spans="1:8" ht="22.5" x14ac:dyDescent="0.25">
      <c r="A119" s="47" t="s">
        <v>710</v>
      </c>
      <c r="B119" s="46">
        <v>600000</v>
      </c>
      <c r="C119" s="46">
        <v>0</v>
      </c>
      <c r="D119" s="46">
        <f>SUM(B119:C119)</f>
        <v>600000</v>
      </c>
      <c r="E119" s="46">
        <v>0</v>
      </c>
      <c r="F119" s="46">
        <v>0</v>
      </c>
      <c r="G119" s="46">
        <v>0</v>
      </c>
      <c r="H119" s="46">
        <v>600000</v>
      </c>
    </row>
    <row r="120" spans="1:8" ht="22.5" x14ac:dyDescent="0.25">
      <c r="A120" s="47" t="s">
        <v>709</v>
      </c>
      <c r="B120" s="46">
        <v>353764</v>
      </c>
      <c r="C120" s="46">
        <v>0</v>
      </c>
      <c r="D120" s="46">
        <f>SUM(B120:C120)</f>
        <v>353764</v>
      </c>
      <c r="E120" s="46">
        <v>212608.6</v>
      </c>
      <c r="F120" s="46">
        <v>0</v>
      </c>
      <c r="G120" s="46">
        <v>0</v>
      </c>
      <c r="H120" s="46">
        <v>141155.4</v>
      </c>
    </row>
    <row r="121" spans="1:8" ht="22.5" x14ac:dyDescent="0.25">
      <c r="A121" s="47" t="s">
        <v>708</v>
      </c>
      <c r="B121" s="46">
        <v>287000</v>
      </c>
      <c r="C121" s="46">
        <v>0</v>
      </c>
      <c r="D121" s="46">
        <f>SUM(B121:C121)</f>
        <v>287000</v>
      </c>
      <c r="E121" s="46">
        <v>212325.69</v>
      </c>
      <c r="F121" s="46">
        <v>0</v>
      </c>
      <c r="G121" s="46">
        <v>0</v>
      </c>
      <c r="H121" s="46">
        <v>74674.31</v>
      </c>
    </row>
    <row r="122" spans="1:8" ht="33.75" x14ac:dyDescent="0.25">
      <c r="A122" s="47" t="s">
        <v>707</v>
      </c>
      <c r="B122" s="46">
        <v>883483</v>
      </c>
      <c r="C122" s="46">
        <v>0</v>
      </c>
      <c r="D122" s="46">
        <f>SUM(B122:C122)</f>
        <v>883483</v>
      </c>
      <c r="E122" s="46">
        <v>789867.54</v>
      </c>
      <c r="F122" s="46">
        <v>0</v>
      </c>
      <c r="G122" s="46">
        <v>0</v>
      </c>
      <c r="H122" s="46">
        <v>93615.46</v>
      </c>
    </row>
    <row r="123" spans="1:8" ht="33.75" x14ac:dyDescent="0.25">
      <c r="A123" s="47" t="s">
        <v>706</v>
      </c>
      <c r="B123" s="46">
        <v>664043.51</v>
      </c>
      <c r="C123" s="46">
        <v>0</v>
      </c>
      <c r="D123" s="46">
        <f>SUM(B123:C123)</f>
        <v>664043.51</v>
      </c>
      <c r="E123" s="46">
        <v>664043.51</v>
      </c>
      <c r="F123" s="46">
        <v>0</v>
      </c>
      <c r="G123" s="46">
        <v>0</v>
      </c>
      <c r="H123" s="46">
        <v>0</v>
      </c>
    </row>
    <row r="124" spans="1:8" ht="22.5" x14ac:dyDescent="0.25">
      <c r="A124" s="47" t="s">
        <v>705</v>
      </c>
      <c r="B124" s="46">
        <v>4407272.74</v>
      </c>
      <c r="C124" s="46">
        <v>0</v>
      </c>
      <c r="D124" s="46">
        <f>SUM(B124:C124)</f>
        <v>4407272.74</v>
      </c>
      <c r="E124" s="46">
        <v>1778547.47</v>
      </c>
      <c r="F124" s="46">
        <v>1400000</v>
      </c>
      <c r="G124" s="46">
        <v>1202238.2</v>
      </c>
      <c r="H124" s="46">
        <v>26487.07</v>
      </c>
    </row>
    <row r="125" spans="1:8" ht="22.5" x14ac:dyDescent="0.25">
      <c r="A125" s="47" t="s">
        <v>704</v>
      </c>
      <c r="B125" s="46">
        <v>520000</v>
      </c>
      <c r="C125" s="46">
        <v>0</v>
      </c>
      <c r="D125" s="46">
        <f>SUM(B125:C125)</f>
        <v>520000</v>
      </c>
      <c r="E125" s="46">
        <v>146189.35999999999</v>
      </c>
      <c r="F125" s="46">
        <v>0</v>
      </c>
      <c r="G125" s="46">
        <v>0</v>
      </c>
      <c r="H125" s="46">
        <v>373810.64</v>
      </c>
    </row>
    <row r="126" spans="1:8" ht="22.5" x14ac:dyDescent="0.25">
      <c r="A126" s="47" t="s">
        <v>703</v>
      </c>
      <c r="B126" s="46">
        <v>750000</v>
      </c>
      <c r="C126" s="46">
        <v>0</v>
      </c>
      <c r="D126" s="46">
        <f>SUM(B126:C126)</f>
        <v>750000</v>
      </c>
      <c r="E126" s="46">
        <v>694734.06</v>
      </c>
      <c r="F126" s="46">
        <v>0</v>
      </c>
      <c r="G126" s="46">
        <v>0</v>
      </c>
      <c r="H126" s="46">
        <v>55265.94</v>
      </c>
    </row>
    <row r="127" spans="1:8" ht="33.75" x14ac:dyDescent="0.25">
      <c r="A127" s="47" t="s">
        <v>702</v>
      </c>
      <c r="B127" s="46">
        <v>200000</v>
      </c>
      <c r="C127" s="46">
        <v>0</v>
      </c>
      <c r="D127" s="46">
        <f>SUM(B127:C127)</f>
        <v>200000</v>
      </c>
      <c r="E127" s="46">
        <v>179250</v>
      </c>
      <c r="F127" s="46">
        <v>0</v>
      </c>
      <c r="G127" s="46">
        <v>0</v>
      </c>
      <c r="H127" s="46">
        <v>20750</v>
      </c>
    </row>
    <row r="128" spans="1:8" ht="22.5" x14ac:dyDescent="0.25">
      <c r="A128" s="47" t="s">
        <v>701</v>
      </c>
      <c r="B128" s="46">
        <v>90000</v>
      </c>
      <c r="C128" s="46">
        <v>0</v>
      </c>
      <c r="D128" s="46">
        <f>SUM(B128:C128)</f>
        <v>90000</v>
      </c>
      <c r="E128" s="46">
        <v>37114.85</v>
      </c>
      <c r="F128" s="46">
        <v>0</v>
      </c>
      <c r="G128" s="46">
        <v>0</v>
      </c>
      <c r="H128" s="46">
        <v>52885.15</v>
      </c>
    </row>
    <row r="129" spans="1:8" ht="22.5" x14ac:dyDescent="0.25">
      <c r="A129" s="47" t="s">
        <v>700</v>
      </c>
      <c r="B129" s="46">
        <v>1038000</v>
      </c>
      <c r="C129" s="46">
        <v>0</v>
      </c>
      <c r="D129" s="46">
        <f>SUM(B129:C129)</f>
        <v>1038000</v>
      </c>
      <c r="E129" s="46">
        <v>66995.63</v>
      </c>
      <c r="F129" s="46">
        <v>0</v>
      </c>
      <c r="G129" s="46">
        <v>0</v>
      </c>
      <c r="H129" s="46">
        <v>971004.37</v>
      </c>
    </row>
    <row r="130" spans="1:8" ht="22.5" x14ac:dyDescent="0.25">
      <c r="A130" s="47" t="s">
        <v>699</v>
      </c>
      <c r="B130" s="46">
        <v>1515130.87</v>
      </c>
      <c r="C130" s="46">
        <v>50000</v>
      </c>
      <c r="D130" s="46">
        <f>SUM(B130:C130)</f>
        <v>1565130.87</v>
      </c>
      <c r="E130" s="46">
        <v>883066.26</v>
      </c>
      <c r="F130" s="46">
        <v>200000</v>
      </c>
      <c r="G130" s="46">
        <v>450938.5</v>
      </c>
      <c r="H130" s="46">
        <v>31126.11</v>
      </c>
    </row>
    <row r="131" spans="1:8" ht="22.5" x14ac:dyDescent="0.25">
      <c r="A131" s="47" t="s">
        <v>698</v>
      </c>
      <c r="B131" s="46">
        <v>1650000</v>
      </c>
      <c r="C131" s="46">
        <v>0</v>
      </c>
      <c r="D131" s="46">
        <f>SUM(B131:C131)</f>
        <v>1650000</v>
      </c>
      <c r="E131" s="46">
        <v>1211907.8400000001</v>
      </c>
      <c r="F131" s="46">
        <v>0</v>
      </c>
      <c r="G131" s="46">
        <v>0</v>
      </c>
      <c r="H131" s="46">
        <v>438092.16</v>
      </c>
    </row>
    <row r="132" spans="1:8" x14ac:dyDescent="0.25">
      <c r="A132" s="47" t="s">
        <v>697</v>
      </c>
      <c r="B132" s="46">
        <v>192500</v>
      </c>
      <c r="C132" s="46">
        <v>0</v>
      </c>
      <c r="D132" s="46">
        <f>SUM(B132:C132)</f>
        <v>192500</v>
      </c>
      <c r="E132" s="46">
        <v>160678.47</v>
      </c>
      <c r="F132" s="46">
        <v>0</v>
      </c>
      <c r="G132" s="46">
        <v>0</v>
      </c>
      <c r="H132" s="46">
        <v>31821.53</v>
      </c>
    </row>
    <row r="133" spans="1:8" ht="33.75" x14ac:dyDescent="0.25">
      <c r="A133" s="47" t="s">
        <v>696</v>
      </c>
      <c r="B133" s="46">
        <v>10029981.24</v>
      </c>
      <c r="C133" s="46">
        <v>0</v>
      </c>
      <c r="D133" s="46">
        <f>SUM(B133:C133)</f>
        <v>10029981.24</v>
      </c>
      <c r="E133" s="46">
        <v>9891088.5399999991</v>
      </c>
      <c r="F133" s="46">
        <v>0</v>
      </c>
      <c r="G133" s="46">
        <v>0</v>
      </c>
      <c r="H133" s="46">
        <v>138892.70000000001</v>
      </c>
    </row>
    <row r="134" spans="1:8" ht="22.5" x14ac:dyDescent="0.25">
      <c r="A134" s="47" t="s">
        <v>695</v>
      </c>
      <c r="B134" s="46">
        <v>135445.45000000001</v>
      </c>
      <c r="C134" s="46">
        <v>0</v>
      </c>
      <c r="D134" s="46">
        <f>SUM(B134:C134)</f>
        <v>135445.45000000001</v>
      </c>
      <c r="E134" s="46">
        <v>135445.45000000001</v>
      </c>
      <c r="F134" s="46">
        <v>0</v>
      </c>
      <c r="G134" s="46">
        <v>0</v>
      </c>
      <c r="H134" s="46">
        <v>0</v>
      </c>
    </row>
    <row r="135" spans="1:8" ht="22.5" x14ac:dyDescent="0.25">
      <c r="A135" s="47" t="s">
        <v>694</v>
      </c>
      <c r="B135" s="46">
        <v>3921645.89</v>
      </c>
      <c r="C135" s="46">
        <v>0</v>
      </c>
      <c r="D135" s="46">
        <f>SUM(B135:C135)</f>
        <v>3921645.89</v>
      </c>
      <c r="E135" s="46">
        <v>3921645.89</v>
      </c>
      <c r="F135" s="46">
        <v>0</v>
      </c>
      <c r="G135" s="46">
        <v>0</v>
      </c>
      <c r="H135" s="46">
        <v>0</v>
      </c>
    </row>
    <row r="136" spans="1:8" ht="22.5" x14ac:dyDescent="0.25">
      <c r="A136" s="47" t="s">
        <v>693</v>
      </c>
      <c r="B136" s="46">
        <v>16078354.109999999</v>
      </c>
      <c r="C136" s="46">
        <v>0</v>
      </c>
      <c r="D136" s="46">
        <f>SUM(B136:C136)</f>
        <v>16078354.109999999</v>
      </c>
      <c r="E136" s="46">
        <v>4648584.62</v>
      </c>
      <c r="F136" s="46">
        <v>2000000</v>
      </c>
      <c r="G136" s="46">
        <v>3500000</v>
      </c>
      <c r="H136" s="46">
        <v>5929769.4900000002</v>
      </c>
    </row>
    <row r="137" spans="1:8" ht="22.5" x14ac:dyDescent="0.25">
      <c r="A137" s="47" t="s">
        <v>692</v>
      </c>
      <c r="B137" s="46">
        <v>17500</v>
      </c>
      <c r="C137" s="46">
        <v>0</v>
      </c>
      <c r="D137" s="46">
        <f>SUM(B137:C137)</f>
        <v>17500</v>
      </c>
      <c r="E137" s="46">
        <v>0</v>
      </c>
      <c r="F137" s="46">
        <v>0</v>
      </c>
      <c r="G137" s="46">
        <v>0</v>
      </c>
      <c r="H137" s="46">
        <v>17500</v>
      </c>
    </row>
    <row r="138" spans="1:8" ht="22.5" x14ac:dyDescent="0.25">
      <c r="A138" s="47" t="s">
        <v>691</v>
      </c>
      <c r="B138" s="46">
        <v>623923.73</v>
      </c>
      <c r="C138" s="46">
        <v>0</v>
      </c>
      <c r="D138" s="46">
        <f>SUM(B138:C138)</f>
        <v>623923.73</v>
      </c>
      <c r="E138" s="46">
        <v>623923.73</v>
      </c>
      <c r="F138" s="46">
        <v>0</v>
      </c>
      <c r="G138" s="46">
        <v>0</v>
      </c>
      <c r="H138" s="46">
        <v>0</v>
      </c>
    </row>
    <row r="139" spans="1:8" ht="33.75" x14ac:dyDescent="0.25">
      <c r="A139" s="47" t="s">
        <v>690</v>
      </c>
      <c r="B139" s="46">
        <v>430000</v>
      </c>
      <c r="C139" s="46">
        <v>0</v>
      </c>
      <c r="D139" s="46">
        <f>SUM(B139:C139)</f>
        <v>430000</v>
      </c>
      <c r="E139" s="46">
        <v>13966</v>
      </c>
      <c r="F139" s="46">
        <v>0</v>
      </c>
      <c r="G139" s="46">
        <v>0</v>
      </c>
      <c r="H139" s="46">
        <v>416034</v>
      </c>
    </row>
    <row r="140" spans="1:8" ht="22.5" x14ac:dyDescent="0.25">
      <c r="A140" s="47" t="s">
        <v>689</v>
      </c>
      <c r="B140" s="46">
        <v>7069499.4699999997</v>
      </c>
      <c r="C140" s="46">
        <v>0</v>
      </c>
      <c r="D140" s="46">
        <f>SUM(B140:C140)</f>
        <v>7069499.4699999997</v>
      </c>
      <c r="E140" s="46">
        <v>7069499.4699999997</v>
      </c>
      <c r="F140" s="46">
        <v>0</v>
      </c>
      <c r="G140" s="46">
        <v>0</v>
      </c>
      <c r="H140" s="46">
        <v>0</v>
      </c>
    </row>
    <row r="141" spans="1:8" ht="22.5" x14ac:dyDescent="0.25">
      <c r="A141" s="47" t="s">
        <v>688</v>
      </c>
      <c r="B141" s="46">
        <v>1900000</v>
      </c>
      <c r="C141" s="46">
        <v>0</v>
      </c>
      <c r="D141" s="46">
        <f>SUM(B141:C141)</f>
        <v>1900000</v>
      </c>
      <c r="E141" s="46">
        <v>834009</v>
      </c>
      <c r="F141" s="46">
        <v>150000</v>
      </c>
      <c r="G141" s="46">
        <v>40000</v>
      </c>
      <c r="H141" s="46">
        <v>875991</v>
      </c>
    </row>
    <row r="142" spans="1:8" ht="22.5" x14ac:dyDescent="0.25">
      <c r="A142" s="47" t="s">
        <v>687</v>
      </c>
      <c r="B142" s="46">
        <v>2180000</v>
      </c>
      <c r="C142" s="46">
        <v>0</v>
      </c>
      <c r="D142" s="46">
        <f>SUM(B142:C142)</f>
        <v>2180000</v>
      </c>
      <c r="E142" s="46">
        <v>785952.41</v>
      </c>
      <c r="F142" s="46">
        <v>357500</v>
      </c>
      <c r="G142" s="46">
        <v>350000</v>
      </c>
      <c r="H142" s="46">
        <v>686547.59</v>
      </c>
    </row>
    <row r="143" spans="1:8" ht="22.5" x14ac:dyDescent="0.25">
      <c r="A143" s="47" t="s">
        <v>686</v>
      </c>
      <c r="B143" s="46">
        <v>200000</v>
      </c>
      <c r="C143" s="46">
        <v>0</v>
      </c>
      <c r="D143" s="46">
        <f>SUM(B143:C143)</f>
        <v>200000</v>
      </c>
      <c r="E143" s="46">
        <v>102735.2</v>
      </c>
      <c r="F143" s="46">
        <v>0</v>
      </c>
      <c r="G143" s="46">
        <v>0</v>
      </c>
      <c r="H143" s="46">
        <v>97264.8</v>
      </c>
    </row>
    <row r="144" spans="1:8" ht="22.5" x14ac:dyDescent="0.25">
      <c r="A144" s="47" t="s">
        <v>685</v>
      </c>
      <c r="B144" s="46">
        <v>27500</v>
      </c>
      <c r="C144" s="46">
        <v>0</v>
      </c>
      <c r="D144" s="46">
        <f>SUM(B144:C144)</f>
        <v>27500</v>
      </c>
      <c r="E144" s="46">
        <v>27500</v>
      </c>
      <c r="F144" s="46">
        <v>0</v>
      </c>
      <c r="G144" s="46">
        <v>0</v>
      </c>
      <c r="H144" s="46">
        <v>0</v>
      </c>
    </row>
    <row r="145" spans="1:8" ht="33.75" x14ac:dyDescent="0.25">
      <c r="A145" s="47" t="s">
        <v>684</v>
      </c>
      <c r="B145" s="46">
        <v>1337909</v>
      </c>
      <c r="C145" s="46">
        <v>0</v>
      </c>
      <c r="D145" s="46">
        <f>SUM(B145:C145)</f>
        <v>1337909</v>
      </c>
      <c r="E145" s="46">
        <v>832632.7</v>
      </c>
      <c r="F145" s="46">
        <v>0</v>
      </c>
      <c r="G145" s="46">
        <v>0</v>
      </c>
      <c r="H145" s="46">
        <v>505276.3</v>
      </c>
    </row>
    <row r="146" spans="1:8" ht="22.5" x14ac:dyDescent="0.25">
      <c r="A146" s="47" t="s">
        <v>683</v>
      </c>
      <c r="B146" s="46">
        <v>212000</v>
      </c>
      <c r="C146" s="46">
        <v>0</v>
      </c>
      <c r="D146" s="46">
        <f>SUM(B146:C146)</f>
        <v>212000</v>
      </c>
      <c r="E146" s="46">
        <v>211243.84</v>
      </c>
      <c r="F146" s="46">
        <v>0</v>
      </c>
      <c r="G146" s="46">
        <v>0</v>
      </c>
      <c r="H146" s="46">
        <v>756.16</v>
      </c>
    </row>
    <row r="147" spans="1:8" ht="22.5" x14ac:dyDescent="0.25">
      <c r="A147" s="47" t="s">
        <v>682</v>
      </c>
      <c r="B147" s="46">
        <v>5000000</v>
      </c>
      <c r="C147" s="46">
        <v>0</v>
      </c>
      <c r="D147" s="46">
        <f>SUM(B147:C147)</f>
        <v>5000000</v>
      </c>
      <c r="E147" s="46">
        <v>972404.2</v>
      </c>
      <c r="F147" s="46">
        <v>1800000</v>
      </c>
      <c r="G147" s="46">
        <v>1900000</v>
      </c>
      <c r="H147" s="46">
        <v>327595.8</v>
      </c>
    </row>
    <row r="148" spans="1:8" ht="22.5" x14ac:dyDescent="0.25">
      <c r="A148" s="47" t="s">
        <v>681</v>
      </c>
      <c r="B148" s="46">
        <v>150000</v>
      </c>
      <c r="C148" s="46">
        <v>0</v>
      </c>
      <c r="D148" s="46">
        <f>SUM(B148:C148)</f>
        <v>150000</v>
      </c>
      <c r="E148" s="46">
        <v>11615</v>
      </c>
      <c r="F148" s="46">
        <v>90840</v>
      </c>
      <c r="G148" s="46">
        <v>0</v>
      </c>
      <c r="H148" s="46">
        <v>47545</v>
      </c>
    </row>
    <row r="149" spans="1:8" ht="33.75" x14ac:dyDescent="0.25">
      <c r="A149" s="47" t="s">
        <v>680</v>
      </c>
      <c r="B149" s="46">
        <v>2154921.9300000002</v>
      </c>
      <c r="C149" s="46">
        <v>0</v>
      </c>
      <c r="D149" s="46">
        <f>SUM(B149:C149)</f>
        <v>2154921.9300000002</v>
      </c>
      <c r="E149" s="46">
        <v>1928988.66</v>
      </c>
      <c r="F149" s="46">
        <v>0</v>
      </c>
      <c r="G149" s="46">
        <v>0</v>
      </c>
      <c r="H149" s="46">
        <v>225933.27</v>
      </c>
    </row>
    <row r="150" spans="1:8" ht="22.5" x14ac:dyDescent="0.25">
      <c r="A150" s="47" t="s">
        <v>679</v>
      </c>
      <c r="B150" s="46">
        <v>1800000</v>
      </c>
      <c r="C150" s="46">
        <v>0</v>
      </c>
      <c r="D150" s="46">
        <f>SUM(B150:C150)</f>
        <v>1800000</v>
      </c>
      <c r="E150" s="46">
        <v>891069.51</v>
      </c>
      <c r="F150" s="46">
        <v>25000</v>
      </c>
      <c r="G150" s="46">
        <v>100000</v>
      </c>
      <c r="H150" s="46">
        <v>783930.49</v>
      </c>
    </row>
    <row r="151" spans="1:8" ht="22.5" x14ac:dyDescent="0.25">
      <c r="A151" s="47" t="s">
        <v>678</v>
      </c>
      <c r="B151" s="46">
        <v>90000</v>
      </c>
      <c r="C151" s="46">
        <v>0</v>
      </c>
      <c r="D151" s="46">
        <f>SUM(B151:C151)</f>
        <v>90000</v>
      </c>
      <c r="E151" s="46">
        <v>30285.23</v>
      </c>
      <c r="F151" s="46">
        <v>0</v>
      </c>
      <c r="G151" s="46">
        <v>0</v>
      </c>
      <c r="H151" s="46">
        <v>59714.77</v>
      </c>
    </row>
    <row r="152" spans="1:8" ht="33.75" x14ac:dyDescent="0.25">
      <c r="A152" s="47" t="s">
        <v>677</v>
      </c>
      <c r="B152" s="46">
        <v>31000</v>
      </c>
      <c r="C152" s="46">
        <v>0</v>
      </c>
      <c r="D152" s="46">
        <f>SUM(B152:C152)</f>
        <v>31000</v>
      </c>
      <c r="E152" s="46">
        <v>0</v>
      </c>
      <c r="F152" s="46">
        <v>0</v>
      </c>
      <c r="G152" s="46">
        <v>0</v>
      </c>
      <c r="H152" s="46">
        <v>31000</v>
      </c>
    </row>
    <row r="153" spans="1:8" ht="22.5" x14ac:dyDescent="0.25">
      <c r="A153" s="47" t="s">
        <v>676</v>
      </c>
      <c r="B153" s="46">
        <v>484656</v>
      </c>
      <c r="C153" s="46">
        <v>0</v>
      </c>
      <c r="D153" s="46">
        <f>SUM(B153:C153)</f>
        <v>484656</v>
      </c>
      <c r="E153" s="46">
        <v>484655.15</v>
      </c>
      <c r="F153" s="46">
        <v>0</v>
      </c>
      <c r="G153" s="46">
        <v>0</v>
      </c>
      <c r="H153" s="46">
        <v>0.85</v>
      </c>
    </row>
    <row r="154" spans="1:8" ht="22.5" x14ac:dyDescent="0.25">
      <c r="A154" s="47" t="s">
        <v>675</v>
      </c>
      <c r="B154" s="46">
        <v>400000</v>
      </c>
      <c r="C154" s="46">
        <v>0</v>
      </c>
      <c r="D154" s="46">
        <f>SUM(B154:C154)</f>
        <v>400000</v>
      </c>
      <c r="E154" s="46">
        <v>196918.84</v>
      </c>
      <c r="F154" s="46">
        <v>0</v>
      </c>
      <c r="G154" s="46">
        <v>0</v>
      </c>
      <c r="H154" s="46">
        <v>203081.16</v>
      </c>
    </row>
    <row r="155" spans="1:8" ht="33.75" x14ac:dyDescent="0.25">
      <c r="A155" s="47" t="s">
        <v>674</v>
      </c>
      <c r="B155" s="46">
        <v>1110052</v>
      </c>
      <c r="C155" s="46">
        <v>0</v>
      </c>
      <c r="D155" s="46">
        <f>SUM(B155:C155)</f>
        <v>1110052</v>
      </c>
      <c r="E155" s="46">
        <v>654354.82999999996</v>
      </c>
      <c r="F155" s="46">
        <v>170000</v>
      </c>
      <c r="G155" s="46">
        <v>103611</v>
      </c>
      <c r="H155" s="46">
        <v>182086.17</v>
      </c>
    </row>
    <row r="156" spans="1:8" ht="33.75" x14ac:dyDescent="0.25">
      <c r="A156" s="47" t="s">
        <v>673</v>
      </c>
      <c r="B156" s="46">
        <v>250000</v>
      </c>
      <c r="C156" s="46">
        <v>0</v>
      </c>
      <c r="D156" s="46">
        <f>SUM(B156:C156)</f>
        <v>250000</v>
      </c>
      <c r="E156" s="46">
        <v>10352.959999999999</v>
      </c>
      <c r="F156" s="46">
        <v>0</v>
      </c>
      <c r="G156" s="46">
        <v>0</v>
      </c>
      <c r="H156" s="46">
        <v>239647.04</v>
      </c>
    </row>
    <row r="157" spans="1:8" ht="22.5" x14ac:dyDescent="0.25">
      <c r="A157" s="47" t="s">
        <v>672</v>
      </c>
      <c r="B157" s="46">
        <v>193884.59</v>
      </c>
      <c r="C157" s="46">
        <v>0</v>
      </c>
      <c r="D157" s="46">
        <f>SUM(B157:C157)</f>
        <v>193884.59</v>
      </c>
      <c r="E157" s="46">
        <v>193884.59</v>
      </c>
      <c r="F157" s="46">
        <v>0</v>
      </c>
      <c r="G157" s="46">
        <v>0</v>
      </c>
      <c r="H157" s="46">
        <v>0</v>
      </c>
    </row>
    <row r="158" spans="1:8" ht="45" x14ac:dyDescent="0.25">
      <c r="A158" s="47" t="s">
        <v>671</v>
      </c>
      <c r="B158" s="46">
        <v>36983946.689999998</v>
      </c>
      <c r="C158" s="46">
        <v>3670000</v>
      </c>
      <c r="D158" s="46">
        <f>SUM(B158:C158)</f>
        <v>40653946.689999998</v>
      </c>
      <c r="E158" s="46">
        <v>2388140.9300000002</v>
      </c>
      <c r="F158" s="46">
        <v>1440942</v>
      </c>
      <c r="G158" s="46">
        <v>1300000</v>
      </c>
      <c r="H158" s="46">
        <v>35524863.759999998</v>
      </c>
    </row>
    <row r="159" spans="1:8" ht="22.5" x14ac:dyDescent="0.25">
      <c r="A159" s="47" t="s">
        <v>670</v>
      </c>
      <c r="B159" s="46">
        <v>4350000</v>
      </c>
      <c r="C159" s="46">
        <v>0</v>
      </c>
      <c r="D159" s="46">
        <f>SUM(B159:C159)</f>
        <v>4350000</v>
      </c>
      <c r="E159" s="46">
        <v>4338041.8600000003</v>
      </c>
      <c r="F159" s="46">
        <v>0</v>
      </c>
      <c r="G159" s="46">
        <v>0</v>
      </c>
      <c r="H159" s="46">
        <v>11958.14</v>
      </c>
    </row>
    <row r="160" spans="1:8" ht="22.5" x14ac:dyDescent="0.25">
      <c r="A160" s="47" t="s">
        <v>669</v>
      </c>
      <c r="B160" s="46">
        <v>270000</v>
      </c>
      <c r="C160" s="46">
        <v>0</v>
      </c>
      <c r="D160" s="46">
        <f>SUM(B160:C160)</f>
        <v>270000</v>
      </c>
      <c r="E160" s="46">
        <v>18372</v>
      </c>
      <c r="F160" s="46">
        <v>0</v>
      </c>
      <c r="G160" s="46">
        <v>0</v>
      </c>
      <c r="H160" s="46">
        <v>251628</v>
      </c>
    </row>
    <row r="161" spans="1:8" ht="33.75" x14ac:dyDescent="0.25">
      <c r="A161" s="47" t="s">
        <v>668</v>
      </c>
      <c r="B161" s="46">
        <v>7818693.9500000002</v>
      </c>
      <c r="C161" s="46">
        <v>0</v>
      </c>
      <c r="D161" s="46">
        <f>SUM(B161:C161)</f>
        <v>7818693.9500000002</v>
      </c>
      <c r="E161" s="46">
        <v>7818693.9500000002</v>
      </c>
      <c r="F161" s="46">
        <v>0</v>
      </c>
      <c r="G161" s="46">
        <v>0</v>
      </c>
      <c r="H161" s="46">
        <v>0</v>
      </c>
    </row>
    <row r="162" spans="1:8" ht="22.5" x14ac:dyDescent="0.25">
      <c r="A162" s="47" t="s">
        <v>667</v>
      </c>
      <c r="B162" s="46">
        <v>720000</v>
      </c>
      <c r="C162" s="46">
        <v>0</v>
      </c>
      <c r="D162" s="46">
        <f>SUM(B162:C162)</f>
        <v>720000</v>
      </c>
      <c r="E162" s="46">
        <v>270576.45</v>
      </c>
      <c r="F162" s="46">
        <v>108000</v>
      </c>
      <c r="G162" s="46">
        <v>228000</v>
      </c>
      <c r="H162" s="46">
        <v>113423.55</v>
      </c>
    </row>
    <row r="163" spans="1:8" ht="22.5" x14ac:dyDescent="0.25">
      <c r="A163" s="47" t="s">
        <v>666</v>
      </c>
      <c r="B163" s="46">
        <v>9981120</v>
      </c>
      <c r="C163" s="46">
        <v>15118000</v>
      </c>
      <c r="D163" s="46">
        <f>SUM(B163:C163)</f>
        <v>25099120</v>
      </c>
      <c r="E163" s="46">
        <v>5384672</v>
      </c>
      <c r="F163" s="46">
        <v>0</v>
      </c>
      <c r="G163" s="46">
        <v>2000000</v>
      </c>
      <c r="H163" s="46">
        <v>17714448</v>
      </c>
    </row>
    <row r="164" spans="1:8" ht="22.5" x14ac:dyDescent="0.25">
      <c r="A164" s="47" t="s">
        <v>665</v>
      </c>
      <c r="B164" s="46">
        <v>2467000</v>
      </c>
      <c r="C164" s="46">
        <v>0</v>
      </c>
      <c r="D164" s="46">
        <f>SUM(B164:C164)</f>
        <v>2467000</v>
      </c>
      <c r="E164" s="46">
        <v>0</v>
      </c>
      <c r="F164" s="46">
        <v>500000</v>
      </c>
      <c r="G164" s="46">
        <v>1000000</v>
      </c>
      <c r="H164" s="46">
        <v>967000</v>
      </c>
    </row>
    <row r="165" spans="1:8" ht="22.5" x14ac:dyDescent="0.25">
      <c r="A165" s="47" t="s">
        <v>664</v>
      </c>
      <c r="B165" s="46">
        <v>1400000</v>
      </c>
      <c r="C165" s="46">
        <v>0</v>
      </c>
      <c r="D165" s="46">
        <f>SUM(B165:C165)</f>
        <v>1400000</v>
      </c>
      <c r="E165" s="46">
        <v>54000</v>
      </c>
      <c r="F165" s="46">
        <v>0</v>
      </c>
      <c r="G165" s="46">
        <v>0</v>
      </c>
      <c r="H165" s="46">
        <v>1346000</v>
      </c>
    </row>
    <row r="166" spans="1:8" x14ac:dyDescent="0.25">
      <c r="A166" s="47" t="s">
        <v>663</v>
      </c>
      <c r="B166" s="46">
        <v>420000</v>
      </c>
      <c r="C166" s="46">
        <v>0</v>
      </c>
      <c r="D166" s="46">
        <f>SUM(B166:C166)</f>
        <v>420000</v>
      </c>
      <c r="E166" s="46">
        <v>420000</v>
      </c>
      <c r="F166" s="46">
        <v>0</v>
      </c>
      <c r="G166" s="46">
        <v>0</v>
      </c>
      <c r="H166" s="46">
        <v>0</v>
      </c>
    </row>
    <row r="167" spans="1:8" ht="22.5" x14ac:dyDescent="0.25">
      <c r="A167" s="47" t="s">
        <v>662</v>
      </c>
      <c r="B167" s="46">
        <v>810000</v>
      </c>
      <c r="C167" s="46">
        <v>0</v>
      </c>
      <c r="D167" s="46">
        <f>SUM(B167:C167)</f>
        <v>810000</v>
      </c>
      <c r="E167" s="46">
        <v>624510.88</v>
      </c>
      <c r="F167" s="46">
        <v>0</v>
      </c>
      <c r="G167" s="46">
        <v>0</v>
      </c>
      <c r="H167" s="46">
        <v>185489.12</v>
      </c>
    </row>
    <row r="168" spans="1:8" ht="33.75" x14ac:dyDescent="0.25">
      <c r="A168" s="47" t="s">
        <v>661</v>
      </c>
      <c r="B168" s="46">
        <v>200000</v>
      </c>
      <c r="C168" s="46">
        <v>0</v>
      </c>
      <c r="D168" s="46">
        <f>SUM(B168:C168)</f>
        <v>200000</v>
      </c>
      <c r="E168" s="46">
        <v>170650</v>
      </c>
      <c r="F168" s="46">
        <v>0</v>
      </c>
      <c r="G168" s="46">
        <v>0</v>
      </c>
      <c r="H168" s="46">
        <v>29350</v>
      </c>
    </row>
    <row r="169" spans="1:8" ht="33.75" x14ac:dyDescent="0.25">
      <c r="A169" s="47" t="s">
        <v>660</v>
      </c>
      <c r="B169" s="46">
        <v>891895</v>
      </c>
      <c r="C169" s="46">
        <v>0</v>
      </c>
      <c r="D169" s="46">
        <f>SUM(B169:C169)</f>
        <v>891895</v>
      </c>
      <c r="E169" s="46">
        <v>777249.65</v>
      </c>
      <c r="F169" s="46">
        <v>0</v>
      </c>
      <c r="G169" s="46">
        <v>0</v>
      </c>
      <c r="H169" s="46">
        <v>114645.35</v>
      </c>
    </row>
    <row r="170" spans="1:8" ht="22.5" x14ac:dyDescent="0.25">
      <c r="A170" s="47" t="s">
        <v>659</v>
      </c>
      <c r="B170" s="46">
        <v>300000</v>
      </c>
      <c r="C170" s="46">
        <v>0</v>
      </c>
      <c r="D170" s="46">
        <f>SUM(B170:C170)</f>
        <v>300000</v>
      </c>
      <c r="E170" s="46">
        <v>48320.99</v>
      </c>
      <c r="F170" s="46">
        <v>14000</v>
      </c>
      <c r="G170" s="46">
        <v>50000</v>
      </c>
      <c r="H170" s="46">
        <v>187679.01</v>
      </c>
    </row>
    <row r="171" spans="1:8" ht="33.75" x14ac:dyDescent="0.25">
      <c r="A171" s="47" t="s">
        <v>658</v>
      </c>
      <c r="B171" s="46">
        <v>893000</v>
      </c>
      <c r="C171" s="46">
        <v>0</v>
      </c>
      <c r="D171" s="46">
        <f>SUM(B171:C171)</f>
        <v>893000</v>
      </c>
      <c r="E171" s="46">
        <v>395284.69</v>
      </c>
      <c r="F171" s="46">
        <v>45000</v>
      </c>
      <c r="G171" s="46">
        <v>452715.31</v>
      </c>
      <c r="H171" s="46">
        <v>0</v>
      </c>
    </row>
    <row r="172" spans="1:8" x14ac:dyDescent="0.25">
      <c r="A172" s="47" t="s">
        <v>657</v>
      </c>
      <c r="B172" s="46">
        <v>192500</v>
      </c>
      <c r="C172" s="46">
        <v>0</v>
      </c>
      <c r="D172" s="46">
        <f>SUM(B172:C172)</f>
        <v>192500</v>
      </c>
      <c r="E172" s="46">
        <v>131239.60999999999</v>
      </c>
      <c r="F172" s="46">
        <v>0</v>
      </c>
      <c r="G172" s="46">
        <v>0</v>
      </c>
      <c r="H172" s="46">
        <v>61260.39</v>
      </c>
    </row>
    <row r="173" spans="1:8" ht="33.75" x14ac:dyDescent="0.25">
      <c r="A173" s="47" t="s">
        <v>656</v>
      </c>
      <c r="B173" s="46">
        <v>100000</v>
      </c>
      <c r="C173" s="46">
        <v>0</v>
      </c>
      <c r="D173" s="46">
        <f>SUM(B173:C173)</f>
        <v>100000</v>
      </c>
      <c r="E173" s="46">
        <v>36695.4</v>
      </c>
      <c r="F173" s="46">
        <v>0</v>
      </c>
      <c r="G173" s="46">
        <v>0</v>
      </c>
      <c r="H173" s="46">
        <v>63304.6</v>
      </c>
    </row>
    <row r="174" spans="1:8" ht="22.5" x14ac:dyDescent="0.25">
      <c r="A174" s="47" t="s">
        <v>655</v>
      </c>
      <c r="B174" s="46">
        <v>7960000</v>
      </c>
      <c r="C174" s="46">
        <v>0</v>
      </c>
      <c r="D174" s="46">
        <f>SUM(B174:C174)</f>
        <v>7960000</v>
      </c>
      <c r="E174" s="46">
        <v>425570.76</v>
      </c>
      <c r="F174" s="46">
        <v>1800000</v>
      </c>
      <c r="G174" s="46">
        <v>2000000</v>
      </c>
      <c r="H174" s="46">
        <v>3734429.24</v>
      </c>
    </row>
    <row r="175" spans="1:8" ht="45" x14ac:dyDescent="0.25">
      <c r="A175" s="47" t="s">
        <v>654</v>
      </c>
      <c r="B175" s="46">
        <v>600000</v>
      </c>
      <c r="C175" s="46">
        <v>200000</v>
      </c>
      <c r="D175" s="46">
        <f>SUM(B175:C175)</f>
        <v>800000</v>
      </c>
      <c r="E175" s="46">
        <v>36938.639999999999</v>
      </c>
      <c r="F175" s="46">
        <v>100000</v>
      </c>
      <c r="G175" s="46">
        <v>300000</v>
      </c>
      <c r="H175" s="46">
        <v>363061.36</v>
      </c>
    </row>
    <row r="176" spans="1:8" ht="33.75" x14ac:dyDescent="0.25">
      <c r="A176" s="47" t="s">
        <v>653</v>
      </c>
      <c r="B176" s="46">
        <v>10313310.289999999</v>
      </c>
      <c r="C176" s="46">
        <v>0</v>
      </c>
      <c r="D176" s="46">
        <f>SUM(B176:C176)</f>
        <v>10313310.289999999</v>
      </c>
      <c r="E176" s="46">
        <v>10313310.289999999</v>
      </c>
      <c r="F176" s="46">
        <v>0</v>
      </c>
      <c r="G176" s="46">
        <v>0</v>
      </c>
      <c r="H176" s="46">
        <v>0</v>
      </c>
    </row>
    <row r="177" spans="1:8" ht="22.5" x14ac:dyDescent="0.25">
      <c r="A177" s="47" t="s">
        <v>652</v>
      </c>
      <c r="B177" s="46">
        <v>77848.289999999994</v>
      </c>
      <c r="C177" s="46">
        <v>0</v>
      </c>
      <c r="D177" s="46">
        <f>SUM(B177:C177)</f>
        <v>77848.289999999994</v>
      </c>
      <c r="E177" s="46">
        <v>77848.289999999994</v>
      </c>
      <c r="F177" s="46">
        <v>0</v>
      </c>
      <c r="G177" s="46">
        <v>0</v>
      </c>
      <c r="H177" s="46">
        <v>0</v>
      </c>
    </row>
    <row r="178" spans="1:8" ht="33.75" x14ac:dyDescent="0.25">
      <c r="A178" s="47" t="s">
        <v>651</v>
      </c>
      <c r="B178" s="46">
        <v>303710</v>
      </c>
      <c r="C178" s="46">
        <v>0</v>
      </c>
      <c r="D178" s="46">
        <f>SUM(B178:C178)</f>
        <v>303710</v>
      </c>
      <c r="E178" s="46">
        <v>303710</v>
      </c>
      <c r="F178" s="46">
        <v>0</v>
      </c>
      <c r="G178" s="46">
        <v>0</v>
      </c>
      <c r="H178" s="46">
        <v>0</v>
      </c>
    </row>
    <row r="179" spans="1:8" ht="33.75" x14ac:dyDescent="0.25">
      <c r="A179" s="47" t="s">
        <v>650</v>
      </c>
      <c r="B179" s="46">
        <v>704228.01</v>
      </c>
      <c r="C179" s="46">
        <v>0</v>
      </c>
      <c r="D179" s="46">
        <f>SUM(B179:C179)</f>
        <v>704228.01</v>
      </c>
      <c r="E179" s="46">
        <v>65938.009999999995</v>
      </c>
      <c r="F179" s="46">
        <v>0</v>
      </c>
      <c r="G179" s="46">
        <v>0</v>
      </c>
      <c r="H179" s="46">
        <v>638290</v>
      </c>
    </row>
    <row r="180" spans="1:8" ht="22.5" x14ac:dyDescent="0.25">
      <c r="A180" s="47" t="s">
        <v>649</v>
      </c>
      <c r="B180" s="46">
        <v>32306.42</v>
      </c>
      <c r="C180" s="46">
        <v>0</v>
      </c>
      <c r="D180" s="46">
        <f>SUM(B180:C180)</f>
        <v>32306.42</v>
      </c>
      <c r="E180" s="46">
        <v>32306.42</v>
      </c>
      <c r="F180" s="46">
        <v>0</v>
      </c>
      <c r="G180" s="46">
        <v>0</v>
      </c>
      <c r="H180" s="46">
        <v>0</v>
      </c>
    </row>
    <row r="181" spans="1:8" ht="33.75" x14ac:dyDescent="0.25">
      <c r="A181" s="47" t="s">
        <v>648</v>
      </c>
      <c r="B181" s="46">
        <v>100000</v>
      </c>
      <c r="C181" s="46">
        <v>0</v>
      </c>
      <c r="D181" s="46">
        <f>SUM(B181:C181)</f>
        <v>100000</v>
      </c>
      <c r="E181" s="46">
        <v>26589.32</v>
      </c>
      <c r="F181" s="46">
        <v>20000</v>
      </c>
      <c r="G181" s="46">
        <v>20000</v>
      </c>
      <c r="H181" s="46">
        <v>33410.68</v>
      </c>
    </row>
    <row r="182" spans="1:8" ht="33.75" x14ac:dyDescent="0.25">
      <c r="A182" s="47" t="s">
        <v>647</v>
      </c>
      <c r="B182" s="46">
        <v>480000</v>
      </c>
      <c r="C182" s="46">
        <v>0</v>
      </c>
      <c r="D182" s="46">
        <f>SUM(B182:C182)</f>
        <v>480000</v>
      </c>
      <c r="E182" s="46">
        <v>411837.98</v>
      </c>
      <c r="F182" s="46">
        <v>0</v>
      </c>
      <c r="G182" s="46">
        <v>0</v>
      </c>
      <c r="H182" s="46">
        <v>68162.02</v>
      </c>
    </row>
    <row r="183" spans="1:8" ht="33.75" x14ac:dyDescent="0.25">
      <c r="A183" s="47" t="s">
        <v>646</v>
      </c>
      <c r="B183" s="46">
        <v>16138537.93</v>
      </c>
      <c r="C183" s="46">
        <v>0</v>
      </c>
      <c r="D183" s="46">
        <f>SUM(B183:C183)</f>
        <v>16138537.93</v>
      </c>
      <c r="E183" s="46">
        <v>12118738.470000001</v>
      </c>
      <c r="F183" s="46">
        <v>1100000</v>
      </c>
      <c r="G183" s="46">
        <v>1000000</v>
      </c>
      <c r="H183" s="46">
        <v>1919799.46</v>
      </c>
    </row>
    <row r="184" spans="1:8" ht="33.75" x14ac:dyDescent="0.25">
      <c r="A184" s="47" t="s">
        <v>645</v>
      </c>
      <c r="B184" s="46">
        <v>1920409.78</v>
      </c>
      <c r="C184" s="46">
        <v>0</v>
      </c>
      <c r="D184" s="46">
        <f>SUM(B184:C184)</f>
        <v>1920409.78</v>
      </c>
      <c r="E184" s="46">
        <v>1920405.25</v>
      </c>
      <c r="F184" s="46">
        <v>0</v>
      </c>
      <c r="G184" s="46">
        <v>0</v>
      </c>
      <c r="H184" s="46">
        <v>4.53</v>
      </c>
    </row>
    <row r="185" spans="1:8" ht="22.5" x14ac:dyDescent="0.25">
      <c r="A185" s="47" t="s">
        <v>644</v>
      </c>
      <c r="B185" s="46">
        <v>66200</v>
      </c>
      <c r="C185" s="46">
        <v>0</v>
      </c>
      <c r="D185" s="46">
        <f>SUM(B185:C185)</f>
        <v>66200</v>
      </c>
      <c r="E185" s="46">
        <v>65778.13</v>
      </c>
      <c r="F185" s="46">
        <v>0</v>
      </c>
      <c r="G185" s="46">
        <v>0</v>
      </c>
      <c r="H185" s="46">
        <v>421.87</v>
      </c>
    </row>
    <row r="186" spans="1:8" ht="22.5" x14ac:dyDescent="0.25">
      <c r="A186" s="47" t="s">
        <v>643</v>
      </c>
      <c r="B186" s="46">
        <v>2180000</v>
      </c>
      <c r="C186" s="46">
        <v>0</v>
      </c>
      <c r="D186" s="46">
        <f>SUM(B186:C186)</f>
        <v>2180000</v>
      </c>
      <c r="E186" s="46">
        <v>846360.12</v>
      </c>
      <c r="F186" s="46">
        <v>150000</v>
      </c>
      <c r="G186" s="46">
        <v>200000</v>
      </c>
      <c r="H186" s="46">
        <v>983639.88</v>
      </c>
    </row>
    <row r="187" spans="1:8" ht="22.5" x14ac:dyDescent="0.25">
      <c r="A187" s="47" t="s">
        <v>642</v>
      </c>
      <c r="B187" s="46">
        <v>39508495</v>
      </c>
      <c r="C187" s="46">
        <v>0</v>
      </c>
      <c r="D187" s="46">
        <f>SUM(B187:C187)</f>
        <v>39508495</v>
      </c>
      <c r="E187" s="46">
        <v>25148900</v>
      </c>
      <c r="F187" s="46">
        <v>2011302</v>
      </c>
      <c r="G187" s="46">
        <v>500000</v>
      </c>
      <c r="H187" s="46">
        <v>11848293</v>
      </c>
    </row>
    <row r="188" spans="1:8" ht="33.75" x14ac:dyDescent="0.25">
      <c r="A188" s="47" t="s">
        <v>641</v>
      </c>
      <c r="B188" s="46">
        <v>300000</v>
      </c>
      <c r="C188" s="46">
        <v>0</v>
      </c>
      <c r="D188" s="46">
        <f>SUM(B188:C188)</f>
        <v>300000</v>
      </c>
      <c r="E188" s="46">
        <v>0</v>
      </c>
      <c r="F188" s="46">
        <v>180000</v>
      </c>
      <c r="G188" s="46">
        <v>0</v>
      </c>
      <c r="H188" s="46">
        <v>120000</v>
      </c>
    </row>
    <row r="189" spans="1:8" ht="22.5" x14ac:dyDescent="0.25">
      <c r="A189" s="47" t="s">
        <v>640</v>
      </c>
      <c r="B189" s="46">
        <v>377246</v>
      </c>
      <c r="C189" s="46">
        <v>0</v>
      </c>
      <c r="D189" s="46">
        <f>SUM(B189:C189)</f>
        <v>377246</v>
      </c>
      <c r="E189" s="46">
        <v>319171.8</v>
      </c>
      <c r="F189" s="46">
        <v>0</v>
      </c>
      <c r="G189" s="46">
        <v>0</v>
      </c>
      <c r="H189" s="46">
        <v>58074.2</v>
      </c>
    </row>
    <row r="190" spans="1:8" ht="33.75" x14ac:dyDescent="0.25">
      <c r="A190" s="47" t="s">
        <v>639</v>
      </c>
      <c r="B190" s="46">
        <v>621112</v>
      </c>
      <c r="C190" s="46">
        <v>0</v>
      </c>
      <c r="D190" s="46">
        <f>SUM(B190:C190)</f>
        <v>621112</v>
      </c>
      <c r="E190" s="46">
        <v>577792.56000000006</v>
      </c>
      <c r="F190" s="46">
        <v>0</v>
      </c>
      <c r="G190" s="46">
        <v>0</v>
      </c>
      <c r="H190" s="46">
        <v>43319.44</v>
      </c>
    </row>
    <row r="191" spans="1:8" ht="33.75" x14ac:dyDescent="0.25">
      <c r="A191" s="47" t="s">
        <v>638</v>
      </c>
      <c r="B191" s="46">
        <v>225652</v>
      </c>
      <c r="C191" s="46">
        <v>0</v>
      </c>
      <c r="D191" s="46">
        <f>SUM(B191:C191)</f>
        <v>225652</v>
      </c>
      <c r="E191" s="46">
        <v>155748.37</v>
      </c>
      <c r="F191" s="46">
        <v>0</v>
      </c>
      <c r="G191" s="46">
        <v>0</v>
      </c>
      <c r="H191" s="46">
        <v>69903.63</v>
      </c>
    </row>
    <row r="192" spans="1:8" ht="22.5" x14ac:dyDescent="0.25">
      <c r="A192" s="47" t="s">
        <v>637</v>
      </c>
      <c r="B192" s="46">
        <v>300000</v>
      </c>
      <c r="C192" s="46">
        <v>0</v>
      </c>
      <c r="D192" s="46">
        <f>SUM(B192:C192)</f>
        <v>300000</v>
      </c>
      <c r="E192" s="46">
        <v>0</v>
      </c>
      <c r="F192" s="46">
        <v>50000</v>
      </c>
      <c r="G192" s="46">
        <v>40000</v>
      </c>
      <c r="H192" s="46">
        <v>210000</v>
      </c>
    </row>
    <row r="193" spans="1:8" ht="22.5" x14ac:dyDescent="0.25">
      <c r="A193" s="47" t="s">
        <v>636</v>
      </c>
      <c r="B193" s="46">
        <v>2800000</v>
      </c>
      <c r="C193" s="46">
        <v>0</v>
      </c>
      <c r="D193" s="46">
        <f>SUM(B193:C193)</f>
        <v>2800000</v>
      </c>
      <c r="E193" s="46">
        <v>43605.41</v>
      </c>
      <c r="F193" s="46">
        <v>70000</v>
      </c>
      <c r="G193" s="46">
        <v>250000</v>
      </c>
      <c r="H193" s="46">
        <v>2436394.59</v>
      </c>
    </row>
    <row r="194" spans="1:8" ht="22.5" x14ac:dyDescent="0.25">
      <c r="A194" s="47" t="s">
        <v>635</v>
      </c>
      <c r="B194" s="46">
        <v>652592.6</v>
      </c>
      <c r="C194" s="46">
        <v>0</v>
      </c>
      <c r="D194" s="46">
        <f>SUM(B194:C194)</f>
        <v>652592.6</v>
      </c>
      <c r="E194" s="46">
        <v>47200.2</v>
      </c>
      <c r="F194" s="46">
        <v>0</v>
      </c>
      <c r="G194" s="46">
        <v>0</v>
      </c>
      <c r="H194" s="46">
        <v>605392.4</v>
      </c>
    </row>
    <row r="195" spans="1:8" ht="33.75" x14ac:dyDescent="0.25">
      <c r="A195" s="47" t="s">
        <v>634</v>
      </c>
      <c r="B195" s="46">
        <v>1561229.57</v>
      </c>
      <c r="C195" s="46">
        <v>0</v>
      </c>
      <c r="D195" s="46">
        <f>SUM(B195:C195)</f>
        <v>1561229.57</v>
      </c>
      <c r="E195" s="46">
        <v>1255961.9099999999</v>
      </c>
      <c r="F195" s="46">
        <v>0</v>
      </c>
      <c r="G195" s="46">
        <v>0</v>
      </c>
      <c r="H195" s="46">
        <v>305267.65999999997</v>
      </c>
    </row>
    <row r="196" spans="1:8" ht="22.5" x14ac:dyDescent="0.25">
      <c r="A196" s="47" t="s">
        <v>633</v>
      </c>
      <c r="B196" s="46">
        <v>1800000</v>
      </c>
      <c r="C196" s="46">
        <v>0</v>
      </c>
      <c r="D196" s="46">
        <f>SUM(B196:C196)</f>
        <v>1800000</v>
      </c>
      <c r="E196" s="46">
        <v>883252.48</v>
      </c>
      <c r="F196" s="46">
        <v>50000</v>
      </c>
      <c r="G196" s="46">
        <v>100000</v>
      </c>
      <c r="H196" s="46">
        <v>766747.52</v>
      </c>
    </row>
    <row r="197" spans="1:8" ht="33.75" x14ac:dyDescent="0.25">
      <c r="A197" s="47" t="s">
        <v>632</v>
      </c>
      <c r="B197" s="46">
        <v>80000</v>
      </c>
      <c r="C197" s="46">
        <v>0</v>
      </c>
      <c r="D197" s="46">
        <f>SUM(B197:C197)</f>
        <v>80000</v>
      </c>
      <c r="E197" s="46">
        <v>5280</v>
      </c>
      <c r="F197" s="46">
        <v>0</v>
      </c>
      <c r="G197" s="46">
        <v>0</v>
      </c>
      <c r="H197" s="46">
        <v>74720</v>
      </c>
    </row>
    <row r="198" spans="1:8" ht="22.5" x14ac:dyDescent="0.25">
      <c r="A198" s="47" t="s">
        <v>631</v>
      </c>
      <c r="B198" s="46">
        <v>1981443</v>
      </c>
      <c r="C198" s="46">
        <v>0</v>
      </c>
      <c r="D198" s="46">
        <f>SUM(B198:C198)</f>
        <v>1981443</v>
      </c>
      <c r="E198" s="46">
        <v>1533326.15</v>
      </c>
      <c r="F198" s="46">
        <v>0</v>
      </c>
      <c r="G198" s="46">
        <v>0</v>
      </c>
      <c r="H198" s="46">
        <v>448116.85</v>
      </c>
    </row>
    <row r="199" spans="1:8" ht="22.5" x14ac:dyDescent="0.25">
      <c r="A199" s="47" t="s">
        <v>630</v>
      </c>
      <c r="B199" s="46">
        <v>2600000</v>
      </c>
      <c r="C199" s="46">
        <v>0</v>
      </c>
      <c r="D199" s="46">
        <f>SUM(B199:C199)</f>
        <v>2600000</v>
      </c>
      <c r="E199" s="46">
        <v>2338740.92</v>
      </c>
      <c r="F199" s="46">
        <v>23100</v>
      </c>
      <c r="G199" s="46">
        <v>238159.08</v>
      </c>
      <c r="H199" s="46">
        <v>0</v>
      </c>
    </row>
    <row r="200" spans="1:8" ht="22.5" x14ac:dyDescent="0.25">
      <c r="A200" s="47" t="s">
        <v>629</v>
      </c>
      <c r="B200" s="46">
        <v>524413</v>
      </c>
      <c r="C200" s="46">
        <v>0</v>
      </c>
      <c r="D200" s="46">
        <f>SUM(B200:C200)</f>
        <v>524413</v>
      </c>
      <c r="E200" s="46">
        <v>494575.5</v>
      </c>
      <c r="F200" s="46">
        <v>0</v>
      </c>
      <c r="G200" s="46">
        <v>0</v>
      </c>
      <c r="H200" s="46">
        <v>29837.5</v>
      </c>
    </row>
    <row r="201" spans="1:8" ht="22.5" x14ac:dyDescent="0.25">
      <c r="A201" s="47" t="s">
        <v>628</v>
      </c>
      <c r="B201" s="46">
        <v>400000</v>
      </c>
      <c r="C201" s="46">
        <v>0</v>
      </c>
      <c r="D201" s="46">
        <f>SUM(B201:C201)</f>
        <v>400000</v>
      </c>
      <c r="E201" s="46">
        <v>343837.45</v>
      </c>
      <c r="F201" s="46">
        <v>2900</v>
      </c>
      <c r="G201" s="46">
        <v>0</v>
      </c>
      <c r="H201" s="46">
        <v>53262.55</v>
      </c>
    </row>
    <row r="202" spans="1:8" ht="22.5" x14ac:dyDescent="0.25">
      <c r="A202" s="47" t="s">
        <v>627</v>
      </c>
      <c r="B202" s="46">
        <v>50000</v>
      </c>
      <c r="C202" s="46">
        <v>0</v>
      </c>
      <c r="D202" s="46">
        <f>SUM(B202:C202)</f>
        <v>50000</v>
      </c>
      <c r="E202" s="46">
        <v>20800</v>
      </c>
      <c r="F202" s="46">
        <v>0</v>
      </c>
      <c r="G202" s="46">
        <v>0</v>
      </c>
      <c r="H202" s="46">
        <v>29200</v>
      </c>
    </row>
    <row r="203" spans="1:8" ht="22.5" x14ac:dyDescent="0.25">
      <c r="A203" s="47" t="s">
        <v>626</v>
      </c>
      <c r="B203" s="46">
        <v>287000</v>
      </c>
      <c r="C203" s="46">
        <v>0</v>
      </c>
      <c r="D203" s="46">
        <f>SUM(B203:C203)</f>
        <v>287000</v>
      </c>
      <c r="E203" s="46">
        <v>154233.67000000001</v>
      </c>
      <c r="F203" s="46">
        <v>116279</v>
      </c>
      <c r="G203" s="46">
        <v>0</v>
      </c>
      <c r="H203" s="46">
        <v>16487.330000000002</v>
      </c>
    </row>
    <row r="204" spans="1:8" ht="33.75" x14ac:dyDescent="0.25">
      <c r="A204" s="47" t="s">
        <v>625</v>
      </c>
      <c r="B204" s="46">
        <v>1332000</v>
      </c>
      <c r="C204" s="46">
        <v>0</v>
      </c>
      <c r="D204" s="46">
        <f>SUM(B204:C204)</f>
        <v>1332000</v>
      </c>
      <c r="E204" s="46">
        <v>1047194.13</v>
      </c>
      <c r="F204" s="46">
        <v>150000</v>
      </c>
      <c r="G204" s="46">
        <v>133784.35999999999</v>
      </c>
      <c r="H204" s="46">
        <v>1021.51</v>
      </c>
    </row>
    <row r="205" spans="1:8" ht="22.5" x14ac:dyDescent="0.25">
      <c r="A205" s="47" t="s">
        <v>624</v>
      </c>
      <c r="B205" s="46">
        <v>14800</v>
      </c>
      <c r="C205" s="46">
        <v>0</v>
      </c>
      <c r="D205" s="46">
        <f>SUM(B205:C205)</f>
        <v>14800</v>
      </c>
      <c r="E205" s="46">
        <v>14800</v>
      </c>
      <c r="F205" s="46">
        <v>0</v>
      </c>
      <c r="G205" s="46">
        <v>0</v>
      </c>
      <c r="H205" s="46">
        <v>0</v>
      </c>
    </row>
    <row r="206" spans="1:8" ht="22.5" x14ac:dyDescent="0.25">
      <c r="A206" s="47" t="s">
        <v>623</v>
      </c>
      <c r="B206" s="46">
        <v>2262597</v>
      </c>
      <c r="C206" s="46">
        <v>0</v>
      </c>
      <c r="D206" s="46">
        <f>SUM(B206:C206)</f>
        <v>2262597</v>
      </c>
      <c r="E206" s="46">
        <v>1844523.18</v>
      </c>
      <c r="F206" s="46">
        <v>106459</v>
      </c>
      <c r="G206" s="46">
        <v>0</v>
      </c>
      <c r="H206" s="46">
        <v>311614.82</v>
      </c>
    </row>
    <row r="207" spans="1:8" ht="22.5" x14ac:dyDescent="0.25">
      <c r="A207" s="47" t="s">
        <v>622</v>
      </c>
      <c r="B207" s="46">
        <v>20242800</v>
      </c>
      <c r="C207" s="46">
        <v>0</v>
      </c>
      <c r="D207" s="46">
        <f>SUM(B207:C207)</f>
        <v>20242800</v>
      </c>
      <c r="E207" s="46">
        <v>11658132.57</v>
      </c>
      <c r="F207" s="46">
        <v>3698000</v>
      </c>
      <c r="G207" s="46">
        <v>3500000</v>
      </c>
      <c r="H207" s="46">
        <v>1386667.43</v>
      </c>
    </row>
    <row r="208" spans="1:8" ht="33.75" x14ac:dyDescent="0.25">
      <c r="A208" s="47" t="s">
        <v>621</v>
      </c>
      <c r="B208" s="46">
        <v>70000</v>
      </c>
      <c r="C208" s="46">
        <v>0</v>
      </c>
      <c r="D208" s="46">
        <f>SUM(B208:C208)</f>
        <v>70000</v>
      </c>
      <c r="E208" s="46">
        <v>50800</v>
      </c>
      <c r="F208" s="46">
        <v>0</v>
      </c>
      <c r="G208" s="46">
        <v>0</v>
      </c>
      <c r="H208" s="46">
        <v>19200</v>
      </c>
    </row>
    <row r="209" spans="1:8" ht="22.5" x14ac:dyDescent="0.25">
      <c r="A209" s="47" t="s">
        <v>620</v>
      </c>
      <c r="B209" s="46">
        <v>160000</v>
      </c>
      <c r="C209" s="46">
        <v>0</v>
      </c>
      <c r="D209" s="46">
        <f>SUM(B209:C209)</f>
        <v>160000</v>
      </c>
      <c r="E209" s="46">
        <v>0</v>
      </c>
      <c r="F209" s="46">
        <v>0</v>
      </c>
      <c r="G209" s="46">
        <v>0</v>
      </c>
      <c r="H209" s="46">
        <v>160000</v>
      </c>
    </row>
    <row r="210" spans="1:8" ht="33.75" x14ac:dyDescent="0.25">
      <c r="A210" s="47" t="s">
        <v>619</v>
      </c>
      <c r="B210" s="46">
        <v>800000</v>
      </c>
      <c r="C210" s="46">
        <v>0</v>
      </c>
      <c r="D210" s="46">
        <f>SUM(B210:C210)</f>
        <v>800000</v>
      </c>
      <c r="E210" s="46">
        <v>549062</v>
      </c>
      <c r="F210" s="46">
        <v>183021</v>
      </c>
      <c r="G210" s="46">
        <v>67917</v>
      </c>
      <c r="H210" s="46">
        <v>0</v>
      </c>
    </row>
    <row r="211" spans="1:8" ht="22.5" x14ac:dyDescent="0.25">
      <c r="A211" s="47" t="s">
        <v>618</v>
      </c>
      <c r="B211" s="46">
        <v>204911.91</v>
      </c>
      <c r="C211" s="46">
        <v>0</v>
      </c>
      <c r="D211" s="46">
        <f>SUM(B211:C211)</f>
        <v>204911.91</v>
      </c>
      <c r="E211" s="46">
        <v>204911.91</v>
      </c>
      <c r="F211" s="46">
        <v>0</v>
      </c>
      <c r="G211" s="46">
        <v>0</v>
      </c>
      <c r="H211" s="46">
        <v>0</v>
      </c>
    </row>
    <row r="212" spans="1:8" ht="22.5" x14ac:dyDescent="0.25">
      <c r="A212" s="47" t="s">
        <v>617</v>
      </c>
      <c r="B212" s="46">
        <v>33000</v>
      </c>
      <c r="C212" s="46">
        <v>0</v>
      </c>
      <c r="D212" s="46">
        <f>SUM(B212:C212)</f>
        <v>33000</v>
      </c>
      <c r="E212" s="46">
        <v>0</v>
      </c>
      <c r="F212" s="46">
        <v>33000</v>
      </c>
      <c r="G212" s="46">
        <v>0</v>
      </c>
      <c r="H212" s="46">
        <v>0</v>
      </c>
    </row>
    <row r="213" spans="1:8" ht="22.5" x14ac:dyDescent="0.25">
      <c r="A213" s="47" t="s">
        <v>616</v>
      </c>
      <c r="B213" s="46">
        <v>1400000</v>
      </c>
      <c r="C213" s="46">
        <v>0</v>
      </c>
      <c r="D213" s="46">
        <f>SUM(B213:C213)</f>
        <v>1400000</v>
      </c>
      <c r="E213" s="46">
        <v>80000</v>
      </c>
      <c r="F213" s="46">
        <v>0</v>
      </c>
      <c r="G213" s="46">
        <v>0</v>
      </c>
      <c r="H213" s="46">
        <v>1320000</v>
      </c>
    </row>
    <row r="214" spans="1:8" ht="22.5" x14ac:dyDescent="0.25">
      <c r="A214" s="47" t="s">
        <v>615</v>
      </c>
      <c r="B214" s="46">
        <v>8300000</v>
      </c>
      <c r="C214" s="46">
        <v>0</v>
      </c>
      <c r="D214" s="46">
        <f>SUM(B214:C214)</f>
        <v>8300000</v>
      </c>
      <c r="E214" s="46">
        <v>2762961.74</v>
      </c>
      <c r="F214" s="46">
        <v>0</v>
      </c>
      <c r="G214" s="46">
        <v>0</v>
      </c>
      <c r="H214" s="46">
        <v>5537038.2599999998</v>
      </c>
    </row>
    <row r="215" spans="1:8" ht="22.5" x14ac:dyDescent="0.25">
      <c r="A215" s="47" t="s">
        <v>614</v>
      </c>
      <c r="B215" s="46">
        <v>750000</v>
      </c>
      <c r="C215" s="46">
        <v>0</v>
      </c>
      <c r="D215" s="46">
        <f>SUM(B215:C215)</f>
        <v>750000</v>
      </c>
      <c r="E215" s="46">
        <v>450628.27</v>
      </c>
      <c r="F215" s="46">
        <v>0</v>
      </c>
      <c r="G215" s="46">
        <v>0</v>
      </c>
      <c r="H215" s="46">
        <v>299371.73</v>
      </c>
    </row>
    <row r="216" spans="1:8" ht="33.75" x14ac:dyDescent="0.25">
      <c r="A216" s="47" t="s">
        <v>613</v>
      </c>
      <c r="B216" s="46">
        <v>2250000</v>
      </c>
      <c r="C216" s="46">
        <v>0</v>
      </c>
      <c r="D216" s="46">
        <f>SUM(B216:C216)</f>
        <v>2250000</v>
      </c>
      <c r="E216" s="46">
        <v>287533.40000000002</v>
      </c>
      <c r="F216" s="46">
        <v>0</v>
      </c>
      <c r="G216" s="46">
        <v>0</v>
      </c>
      <c r="H216" s="46">
        <v>1962466.6</v>
      </c>
    </row>
    <row r="217" spans="1:8" ht="33.75" x14ac:dyDescent="0.25">
      <c r="A217" s="47" t="s">
        <v>612</v>
      </c>
      <c r="B217" s="46">
        <v>400000</v>
      </c>
      <c r="C217" s="46">
        <v>0</v>
      </c>
      <c r="D217" s="46">
        <f>SUM(B217:C217)</f>
        <v>400000</v>
      </c>
      <c r="E217" s="46">
        <v>4000</v>
      </c>
      <c r="F217" s="46">
        <v>0</v>
      </c>
      <c r="G217" s="46">
        <v>0</v>
      </c>
      <c r="H217" s="46">
        <v>396000</v>
      </c>
    </row>
    <row r="218" spans="1:8" ht="33.75" x14ac:dyDescent="0.25">
      <c r="A218" s="47" t="s">
        <v>611</v>
      </c>
      <c r="B218" s="46">
        <v>220000</v>
      </c>
      <c r="C218" s="46">
        <v>0</v>
      </c>
      <c r="D218" s="46">
        <f>SUM(B218:C218)</f>
        <v>220000</v>
      </c>
      <c r="E218" s="46">
        <v>209600</v>
      </c>
      <c r="F218" s="46">
        <v>3300</v>
      </c>
      <c r="G218" s="46">
        <v>2900</v>
      </c>
      <c r="H218" s="46">
        <v>4200</v>
      </c>
    </row>
    <row r="219" spans="1:8" ht="22.5" x14ac:dyDescent="0.25">
      <c r="A219" s="47" t="s">
        <v>610</v>
      </c>
      <c r="B219" s="46">
        <v>100000</v>
      </c>
      <c r="C219" s="46">
        <v>0</v>
      </c>
      <c r="D219" s="46">
        <f>SUM(B219:C219)</f>
        <v>100000</v>
      </c>
      <c r="E219" s="46">
        <v>63892</v>
      </c>
      <c r="F219" s="46">
        <v>0</v>
      </c>
      <c r="G219" s="46">
        <v>0</v>
      </c>
      <c r="H219" s="46">
        <v>36108</v>
      </c>
    </row>
    <row r="220" spans="1:8" ht="22.5" x14ac:dyDescent="0.25">
      <c r="A220" s="47" t="s">
        <v>609</v>
      </c>
      <c r="B220" s="46">
        <v>270000</v>
      </c>
      <c r="C220" s="46">
        <v>0</v>
      </c>
      <c r="D220" s="46">
        <f>SUM(B220:C220)</f>
        <v>270000</v>
      </c>
      <c r="E220" s="46">
        <v>15215.8</v>
      </c>
      <c r="F220" s="46">
        <v>20000</v>
      </c>
      <c r="G220" s="46">
        <v>40000</v>
      </c>
      <c r="H220" s="46">
        <v>194784.2</v>
      </c>
    </row>
    <row r="221" spans="1:8" ht="22.5" x14ac:dyDescent="0.25">
      <c r="A221" s="47" t="s">
        <v>608</v>
      </c>
      <c r="B221" s="46">
        <v>870000</v>
      </c>
      <c r="C221" s="46">
        <v>0</v>
      </c>
      <c r="D221" s="46">
        <f>SUM(B221:C221)</f>
        <v>870000</v>
      </c>
      <c r="E221" s="46">
        <v>363861.4</v>
      </c>
      <c r="F221" s="46">
        <v>49000</v>
      </c>
      <c r="G221" s="46">
        <v>457127.89</v>
      </c>
      <c r="H221" s="46">
        <v>10.71</v>
      </c>
    </row>
    <row r="222" spans="1:8" x14ac:dyDescent="0.25">
      <c r="A222" s="47" t="s">
        <v>607</v>
      </c>
      <c r="B222" s="46">
        <v>192500</v>
      </c>
      <c r="C222" s="46">
        <v>0</v>
      </c>
      <c r="D222" s="46">
        <f>SUM(B222:C222)</f>
        <v>192500</v>
      </c>
      <c r="E222" s="46">
        <v>159742.43</v>
      </c>
      <c r="F222" s="46">
        <v>0</v>
      </c>
      <c r="G222" s="46">
        <v>0</v>
      </c>
      <c r="H222" s="46">
        <v>32757.57</v>
      </c>
    </row>
    <row r="223" spans="1:8" ht="22.5" x14ac:dyDescent="0.25">
      <c r="A223" s="47" t="s">
        <v>606</v>
      </c>
      <c r="B223" s="46">
        <v>60000</v>
      </c>
      <c r="C223" s="46">
        <v>0</v>
      </c>
      <c r="D223" s="46">
        <f>SUM(B223:C223)</f>
        <v>60000</v>
      </c>
      <c r="E223" s="46">
        <v>54808</v>
      </c>
      <c r="F223" s="46">
        <v>0</v>
      </c>
      <c r="G223" s="46">
        <v>0</v>
      </c>
      <c r="H223" s="46">
        <v>5192</v>
      </c>
    </row>
    <row r="224" spans="1:8" ht="33.75" x14ac:dyDescent="0.25">
      <c r="A224" s="47" t="s">
        <v>605</v>
      </c>
      <c r="B224" s="46">
        <v>749602</v>
      </c>
      <c r="C224" s="46">
        <v>0</v>
      </c>
      <c r="D224" s="46">
        <f>SUM(B224:C224)</f>
        <v>749602</v>
      </c>
      <c r="E224" s="46">
        <v>303905.64</v>
      </c>
      <c r="F224" s="46">
        <v>0</v>
      </c>
      <c r="G224" s="46">
        <v>0</v>
      </c>
      <c r="H224" s="46">
        <v>445696.36</v>
      </c>
    </row>
    <row r="225" spans="1:8" ht="33.75" x14ac:dyDescent="0.25">
      <c r="A225" s="47" t="s">
        <v>604</v>
      </c>
      <c r="B225" s="46">
        <v>8796923</v>
      </c>
      <c r="C225" s="46">
        <v>0</v>
      </c>
      <c r="D225" s="46">
        <f>SUM(B225:C225)</f>
        <v>8796923</v>
      </c>
      <c r="E225" s="46">
        <v>8774880.7899999991</v>
      </c>
      <c r="F225" s="46">
        <v>0</v>
      </c>
      <c r="G225" s="46">
        <v>0</v>
      </c>
      <c r="H225" s="46">
        <v>22042.21</v>
      </c>
    </row>
    <row r="226" spans="1:8" ht="22.5" x14ac:dyDescent="0.25">
      <c r="A226" s="47" t="s">
        <v>603</v>
      </c>
      <c r="B226" s="46">
        <v>78000</v>
      </c>
      <c r="C226" s="46">
        <v>0</v>
      </c>
      <c r="D226" s="46">
        <f>SUM(B226:C226)</f>
        <v>78000</v>
      </c>
      <c r="E226" s="46">
        <v>41705.050000000003</v>
      </c>
      <c r="F226" s="46">
        <v>17000</v>
      </c>
      <c r="G226" s="46">
        <v>13794.95</v>
      </c>
      <c r="H226" s="46">
        <v>5500</v>
      </c>
    </row>
    <row r="227" spans="1:8" ht="22.5" x14ac:dyDescent="0.25">
      <c r="A227" s="47" t="s">
        <v>602</v>
      </c>
      <c r="B227" s="46">
        <v>1000000</v>
      </c>
      <c r="C227" s="46">
        <v>0</v>
      </c>
      <c r="D227" s="46">
        <f>SUM(B227:C227)</f>
        <v>1000000</v>
      </c>
      <c r="E227" s="46">
        <v>982438.31</v>
      </c>
      <c r="F227" s="46">
        <v>0</v>
      </c>
      <c r="G227" s="46">
        <v>0</v>
      </c>
      <c r="H227" s="46">
        <v>17561.689999999999</v>
      </c>
    </row>
    <row r="228" spans="1:8" ht="33.75" x14ac:dyDescent="0.25">
      <c r="A228" s="47" t="s">
        <v>601</v>
      </c>
      <c r="B228" s="46">
        <v>92999.95</v>
      </c>
      <c r="C228" s="46">
        <v>0</v>
      </c>
      <c r="D228" s="46">
        <f>SUM(B228:C228)</f>
        <v>92999.95</v>
      </c>
      <c r="E228" s="46">
        <v>46500</v>
      </c>
      <c r="F228" s="46">
        <v>0</v>
      </c>
      <c r="G228" s="46">
        <v>0</v>
      </c>
      <c r="H228" s="46">
        <v>46499.95</v>
      </c>
    </row>
    <row r="229" spans="1:8" ht="33.75" x14ac:dyDescent="0.25">
      <c r="A229" s="47" t="s">
        <v>600</v>
      </c>
      <c r="B229" s="46">
        <v>129000</v>
      </c>
      <c r="C229" s="46">
        <v>25000</v>
      </c>
      <c r="D229" s="46">
        <f>SUM(B229:C229)</f>
        <v>154000</v>
      </c>
      <c r="E229" s="46">
        <v>116501.36</v>
      </c>
      <c r="F229" s="46">
        <v>25000</v>
      </c>
      <c r="G229" s="46">
        <v>0</v>
      </c>
      <c r="H229" s="46">
        <v>12498.64</v>
      </c>
    </row>
    <row r="230" spans="1:8" ht="33.75" x14ac:dyDescent="0.25">
      <c r="A230" s="47" t="s">
        <v>599</v>
      </c>
      <c r="B230" s="46">
        <v>460700</v>
      </c>
      <c r="C230" s="46">
        <v>0</v>
      </c>
      <c r="D230" s="46">
        <f>SUM(B230:C230)</f>
        <v>460700</v>
      </c>
      <c r="E230" s="46">
        <v>121237</v>
      </c>
      <c r="F230" s="46">
        <v>25823</v>
      </c>
      <c r="G230" s="46">
        <v>0</v>
      </c>
      <c r="H230" s="46">
        <v>313640</v>
      </c>
    </row>
    <row r="231" spans="1:8" ht="33.75" x14ac:dyDescent="0.25">
      <c r="A231" s="47" t="s">
        <v>598</v>
      </c>
      <c r="B231" s="46">
        <v>11712000</v>
      </c>
      <c r="C231" s="46">
        <v>0</v>
      </c>
      <c r="D231" s="46">
        <f>SUM(B231:C231)</f>
        <v>11712000</v>
      </c>
      <c r="E231" s="46">
        <v>6805338.5599999996</v>
      </c>
      <c r="F231" s="46">
        <v>2663430</v>
      </c>
      <c r="G231" s="46">
        <v>300000</v>
      </c>
      <c r="H231" s="46">
        <v>1943231.44</v>
      </c>
    </row>
    <row r="232" spans="1:8" ht="22.5" x14ac:dyDescent="0.25">
      <c r="A232" s="47" t="s">
        <v>597</v>
      </c>
      <c r="B232" s="46">
        <v>80000</v>
      </c>
      <c r="C232" s="46">
        <v>0</v>
      </c>
      <c r="D232" s="46">
        <f>SUM(B232:C232)</f>
        <v>80000</v>
      </c>
      <c r="E232" s="46">
        <v>55318.89</v>
      </c>
      <c r="F232" s="46">
        <v>0</v>
      </c>
      <c r="G232" s="46">
        <v>0</v>
      </c>
      <c r="H232" s="46">
        <v>24681.11</v>
      </c>
    </row>
    <row r="233" spans="1:8" ht="22.5" x14ac:dyDescent="0.25">
      <c r="A233" s="47" t="s">
        <v>596</v>
      </c>
      <c r="B233" s="46">
        <v>2180000</v>
      </c>
      <c r="C233" s="46">
        <v>0</v>
      </c>
      <c r="D233" s="46">
        <f>SUM(B233:C233)</f>
        <v>2180000</v>
      </c>
      <c r="E233" s="46">
        <v>526598</v>
      </c>
      <c r="F233" s="46">
        <v>155000</v>
      </c>
      <c r="G233" s="46">
        <v>300000</v>
      </c>
      <c r="H233" s="46">
        <v>1198402</v>
      </c>
    </row>
    <row r="234" spans="1:8" x14ac:dyDescent="0.25">
      <c r="A234" s="47" t="s">
        <v>595</v>
      </c>
      <c r="B234" s="46">
        <v>11720</v>
      </c>
      <c r="C234" s="46">
        <v>0</v>
      </c>
      <c r="D234" s="46">
        <f>SUM(B234:C234)</f>
        <v>11720</v>
      </c>
      <c r="E234" s="46">
        <v>11720</v>
      </c>
      <c r="F234" s="46">
        <v>0</v>
      </c>
      <c r="G234" s="46">
        <v>0</v>
      </c>
      <c r="H234" s="46">
        <v>0</v>
      </c>
    </row>
    <row r="235" spans="1:8" ht="33.75" x14ac:dyDescent="0.25">
      <c r="A235" s="47" t="s">
        <v>594</v>
      </c>
      <c r="B235" s="46">
        <v>236000</v>
      </c>
      <c r="C235" s="46">
        <v>0</v>
      </c>
      <c r="D235" s="46">
        <f>SUM(B235:C235)</f>
        <v>236000</v>
      </c>
      <c r="E235" s="46">
        <v>15409.18</v>
      </c>
      <c r="F235" s="46">
        <v>0</v>
      </c>
      <c r="G235" s="46">
        <v>0</v>
      </c>
      <c r="H235" s="46">
        <v>220590.82</v>
      </c>
    </row>
    <row r="236" spans="1:8" ht="33.75" x14ac:dyDescent="0.25">
      <c r="A236" s="47" t="s">
        <v>593</v>
      </c>
      <c r="B236" s="46">
        <v>1865943</v>
      </c>
      <c r="C236" s="46">
        <v>0</v>
      </c>
      <c r="D236" s="46">
        <f>SUM(B236:C236)</f>
        <v>1865943</v>
      </c>
      <c r="E236" s="46">
        <v>1714211.36</v>
      </c>
      <c r="F236" s="46">
        <v>0</v>
      </c>
      <c r="G236" s="46">
        <v>0</v>
      </c>
      <c r="H236" s="46">
        <v>151731.64000000001</v>
      </c>
    </row>
    <row r="237" spans="1:8" ht="22.5" x14ac:dyDescent="0.25">
      <c r="A237" s="47" t="s">
        <v>592</v>
      </c>
      <c r="B237" s="46">
        <v>1800000</v>
      </c>
      <c r="C237" s="46">
        <v>0</v>
      </c>
      <c r="D237" s="46">
        <f>SUM(B237:C237)</f>
        <v>1800000</v>
      </c>
      <c r="E237" s="46">
        <v>548584.13</v>
      </c>
      <c r="F237" s="46">
        <v>50000</v>
      </c>
      <c r="G237" s="46">
        <v>100000</v>
      </c>
      <c r="H237" s="46">
        <v>1101415.8700000001</v>
      </c>
    </row>
    <row r="238" spans="1:8" ht="22.5" x14ac:dyDescent="0.25">
      <c r="A238" s="47" t="s">
        <v>591</v>
      </c>
      <c r="B238" s="46">
        <v>4375454</v>
      </c>
      <c r="C238" s="46">
        <v>0</v>
      </c>
      <c r="D238" s="46">
        <f>SUM(B238:C238)</f>
        <v>4375454</v>
      </c>
      <c r="E238" s="46">
        <v>3411056.26</v>
      </c>
      <c r="F238" s="46">
        <v>0</v>
      </c>
      <c r="G238" s="46">
        <v>0</v>
      </c>
      <c r="H238" s="46">
        <v>964397.74</v>
      </c>
    </row>
    <row r="239" spans="1:8" ht="22.5" x14ac:dyDescent="0.25">
      <c r="A239" s="47" t="s">
        <v>590</v>
      </c>
      <c r="B239" s="46">
        <v>9000000</v>
      </c>
      <c r="C239" s="46">
        <v>0</v>
      </c>
      <c r="D239" s="46">
        <f>SUM(B239:C239)</f>
        <v>9000000</v>
      </c>
      <c r="E239" s="46">
        <v>1667446.7</v>
      </c>
      <c r="F239" s="46">
        <v>3050000</v>
      </c>
      <c r="G239" s="46">
        <v>1324812</v>
      </c>
      <c r="H239" s="46">
        <v>2957741.3</v>
      </c>
    </row>
    <row r="240" spans="1:8" ht="22.5" x14ac:dyDescent="0.25">
      <c r="A240" s="47" t="s">
        <v>589</v>
      </c>
      <c r="B240" s="46">
        <v>500000</v>
      </c>
      <c r="C240" s="46">
        <v>0</v>
      </c>
      <c r="D240" s="46">
        <f>SUM(B240:C240)</f>
        <v>500000</v>
      </c>
      <c r="E240" s="46">
        <v>421779.36</v>
      </c>
      <c r="F240" s="46">
        <v>0</v>
      </c>
      <c r="G240" s="46">
        <v>0</v>
      </c>
      <c r="H240" s="46">
        <v>78220.639999999999</v>
      </c>
    </row>
    <row r="241" spans="1:8" ht="22.5" x14ac:dyDescent="0.25">
      <c r="A241" s="47" t="s">
        <v>588</v>
      </c>
      <c r="B241" s="46">
        <v>400000</v>
      </c>
      <c r="C241" s="46">
        <v>0</v>
      </c>
      <c r="D241" s="46">
        <f>SUM(B241:C241)</f>
        <v>400000</v>
      </c>
      <c r="E241" s="46">
        <v>174835.59</v>
      </c>
      <c r="F241" s="46">
        <v>100000</v>
      </c>
      <c r="G241" s="46">
        <v>22162</v>
      </c>
      <c r="H241" s="46">
        <v>103002.41</v>
      </c>
    </row>
    <row r="242" spans="1:8" ht="33.75" x14ac:dyDescent="0.25">
      <c r="A242" s="47" t="s">
        <v>587</v>
      </c>
      <c r="B242" s="46">
        <v>15000</v>
      </c>
      <c r="C242" s="46">
        <v>0</v>
      </c>
      <c r="D242" s="46">
        <f>SUM(B242:C242)</f>
        <v>15000</v>
      </c>
      <c r="E242" s="46">
        <v>15000</v>
      </c>
      <c r="F242" s="46">
        <v>0</v>
      </c>
      <c r="G242" s="46">
        <v>0</v>
      </c>
      <c r="H242" s="46">
        <v>0</v>
      </c>
    </row>
    <row r="243" spans="1:8" ht="33.75" x14ac:dyDescent="0.25">
      <c r="A243" s="47" t="s">
        <v>586</v>
      </c>
      <c r="B243" s="46">
        <v>368400</v>
      </c>
      <c r="C243" s="46">
        <v>0</v>
      </c>
      <c r="D243" s="46">
        <f>SUM(B243:C243)</f>
        <v>368400</v>
      </c>
      <c r="E243" s="46">
        <v>20904.400000000001</v>
      </c>
      <c r="F243" s="46">
        <v>0</v>
      </c>
      <c r="G243" s="46">
        <v>0</v>
      </c>
      <c r="H243" s="46">
        <v>347495.6</v>
      </c>
    </row>
    <row r="244" spans="1:8" ht="22.5" x14ac:dyDescent="0.25">
      <c r="A244" s="47" t="s">
        <v>585</v>
      </c>
      <c r="B244" s="46">
        <v>287000</v>
      </c>
      <c r="C244" s="46">
        <v>0</v>
      </c>
      <c r="D244" s="46">
        <f>SUM(B244:C244)</f>
        <v>287000</v>
      </c>
      <c r="E244" s="46">
        <v>0</v>
      </c>
      <c r="F244" s="46">
        <v>150000</v>
      </c>
      <c r="G244" s="46">
        <v>137000</v>
      </c>
      <c r="H244" s="46">
        <v>0</v>
      </c>
    </row>
    <row r="245" spans="1:8" ht="33.75" x14ac:dyDescent="0.25">
      <c r="A245" s="47" t="s">
        <v>584</v>
      </c>
      <c r="B245" s="46">
        <v>1332000</v>
      </c>
      <c r="C245" s="46">
        <v>0</v>
      </c>
      <c r="D245" s="46">
        <f>SUM(B245:C245)</f>
        <v>1332000</v>
      </c>
      <c r="E245" s="46">
        <v>493074.89</v>
      </c>
      <c r="F245" s="46">
        <v>300000</v>
      </c>
      <c r="G245" s="46">
        <v>270000</v>
      </c>
      <c r="H245" s="46">
        <v>268925.11</v>
      </c>
    </row>
    <row r="246" spans="1:8" ht="22.5" x14ac:dyDescent="0.25">
      <c r="A246" s="47" t="s">
        <v>583</v>
      </c>
      <c r="B246" s="46">
        <v>3850000</v>
      </c>
      <c r="C246" s="46">
        <v>0</v>
      </c>
      <c r="D246" s="46">
        <f>SUM(B246:C246)</f>
        <v>3850000</v>
      </c>
      <c r="E246" s="46">
        <v>183390.31</v>
      </c>
      <c r="F246" s="46">
        <v>800000</v>
      </c>
      <c r="G246" s="46">
        <v>1800000</v>
      </c>
      <c r="H246" s="46">
        <v>1066609.69</v>
      </c>
    </row>
    <row r="247" spans="1:8" ht="22.5" x14ac:dyDescent="0.25">
      <c r="A247" s="47" t="s">
        <v>582</v>
      </c>
      <c r="B247" s="46">
        <v>5313853.67</v>
      </c>
      <c r="C247" s="46">
        <v>0</v>
      </c>
      <c r="D247" s="46">
        <f>SUM(B247:C247)</f>
        <v>5313853.67</v>
      </c>
      <c r="E247" s="46">
        <v>306250.52</v>
      </c>
      <c r="F247" s="46">
        <v>1000000</v>
      </c>
      <c r="G247" s="46">
        <v>3000000</v>
      </c>
      <c r="H247" s="46">
        <v>1007603.15</v>
      </c>
    </row>
    <row r="248" spans="1:8" ht="33.75" x14ac:dyDescent="0.25">
      <c r="A248" s="47" t="s">
        <v>581</v>
      </c>
      <c r="B248" s="46">
        <v>9000000</v>
      </c>
      <c r="C248" s="46">
        <v>0</v>
      </c>
      <c r="D248" s="46">
        <f>SUM(B248:C248)</f>
        <v>9000000</v>
      </c>
      <c r="E248" s="46">
        <v>3177778.27</v>
      </c>
      <c r="F248" s="46">
        <v>2000000</v>
      </c>
      <c r="G248" s="46">
        <v>1420000</v>
      </c>
      <c r="H248" s="46">
        <v>2402221.73</v>
      </c>
    </row>
    <row r="249" spans="1:8" ht="45" x14ac:dyDescent="0.25">
      <c r="A249" s="47" t="s">
        <v>580</v>
      </c>
      <c r="B249" s="46">
        <v>2500000</v>
      </c>
      <c r="C249" s="46">
        <v>0</v>
      </c>
      <c r="D249" s="46">
        <f>SUM(B249:C249)</f>
        <v>2500000</v>
      </c>
      <c r="E249" s="46">
        <v>1308806.82</v>
      </c>
      <c r="F249" s="46">
        <v>733892</v>
      </c>
      <c r="G249" s="46">
        <v>308139</v>
      </c>
      <c r="H249" s="46">
        <v>149162.18</v>
      </c>
    </row>
    <row r="250" spans="1:8" ht="22.5" x14ac:dyDescent="0.25">
      <c r="A250" s="47" t="s">
        <v>579</v>
      </c>
      <c r="B250" s="46">
        <v>45000000</v>
      </c>
      <c r="C250" s="46">
        <v>0</v>
      </c>
      <c r="D250" s="46">
        <f>SUM(B250:C250)</f>
        <v>45000000</v>
      </c>
      <c r="E250" s="46">
        <v>598970.09</v>
      </c>
      <c r="F250" s="46">
        <v>800000</v>
      </c>
      <c r="G250" s="46">
        <v>6200000</v>
      </c>
      <c r="H250" s="46">
        <v>37401029.909999996</v>
      </c>
    </row>
    <row r="251" spans="1:8" ht="22.5" x14ac:dyDescent="0.25">
      <c r="A251" s="47" t="s">
        <v>578</v>
      </c>
      <c r="B251" s="46">
        <v>18750000</v>
      </c>
      <c r="C251" s="46">
        <v>0</v>
      </c>
      <c r="D251" s="46">
        <f>SUM(B251:C251)</f>
        <v>18750000</v>
      </c>
      <c r="E251" s="46">
        <v>0</v>
      </c>
      <c r="F251" s="46">
        <v>0</v>
      </c>
      <c r="G251" s="46">
        <v>2850000</v>
      </c>
      <c r="H251" s="46">
        <v>15900000</v>
      </c>
    </row>
    <row r="252" spans="1:8" ht="22.5" x14ac:dyDescent="0.25">
      <c r="A252" s="47" t="s">
        <v>577</v>
      </c>
      <c r="B252" s="46">
        <v>1400000</v>
      </c>
      <c r="C252" s="46">
        <v>0</v>
      </c>
      <c r="D252" s="46">
        <f>SUM(B252:C252)</f>
        <v>1400000</v>
      </c>
      <c r="E252" s="46">
        <v>194640</v>
      </c>
      <c r="F252" s="46">
        <v>129760</v>
      </c>
      <c r="G252" s="46">
        <v>0</v>
      </c>
      <c r="H252" s="46">
        <v>1075600</v>
      </c>
    </row>
    <row r="253" spans="1:8" ht="22.5" x14ac:dyDescent="0.25">
      <c r="A253" s="47" t="s">
        <v>576</v>
      </c>
      <c r="B253" s="46">
        <v>7380746.6799999997</v>
      </c>
      <c r="C253" s="46">
        <v>0</v>
      </c>
      <c r="D253" s="46">
        <f>SUM(B253:C253)</f>
        <v>7380746.6799999997</v>
      </c>
      <c r="E253" s="46">
        <v>7165434.4500000002</v>
      </c>
      <c r="F253" s="46">
        <v>0</v>
      </c>
      <c r="G253" s="46">
        <v>203974.58</v>
      </c>
      <c r="H253" s="46">
        <v>11337.65</v>
      </c>
    </row>
    <row r="254" spans="1:8" ht="22.5" x14ac:dyDescent="0.25">
      <c r="A254" s="47" t="s">
        <v>575</v>
      </c>
      <c r="B254" s="46">
        <v>3731381.02</v>
      </c>
      <c r="C254" s="46">
        <v>0</v>
      </c>
      <c r="D254" s="46">
        <f>SUM(B254:C254)</f>
        <v>3731381.02</v>
      </c>
      <c r="E254" s="46">
        <v>3731381.02</v>
      </c>
      <c r="F254" s="46">
        <v>0</v>
      </c>
      <c r="G254" s="46">
        <v>0</v>
      </c>
      <c r="H254" s="46">
        <v>0</v>
      </c>
    </row>
    <row r="255" spans="1:8" ht="22.5" x14ac:dyDescent="0.25">
      <c r="A255" s="47" t="s">
        <v>574</v>
      </c>
      <c r="B255" s="46">
        <v>8450000</v>
      </c>
      <c r="C255" s="46">
        <v>0</v>
      </c>
      <c r="D255" s="46">
        <f>SUM(B255:C255)</f>
        <v>8450000</v>
      </c>
      <c r="E255" s="46">
        <v>8311513.6299999999</v>
      </c>
      <c r="F255" s="46">
        <v>0</v>
      </c>
      <c r="G255" s="46">
        <v>138384.04</v>
      </c>
      <c r="H255" s="46">
        <v>102.33</v>
      </c>
    </row>
    <row r="256" spans="1:8" ht="22.5" x14ac:dyDescent="0.25">
      <c r="A256" s="47" t="s">
        <v>573</v>
      </c>
      <c r="B256" s="46">
        <v>4900000</v>
      </c>
      <c r="C256" s="46">
        <v>0</v>
      </c>
      <c r="D256" s="46">
        <f>SUM(B256:C256)</f>
        <v>4900000</v>
      </c>
      <c r="E256" s="46">
        <v>4891170.22</v>
      </c>
      <c r="F256" s="46">
        <v>0</v>
      </c>
      <c r="G256" s="46">
        <v>8576.68</v>
      </c>
      <c r="H256" s="46">
        <v>253.1</v>
      </c>
    </row>
    <row r="257" spans="1:8" ht="22.5" x14ac:dyDescent="0.25">
      <c r="A257" s="47" t="s">
        <v>572</v>
      </c>
      <c r="B257" s="46">
        <v>420000</v>
      </c>
      <c r="C257" s="46">
        <v>0</v>
      </c>
      <c r="D257" s="46">
        <f>SUM(B257:C257)</f>
        <v>420000</v>
      </c>
      <c r="E257" s="46">
        <v>420000</v>
      </c>
      <c r="F257" s="46">
        <v>0</v>
      </c>
      <c r="G257" s="46">
        <v>0</v>
      </c>
      <c r="H257" s="46">
        <v>0</v>
      </c>
    </row>
    <row r="258" spans="1:8" ht="22.5" x14ac:dyDescent="0.25">
      <c r="A258" s="47" t="s">
        <v>571</v>
      </c>
      <c r="B258" s="46">
        <v>750000</v>
      </c>
      <c r="C258" s="46">
        <v>0</v>
      </c>
      <c r="D258" s="46">
        <f>SUM(B258:C258)</f>
        <v>750000</v>
      </c>
      <c r="E258" s="46">
        <v>561248.07999999996</v>
      </c>
      <c r="F258" s="46">
        <v>100000</v>
      </c>
      <c r="G258" s="46">
        <v>9885.83</v>
      </c>
      <c r="H258" s="46">
        <v>78866.09</v>
      </c>
    </row>
    <row r="259" spans="1:8" ht="33.75" x14ac:dyDescent="0.25">
      <c r="A259" s="47" t="s">
        <v>570</v>
      </c>
      <c r="B259" s="46">
        <v>400000</v>
      </c>
      <c r="C259" s="46">
        <v>0</v>
      </c>
      <c r="D259" s="46">
        <f>SUM(B259:C259)</f>
        <v>400000</v>
      </c>
      <c r="E259" s="46">
        <v>86382.399999999994</v>
      </c>
      <c r="F259" s="46">
        <v>200000</v>
      </c>
      <c r="G259" s="46">
        <v>109996.6</v>
      </c>
      <c r="H259" s="46">
        <v>3621</v>
      </c>
    </row>
    <row r="260" spans="1:8" ht="22.5" x14ac:dyDescent="0.25">
      <c r="A260" s="47" t="s">
        <v>569</v>
      </c>
      <c r="B260" s="46">
        <v>310000</v>
      </c>
      <c r="C260" s="46">
        <v>0</v>
      </c>
      <c r="D260" s="46">
        <f>SUM(B260:C260)</f>
        <v>310000</v>
      </c>
      <c r="E260" s="46">
        <v>280867</v>
      </c>
      <c r="F260" s="46">
        <v>2067</v>
      </c>
      <c r="G260" s="46">
        <v>0</v>
      </c>
      <c r="H260" s="46">
        <v>27066</v>
      </c>
    </row>
    <row r="261" spans="1:8" ht="22.5" x14ac:dyDescent="0.25">
      <c r="A261" s="47" t="s">
        <v>568</v>
      </c>
      <c r="B261" s="46">
        <v>100000</v>
      </c>
      <c r="C261" s="46">
        <v>0</v>
      </c>
      <c r="D261" s="46">
        <f>SUM(B261:C261)</f>
        <v>100000</v>
      </c>
      <c r="E261" s="46">
        <v>55750</v>
      </c>
      <c r="F261" s="46">
        <v>0</v>
      </c>
      <c r="G261" s="46">
        <v>0</v>
      </c>
      <c r="H261" s="46">
        <v>44250</v>
      </c>
    </row>
    <row r="262" spans="1:8" ht="22.5" x14ac:dyDescent="0.25">
      <c r="A262" s="47" t="s">
        <v>567</v>
      </c>
      <c r="B262" s="46">
        <v>150000</v>
      </c>
      <c r="C262" s="46">
        <v>0</v>
      </c>
      <c r="D262" s="46">
        <f>SUM(B262:C262)</f>
        <v>150000</v>
      </c>
      <c r="E262" s="46">
        <v>7567</v>
      </c>
      <c r="F262" s="46">
        <v>0</v>
      </c>
      <c r="G262" s="46">
        <v>0</v>
      </c>
      <c r="H262" s="46">
        <v>142433</v>
      </c>
    </row>
    <row r="263" spans="1:8" ht="22.5" x14ac:dyDescent="0.25">
      <c r="A263" s="47" t="s">
        <v>566</v>
      </c>
      <c r="B263" s="46">
        <v>882980</v>
      </c>
      <c r="C263" s="46">
        <v>0</v>
      </c>
      <c r="D263" s="46">
        <f>SUM(B263:C263)</f>
        <v>882980</v>
      </c>
      <c r="E263" s="46">
        <v>127978.14</v>
      </c>
      <c r="F263" s="46">
        <v>124000</v>
      </c>
      <c r="G263" s="46">
        <v>630976.87</v>
      </c>
      <c r="H263" s="46">
        <v>24.99</v>
      </c>
    </row>
    <row r="264" spans="1:8" ht="22.5" x14ac:dyDescent="0.25">
      <c r="A264" s="47" t="s">
        <v>565</v>
      </c>
      <c r="B264" s="46">
        <v>152500</v>
      </c>
      <c r="C264" s="46">
        <v>0</v>
      </c>
      <c r="D264" s="46">
        <f>SUM(B264:C264)</f>
        <v>152500</v>
      </c>
      <c r="E264" s="46">
        <v>111369.46</v>
      </c>
      <c r="F264" s="46">
        <v>25138</v>
      </c>
      <c r="G264" s="46">
        <v>483</v>
      </c>
      <c r="H264" s="46">
        <v>15509.54</v>
      </c>
    </row>
    <row r="265" spans="1:8" ht="22.5" x14ac:dyDescent="0.25">
      <c r="A265" s="47" t="s">
        <v>564</v>
      </c>
      <c r="B265" s="46">
        <v>30000</v>
      </c>
      <c r="C265" s="46">
        <v>0</v>
      </c>
      <c r="D265" s="46">
        <f>SUM(B265:C265)</f>
        <v>30000</v>
      </c>
      <c r="E265" s="46">
        <v>0</v>
      </c>
      <c r="F265" s="46">
        <v>0</v>
      </c>
      <c r="G265" s="46">
        <v>0</v>
      </c>
      <c r="H265" s="46">
        <v>30000</v>
      </c>
    </row>
    <row r="266" spans="1:8" ht="33.75" x14ac:dyDescent="0.25">
      <c r="A266" s="47" t="s">
        <v>563</v>
      </c>
      <c r="B266" s="46">
        <v>415915.82</v>
      </c>
      <c r="C266" s="46">
        <v>0</v>
      </c>
      <c r="D266" s="46">
        <f>SUM(B266:C266)</f>
        <v>415915.82</v>
      </c>
      <c r="E266" s="46">
        <v>404037.83</v>
      </c>
      <c r="F266" s="46">
        <v>0</v>
      </c>
      <c r="G266" s="46">
        <v>0</v>
      </c>
      <c r="H266" s="46">
        <v>11877.99</v>
      </c>
    </row>
    <row r="267" spans="1:8" ht="22.5" x14ac:dyDescent="0.25">
      <c r="A267" s="47" t="s">
        <v>562</v>
      </c>
      <c r="B267" s="46">
        <v>14469170.539999999</v>
      </c>
      <c r="C267" s="46">
        <v>0</v>
      </c>
      <c r="D267" s="46">
        <f>SUM(B267:C267)</f>
        <v>14469170.539999999</v>
      </c>
      <c r="E267" s="46">
        <v>12691265</v>
      </c>
      <c r="F267" s="46">
        <v>0</v>
      </c>
      <c r="G267" s="46">
        <v>0</v>
      </c>
      <c r="H267" s="46">
        <v>1777905.54</v>
      </c>
    </row>
    <row r="268" spans="1:8" ht="22.5" x14ac:dyDescent="0.25">
      <c r="A268" s="47" t="s">
        <v>561</v>
      </c>
      <c r="B268" s="46">
        <v>150000</v>
      </c>
      <c r="C268" s="46">
        <v>0</v>
      </c>
      <c r="D268" s="46">
        <f>SUM(B268:C268)</f>
        <v>150000</v>
      </c>
      <c r="E268" s="46">
        <v>117749.33</v>
      </c>
      <c r="F268" s="46">
        <v>31879</v>
      </c>
      <c r="G268" s="46">
        <v>0</v>
      </c>
      <c r="H268" s="46">
        <v>371.67</v>
      </c>
    </row>
    <row r="269" spans="1:8" ht="33.75" x14ac:dyDescent="0.25">
      <c r="A269" s="47" t="s">
        <v>560</v>
      </c>
      <c r="B269" s="46">
        <v>70000</v>
      </c>
      <c r="C269" s="46">
        <v>0</v>
      </c>
      <c r="D269" s="46">
        <f>SUM(B269:C269)</f>
        <v>70000</v>
      </c>
      <c r="E269" s="46">
        <v>33653.56</v>
      </c>
      <c r="F269" s="46">
        <v>3160</v>
      </c>
      <c r="G269" s="46">
        <v>28445.15</v>
      </c>
      <c r="H269" s="46">
        <v>4741.29</v>
      </c>
    </row>
    <row r="270" spans="1:8" ht="22.5" x14ac:dyDescent="0.25">
      <c r="A270" s="47" t="s">
        <v>559</v>
      </c>
      <c r="B270" s="46">
        <v>50000</v>
      </c>
      <c r="C270" s="46">
        <v>0</v>
      </c>
      <c r="D270" s="46">
        <f>SUM(B270:C270)</f>
        <v>50000</v>
      </c>
      <c r="E270" s="46">
        <v>21448</v>
      </c>
      <c r="F270" s="46">
        <v>8400</v>
      </c>
      <c r="G270" s="46">
        <v>2600</v>
      </c>
      <c r="H270" s="46">
        <v>17552</v>
      </c>
    </row>
    <row r="271" spans="1:8" ht="22.5" x14ac:dyDescent="0.25">
      <c r="A271" s="47" t="s">
        <v>558</v>
      </c>
      <c r="B271" s="46">
        <v>794175.55</v>
      </c>
      <c r="C271" s="46">
        <v>0</v>
      </c>
      <c r="D271" s="46">
        <f>SUM(B271:C271)</f>
        <v>794175.55</v>
      </c>
      <c r="E271" s="46">
        <v>794175.55</v>
      </c>
      <c r="F271" s="46">
        <v>0</v>
      </c>
      <c r="G271" s="46">
        <v>0</v>
      </c>
      <c r="H271" s="46">
        <v>0</v>
      </c>
    </row>
    <row r="272" spans="1:8" ht="33.75" x14ac:dyDescent="0.25">
      <c r="A272" s="47" t="s">
        <v>557</v>
      </c>
      <c r="B272" s="46">
        <v>40300</v>
      </c>
      <c r="C272" s="46">
        <v>5300</v>
      </c>
      <c r="D272" s="46">
        <f>SUM(B272:C272)</f>
        <v>45600</v>
      </c>
      <c r="E272" s="46">
        <v>7800</v>
      </c>
      <c r="F272" s="46">
        <v>5300</v>
      </c>
      <c r="G272" s="46">
        <v>0</v>
      </c>
      <c r="H272" s="46">
        <v>32500</v>
      </c>
    </row>
    <row r="273" spans="1:8" ht="33.75" x14ac:dyDescent="0.25">
      <c r="A273" s="47" t="s">
        <v>556</v>
      </c>
      <c r="B273" s="46">
        <v>11772758</v>
      </c>
      <c r="C273" s="46">
        <v>0</v>
      </c>
      <c r="D273" s="46">
        <f>SUM(B273:C273)</f>
        <v>11772758</v>
      </c>
      <c r="E273" s="46">
        <v>5461617.5199999996</v>
      </c>
      <c r="F273" s="46">
        <v>2250000</v>
      </c>
      <c r="G273" s="46">
        <v>1566654</v>
      </c>
      <c r="H273" s="46">
        <v>2494486.48</v>
      </c>
    </row>
    <row r="274" spans="1:8" ht="22.5" x14ac:dyDescent="0.25">
      <c r="A274" s="47" t="s">
        <v>555</v>
      </c>
      <c r="B274" s="46">
        <v>80000</v>
      </c>
      <c r="C274" s="46">
        <v>0</v>
      </c>
      <c r="D274" s="46">
        <f>SUM(B274:C274)</f>
        <v>80000</v>
      </c>
      <c r="E274" s="46">
        <v>47935.91</v>
      </c>
      <c r="F274" s="46">
        <v>0</v>
      </c>
      <c r="G274" s="46">
        <v>0</v>
      </c>
      <c r="H274" s="46">
        <v>32064.09</v>
      </c>
    </row>
    <row r="275" spans="1:8" ht="22.5" x14ac:dyDescent="0.25">
      <c r="A275" s="47" t="s">
        <v>554</v>
      </c>
      <c r="B275" s="46">
        <v>2180000</v>
      </c>
      <c r="C275" s="46">
        <v>0</v>
      </c>
      <c r="D275" s="46">
        <f>SUM(B275:C275)</f>
        <v>2180000</v>
      </c>
      <c r="E275" s="46">
        <v>91032</v>
      </c>
      <c r="F275" s="46">
        <v>200000</v>
      </c>
      <c r="G275" s="46">
        <v>600000</v>
      </c>
      <c r="H275" s="46">
        <v>1288968</v>
      </c>
    </row>
    <row r="276" spans="1:8" ht="22.5" x14ac:dyDescent="0.25">
      <c r="A276" s="47" t="s">
        <v>553</v>
      </c>
      <c r="B276" s="46">
        <v>34000</v>
      </c>
      <c r="C276" s="46">
        <v>0</v>
      </c>
      <c r="D276" s="46">
        <f>SUM(B276:C276)</f>
        <v>34000</v>
      </c>
      <c r="E276" s="46">
        <v>15000</v>
      </c>
      <c r="F276" s="46">
        <v>0</v>
      </c>
      <c r="G276" s="46">
        <v>0</v>
      </c>
      <c r="H276" s="46">
        <v>19000</v>
      </c>
    </row>
    <row r="277" spans="1:8" ht="33.75" x14ac:dyDescent="0.25">
      <c r="A277" s="47" t="s">
        <v>552</v>
      </c>
      <c r="B277" s="46">
        <v>281575.18</v>
      </c>
      <c r="C277" s="46">
        <v>0</v>
      </c>
      <c r="D277" s="46">
        <f>SUM(B277:C277)</f>
        <v>281575.18</v>
      </c>
      <c r="E277" s="46">
        <v>177940.28</v>
      </c>
      <c r="F277" s="46">
        <v>0</v>
      </c>
      <c r="G277" s="46">
        <v>0</v>
      </c>
      <c r="H277" s="46">
        <v>103634.9</v>
      </c>
    </row>
    <row r="278" spans="1:8" ht="33.75" x14ac:dyDescent="0.25">
      <c r="A278" s="47" t="s">
        <v>551</v>
      </c>
      <c r="B278" s="46">
        <v>3788500</v>
      </c>
      <c r="C278" s="46">
        <v>0</v>
      </c>
      <c r="D278" s="46">
        <f>SUM(B278:C278)</f>
        <v>3788500</v>
      </c>
      <c r="E278" s="46">
        <v>218945.77</v>
      </c>
      <c r="F278" s="46">
        <v>0</v>
      </c>
      <c r="G278" s="46">
        <v>0</v>
      </c>
      <c r="H278" s="46">
        <v>3569554.23</v>
      </c>
    </row>
    <row r="279" spans="1:8" ht="22.5" x14ac:dyDescent="0.25">
      <c r="A279" s="47" t="s">
        <v>550</v>
      </c>
      <c r="B279" s="46">
        <v>200000</v>
      </c>
      <c r="C279" s="46">
        <v>0</v>
      </c>
      <c r="D279" s="46">
        <f>SUM(B279:C279)</f>
        <v>200000</v>
      </c>
      <c r="E279" s="46">
        <v>0</v>
      </c>
      <c r="F279" s="46">
        <v>100000</v>
      </c>
      <c r="G279" s="46">
        <v>67500</v>
      </c>
      <c r="H279" s="46">
        <v>32500</v>
      </c>
    </row>
    <row r="280" spans="1:8" ht="45" x14ac:dyDescent="0.25">
      <c r="A280" s="47" t="s">
        <v>549</v>
      </c>
      <c r="B280" s="46">
        <v>200000</v>
      </c>
      <c r="C280" s="46">
        <v>14800000</v>
      </c>
      <c r="D280" s="46">
        <f>SUM(B280:C280)</f>
        <v>15000000</v>
      </c>
      <c r="E280" s="46">
        <v>62384.71</v>
      </c>
      <c r="F280" s="46">
        <v>200000</v>
      </c>
      <c r="G280" s="46">
        <v>500000</v>
      </c>
      <c r="H280" s="46">
        <v>14237615.289999999</v>
      </c>
    </row>
    <row r="281" spans="1:8" ht="45" x14ac:dyDescent="0.25">
      <c r="A281" s="47" t="s">
        <v>548</v>
      </c>
      <c r="B281" s="46">
        <v>4823000</v>
      </c>
      <c r="C281" s="46">
        <v>500000</v>
      </c>
      <c r="D281" s="46">
        <f>SUM(B281:C281)</f>
        <v>5323000</v>
      </c>
      <c r="E281" s="46">
        <v>70428.100000000006</v>
      </c>
      <c r="F281" s="46">
        <v>350000</v>
      </c>
      <c r="G281" s="46">
        <v>2000000</v>
      </c>
      <c r="H281" s="46">
        <v>2902571.9</v>
      </c>
    </row>
    <row r="282" spans="1:8" ht="33.75" x14ac:dyDescent="0.25">
      <c r="A282" s="47" t="s">
        <v>547</v>
      </c>
      <c r="B282" s="46">
        <v>25152000</v>
      </c>
      <c r="C282" s="46">
        <v>10000000</v>
      </c>
      <c r="D282" s="46">
        <f>SUM(B282:C282)</f>
        <v>35152000</v>
      </c>
      <c r="E282" s="46">
        <v>848717.83</v>
      </c>
      <c r="F282" s="46">
        <v>700000</v>
      </c>
      <c r="G282" s="46">
        <v>600000</v>
      </c>
      <c r="H282" s="46">
        <v>33003282.170000002</v>
      </c>
    </row>
    <row r="283" spans="1:8" ht="33.75" x14ac:dyDescent="0.25">
      <c r="A283" s="47" t="s">
        <v>546</v>
      </c>
      <c r="B283" s="46">
        <v>928599</v>
      </c>
      <c r="C283" s="46">
        <v>0</v>
      </c>
      <c r="D283" s="46">
        <f>SUM(B283:C283)</f>
        <v>928599</v>
      </c>
      <c r="E283" s="46">
        <v>455383.09</v>
      </c>
      <c r="F283" s="46">
        <v>0</v>
      </c>
      <c r="G283" s="46">
        <v>0</v>
      </c>
      <c r="H283" s="46">
        <v>473215.91</v>
      </c>
    </row>
    <row r="284" spans="1:8" ht="33.75" x14ac:dyDescent="0.25">
      <c r="A284" s="47" t="s">
        <v>545</v>
      </c>
      <c r="B284" s="46">
        <v>1732068.43</v>
      </c>
      <c r="C284" s="46">
        <v>0</v>
      </c>
      <c r="D284" s="46">
        <f>SUM(B284:C284)</f>
        <v>1732068.43</v>
      </c>
      <c r="E284" s="46">
        <v>1092191.6000000001</v>
      </c>
      <c r="F284" s="46">
        <v>0</v>
      </c>
      <c r="G284" s="46">
        <v>0</v>
      </c>
      <c r="H284" s="46">
        <v>639876.82999999996</v>
      </c>
    </row>
    <row r="285" spans="1:8" ht="22.5" x14ac:dyDescent="0.25">
      <c r="A285" s="47" t="s">
        <v>544</v>
      </c>
      <c r="B285" s="46">
        <v>1800000</v>
      </c>
      <c r="C285" s="46">
        <v>0</v>
      </c>
      <c r="D285" s="46">
        <f>SUM(B285:C285)</f>
        <v>1800000</v>
      </c>
      <c r="E285" s="46">
        <v>236939.26</v>
      </c>
      <c r="F285" s="46">
        <v>340000</v>
      </c>
      <c r="G285" s="46">
        <v>240000</v>
      </c>
      <c r="H285" s="46">
        <v>983060.74</v>
      </c>
    </row>
    <row r="286" spans="1:8" ht="22.5" x14ac:dyDescent="0.25">
      <c r="A286" s="47" t="s">
        <v>543</v>
      </c>
      <c r="B286" s="46">
        <v>778000</v>
      </c>
      <c r="C286" s="46">
        <v>0</v>
      </c>
      <c r="D286" s="46">
        <f>SUM(B286:C286)</f>
        <v>778000</v>
      </c>
      <c r="E286" s="46">
        <v>774595</v>
      </c>
      <c r="F286" s="46">
        <v>0</v>
      </c>
      <c r="G286" s="46">
        <v>0</v>
      </c>
      <c r="H286" s="46">
        <v>3405</v>
      </c>
    </row>
    <row r="287" spans="1:8" ht="22.5" x14ac:dyDescent="0.25">
      <c r="A287" s="47" t="s">
        <v>542</v>
      </c>
      <c r="B287" s="46">
        <v>500000</v>
      </c>
      <c r="C287" s="46">
        <v>0</v>
      </c>
      <c r="D287" s="46">
        <f>SUM(B287:C287)</f>
        <v>500000</v>
      </c>
      <c r="E287" s="46">
        <v>494316.79999999999</v>
      </c>
      <c r="F287" s="46">
        <v>0</v>
      </c>
      <c r="G287" s="46">
        <v>0</v>
      </c>
      <c r="H287" s="46">
        <v>5683.2</v>
      </c>
    </row>
    <row r="288" spans="1:8" ht="22.5" x14ac:dyDescent="0.25">
      <c r="A288" s="47" t="s">
        <v>541</v>
      </c>
      <c r="B288" s="46">
        <v>1500000</v>
      </c>
      <c r="C288" s="46">
        <v>0</v>
      </c>
      <c r="D288" s="46">
        <f>SUM(B288:C288)</f>
        <v>1500000</v>
      </c>
      <c r="E288" s="46">
        <v>348637.37</v>
      </c>
      <c r="F288" s="46">
        <v>700000</v>
      </c>
      <c r="G288" s="46">
        <v>442258.15</v>
      </c>
      <c r="H288" s="46">
        <v>9104.48</v>
      </c>
    </row>
    <row r="289" spans="1:8" ht="22.5" x14ac:dyDescent="0.25">
      <c r="A289" s="47" t="s">
        <v>540</v>
      </c>
      <c r="B289" s="46">
        <v>400000</v>
      </c>
      <c r="C289" s="46">
        <v>0</v>
      </c>
      <c r="D289" s="46">
        <f>SUM(B289:C289)</f>
        <v>400000</v>
      </c>
      <c r="E289" s="46">
        <v>280028.5</v>
      </c>
      <c r="F289" s="46">
        <v>100000</v>
      </c>
      <c r="G289" s="46">
        <v>19970</v>
      </c>
      <c r="H289" s="46">
        <v>1.5</v>
      </c>
    </row>
    <row r="290" spans="1:8" ht="22.5" x14ac:dyDescent="0.25">
      <c r="A290" s="47" t="s">
        <v>539</v>
      </c>
      <c r="B290" s="46">
        <v>30000</v>
      </c>
      <c r="C290" s="46">
        <v>0</v>
      </c>
      <c r="D290" s="46">
        <f>SUM(B290:C290)</f>
        <v>30000</v>
      </c>
      <c r="E290" s="46">
        <v>0</v>
      </c>
      <c r="F290" s="46">
        <v>0</v>
      </c>
      <c r="G290" s="46">
        <v>0</v>
      </c>
      <c r="H290" s="46">
        <v>30000</v>
      </c>
    </row>
    <row r="291" spans="1:8" ht="22.5" x14ac:dyDescent="0.25">
      <c r="A291" s="47" t="s">
        <v>538</v>
      </c>
      <c r="B291" s="46">
        <v>50000</v>
      </c>
      <c r="C291" s="46">
        <v>0</v>
      </c>
      <c r="D291" s="46">
        <f>SUM(B291:C291)</f>
        <v>50000</v>
      </c>
      <c r="E291" s="46">
        <v>0</v>
      </c>
      <c r="F291" s="46">
        <v>14700</v>
      </c>
      <c r="G291" s="46">
        <v>0</v>
      </c>
      <c r="H291" s="46">
        <v>35300</v>
      </c>
    </row>
    <row r="292" spans="1:8" ht="22.5" x14ac:dyDescent="0.25">
      <c r="A292" s="47" t="s">
        <v>537</v>
      </c>
      <c r="B292" s="46">
        <v>287000</v>
      </c>
      <c r="C292" s="46">
        <v>0</v>
      </c>
      <c r="D292" s="46">
        <f>SUM(B292:C292)</f>
        <v>287000</v>
      </c>
      <c r="E292" s="46">
        <v>0</v>
      </c>
      <c r="F292" s="46">
        <v>50000</v>
      </c>
      <c r="G292" s="46">
        <v>148573</v>
      </c>
      <c r="H292" s="46">
        <v>88427</v>
      </c>
    </row>
    <row r="293" spans="1:8" ht="33.75" x14ac:dyDescent="0.25">
      <c r="A293" s="47" t="s">
        <v>536</v>
      </c>
      <c r="B293" s="46">
        <v>750000</v>
      </c>
      <c r="C293" s="46">
        <v>0</v>
      </c>
      <c r="D293" s="46">
        <f>SUM(B293:C293)</f>
        <v>750000</v>
      </c>
      <c r="E293" s="46">
        <v>67620</v>
      </c>
      <c r="F293" s="46">
        <v>165721</v>
      </c>
      <c r="G293" s="46">
        <v>180000</v>
      </c>
      <c r="H293" s="46">
        <v>336659</v>
      </c>
    </row>
    <row r="294" spans="1:8" ht="22.5" x14ac:dyDescent="0.25">
      <c r="A294" s="47" t="s">
        <v>535</v>
      </c>
      <c r="B294" s="46">
        <v>14800</v>
      </c>
      <c r="C294" s="46">
        <v>0</v>
      </c>
      <c r="D294" s="46">
        <f>SUM(B294:C294)</f>
        <v>14800</v>
      </c>
      <c r="E294" s="46">
        <v>10382</v>
      </c>
      <c r="F294" s="46">
        <v>0</v>
      </c>
      <c r="G294" s="46">
        <v>0</v>
      </c>
      <c r="H294" s="46">
        <v>4418</v>
      </c>
    </row>
    <row r="295" spans="1:8" ht="33.75" x14ac:dyDescent="0.25">
      <c r="A295" s="47" t="s">
        <v>534</v>
      </c>
      <c r="B295" s="46">
        <v>40000</v>
      </c>
      <c r="C295" s="46">
        <v>0</v>
      </c>
      <c r="D295" s="46">
        <f>SUM(B295:C295)</f>
        <v>40000</v>
      </c>
      <c r="E295" s="46">
        <v>10000</v>
      </c>
      <c r="F295" s="46">
        <v>0</v>
      </c>
      <c r="G295" s="46">
        <v>0</v>
      </c>
      <c r="H295" s="46">
        <v>30000</v>
      </c>
    </row>
    <row r="296" spans="1:8" ht="22.5" x14ac:dyDescent="0.25">
      <c r="A296" s="47" t="s">
        <v>533</v>
      </c>
      <c r="B296" s="46">
        <v>36000</v>
      </c>
      <c r="C296" s="46">
        <v>0</v>
      </c>
      <c r="D296" s="46">
        <f>SUM(B296:C296)</f>
        <v>36000</v>
      </c>
      <c r="E296" s="46">
        <v>0</v>
      </c>
      <c r="F296" s="46">
        <v>10000</v>
      </c>
      <c r="G296" s="46">
        <v>26000</v>
      </c>
      <c r="H296" s="46">
        <v>0</v>
      </c>
    </row>
    <row r="297" spans="1:8" ht="33.75" x14ac:dyDescent="0.25">
      <c r="A297" s="47" t="s">
        <v>532</v>
      </c>
      <c r="B297" s="46">
        <v>334000</v>
      </c>
      <c r="C297" s="46">
        <v>167000</v>
      </c>
      <c r="D297" s="46">
        <f>SUM(B297:C297)</f>
        <v>501000</v>
      </c>
      <c r="E297" s="46">
        <v>234616.32000000001</v>
      </c>
      <c r="F297" s="46">
        <v>167000</v>
      </c>
      <c r="G297" s="46">
        <v>0</v>
      </c>
      <c r="H297" s="46">
        <v>99383.679999999993</v>
      </c>
    </row>
    <row r="298" spans="1:8" ht="22.5" x14ac:dyDescent="0.25">
      <c r="A298" s="47" t="s">
        <v>531</v>
      </c>
      <c r="B298" s="46">
        <v>633400.56999999995</v>
      </c>
      <c r="C298" s="46">
        <v>0</v>
      </c>
      <c r="D298" s="46">
        <f>SUM(B298:C298)</f>
        <v>633400.56999999995</v>
      </c>
      <c r="E298" s="46">
        <v>36856.67</v>
      </c>
      <c r="F298" s="46">
        <v>400000</v>
      </c>
      <c r="G298" s="46">
        <v>123040</v>
      </c>
      <c r="H298" s="46">
        <v>73503.899999999994</v>
      </c>
    </row>
    <row r="299" spans="1:8" ht="22.5" x14ac:dyDescent="0.25">
      <c r="A299" s="47" t="s">
        <v>530</v>
      </c>
      <c r="B299" s="46">
        <v>40000</v>
      </c>
      <c r="C299" s="46">
        <v>0</v>
      </c>
      <c r="D299" s="46">
        <f>SUM(B299:C299)</f>
        <v>40000</v>
      </c>
      <c r="E299" s="46">
        <v>33000</v>
      </c>
      <c r="F299" s="46">
        <v>0</v>
      </c>
      <c r="G299" s="46">
        <v>0</v>
      </c>
      <c r="H299" s="46">
        <v>7000</v>
      </c>
    </row>
    <row r="300" spans="1:8" ht="22.5" x14ac:dyDescent="0.25">
      <c r="A300" s="47" t="s">
        <v>529</v>
      </c>
      <c r="B300" s="46">
        <v>1400000</v>
      </c>
      <c r="C300" s="46">
        <v>0</v>
      </c>
      <c r="D300" s="46">
        <f>SUM(B300:C300)</f>
        <v>1400000</v>
      </c>
      <c r="E300" s="46">
        <v>0</v>
      </c>
      <c r="F300" s="46">
        <v>0</v>
      </c>
      <c r="G300" s="46">
        <v>0</v>
      </c>
      <c r="H300" s="46">
        <v>1400000</v>
      </c>
    </row>
    <row r="301" spans="1:8" ht="22.5" x14ac:dyDescent="0.25">
      <c r="A301" s="47" t="s">
        <v>528</v>
      </c>
      <c r="B301" s="46">
        <v>20000000</v>
      </c>
      <c r="C301" s="46">
        <v>0</v>
      </c>
      <c r="D301" s="46">
        <f>SUM(B301:C301)</f>
        <v>20000000</v>
      </c>
      <c r="E301" s="46">
        <v>24108</v>
      </c>
      <c r="F301" s="46">
        <v>1000000</v>
      </c>
      <c r="G301" s="46">
        <v>5000000</v>
      </c>
      <c r="H301" s="46">
        <v>13975892</v>
      </c>
    </row>
    <row r="302" spans="1:8" ht="22.5" x14ac:dyDescent="0.25">
      <c r="A302" s="47" t="s">
        <v>527</v>
      </c>
      <c r="B302" s="46">
        <v>2900000</v>
      </c>
      <c r="C302" s="46">
        <v>0</v>
      </c>
      <c r="D302" s="46">
        <f>SUM(B302:C302)</f>
        <v>2900000</v>
      </c>
      <c r="E302" s="46">
        <v>0</v>
      </c>
      <c r="F302" s="46">
        <v>0</v>
      </c>
      <c r="G302" s="46">
        <v>0</v>
      </c>
      <c r="H302" s="46">
        <v>2900000</v>
      </c>
    </row>
    <row r="303" spans="1:8" ht="22.5" x14ac:dyDescent="0.25">
      <c r="A303" s="47" t="s">
        <v>526</v>
      </c>
      <c r="B303" s="46">
        <v>4300000</v>
      </c>
      <c r="C303" s="46">
        <v>0</v>
      </c>
      <c r="D303" s="46">
        <f>SUM(B303:C303)</f>
        <v>4300000</v>
      </c>
      <c r="E303" s="46">
        <v>3710193.26</v>
      </c>
      <c r="F303" s="46">
        <v>0</v>
      </c>
      <c r="G303" s="46">
        <v>10491</v>
      </c>
      <c r="H303" s="46">
        <v>579315.74</v>
      </c>
    </row>
    <row r="304" spans="1:8" ht="22.5" x14ac:dyDescent="0.25">
      <c r="A304" s="47" t="s">
        <v>525</v>
      </c>
      <c r="B304" s="46">
        <v>420000</v>
      </c>
      <c r="C304" s="46">
        <v>0</v>
      </c>
      <c r="D304" s="46">
        <f>SUM(B304:C304)</f>
        <v>420000</v>
      </c>
      <c r="E304" s="46">
        <v>210000</v>
      </c>
      <c r="F304" s="46">
        <v>180000</v>
      </c>
      <c r="G304" s="46">
        <v>30000</v>
      </c>
      <c r="H304" s="46">
        <v>0</v>
      </c>
    </row>
    <row r="305" spans="1:8" ht="22.5" x14ac:dyDescent="0.25">
      <c r="A305" s="47" t="s">
        <v>524</v>
      </c>
      <c r="B305" s="46">
        <v>750000</v>
      </c>
      <c r="C305" s="46">
        <v>0</v>
      </c>
      <c r="D305" s="46">
        <f>SUM(B305:C305)</f>
        <v>750000</v>
      </c>
      <c r="E305" s="46">
        <v>209112.75</v>
      </c>
      <c r="F305" s="46">
        <v>100000</v>
      </c>
      <c r="G305" s="46">
        <v>200000</v>
      </c>
      <c r="H305" s="46">
        <v>240887.25</v>
      </c>
    </row>
    <row r="306" spans="1:8" ht="22.5" x14ac:dyDescent="0.25">
      <c r="A306" s="47" t="s">
        <v>523</v>
      </c>
      <c r="B306" s="46">
        <v>400000</v>
      </c>
      <c r="C306" s="46">
        <v>0</v>
      </c>
      <c r="D306" s="46">
        <f>SUM(B306:C306)</f>
        <v>400000</v>
      </c>
      <c r="E306" s="46">
        <v>0</v>
      </c>
      <c r="F306" s="46">
        <v>0</v>
      </c>
      <c r="G306" s="46">
        <v>0</v>
      </c>
      <c r="H306" s="46">
        <v>400000</v>
      </c>
    </row>
    <row r="307" spans="1:8" ht="22.5" x14ac:dyDescent="0.25">
      <c r="A307" s="47" t="s">
        <v>522</v>
      </c>
      <c r="B307" s="46">
        <v>310000</v>
      </c>
      <c r="C307" s="46">
        <v>0</v>
      </c>
      <c r="D307" s="46">
        <f>SUM(B307:C307)</f>
        <v>310000</v>
      </c>
      <c r="E307" s="46">
        <v>230118</v>
      </c>
      <c r="F307" s="46">
        <v>34000</v>
      </c>
      <c r="G307" s="46">
        <v>35219</v>
      </c>
      <c r="H307" s="46">
        <v>10663</v>
      </c>
    </row>
    <row r="308" spans="1:8" ht="22.5" x14ac:dyDescent="0.25">
      <c r="A308" s="47" t="s">
        <v>521</v>
      </c>
      <c r="B308" s="46">
        <v>100000</v>
      </c>
      <c r="C308" s="46">
        <v>0</v>
      </c>
      <c r="D308" s="46">
        <f>SUM(B308:C308)</f>
        <v>100000</v>
      </c>
      <c r="E308" s="46">
        <v>76205</v>
      </c>
      <c r="F308" s="46">
        <v>0</v>
      </c>
      <c r="G308" s="46">
        <v>0</v>
      </c>
      <c r="H308" s="46">
        <v>23795</v>
      </c>
    </row>
    <row r="309" spans="1:8" ht="22.5" x14ac:dyDescent="0.25">
      <c r="A309" s="47" t="s">
        <v>520</v>
      </c>
      <c r="B309" s="46">
        <v>90000</v>
      </c>
      <c r="C309" s="46">
        <v>0</v>
      </c>
      <c r="D309" s="46">
        <f>SUM(B309:C309)</f>
        <v>90000</v>
      </c>
      <c r="E309" s="46">
        <v>27575.71</v>
      </c>
      <c r="F309" s="46">
        <v>0</v>
      </c>
      <c r="G309" s="46">
        <v>0</v>
      </c>
      <c r="H309" s="46">
        <v>62424.29</v>
      </c>
    </row>
    <row r="310" spans="1:8" ht="33.75" x14ac:dyDescent="0.25">
      <c r="A310" s="47" t="s">
        <v>519</v>
      </c>
      <c r="B310" s="46">
        <v>905175</v>
      </c>
      <c r="C310" s="46">
        <v>42300</v>
      </c>
      <c r="D310" s="46">
        <f>SUM(B310:C310)</f>
        <v>947475</v>
      </c>
      <c r="E310" s="46">
        <v>417494.52</v>
      </c>
      <c r="F310" s="46">
        <v>512300</v>
      </c>
      <c r="G310" s="46">
        <v>0</v>
      </c>
      <c r="H310" s="46">
        <v>17680.48</v>
      </c>
    </row>
    <row r="311" spans="1:8" ht="22.5" x14ac:dyDescent="0.25">
      <c r="A311" s="47" t="s">
        <v>518</v>
      </c>
      <c r="B311" s="46">
        <v>102000</v>
      </c>
      <c r="C311" s="46">
        <v>0</v>
      </c>
      <c r="D311" s="46">
        <f>SUM(B311:C311)</f>
        <v>102000</v>
      </c>
      <c r="E311" s="46">
        <v>37494.730000000003</v>
      </c>
      <c r="F311" s="46">
        <v>0</v>
      </c>
      <c r="G311" s="46">
        <v>0</v>
      </c>
      <c r="H311" s="46">
        <v>64505.27</v>
      </c>
    </row>
    <row r="312" spans="1:8" ht="33.75" x14ac:dyDescent="0.25">
      <c r="A312" s="47" t="s">
        <v>517</v>
      </c>
      <c r="B312" s="46">
        <v>400000</v>
      </c>
      <c r="C312" s="46">
        <v>0</v>
      </c>
      <c r="D312" s="46">
        <f>SUM(B312:C312)</f>
        <v>400000</v>
      </c>
      <c r="E312" s="46">
        <v>97118.36</v>
      </c>
      <c r="F312" s="46">
        <v>0</v>
      </c>
      <c r="G312" s="46">
        <v>302842.43</v>
      </c>
      <c r="H312" s="46">
        <v>39.21</v>
      </c>
    </row>
    <row r="313" spans="1:8" ht="22.5" x14ac:dyDescent="0.25">
      <c r="A313" s="47" t="s">
        <v>516</v>
      </c>
      <c r="B313" s="46">
        <v>402500</v>
      </c>
      <c r="C313" s="46">
        <v>0</v>
      </c>
      <c r="D313" s="46">
        <f>SUM(B313:C313)</f>
        <v>402500</v>
      </c>
      <c r="E313" s="46">
        <v>88431</v>
      </c>
      <c r="F313" s="46">
        <v>100000</v>
      </c>
      <c r="G313" s="46">
        <v>100000</v>
      </c>
      <c r="H313" s="46">
        <v>114069</v>
      </c>
    </row>
    <row r="314" spans="1:8" ht="22.5" x14ac:dyDescent="0.25">
      <c r="A314" s="47" t="s">
        <v>515</v>
      </c>
      <c r="B314" s="46">
        <v>30000</v>
      </c>
      <c r="C314" s="46">
        <v>0</v>
      </c>
      <c r="D314" s="46">
        <f>SUM(B314:C314)</f>
        <v>30000</v>
      </c>
      <c r="E314" s="46">
        <v>5928</v>
      </c>
      <c r="F314" s="46">
        <v>9960</v>
      </c>
      <c r="G314" s="46">
        <v>10000</v>
      </c>
      <c r="H314" s="46">
        <v>4112</v>
      </c>
    </row>
    <row r="315" spans="1:8" ht="33.75" x14ac:dyDescent="0.25">
      <c r="A315" s="47" t="s">
        <v>514</v>
      </c>
      <c r="B315" s="46">
        <v>125000</v>
      </c>
      <c r="C315" s="46">
        <v>0</v>
      </c>
      <c r="D315" s="46">
        <f>SUM(B315:C315)</f>
        <v>125000</v>
      </c>
      <c r="E315" s="46">
        <v>103008.9</v>
      </c>
      <c r="F315" s="46">
        <v>0</v>
      </c>
      <c r="G315" s="46">
        <v>0</v>
      </c>
      <c r="H315" s="46">
        <v>21991.1</v>
      </c>
    </row>
    <row r="316" spans="1:8" ht="33.75" x14ac:dyDescent="0.25">
      <c r="A316" s="47" t="s">
        <v>513</v>
      </c>
      <c r="B316" s="46">
        <v>183537.15</v>
      </c>
      <c r="C316" s="46">
        <v>0</v>
      </c>
      <c r="D316" s="46">
        <f>SUM(B316:C316)</f>
        <v>183537.15</v>
      </c>
      <c r="E316" s="46">
        <v>44174.95</v>
      </c>
      <c r="F316" s="46">
        <v>10000</v>
      </c>
      <c r="G316" s="46">
        <v>0</v>
      </c>
      <c r="H316" s="46">
        <v>129362.2</v>
      </c>
    </row>
    <row r="317" spans="1:8" ht="22.5" x14ac:dyDescent="0.25">
      <c r="A317" s="47" t="s">
        <v>512</v>
      </c>
      <c r="B317" s="46">
        <v>3351195.37</v>
      </c>
      <c r="C317" s="46">
        <v>0</v>
      </c>
      <c r="D317" s="46">
        <f>SUM(B317:C317)</f>
        <v>3351195.37</v>
      </c>
      <c r="E317" s="46">
        <v>639535.98</v>
      </c>
      <c r="F317" s="46">
        <v>70000</v>
      </c>
      <c r="G317" s="46">
        <v>0</v>
      </c>
      <c r="H317" s="46">
        <v>2641659.39</v>
      </c>
    </row>
    <row r="318" spans="1:8" ht="22.5" x14ac:dyDescent="0.25">
      <c r="A318" s="47" t="s">
        <v>511</v>
      </c>
      <c r="B318" s="46">
        <v>12781528.710000001</v>
      </c>
      <c r="C318" s="46">
        <v>0</v>
      </c>
      <c r="D318" s="46">
        <f>SUM(B318:C318)</f>
        <v>12781528.710000001</v>
      </c>
      <c r="E318" s="46">
        <v>9091004.8300000001</v>
      </c>
      <c r="F318" s="46">
        <v>1200000</v>
      </c>
      <c r="G318" s="46">
        <v>1500000</v>
      </c>
      <c r="H318" s="46">
        <v>990523.88</v>
      </c>
    </row>
    <row r="319" spans="1:8" ht="33.75" x14ac:dyDescent="0.25">
      <c r="A319" s="47" t="s">
        <v>510</v>
      </c>
      <c r="B319" s="46">
        <v>1786701.99</v>
      </c>
      <c r="C319" s="46">
        <v>0</v>
      </c>
      <c r="D319" s="46">
        <f>SUM(B319:C319)</f>
        <v>1786701.99</v>
      </c>
      <c r="E319" s="46">
        <v>250035</v>
      </c>
      <c r="F319" s="46">
        <v>11143</v>
      </c>
      <c r="G319" s="46">
        <v>0</v>
      </c>
      <c r="H319" s="46">
        <v>1525523.99</v>
      </c>
    </row>
    <row r="320" spans="1:8" ht="22.5" x14ac:dyDescent="0.25">
      <c r="A320" s="47" t="s">
        <v>509</v>
      </c>
      <c r="B320" s="46">
        <v>221948</v>
      </c>
      <c r="C320" s="46">
        <v>0</v>
      </c>
      <c r="D320" s="46">
        <f>SUM(B320:C320)</f>
        <v>221948</v>
      </c>
      <c r="E320" s="46">
        <v>221947.51</v>
      </c>
      <c r="F320" s="46">
        <v>0</v>
      </c>
      <c r="G320" s="46">
        <v>0</v>
      </c>
      <c r="H320" s="46">
        <v>0.49</v>
      </c>
    </row>
    <row r="321" spans="1:8" ht="33.75" x14ac:dyDescent="0.25">
      <c r="A321" s="47" t="s">
        <v>508</v>
      </c>
      <c r="B321" s="46">
        <v>15500</v>
      </c>
      <c r="C321" s="46">
        <v>0</v>
      </c>
      <c r="D321" s="46">
        <f>SUM(B321:C321)</f>
        <v>15500</v>
      </c>
      <c r="E321" s="46">
        <v>1708</v>
      </c>
      <c r="F321" s="46">
        <v>0</v>
      </c>
      <c r="G321" s="46">
        <v>0</v>
      </c>
      <c r="H321" s="46">
        <v>13792</v>
      </c>
    </row>
    <row r="322" spans="1:8" ht="22.5" x14ac:dyDescent="0.25">
      <c r="A322" s="47" t="s">
        <v>507</v>
      </c>
      <c r="B322" s="46">
        <v>500000</v>
      </c>
      <c r="C322" s="46">
        <v>0</v>
      </c>
      <c r="D322" s="46">
        <f>SUM(B322:C322)</f>
        <v>500000</v>
      </c>
      <c r="E322" s="46">
        <v>30286.799999999999</v>
      </c>
      <c r="F322" s="46">
        <v>96500</v>
      </c>
      <c r="G322" s="46">
        <v>47200</v>
      </c>
      <c r="H322" s="46">
        <v>326013.2</v>
      </c>
    </row>
    <row r="323" spans="1:8" ht="22.5" x14ac:dyDescent="0.25">
      <c r="A323" s="47" t="s">
        <v>506</v>
      </c>
      <c r="B323" s="46">
        <v>46360</v>
      </c>
      <c r="C323" s="46">
        <v>0</v>
      </c>
      <c r="D323" s="46">
        <f>SUM(B323:C323)</f>
        <v>46360</v>
      </c>
      <c r="E323" s="46">
        <v>32658.400000000001</v>
      </c>
      <c r="F323" s="46">
        <v>0</v>
      </c>
      <c r="G323" s="46">
        <v>0</v>
      </c>
      <c r="H323" s="46">
        <v>13701.6</v>
      </c>
    </row>
    <row r="324" spans="1:8" ht="22.5" x14ac:dyDescent="0.25">
      <c r="A324" s="47" t="s">
        <v>505</v>
      </c>
      <c r="B324" s="46">
        <v>50000</v>
      </c>
      <c r="C324" s="46">
        <v>0</v>
      </c>
      <c r="D324" s="46">
        <f>SUM(B324:C324)</f>
        <v>50000</v>
      </c>
      <c r="E324" s="46">
        <v>4293.45</v>
      </c>
      <c r="F324" s="46">
        <v>6255</v>
      </c>
      <c r="G324" s="46">
        <v>7000</v>
      </c>
      <c r="H324" s="46">
        <v>32451.55</v>
      </c>
    </row>
    <row r="325" spans="1:8" ht="33.75" x14ac:dyDescent="0.25">
      <c r="A325" s="47" t="s">
        <v>504</v>
      </c>
      <c r="B325" s="46">
        <v>536730</v>
      </c>
      <c r="C325" s="46">
        <v>0</v>
      </c>
      <c r="D325" s="46">
        <f>SUM(B325:C325)</f>
        <v>536730</v>
      </c>
      <c r="E325" s="46">
        <v>311157.34000000003</v>
      </c>
      <c r="F325" s="46">
        <v>220000</v>
      </c>
      <c r="G325" s="46">
        <v>0</v>
      </c>
      <c r="H325" s="46">
        <v>5572.66</v>
      </c>
    </row>
    <row r="326" spans="1:8" ht="22.5" x14ac:dyDescent="0.25">
      <c r="A326" s="47" t="s">
        <v>503</v>
      </c>
      <c r="B326" s="46">
        <v>705824.45</v>
      </c>
      <c r="C326" s="46">
        <v>0</v>
      </c>
      <c r="D326" s="46">
        <f>SUM(B326:C326)</f>
        <v>705824.45</v>
      </c>
      <c r="E326" s="46">
        <v>656768.52</v>
      </c>
      <c r="F326" s="46">
        <v>0</v>
      </c>
      <c r="G326" s="46">
        <v>0</v>
      </c>
      <c r="H326" s="46">
        <v>49055.93</v>
      </c>
    </row>
    <row r="327" spans="1:8" ht="22.5" x14ac:dyDescent="0.25">
      <c r="A327" s="47" t="s">
        <v>502</v>
      </c>
      <c r="B327" s="46">
        <v>780000</v>
      </c>
      <c r="C327" s="46">
        <v>0</v>
      </c>
      <c r="D327" s="46">
        <f>SUM(B327:C327)</f>
        <v>780000</v>
      </c>
      <c r="E327" s="46">
        <v>762819.32</v>
      </c>
      <c r="F327" s="46">
        <v>0</v>
      </c>
      <c r="G327" s="46">
        <v>0</v>
      </c>
      <c r="H327" s="46">
        <v>17180.68</v>
      </c>
    </row>
    <row r="328" spans="1:8" ht="22.5" x14ac:dyDescent="0.25">
      <c r="A328" s="47" t="s">
        <v>501</v>
      </c>
      <c r="B328" s="46">
        <v>600000</v>
      </c>
      <c r="C328" s="46">
        <v>0</v>
      </c>
      <c r="D328" s="46">
        <f>SUM(B328:C328)</f>
        <v>600000</v>
      </c>
      <c r="E328" s="46">
        <v>103000</v>
      </c>
      <c r="F328" s="46">
        <v>0</v>
      </c>
      <c r="G328" s="46">
        <v>0</v>
      </c>
      <c r="H328" s="46">
        <v>497000</v>
      </c>
    </row>
    <row r="329" spans="1:8" ht="33.75" x14ac:dyDescent="0.25">
      <c r="A329" s="47" t="s">
        <v>500</v>
      </c>
      <c r="B329" s="46">
        <v>28000000</v>
      </c>
      <c r="C329" s="46">
        <v>0</v>
      </c>
      <c r="D329" s="46">
        <f>SUM(B329:C329)</f>
        <v>28000000</v>
      </c>
      <c r="E329" s="46">
        <v>5772000</v>
      </c>
      <c r="F329" s="46">
        <v>0</v>
      </c>
      <c r="G329" s="46">
        <v>3252000</v>
      </c>
      <c r="H329" s="46">
        <v>18976000</v>
      </c>
    </row>
    <row r="330" spans="1:8" ht="33.75" x14ac:dyDescent="0.25">
      <c r="A330" s="47" t="s">
        <v>499</v>
      </c>
      <c r="B330" s="46">
        <v>22657860.43</v>
      </c>
      <c r="C330" s="46">
        <v>0</v>
      </c>
      <c r="D330" s="46">
        <f>SUM(B330:C330)</f>
        <v>22657860.43</v>
      </c>
      <c r="E330" s="46">
        <v>12807419.039999999</v>
      </c>
      <c r="F330" s="46">
        <v>3550000</v>
      </c>
      <c r="G330" s="46">
        <v>3500000</v>
      </c>
      <c r="H330" s="46">
        <v>2800441.39</v>
      </c>
    </row>
    <row r="331" spans="1:8" ht="33.75" x14ac:dyDescent="0.25">
      <c r="A331" s="47" t="s">
        <v>498</v>
      </c>
      <c r="B331" s="46">
        <v>2141267</v>
      </c>
      <c r="C331" s="46">
        <v>0</v>
      </c>
      <c r="D331" s="46">
        <f>SUM(B331:C331)</f>
        <v>2141267</v>
      </c>
      <c r="E331" s="46">
        <v>1420680</v>
      </c>
      <c r="F331" s="46">
        <v>632867</v>
      </c>
      <c r="G331" s="46">
        <v>0</v>
      </c>
      <c r="H331" s="46">
        <v>87720</v>
      </c>
    </row>
    <row r="332" spans="1:8" ht="45" x14ac:dyDescent="0.25">
      <c r="A332" s="47" t="s">
        <v>497</v>
      </c>
      <c r="B332" s="46">
        <v>469557.72</v>
      </c>
      <c r="C332" s="46">
        <v>400000</v>
      </c>
      <c r="D332" s="46">
        <f>SUM(B332:C332)</f>
        <v>869557.72</v>
      </c>
      <c r="E332" s="46">
        <v>98303.61</v>
      </c>
      <c r="F332" s="46">
        <v>400000</v>
      </c>
      <c r="G332" s="46">
        <v>0</v>
      </c>
      <c r="H332" s="46">
        <v>371254.11</v>
      </c>
    </row>
    <row r="333" spans="1:8" ht="22.5" x14ac:dyDescent="0.25">
      <c r="A333" s="47" t="s">
        <v>496</v>
      </c>
      <c r="B333" s="46">
        <v>80000</v>
      </c>
      <c r="C333" s="46">
        <v>0</v>
      </c>
      <c r="D333" s="46">
        <f>SUM(B333:C333)</f>
        <v>80000</v>
      </c>
      <c r="E333" s="46">
        <v>52791.64</v>
      </c>
      <c r="F333" s="46">
        <v>0</v>
      </c>
      <c r="G333" s="46">
        <v>0</v>
      </c>
      <c r="H333" s="46">
        <v>27208.36</v>
      </c>
    </row>
    <row r="334" spans="1:8" ht="22.5" x14ac:dyDescent="0.25">
      <c r="A334" s="47" t="s">
        <v>495</v>
      </c>
      <c r="B334" s="46">
        <v>2180000</v>
      </c>
      <c r="C334" s="46">
        <v>0</v>
      </c>
      <c r="D334" s="46">
        <f>SUM(B334:C334)</f>
        <v>2180000</v>
      </c>
      <c r="E334" s="46">
        <v>12184</v>
      </c>
      <c r="F334" s="46">
        <v>175000</v>
      </c>
      <c r="G334" s="46">
        <v>235000</v>
      </c>
      <c r="H334" s="46">
        <v>1757816</v>
      </c>
    </row>
    <row r="335" spans="1:8" ht="22.5" x14ac:dyDescent="0.25">
      <c r="A335" s="47" t="s">
        <v>494</v>
      </c>
      <c r="B335" s="46">
        <v>34280</v>
      </c>
      <c r="C335" s="46">
        <v>0</v>
      </c>
      <c r="D335" s="46">
        <f>SUM(B335:C335)</f>
        <v>34280</v>
      </c>
      <c r="E335" s="46">
        <v>1550</v>
      </c>
      <c r="F335" s="46">
        <v>0</v>
      </c>
      <c r="G335" s="46">
        <v>0</v>
      </c>
      <c r="H335" s="46">
        <v>32730</v>
      </c>
    </row>
    <row r="336" spans="1:8" ht="33.75" x14ac:dyDescent="0.25">
      <c r="A336" s="47" t="s">
        <v>493</v>
      </c>
      <c r="B336" s="46">
        <v>429349</v>
      </c>
      <c r="C336" s="46">
        <v>0</v>
      </c>
      <c r="D336" s="46">
        <f>SUM(B336:C336)</f>
        <v>429349</v>
      </c>
      <c r="E336" s="46">
        <v>259904.93</v>
      </c>
      <c r="F336" s="46">
        <v>0</v>
      </c>
      <c r="G336" s="46">
        <v>0</v>
      </c>
      <c r="H336" s="46">
        <v>169444.07</v>
      </c>
    </row>
    <row r="337" spans="1:8" ht="33.75" x14ac:dyDescent="0.25">
      <c r="A337" s="47" t="s">
        <v>492</v>
      </c>
      <c r="B337" s="46">
        <v>309958.77</v>
      </c>
      <c r="C337" s="46">
        <v>0</v>
      </c>
      <c r="D337" s="46">
        <f>SUM(B337:C337)</f>
        <v>309958.77</v>
      </c>
      <c r="E337" s="46">
        <v>40044.85</v>
      </c>
      <c r="F337" s="46">
        <v>0</v>
      </c>
      <c r="G337" s="46">
        <v>0</v>
      </c>
      <c r="H337" s="46">
        <v>269913.92</v>
      </c>
    </row>
    <row r="338" spans="1:8" ht="45" x14ac:dyDescent="0.25">
      <c r="A338" s="47" t="s">
        <v>491</v>
      </c>
      <c r="B338" s="46">
        <v>1005000</v>
      </c>
      <c r="C338" s="46">
        <v>80000</v>
      </c>
      <c r="D338" s="46">
        <f>SUM(B338:C338)</f>
        <v>1085000</v>
      </c>
      <c r="E338" s="46">
        <v>61630.55</v>
      </c>
      <c r="F338" s="46">
        <v>280000</v>
      </c>
      <c r="G338" s="46">
        <v>450000</v>
      </c>
      <c r="H338" s="46">
        <v>293369.45</v>
      </c>
    </row>
    <row r="339" spans="1:8" ht="45" x14ac:dyDescent="0.25">
      <c r="A339" s="47" t="s">
        <v>490</v>
      </c>
      <c r="B339" s="46">
        <v>270000</v>
      </c>
      <c r="C339" s="46">
        <v>17000000</v>
      </c>
      <c r="D339" s="46">
        <f>SUM(B339:C339)</f>
        <v>17270000</v>
      </c>
      <c r="E339" s="46">
        <v>90442.45</v>
      </c>
      <c r="F339" s="46">
        <v>300000</v>
      </c>
      <c r="G339" s="46">
        <v>500000</v>
      </c>
      <c r="H339" s="46">
        <v>16379557.550000001</v>
      </c>
    </row>
    <row r="340" spans="1:8" ht="22.5" x14ac:dyDescent="0.25">
      <c r="A340" s="47" t="s">
        <v>489</v>
      </c>
      <c r="B340" s="46">
        <v>200000</v>
      </c>
      <c r="C340" s="46">
        <v>0</v>
      </c>
      <c r="D340" s="46">
        <f>SUM(B340:C340)</f>
        <v>200000</v>
      </c>
      <c r="E340" s="46">
        <v>0</v>
      </c>
      <c r="F340" s="46">
        <v>0</v>
      </c>
      <c r="G340" s="46">
        <v>0</v>
      </c>
      <c r="H340" s="46">
        <v>200000</v>
      </c>
    </row>
    <row r="341" spans="1:8" ht="33.75" x14ac:dyDescent="0.25">
      <c r="A341" s="47" t="s">
        <v>488</v>
      </c>
      <c r="B341" s="46">
        <v>0</v>
      </c>
      <c r="C341" s="46">
        <v>120000</v>
      </c>
      <c r="D341" s="46">
        <f>SUM(B341:C341)</f>
        <v>120000</v>
      </c>
      <c r="E341" s="46">
        <v>0</v>
      </c>
      <c r="F341" s="46">
        <v>20000</v>
      </c>
      <c r="G341" s="46">
        <v>50000</v>
      </c>
      <c r="H341" s="46">
        <v>50000</v>
      </c>
    </row>
    <row r="342" spans="1:8" ht="33.75" x14ac:dyDescent="0.25">
      <c r="A342" s="47" t="s">
        <v>487</v>
      </c>
      <c r="B342" s="46">
        <v>16000000</v>
      </c>
      <c r="C342" s="46">
        <v>4000000</v>
      </c>
      <c r="D342" s="46">
        <f>SUM(B342:C342)</f>
        <v>20000000</v>
      </c>
      <c r="E342" s="46">
        <v>38384.769999999997</v>
      </c>
      <c r="F342" s="46">
        <v>500000</v>
      </c>
      <c r="G342" s="46">
        <v>2000000</v>
      </c>
      <c r="H342" s="46">
        <v>17461615.23</v>
      </c>
    </row>
    <row r="343" spans="1:8" ht="22.5" x14ac:dyDescent="0.25">
      <c r="A343" s="47" t="s">
        <v>486</v>
      </c>
      <c r="B343" s="46">
        <v>360000</v>
      </c>
      <c r="C343" s="46">
        <v>0</v>
      </c>
      <c r="D343" s="46">
        <f>SUM(B343:C343)</f>
        <v>360000</v>
      </c>
      <c r="E343" s="46">
        <v>0</v>
      </c>
      <c r="F343" s="46">
        <v>0</v>
      </c>
      <c r="G343" s="46">
        <v>0</v>
      </c>
      <c r="H343" s="46">
        <v>360000</v>
      </c>
    </row>
    <row r="344" spans="1:8" ht="33.75" x14ac:dyDescent="0.25">
      <c r="A344" s="47" t="s">
        <v>485</v>
      </c>
      <c r="B344" s="46">
        <v>15696.46</v>
      </c>
      <c r="C344" s="46">
        <v>0</v>
      </c>
      <c r="D344" s="46">
        <f>SUM(B344:C344)</f>
        <v>15696.46</v>
      </c>
      <c r="E344" s="46">
        <v>15696.46</v>
      </c>
      <c r="F344" s="46">
        <v>0</v>
      </c>
      <c r="G344" s="46">
        <v>0</v>
      </c>
      <c r="H344" s="46">
        <v>0</v>
      </c>
    </row>
    <row r="345" spans="1:8" ht="45" x14ac:dyDescent="0.25">
      <c r="A345" s="47" t="s">
        <v>484</v>
      </c>
      <c r="B345" s="46">
        <v>3801711.02</v>
      </c>
      <c r="C345" s="46">
        <v>100000</v>
      </c>
      <c r="D345" s="46">
        <f>SUM(B345:C345)</f>
        <v>3901711.02</v>
      </c>
      <c r="E345" s="46">
        <v>1851143.18</v>
      </c>
      <c r="F345" s="46">
        <v>70000</v>
      </c>
      <c r="G345" s="46">
        <v>0</v>
      </c>
      <c r="H345" s="46">
        <v>1980567.84</v>
      </c>
    </row>
    <row r="346" spans="1:8" ht="22.5" x14ac:dyDescent="0.25">
      <c r="A346" s="47" t="s">
        <v>483</v>
      </c>
      <c r="B346" s="46">
        <v>1800000</v>
      </c>
      <c r="C346" s="46">
        <v>0</v>
      </c>
      <c r="D346" s="46">
        <f>SUM(B346:C346)</f>
        <v>1800000</v>
      </c>
      <c r="E346" s="46">
        <v>349944.9</v>
      </c>
      <c r="F346" s="46">
        <v>150000</v>
      </c>
      <c r="G346" s="46">
        <v>200000</v>
      </c>
      <c r="H346" s="46">
        <v>1100055.1000000001</v>
      </c>
    </row>
    <row r="347" spans="1:8" ht="22.5" x14ac:dyDescent="0.25">
      <c r="A347" s="47" t="s">
        <v>482</v>
      </c>
      <c r="B347" s="46">
        <v>300000</v>
      </c>
      <c r="C347" s="46">
        <v>0</v>
      </c>
      <c r="D347" s="46">
        <f>SUM(B347:C347)</f>
        <v>300000</v>
      </c>
      <c r="E347" s="46">
        <v>13001.53</v>
      </c>
      <c r="F347" s="46">
        <v>125000</v>
      </c>
      <c r="G347" s="46">
        <v>142393.47</v>
      </c>
      <c r="H347" s="46">
        <v>19605</v>
      </c>
    </row>
    <row r="348" spans="1:8" ht="33.75" x14ac:dyDescent="0.25">
      <c r="A348" s="47" t="s">
        <v>481</v>
      </c>
      <c r="B348" s="46">
        <v>6300000</v>
      </c>
      <c r="C348" s="46">
        <v>0</v>
      </c>
      <c r="D348" s="46">
        <f>SUM(B348:C348)</f>
        <v>6300000</v>
      </c>
      <c r="E348" s="46">
        <v>4200000</v>
      </c>
      <c r="F348" s="46">
        <v>2100000</v>
      </c>
      <c r="G348" s="46">
        <v>0</v>
      </c>
      <c r="H348" s="46">
        <v>0</v>
      </c>
    </row>
    <row r="349" spans="1:8" ht="22.5" x14ac:dyDescent="0.25">
      <c r="A349" s="47" t="s">
        <v>480</v>
      </c>
      <c r="B349" s="46">
        <v>90000</v>
      </c>
      <c r="C349" s="46">
        <v>0</v>
      </c>
      <c r="D349" s="46">
        <f>SUM(B349:C349)</f>
        <v>90000</v>
      </c>
      <c r="E349" s="46">
        <v>0</v>
      </c>
      <c r="F349" s="46">
        <v>0</v>
      </c>
      <c r="G349" s="46">
        <v>0</v>
      </c>
      <c r="H349" s="46">
        <v>90000</v>
      </c>
    </row>
    <row r="350" spans="1:8" x14ac:dyDescent="0.25">
      <c r="A350" s="47" t="s">
        <v>479</v>
      </c>
      <c r="B350" s="46">
        <v>2150000</v>
      </c>
      <c r="C350" s="46">
        <v>0</v>
      </c>
      <c r="D350" s="46">
        <f>SUM(B350:C350)</f>
        <v>2150000</v>
      </c>
      <c r="E350" s="46">
        <v>10567.2</v>
      </c>
      <c r="F350" s="46">
        <v>0</v>
      </c>
      <c r="G350" s="46">
        <v>0</v>
      </c>
      <c r="H350" s="46">
        <v>2139432.7999999998</v>
      </c>
    </row>
    <row r="351" spans="1:8" ht="22.5" x14ac:dyDescent="0.25">
      <c r="A351" s="47" t="s">
        <v>478</v>
      </c>
      <c r="B351" s="46">
        <v>515344</v>
      </c>
      <c r="C351" s="46">
        <v>0</v>
      </c>
      <c r="D351" s="46">
        <f>SUM(B351:C351)</f>
        <v>515344</v>
      </c>
      <c r="E351" s="46">
        <v>252464.99</v>
      </c>
      <c r="F351" s="46">
        <v>155000</v>
      </c>
      <c r="G351" s="46">
        <v>107879</v>
      </c>
      <c r="H351" s="46">
        <v>0.01</v>
      </c>
    </row>
    <row r="352" spans="1:8" ht="22.5" x14ac:dyDescent="0.25">
      <c r="A352" s="47" t="s">
        <v>477</v>
      </c>
      <c r="B352" s="46">
        <v>3000000</v>
      </c>
      <c r="C352" s="46">
        <v>0</v>
      </c>
      <c r="D352" s="46">
        <f>SUM(B352:C352)</f>
        <v>3000000</v>
      </c>
      <c r="E352" s="46">
        <v>567825.5</v>
      </c>
      <c r="F352" s="46">
        <v>350000</v>
      </c>
      <c r="G352" s="46">
        <v>350000</v>
      </c>
      <c r="H352" s="46">
        <v>1732174.5</v>
      </c>
    </row>
    <row r="353" spans="1:8" ht="22.5" x14ac:dyDescent="0.25">
      <c r="A353" s="47" t="s">
        <v>476</v>
      </c>
      <c r="B353" s="46">
        <v>496236</v>
      </c>
      <c r="C353" s="46">
        <v>0</v>
      </c>
      <c r="D353" s="46">
        <f>SUM(B353:C353)</f>
        <v>496236</v>
      </c>
      <c r="E353" s="46">
        <v>0</v>
      </c>
      <c r="F353" s="46">
        <v>50000</v>
      </c>
      <c r="G353" s="46">
        <v>100000</v>
      </c>
      <c r="H353" s="46">
        <v>346236</v>
      </c>
    </row>
    <row r="354" spans="1:8" ht="22.5" x14ac:dyDescent="0.25">
      <c r="A354" s="47" t="s">
        <v>475</v>
      </c>
      <c r="B354" s="46">
        <v>30000</v>
      </c>
      <c r="C354" s="46">
        <v>0</v>
      </c>
      <c r="D354" s="46">
        <f>SUM(B354:C354)</f>
        <v>30000</v>
      </c>
      <c r="E354" s="46">
        <v>0</v>
      </c>
      <c r="F354" s="46">
        <v>10000</v>
      </c>
      <c r="G354" s="46">
        <v>10000</v>
      </c>
      <c r="H354" s="46">
        <v>10000</v>
      </c>
    </row>
    <row r="355" spans="1:8" ht="22.5" x14ac:dyDescent="0.25">
      <c r="A355" s="47" t="s">
        <v>474</v>
      </c>
      <c r="B355" s="46">
        <v>1187000</v>
      </c>
      <c r="C355" s="46">
        <v>0</v>
      </c>
      <c r="D355" s="46">
        <f>SUM(B355:C355)</f>
        <v>1187000</v>
      </c>
      <c r="E355" s="46">
        <v>0</v>
      </c>
      <c r="F355" s="46">
        <v>50000</v>
      </c>
      <c r="G355" s="46">
        <v>400000</v>
      </c>
      <c r="H355" s="46">
        <v>737000</v>
      </c>
    </row>
    <row r="356" spans="1:8" ht="33.75" x14ac:dyDescent="0.25">
      <c r="A356" s="47" t="s">
        <v>473</v>
      </c>
      <c r="B356" s="46">
        <v>250000</v>
      </c>
      <c r="C356" s="46">
        <v>0</v>
      </c>
      <c r="D356" s="46">
        <f>SUM(B356:C356)</f>
        <v>250000</v>
      </c>
      <c r="E356" s="46">
        <v>0</v>
      </c>
      <c r="F356" s="46">
        <v>0</v>
      </c>
      <c r="G356" s="46">
        <v>0</v>
      </c>
      <c r="H356" s="46">
        <v>250000</v>
      </c>
    </row>
    <row r="357" spans="1:8" ht="33.75" x14ac:dyDescent="0.25">
      <c r="A357" s="47" t="s">
        <v>472</v>
      </c>
      <c r="B357" s="46">
        <v>30000</v>
      </c>
      <c r="C357" s="46">
        <v>0</v>
      </c>
      <c r="D357" s="46">
        <f>SUM(B357:C357)</f>
        <v>30000</v>
      </c>
      <c r="E357" s="46">
        <v>0</v>
      </c>
      <c r="F357" s="46">
        <v>0</v>
      </c>
      <c r="G357" s="46">
        <v>0</v>
      </c>
      <c r="H357" s="46">
        <v>30000</v>
      </c>
    </row>
    <row r="358" spans="1:8" ht="22.5" x14ac:dyDescent="0.25">
      <c r="A358" s="47" t="s">
        <v>471</v>
      </c>
      <c r="B358" s="46">
        <v>20696</v>
      </c>
      <c r="C358" s="46">
        <v>0</v>
      </c>
      <c r="D358" s="46">
        <f>SUM(B358:C358)</f>
        <v>20696</v>
      </c>
      <c r="E358" s="46">
        <v>0</v>
      </c>
      <c r="F358" s="46">
        <v>0</v>
      </c>
      <c r="G358" s="46">
        <v>0</v>
      </c>
      <c r="H358" s="46">
        <v>20696</v>
      </c>
    </row>
    <row r="359" spans="1:8" ht="33.75" x14ac:dyDescent="0.25">
      <c r="A359" s="47" t="s">
        <v>470</v>
      </c>
      <c r="B359" s="46">
        <v>390000</v>
      </c>
      <c r="C359" s="46">
        <v>195000</v>
      </c>
      <c r="D359" s="46">
        <f>SUM(B359:C359)</f>
        <v>585000</v>
      </c>
      <c r="E359" s="46">
        <v>177119.97</v>
      </c>
      <c r="F359" s="46">
        <v>195000</v>
      </c>
      <c r="G359" s="46">
        <v>0</v>
      </c>
      <c r="H359" s="46">
        <v>212880.03</v>
      </c>
    </row>
    <row r="360" spans="1:8" ht="33.75" x14ac:dyDescent="0.25">
      <c r="A360" s="47" t="s">
        <v>469</v>
      </c>
      <c r="B360" s="46">
        <v>1230000</v>
      </c>
      <c r="C360" s="46">
        <v>615000</v>
      </c>
      <c r="D360" s="46">
        <f>SUM(B360:C360)</f>
        <v>1845000</v>
      </c>
      <c r="E360" s="46">
        <v>436397.6</v>
      </c>
      <c r="F360" s="46">
        <v>615000</v>
      </c>
      <c r="G360" s="46">
        <v>0</v>
      </c>
      <c r="H360" s="46">
        <v>793602.4</v>
      </c>
    </row>
    <row r="361" spans="1:8" ht="33.75" x14ac:dyDescent="0.25">
      <c r="A361" s="47" t="s">
        <v>468</v>
      </c>
      <c r="B361" s="46">
        <v>76000</v>
      </c>
      <c r="C361" s="46">
        <v>200000</v>
      </c>
      <c r="D361" s="46">
        <f>SUM(B361:C361)</f>
        <v>276000</v>
      </c>
      <c r="E361" s="46">
        <v>45292.02</v>
      </c>
      <c r="F361" s="46">
        <v>200000</v>
      </c>
      <c r="G361" s="46">
        <v>0</v>
      </c>
      <c r="H361" s="46">
        <v>30707.98</v>
      </c>
    </row>
    <row r="362" spans="1:8" ht="22.5" x14ac:dyDescent="0.25">
      <c r="A362" s="47" t="s">
        <v>467</v>
      </c>
      <c r="B362" s="46">
        <v>1725000</v>
      </c>
      <c r="C362" s="46">
        <v>0</v>
      </c>
      <c r="D362" s="46">
        <f>SUM(B362:C362)</f>
        <v>1725000</v>
      </c>
      <c r="E362" s="46">
        <v>1702881.05</v>
      </c>
      <c r="F362" s="46">
        <v>0</v>
      </c>
      <c r="G362" s="46">
        <v>0</v>
      </c>
      <c r="H362" s="46">
        <v>22118.95</v>
      </c>
    </row>
    <row r="363" spans="1:8" ht="33.75" x14ac:dyDescent="0.25">
      <c r="A363" s="47" t="s">
        <v>466</v>
      </c>
      <c r="B363" s="46">
        <v>6787791</v>
      </c>
      <c r="C363" s="46">
        <v>0</v>
      </c>
      <c r="D363" s="46">
        <f>SUM(B363:C363)</f>
        <v>6787791</v>
      </c>
      <c r="E363" s="46">
        <v>0</v>
      </c>
      <c r="F363" s="46">
        <v>0</v>
      </c>
      <c r="G363" s="46">
        <v>0</v>
      </c>
      <c r="H363" s="46">
        <v>6787791</v>
      </c>
    </row>
    <row r="364" spans="1:8" ht="33.75" x14ac:dyDescent="0.25">
      <c r="A364" s="47" t="s">
        <v>465</v>
      </c>
      <c r="B364" s="46">
        <v>20242800</v>
      </c>
      <c r="C364" s="46">
        <v>6565791</v>
      </c>
      <c r="D364" s="46">
        <f>SUM(B364:C364)</f>
        <v>26808591</v>
      </c>
      <c r="E364" s="46">
        <v>54380.45</v>
      </c>
      <c r="F364" s="46">
        <v>1000000</v>
      </c>
      <c r="G364" s="46">
        <v>6000000</v>
      </c>
      <c r="H364" s="46">
        <v>19754210.550000001</v>
      </c>
    </row>
    <row r="365" spans="1:8" ht="22.5" x14ac:dyDescent="0.25">
      <c r="A365" s="47" t="s">
        <v>464</v>
      </c>
      <c r="B365" s="46">
        <v>210000</v>
      </c>
      <c r="C365" s="46">
        <v>0</v>
      </c>
      <c r="D365" s="46">
        <f>SUM(B365:C365)</f>
        <v>210000</v>
      </c>
      <c r="E365" s="46">
        <v>0</v>
      </c>
      <c r="F365" s="46">
        <v>0</v>
      </c>
      <c r="G365" s="46">
        <v>0</v>
      </c>
      <c r="H365" s="46">
        <v>210000</v>
      </c>
    </row>
    <row r="366" spans="1:8" ht="22.5" x14ac:dyDescent="0.25">
      <c r="A366" s="47" t="s">
        <v>463</v>
      </c>
      <c r="B366" s="46">
        <v>913557</v>
      </c>
      <c r="C366" s="46">
        <v>0</v>
      </c>
      <c r="D366" s="46">
        <f>SUM(B366:C366)</f>
        <v>913557</v>
      </c>
      <c r="E366" s="46">
        <v>0</v>
      </c>
      <c r="F366" s="46">
        <v>250000</v>
      </c>
      <c r="G366" s="46">
        <v>520000</v>
      </c>
      <c r="H366" s="46">
        <v>143557</v>
      </c>
    </row>
    <row r="367" spans="1:8" ht="22.5" x14ac:dyDescent="0.25">
      <c r="A367" s="47" t="s">
        <v>462</v>
      </c>
      <c r="B367" s="46">
        <v>100640</v>
      </c>
      <c r="C367" s="46">
        <v>0</v>
      </c>
      <c r="D367" s="46">
        <f>SUM(B367:C367)</f>
        <v>100640</v>
      </c>
      <c r="E367" s="46">
        <v>0</v>
      </c>
      <c r="F367" s="46">
        <v>70000</v>
      </c>
      <c r="G367" s="46">
        <v>0</v>
      </c>
      <c r="H367" s="46">
        <v>30640</v>
      </c>
    </row>
    <row r="368" spans="1:8" ht="22.5" x14ac:dyDescent="0.25">
      <c r="A368" s="47" t="s">
        <v>461</v>
      </c>
      <c r="B368" s="46">
        <v>18000000</v>
      </c>
      <c r="C368" s="46">
        <v>0</v>
      </c>
      <c r="D368" s="46">
        <f>SUM(B368:C368)</f>
        <v>18000000</v>
      </c>
      <c r="E368" s="46">
        <v>0</v>
      </c>
      <c r="F368" s="46">
        <v>0</v>
      </c>
      <c r="G368" s="46">
        <v>0</v>
      </c>
      <c r="H368" s="46">
        <v>18000000</v>
      </c>
    </row>
    <row r="369" spans="1:8" ht="22.5" x14ac:dyDescent="0.25">
      <c r="A369" s="47" t="s">
        <v>460</v>
      </c>
      <c r="B369" s="46">
        <v>420000</v>
      </c>
      <c r="C369" s="46">
        <v>0</v>
      </c>
      <c r="D369" s="46">
        <f>SUM(B369:C369)</f>
        <v>420000</v>
      </c>
      <c r="E369" s="46">
        <v>0</v>
      </c>
      <c r="F369" s="46">
        <v>216000</v>
      </c>
      <c r="G369" s="46">
        <v>204000</v>
      </c>
      <c r="H369" s="46">
        <v>0</v>
      </c>
    </row>
    <row r="370" spans="1:8" ht="22.5" x14ac:dyDescent="0.25">
      <c r="A370" s="47" t="s">
        <v>459</v>
      </c>
      <c r="B370" s="46">
        <v>400000</v>
      </c>
      <c r="C370" s="46">
        <v>0</v>
      </c>
      <c r="D370" s="46">
        <f>SUM(B370:C370)</f>
        <v>400000</v>
      </c>
      <c r="E370" s="46">
        <v>0</v>
      </c>
      <c r="F370" s="46">
        <v>0</v>
      </c>
      <c r="G370" s="46">
        <v>0</v>
      </c>
      <c r="H370" s="46">
        <v>400000</v>
      </c>
    </row>
    <row r="371" spans="1:8" ht="22.5" x14ac:dyDescent="0.25">
      <c r="A371" s="47" t="s">
        <v>458</v>
      </c>
      <c r="B371" s="46">
        <v>310000</v>
      </c>
      <c r="C371" s="46">
        <v>0</v>
      </c>
      <c r="D371" s="46">
        <f>SUM(B371:C371)</f>
        <v>310000</v>
      </c>
      <c r="E371" s="46">
        <v>72286</v>
      </c>
      <c r="F371" s="46">
        <v>75000</v>
      </c>
      <c r="G371" s="46">
        <v>85000</v>
      </c>
      <c r="H371" s="46">
        <v>77714</v>
      </c>
    </row>
    <row r="372" spans="1:8" ht="22.5" x14ac:dyDescent="0.25">
      <c r="A372" s="47" t="s">
        <v>457</v>
      </c>
      <c r="B372" s="46">
        <v>100000</v>
      </c>
      <c r="C372" s="46">
        <v>0</v>
      </c>
      <c r="D372" s="46">
        <f>SUM(B372:C372)</f>
        <v>100000</v>
      </c>
      <c r="E372" s="46">
        <v>13715</v>
      </c>
      <c r="F372" s="46">
        <v>10000</v>
      </c>
      <c r="G372" s="46">
        <v>65000</v>
      </c>
      <c r="H372" s="46">
        <v>11285</v>
      </c>
    </row>
    <row r="373" spans="1:8" ht="22.5" x14ac:dyDescent="0.25">
      <c r="A373" s="47" t="s">
        <v>456</v>
      </c>
      <c r="B373" s="46">
        <v>100000</v>
      </c>
      <c r="C373" s="46">
        <v>0</v>
      </c>
      <c r="D373" s="46">
        <f>SUM(B373:C373)</f>
        <v>100000</v>
      </c>
      <c r="E373" s="46">
        <v>0</v>
      </c>
      <c r="F373" s="46">
        <v>24723</v>
      </c>
      <c r="G373" s="46">
        <v>24723</v>
      </c>
      <c r="H373" s="46">
        <v>50554</v>
      </c>
    </row>
    <row r="374" spans="1:8" ht="22.5" x14ac:dyDescent="0.25">
      <c r="A374" s="47" t="s">
        <v>455</v>
      </c>
      <c r="B374" s="46">
        <v>300000</v>
      </c>
      <c r="C374" s="46">
        <v>200000</v>
      </c>
      <c r="D374" s="46">
        <f>SUM(B374:C374)</f>
        <v>500000</v>
      </c>
      <c r="E374" s="46">
        <v>59342.98</v>
      </c>
      <c r="F374" s="46">
        <v>200000</v>
      </c>
      <c r="G374" s="46">
        <v>0</v>
      </c>
      <c r="H374" s="46">
        <v>240657.02</v>
      </c>
    </row>
    <row r="375" spans="1:8" ht="33.75" x14ac:dyDescent="0.25">
      <c r="A375" s="47" t="s">
        <v>454</v>
      </c>
      <c r="B375" s="46">
        <v>1000000</v>
      </c>
      <c r="C375" s="46">
        <v>0</v>
      </c>
      <c r="D375" s="46">
        <f>SUM(B375:C375)</f>
        <v>1000000</v>
      </c>
      <c r="E375" s="46">
        <v>81216.759999999995</v>
      </c>
      <c r="F375" s="46">
        <v>0</v>
      </c>
      <c r="G375" s="46">
        <v>916914.19</v>
      </c>
      <c r="H375" s="46">
        <v>1869.05</v>
      </c>
    </row>
    <row r="376" spans="1:8" ht="45" x14ac:dyDescent="0.25">
      <c r="A376" s="47" t="s">
        <v>453</v>
      </c>
      <c r="B376" s="46">
        <v>152500</v>
      </c>
      <c r="C376" s="46">
        <v>0</v>
      </c>
      <c r="D376" s="46">
        <f>SUM(B376:C376)</f>
        <v>152500</v>
      </c>
      <c r="E376" s="46">
        <v>46470</v>
      </c>
      <c r="F376" s="46">
        <v>50000</v>
      </c>
      <c r="G376" s="46">
        <v>50000</v>
      </c>
      <c r="H376" s="46">
        <v>6030</v>
      </c>
    </row>
    <row r="377" spans="1:8" ht="22.5" x14ac:dyDescent="0.25">
      <c r="A377" s="47" t="s">
        <v>452</v>
      </c>
      <c r="B377" s="46">
        <v>30000</v>
      </c>
      <c r="C377" s="46">
        <v>0</v>
      </c>
      <c r="D377" s="46">
        <f>SUM(B377:C377)</f>
        <v>30000</v>
      </c>
      <c r="E377" s="46">
        <v>0</v>
      </c>
      <c r="F377" s="46">
        <v>0</v>
      </c>
      <c r="G377" s="46">
        <v>0</v>
      </c>
      <c r="H377" s="46">
        <v>30000</v>
      </c>
    </row>
    <row r="378" spans="1:8" ht="22.5" x14ac:dyDescent="0.25">
      <c r="A378" s="47" t="s">
        <v>451</v>
      </c>
      <c r="B378" s="46">
        <v>200000</v>
      </c>
      <c r="C378" s="46">
        <v>0</v>
      </c>
      <c r="D378" s="46">
        <f>SUM(B378:C378)</f>
        <v>200000</v>
      </c>
      <c r="E378" s="46">
        <v>0</v>
      </c>
      <c r="F378" s="46">
        <v>0</v>
      </c>
      <c r="G378" s="46">
        <v>0</v>
      </c>
      <c r="H378" s="46">
        <v>200000</v>
      </c>
    </row>
    <row r="379" spans="1:8" ht="22.5" x14ac:dyDescent="0.25">
      <c r="A379" s="47" t="s">
        <v>450</v>
      </c>
      <c r="B379" s="46">
        <v>100000</v>
      </c>
      <c r="C379" s="46">
        <v>0</v>
      </c>
      <c r="D379" s="46">
        <f>SUM(B379:C379)</f>
        <v>100000</v>
      </c>
      <c r="E379" s="46">
        <v>0</v>
      </c>
      <c r="F379" s="46">
        <v>0</v>
      </c>
      <c r="G379" s="46">
        <v>0</v>
      </c>
      <c r="H379" s="46">
        <v>100000</v>
      </c>
    </row>
    <row r="380" spans="1:8" ht="22.5" x14ac:dyDescent="0.25">
      <c r="A380" s="47" t="s">
        <v>449</v>
      </c>
      <c r="B380" s="46">
        <v>500000</v>
      </c>
      <c r="C380" s="46">
        <v>0</v>
      </c>
      <c r="D380" s="46">
        <f>SUM(B380:C380)</f>
        <v>500000</v>
      </c>
      <c r="E380" s="46">
        <v>0</v>
      </c>
      <c r="F380" s="46">
        <v>50000</v>
      </c>
      <c r="G380" s="46">
        <v>0</v>
      </c>
      <c r="H380" s="46">
        <v>450000</v>
      </c>
    </row>
    <row r="381" spans="1:8" ht="22.5" x14ac:dyDescent="0.25">
      <c r="A381" s="47" t="s">
        <v>448</v>
      </c>
      <c r="B381" s="46">
        <v>50000</v>
      </c>
      <c r="C381" s="46">
        <v>0</v>
      </c>
      <c r="D381" s="46">
        <f>SUM(B381:C381)</f>
        <v>50000</v>
      </c>
      <c r="E381" s="46">
        <v>0</v>
      </c>
      <c r="F381" s="46">
        <v>0</v>
      </c>
      <c r="G381" s="46">
        <v>0</v>
      </c>
      <c r="H381" s="46">
        <v>50000</v>
      </c>
    </row>
    <row r="382" spans="1:8" ht="22.5" x14ac:dyDescent="0.25">
      <c r="A382" s="47" t="s">
        <v>447</v>
      </c>
      <c r="B382" s="46">
        <v>14621000</v>
      </c>
      <c r="C382" s="46">
        <v>0</v>
      </c>
      <c r="D382" s="46">
        <f>SUM(B382:C382)</f>
        <v>14621000</v>
      </c>
      <c r="E382" s="46">
        <v>2663466.9300000002</v>
      </c>
      <c r="F382" s="46">
        <v>6840000</v>
      </c>
      <c r="G382" s="46">
        <v>2470000</v>
      </c>
      <c r="H382" s="46">
        <v>2647533.0699999998</v>
      </c>
    </row>
    <row r="383" spans="1:8" ht="22.5" x14ac:dyDescent="0.25">
      <c r="A383" s="47" t="s">
        <v>446</v>
      </c>
      <c r="B383" s="46">
        <v>200000</v>
      </c>
      <c r="C383" s="46">
        <v>0</v>
      </c>
      <c r="D383" s="46">
        <f>SUM(B383:C383)</f>
        <v>200000</v>
      </c>
      <c r="E383" s="46">
        <v>0</v>
      </c>
      <c r="F383" s="46">
        <v>33000</v>
      </c>
      <c r="G383" s="46">
        <v>28000</v>
      </c>
      <c r="H383" s="46">
        <v>139000</v>
      </c>
    </row>
    <row r="384" spans="1:8" ht="22.5" x14ac:dyDescent="0.25">
      <c r="A384" s="47" t="s">
        <v>445</v>
      </c>
      <c r="B384" s="46">
        <v>200000</v>
      </c>
      <c r="C384" s="46">
        <v>0</v>
      </c>
      <c r="D384" s="46">
        <f>SUM(B384:C384)</f>
        <v>200000</v>
      </c>
      <c r="E384" s="46">
        <v>0</v>
      </c>
      <c r="F384" s="46">
        <v>30000</v>
      </c>
      <c r="G384" s="46">
        <v>35000</v>
      </c>
      <c r="H384" s="46">
        <v>135000</v>
      </c>
    </row>
    <row r="385" spans="1:8" ht="22.5" x14ac:dyDescent="0.25">
      <c r="A385" s="47" t="s">
        <v>444</v>
      </c>
      <c r="B385" s="46">
        <v>57000</v>
      </c>
      <c r="C385" s="46">
        <v>0</v>
      </c>
      <c r="D385" s="46">
        <f>SUM(B385:C385)</f>
        <v>57000</v>
      </c>
      <c r="E385" s="46">
        <v>0</v>
      </c>
      <c r="F385" s="46">
        <v>40000</v>
      </c>
      <c r="G385" s="46">
        <v>17000</v>
      </c>
      <c r="H385" s="46">
        <v>0</v>
      </c>
    </row>
    <row r="386" spans="1:8" ht="22.5" x14ac:dyDescent="0.25">
      <c r="A386" s="47" t="s">
        <v>443</v>
      </c>
      <c r="B386" s="46">
        <v>50000</v>
      </c>
      <c r="C386" s="46">
        <v>0</v>
      </c>
      <c r="D386" s="46">
        <f>SUM(B386:C386)</f>
        <v>50000</v>
      </c>
      <c r="E386" s="46">
        <v>0</v>
      </c>
      <c r="F386" s="46">
        <v>15000</v>
      </c>
      <c r="G386" s="46">
        <v>5000</v>
      </c>
      <c r="H386" s="46">
        <v>30000</v>
      </c>
    </row>
    <row r="387" spans="1:8" ht="22.5" x14ac:dyDescent="0.25">
      <c r="A387" s="47" t="s">
        <v>442</v>
      </c>
      <c r="B387" s="46">
        <v>940000</v>
      </c>
      <c r="C387" s="46">
        <v>0</v>
      </c>
      <c r="D387" s="46">
        <f>SUM(B387:C387)</f>
        <v>940000</v>
      </c>
      <c r="E387" s="46">
        <v>286052.46999999997</v>
      </c>
      <c r="F387" s="46">
        <v>0</v>
      </c>
      <c r="G387" s="46">
        <v>0</v>
      </c>
      <c r="H387" s="46">
        <v>653947.53</v>
      </c>
    </row>
    <row r="388" spans="1:8" ht="33.75" x14ac:dyDescent="0.25">
      <c r="A388" s="47" t="s">
        <v>441</v>
      </c>
      <c r="B388" s="46">
        <v>420000</v>
      </c>
      <c r="C388" s="46">
        <v>0</v>
      </c>
      <c r="D388" s="46">
        <f>SUM(B388:C388)</f>
        <v>420000</v>
      </c>
      <c r="E388" s="46">
        <v>126522</v>
      </c>
      <c r="F388" s="46">
        <v>107877</v>
      </c>
      <c r="G388" s="46">
        <v>182046</v>
      </c>
      <c r="H388" s="46">
        <v>3555</v>
      </c>
    </row>
    <row r="389" spans="1:8" ht="33.75" x14ac:dyDescent="0.25">
      <c r="A389" s="47" t="s">
        <v>440</v>
      </c>
      <c r="B389" s="46">
        <v>30095000</v>
      </c>
      <c r="C389" s="46">
        <v>2000000</v>
      </c>
      <c r="D389" s="46">
        <f>SUM(B389:C389)</f>
        <v>32095000</v>
      </c>
      <c r="E389" s="46">
        <v>2192298.4700000002</v>
      </c>
      <c r="F389" s="46">
        <v>5691700</v>
      </c>
      <c r="G389" s="46">
        <v>6000000</v>
      </c>
      <c r="H389" s="46">
        <v>18211001.530000001</v>
      </c>
    </row>
    <row r="390" spans="1:8" ht="22.5" x14ac:dyDescent="0.25">
      <c r="A390" s="47" t="s">
        <v>439</v>
      </c>
      <c r="B390" s="46">
        <v>200000</v>
      </c>
      <c r="C390" s="46">
        <v>0</v>
      </c>
      <c r="D390" s="46">
        <f>SUM(B390:C390)</f>
        <v>200000</v>
      </c>
      <c r="E390" s="46">
        <v>0</v>
      </c>
      <c r="F390" s="46">
        <v>0</v>
      </c>
      <c r="G390" s="46">
        <v>0</v>
      </c>
      <c r="H390" s="46">
        <v>200000</v>
      </c>
    </row>
    <row r="391" spans="1:8" ht="22.5" x14ac:dyDescent="0.25">
      <c r="A391" s="47" t="s">
        <v>438</v>
      </c>
      <c r="B391" s="46">
        <v>11541940</v>
      </c>
      <c r="C391" s="46">
        <v>353793</v>
      </c>
      <c r="D391" s="46">
        <f>SUM(B391:C391)</f>
        <v>11895733</v>
      </c>
      <c r="E391" s="46">
        <v>1000000</v>
      </c>
      <c r="F391" s="46">
        <v>2650000</v>
      </c>
      <c r="G391" s="46">
        <v>2680000</v>
      </c>
      <c r="H391" s="46">
        <v>5565733</v>
      </c>
    </row>
    <row r="392" spans="1:8" ht="22.5" x14ac:dyDescent="0.25">
      <c r="A392" s="47" t="s">
        <v>437</v>
      </c>
      <c r="B392" s="46">
        <v>1330000</v>
      </c>
      <c r="C392" s="46">
        <v>0</v>
      </c>
      <c r="D392" s="46">
        <f>SUM(B392:C392)</f>
        <v>1330000</v>
      </c>
      <c r="E392" s="46">
        <v>0</v>
      </c>
      <c r="F392" s="46">
        <v>50000</v>
      </c>
      <c r="G392" s="46">
        <v>100000</v>
      </c>
      <c r="H392" s="46">
        <v>1180000</v>
      </c>
    </row>
    <row r="393" spans="1:8" ht="22.5" x14ac:dyDescent="0.25">
      <c r="A393" s="47" t="s">
        <v>436</v>
      </c>
      <c r="B393" s="46">
        <v>80000</v>
      </c>
      <c r="C393" s="46">
        <v>0</v>
      </c>
      <c r="D393" s="46">
        <f>SUM(B393:C393)</f>
        <v>80000</v>
      </c>
      <c r="E393" s="46">
        <v>1525.37</v>
      </c>
      <c r="F393" s="46">
        <v>15000</v>
      </c>
      <c r="G393" s="46">
        <v>15000</v>
      </c>
      <c r="H393" s="46">
        <v>48474.63</v>
      </c>
    </row>
    <row r="394" spans="1:8" ht="22.5" x14ac:dyDescent="0.25">
      <c r="A394" s="47" t="s">
        <v>435</v>
      </c>
      <c r="B394" s="46">
        <v>3180000</v>
      </c>
      <c r="C394" s="46">
        <v>0</v>
      </c>
      <c r="D394" s="46">
        <f>SUM(B394:C394)</f>
        <v>3180000</v>
      </c>
      <c r="E394" s="46">
        <v>2062</v>
      </c>
      <c r="F394" s="46">
        <v>0</v>
      </c>
      <c r="G394" s="46">
        <v>200000</v>
      </c>
      <c r="H394" s="46">
        <v>2977938</v>
      </c>
    </row>
    <row r="395" spans="1:8" ht="22.5" x14ac:dyDescent="0.25">
      <c r="A395" s="47" t="s">
        <v>434</v>
      </c>
      <c r="B395" s="46">
        <v>55000</v>
      </c>
      <c r="C395" s="46">
        <v>0</v>
      </c>
      <c r="D395" s="46">
        <f>SUM(B395:C395)</f>
        <v>55000</v>
      </c>
      <c r="E395" s="46">
        <v>8217</v>
      </c>
      <c r="F395" s="46">
        <v>0</v>
      </c>
      <c r="G395" s="46">
        <v>45000</v>
      </c>
      <c r="H395" s="46">
        <v>1783</v>
      </c>
    </row>
    <row r="396" spans="1:8" ht="22.5" x14ac:dyDescent="0.25">
      <c r="A396" s="47" t="s">
        <v>433</v>
      </c>
      <c r="B396" s="46">
        <v>34000</v>
      </c>
      <c r="C396" s="46">
        <v>0</v>
      </c>
      <c r="D396" s="46">
        <f>SUM(B396:C396)</f>
        <v>34000</v>
      </c>
      <c r="E396" s="46">
        <v>5010</v>
      </c>
      <c r="F396" s="46">
        <v>5950</v>
      </c>
      <c r="G396" s="46">
        <v>17850</v>
      </c>
      <c r="H396" s="46">
        <v>5190</v>
      </c>
    </row>
    <row r="397" spans="1:8" ht="45" x14ac:dyDescent="0.25">
      <c r="A397" s="47" t="s">
        <v>432</v>
      </c>
      <c r="B397" s="46">
        <v>253951</v>
      </c>
      <c r="C397" s="46">
        <v>100000</v>
      </c>
      <c r="D397" s="46">
        <f>SUM(B397:C397)</f>
        <v>353951</v>
      </c>
      <c r="E397" s="46">
        <v>48520.07</v>
      </c>
      <c r="F397" s="46">
        <v>100000</v>
      </c>
      <c r="G397" s="46">
        <v>0</v>
      </c>
      <c r="H397" s="46">
        <v>205430.93</v>
      </c>
    </row>
    <row r="398" spans="1:8" ht="22.5" x14ac:dyDescent="0.25">
      <c r="A398" s="47" t="s">
        <v>431</v>
      </c>
      <c r="B398" s="46">
        <v>96900</v>
      </c>
      <c r="C398" s="46">
        <v>0</v>
      </c>
      <c r="D398" s="46">
        <f>SUM(B398:C398)</f>
        <v>96900</v>
      </c>
      <c r="E398" s="46">
        <v>0</v>
      </c>
      <c r="F398" s="46">
        <v>50000</v>
      </c>
      <c r="G398" s="46">
        <v>0</v>
      </c>
      <c r="H398" s="46">
        <v>46900</v>
      </c>
    </row>
    <row r="399" spans="1:8" ht="22.5" x14ac:dyDescent="0.25">
      <c r="A399" s="47" t="s">
        <v>430</v>
      </c>
      <c r="B399" s="46">
        <v>15000</v>
      </c>
      <c r="C399" s="46">
        <v>0</v>
      </c>
      <c r="D399" s="46">
        <f>SUM(B399:C399)</f>
        <v>15000</v>
      </c>
      <c r="E399" s="46">
        <v>0</v>
      </c>
      <c r="F399" s="46">
        <v>0</v>
      </c>
      <c r="G399" s="46">
        <v>0</v>
      </c>
      <c r="H399" s="46">
        <v>15000</v>
      </c>
    </row>
    <row r="400" spans="1:8" ht="22.5" x14ac:dyDescent="0.25">
      <c r="A400" s="47" t="s">
        <v>429</v>
      </c>
      <c r="B400" s="46">
        <v>1450000</v>
      </c>
      <c r="C400" s="46">
        <v>0</v>
      </c>
      <c r="D400" s="46">
        <f>SUM(B400:C400)</f>
        <v>1450000</v>
      </c>
      <c r="E400" s="46">
        <v>0</v>
      </c>
      <c r="F400" s="46">
        <v>80000</v>
      </c>
      <c r="G400" s="46">
        <v>1050000</v>
      </c>
      <c r="H400" s="46">
        <v>320000</v>
      </c>
    </row>
    <row r="401" spans="1:8" ht="33.75" x14ac:dyDescent="0.25">
      <c r="A401" s="47" t="s">
        <v>428</v>
      </c>
      <c r="B401" s="46">
        <v>2500000</v>
      </c>
      <c r="C401" s="46">
        <v>0</v>
      </c>
      <c r="D401" s="46">
        <f>SUM(B401:C401)</f>
        <v>2500000</v>
      </c>
      <c r="E401" s="46">
        <v>0</v>
      </c>
      <c r="F401" s="46">
        <v>1250000</v>
      </c>
      <c r="G401" s="46">
        <v>1000000</v>
      </c>
      <c r="H401" s="46">
        <v>250000</v>
      </c>
    </row>
    <row r="402" spans="1:8" ht="22.5" x14ac:dyDescent="0.25">
      <c r="A402" s="47" t="s">
        <v>427</v>
      </c>
      <c r="B402" s="46">
        <v>200000</v>
      </c>
      <c r="C402" s="46">
        <v>0</v>
      </c>
      <c r="D402" s="46">
        <f>SUM(B402:C402)</f>
        <v>200000</v>
      </c>
      <c r="E402" s="46">
        <v>0</v>
      </c>
      <c r="F402" s="46">
        <v>68235</v>
      </c>
      <c r="G402" s="46">
        <v>68235</v>
      </c>
      <c r="H402" s="46">
        <v>63530</v>
      </c>
    </row>
    <row r="403" spans="1:8" ht="22.5" x14ac:dyDescent="0.25">
      <c r="A403" s="47" t="s">
        <v>426</v>
      </c>
      <c r="B403" s="46">
        <v>15000</v>
      </c>
      <c r="C403" s="46">
        <v>0</v>
      </c>
      <c r="D403" s="46">
        <f>SUM(B403:C403)</f>
        <v>15000</v>
      </c>
      <c r="E403" s="46">
        <v>0</v>
      </c>
      <c r="F403" s="46">
        <v>0</v>
      </c>
      <c r="G403" s="46">
        <v>0</v>
      </c>
      <c r="H403" s="46">
        <v>15000</v>
      </c>
    </row>
    <row r="404" spans="1:8" ht="22.5" x14ac:dyDescent="0.25">
      <c r="A404" s="47" t="s">
        <v>425</v>
      </c>
      <c r="B404" s="46">
        <v>1087703</v>
      </c>
      <c r="C404" s="46">
        <v>0</v>
      </c>
      <c r="D404" s="46">
        <f>SUM(B404:C404)</f>
        <v>1087703</v>
      </c>
      <c r="E404" s="46">
        <v>281092.82</v>
      </c>
      <c r="F404" s="46">
        <v>30000</v>
      </c>
      <c r="G404" s="46">
        <v>0</v>
      </c>
      <c r="H404" s="46">
        <v>776610.18</v>
      </c>
    </row>
    <row r="405" spans="1:8" ht="22.5" x14ac:dyDescent="0.25">
      <c r="A405" s="47" t="s">
        <v>424</v>
      </c>
      <c r="B405" s="46">
        <v>1800000</v>
      </c>
      <c r="C405" s="46">
        <v>0</v>
      </c>
      <c r="D405" s="46">
        <f>SUM(B405:C405)</f>
        <v>1800000</v>
      </c>
      <c r="E405" s="46">
        <v>134251.95000000001</v>
      </c>
      <c r="F405" s="46">
        <v>50000</v>
      </c>
      <c r="G405" s="46">
        <v>100000</v>
      </c>
      <c r="H405" s="46">
        <v>1515748.05</v>
      </c>
    </row>
    <row r="406" spans="1:8" ht="33.75" x14ac:dyDescent="0.25">
      <c r="A406" s="47" t="s">
        <v>423</v>
      </c>
      <c r="B406" s="46">
        <v>1000000</v>
      </c>
      <c r="C406" s="46">
        <v>0</v>
      </c>
      <c r="D406" s="46">
        <f>SUM(B406:C406)</f>
        <v>1000000</v>
      </c>
      <c r="E406" s="46">
        <v>0</v>
      </c>
      <c r="F406" s="46">
        <v>160000</v>
      </c>
      <c r="G406" s="46">
        <v>200000</v>
      </c>
      <c r="H406" s="46">
        <v>640000</v>
      </c>
    </row>
    <row r="407" spans="1:8" ht="22.5" x14ac:dyDescent="0.25">
      <c r="A407" s="47" t="s">
        <v>422</v>
      </c>
      <c r="B407" s="46">
        <v>2277016</v>
      </c>
      <c r="C407" s="46">
        <v>0</v>
      </c>
      <c r="D407" s="46">
        <f>SUM(B407:C407)</f>
        <v>2277016</v>
      </c>
      <c r="E407" s="46">
        <v>0</v>
      </c>
      <c r="F407" s="46">
        <v>700000</v>
      </c>
      <c r="G407" s="46">
        <v>189000</v>
      </c>
      <c r="H407" s="46">
        <v>1388016</v>
      </c>
    </row>
    <row r="408" spans="1:8" ht="22.5" x14ac:dyDescent="0.25">
      <c r="A408" s="47" t="s">
        <v>421</v>
      </c>
      <c r="B408" s="46">
        <v>67020</v>
      </c>
      <c r="C408" s="46">
        <v>0</v>
      </c>
      <c r="D408" s="46">
        <f>SUM(B408:C408)</f>
        <v>67020</v>
      </c>
      <c r="E408" s="46">
        <v>0</v>
      </c>
      <c r="F408" s="46">
        <v>67020</v>
      </c>
      <c r="G408" s="46">
        <v>0</v>
      </c>
      <c r="H408" s="46">
        <v>0</v>
      </c>
    </row>
    <row r="409" spans="1:8" ht="33.75" x14ac:dyDescent="0.25">
      <c r="A409" s="47" t="s">
        <v>420</v>
      </c>
      <c r="B409" s="46">
        <v>60750</v>
      </c>
      <c r="C409" s="46">
        <v>12000</v>
      </c>
      <c r="D409" s="46">
        <f>SUM(B409:C409)</f>
        <v>72750</v>
      </c>
      <c r="E409" s="46">
        <v>22356</v>
      </c>
      <c r="F409" s="46">
        <v>12000</v>
      </c>
      <c r="G409" s="46">
        <v>0</v>
      </c>
      <c r="H409" s="46">
        <v>38394</v>
      </c>
    </row>
    <row r="410" spans="1:8" ht="22.5" x14ac:dyDescent="0.25">
      <c r="A410" s="47" t="s">
        <v>419</v>
      </c>
      <c r="B410" s="46">
        <v>320000</v>
      </c>
      <c r="C410" s="46">
        <v>0</v>
      </c>
      <c r="D410" s="46">
        <f>SUM(B410:C410)</f>
        <v>320000</v>
      </c>
      <c r="E410" s="46">
        <v>37590</v>
      </c>
      <c r="F410" s="46">
        <v>226700</v>
      </c>
      <c r="G410" s="46">
        <v>3300</v>
      </c>
      <c r="H410" s="46">
        <v>52410</v>
      </c>
    </row>
    <row r="411" spans="1:8" x14ac:dyDescent="0.25">
      <c r="A411" s="47" t="s">
        <v>418</v>
      </c>
      <c r="B411" s="46">
        <v>11350000</v>
      </c>
      <c r="C411" s="46">
        <v>0</v>
      </c>
      <c r="D411" s="46">
        <f>SUM(B411:C411)</f>
        <v>11350000</v>
      </c>
      <c r="E411" s="46">
        <v>194356.03</v>
      </c>
      <c r="F411" s="46">
        <v>3300000</v>
      </c>
      <c r="G411" s="46">
        <v>3839000</v>
      </c>
      <c r="H411" s="46">
        <v>4016643.97</v>
      </c>
    </row>
    <row r="412" spans="1:8" ht="22.5" x14ac:dyDescent="0.25">
      <c r="A412" s="47" t="s">
        <v>417</v>
      </c>
      <c r="B412" s="46">
        <v>500000</v>
      </c>
      <c r="C412" s="46">
        <v>0</v>
      </c>
      <c r="D412" s="46">
        <f>SUM(B412:C412)</f>
        <v>500000</v>
      </c>
      <c r="E412" s="46">
        <v>105774.55</v>
      </c>
      <c r="F412" s="46">
        <v>100000</v>
      </c>
      <c r="G412" s="46">
        <v>150000</v>
      </c>
      <c r="H412" s="46">
        <v>144225.45000000001</v>
      </c>
    </row>
    <row r="413" spans="1:8" ht="22.5" x14ac:dyDescent="0.25">
      <c r="A413" s="47" t="s">
        <v>416</v>
      </c>
      <c r="B413" s="46">
        <v>2444460</v>
      </c>
      <c r="C413" s="46">
        <v>0</v>
      </c>
      <c r="D413" s="46">
        <f>SUM(B413:C413)</f>
        <v>2444460</v>
      </c>
      <c r="E413" s="46">
        <v>0</v>
      </c>
      <c r="F413" s="46">
        <v>671060</v>
      </c>
      <c r="G413" s="46">
        <v>0</v>
      </c>
      <c r="H413" s="46">
        <v>1773400</v>
      </c>
    </row>
    <row r="414" spans="1:8" ht="33.75" x14ac:dyDescent="0.25">
      <c r="A414" s="47" t="s">
        <v>415</v>
      </c>
      <c r="B414" s="46">
        <v>0</v>
      </c>
      <c r="C414" s="46">
        <v>400000</v>
      </c>
      <c r="D414" s="46">
        <f>SUM(B414:C414)</f>
        <v>400000</v>
      </c>
      <c r="E414" s="46">
        <v>0</v>
      </c>
      <c r="F414" s="46">
        <v>50000</v>
      </c>
      <c r="G414" s="46">
        <v>100000</v>
      </c>
      <c r="H414" s="46">
        <v>250000</v>
      </c>
    </row>
    <row r="415" spans="1:8" ht="33.75" x14ac:dyDescent="0.25">
      <c r="A415" s="47" t="s">
        <v>414</v>
      </c>
      <c r="B415" s="46">
        <v>0</v>
      </c>
      <c r="C415" s="46">
        <v>30000</v>
      </c>
      <c r="D415" s="46">
        <f>SUM(B415:C415)</f>
        <v>30000</v>
      </c>
      <c r="E415" s="46">
        <v>0</v>
      </c>
      <c r="F415" s="46">
        <v>10000</v>
      </c>
      <c r="G415" s="46">
        <v>10000</v>
      </c>
      <c r="H415" s="46">
        <v>10000</v>
      </c>
    </row>
    <row r="416" spans="1:8" ht="22.5" x14ac:dyDescent="0.25">
      <c r="A416" s="47" t="s">
        <v>413</v>
      </c>
      <c r="B416" s="46">
        <v>0</v>
      </c>
      <c r="C416" s="46">
        <v>1457000</v>
      </c>
      <c r="D416" s="46">
        <f>SUM(B416:C416)</f>
        <v>1457000</v>
      </c>
      <c r="E416" s="46">
        <v>0</v>
      </c>
      <c r="F416" s="46">
        <v>20000</v>
      </c>
      <c r="G416" s="46">
        <v>200000</v>
      </c>
      <c r="H416" s="46">
        <v>1237000</v>
      </c>
    </row>
    <row r="417" spans="1:8" ht="33.75" x14ac:dyDescent="0.25">
      <c r="A417" s="47" t="s">
        <v>412</v>
      </c>
      <c r="B417" s="46">
        <v>0</v>
      </c>
      <c r="C417" s="46">
        <v>250000</v>
      </c>
      <c r="D417" s="46">
        <f>SUM(B417:C417)</f>
        <v>250000</v>
      </c>
      <c r="E417" s="46">
        <v>0</v>
      </c>
      <c r="F417" s="46">
        <v>0</v>
      </c>
      <c r="G417" s="46">
        <v>0</v>
      </c>
      <c r="H417" s="46">
        <v>250000</v>
      </c>
    </row>
    <row r="418" spans="1:8" ht="45" x14ac:dyDescent="0.25">
      <c r="A418" s="47" t="s">
        <v>411</v>
      </c>
      <c r="B418" s="46">
        <v>0</v>
      </c>
      <c r="C418" s="46">
        <v>30000</v>
      </c>
      <c r="D418" s="46">
        <f>SUM(B418:C418)</f>
        <v>30000</v>
      </c>
      <c r="E418" s="46">
        <v>0</v>
      </c>
      <c r="F418" s="46">
        <v>30000</v>
      </c>
      <c r="G418" s="46">
        <v>0</v>
      </c>
      <c r="H418" s="46">
        <v>0</v>
      </c>
    </row>
    <row r="419" spans="1:8" ht="22.5" x14ac:dyDescent="0.25">
      <c r="A419" s="47" t="s">
        <v>410</v>
      </c>
      <c r="B419" s="46">
        <v>0</v>
      </c>
      <c r="C419" s="46">
        <v>14800</v>
      </c>
      <c r="D419" s="46">
        <f>SUM(B419:C419)</f>
        <v>14800</v>
      </c>
      <c r="E419" s="46">
        <v>0</v>
      </c>
      <c r="F419" s="46">
        <v>14800</v>
      </c>
      <c r="G419" s="46">
        <v>0</v>
      </c>
      <c r="H419" s="46">
        <v>0</v>
      </c>
    </row>
    <row r="420" spans="1:8" ht="33.75" x14ac:dyDescent="0.25">
      <c r="A420" s="47" t="s">
        <v>409</v>
      </c>
      <c r="B420" s="46">
        <v>0</v>
      </c>
      <c r="C420" s="46">
        <v>20000</v>
      </c>
      <c r="D420" s="46">
        <f>SUM(B420:C420)</f>
        <v>20000</v>
      </c>
      <c r="E420" s="46">
        <v>0</v>
      </c>
      <c r="F420" s="46">
        <v>20000</v>
      </c>
      <c r="G420" s="46">
        <v>0</v>
      </c>
      <c r="H420" s="46">
        <v>0</v>
      </c>
    </row>
    <row r="421" spans="1:8" ht="22.5" x14ac:dyDescent="0.25">
      <c r="A421" s="47" t="s">
        <v>408</v>
      </c>
      <c r="B421" s="46">
        <v>0</v>
      </c>
      <c r="C421" s="46">
        <v>1368000</v>
      </c>
      <c r="D421" s="46">
        <f>SUM(B421:C421)</f>
        <v>1368000</v>
      </c>
      <c r="E421" s="46">
        <v>0</v>
      </c>
      <c r="F421" s="46">
        <v>1368000</v>
      </c>
      <c r="G421" s="46">
        <v>0</v>
      </c>
      <c r="H421" s="46">
        <v>0</v>
      </c>
    </row>
    <row r="422" spans="1:8" ht="33.75" x14ac:dyDescent="0.25">
      <c r="A422" s="47" t="s">
        <v>407</v>
      </c>
      <c r="B422" s="46">
        <v>0</v>
      </c>
      <c r="C422" s="46">
        <v>2050000</v>
      </c>
      <c r="D422" s="46">
        <f>SUM(B422:C422)</f>
        <v>2050000</v>
      </c>
      <c r="E422" s="46">
        <v>0</v>
      </c>
      <c r="F422" s="46">
        <v>0</v>
      </c>
      <c r="G422" s="46">
        <v>650000</v>
      </c>
      <c r="H422" s="46">
        <v>1400000</v>
      </c>
    </row>
    <row r="423" spans="1:8" ht="22.5" x14ac:dyDescent="0.25">
      <c r="A423" s="47" t="s">
        <v>406</v>
      </c>
      <c r="B423" s="46">
        <v>0</v>
      </c>
      <c r="C423" s="46">
        <v>1200000</v>
      </c>
      <c r="D423" s="46">
        <f>SUM(B423:C423)</f>
        <v>1200000</v>
      </c>
      <c r="E423" s="46">
        <v>0</v>
      </c>
      <c r="F423" s="46">
        <v>0</v>
      </c>
      <c r="G423" s="46">
        <v>480000</v>
      </c>
      <c r="H423" s="46">
        <v>720000</v>
      </c>
    </row>
    <row r="424" spans="1:8" ht="33.75" x14ac:dyDescent="0.25">
      <c r="A424" s="47" t="s">
        <v>405</v>
      </c>
      <c r="B424" s="46">
        <v>0</v>
      </c>
      <c r="C424" s="46">
        <v>413080</v>
      </c>
      <c r="D424" s="46">
        <f>SUM(B424:C424)</f>
        <v>413080</v>
      </c>
      <c r="E424" s="46">
        <v>0</v>
      </c>
      <c r="F424" s="46">
        <v>413080</v>
      </c>
      <c r="G424" s="46">
        <v>0</v>
      </c>
      <c r="H424" s="46">
        <v>0</v>
      </c>
    </row>
    <row r="425" spans="1:8" ht="45" x14ac:dyDescent="0.25">
      <c r="A425" s="47" t="s">
        <v>404</v>
      </c>
      <c r="B425" s="46">
        <v>0</v>
      </c>
      <c r="C425" s="46">
        <v>90000</v>
      </c>
      <c r="D425" s="46">
        <f>SUM(B425:C425)</f>
        <v>90000</v>
      </c>
      <c r="E425" s="46">
        <v>0</v>
      </c>
      <c r="F425" s="46">
        <v>0</v>
      </c>
      <c r="G425" s="46">
        <v>90000</v>
      </c>
      <c r="H425" s="46">
        <v>0</v>
      </c>
    </row>
    <row r="426" spans="1:8" ht="22.5" x14ac:dyDescent="0.25">
      <c r="A426" s="47" t="s">
        <v>403</v>
      </c>
      <c r="B426" s="46">
        <v>0</v>
      </c>
      <c r="C426" s="46">
        <v>420000</v>
      </c>
      <c r="D426" s="46">
        <f>SUM(B426:C426)</f>
        <v>420000</v>
      </c>
      <c r="E426" s="46">
        <v>0</v>
      </c>
      <c r="F426" s="46">
        <v>0</v>
      </c>
      <c r="G426" s="46">
        <v>0</v>
      </c>
      <c r="H426" s="46">
        <v>420000</v>
      </c>
    </row>
    <row r="427" spans="1:8" ht="33.75" x14ac:dyDescent="0.25">
      <c r="A427" s="47" t="s">
        <v>402</v>
      </c>
      <c r="B427" s="46">
        <v>0</v>
      </c>
      <c r="C427" s="46">
        <v>400000</v>
      </c>
      <c r="D427" s="46">
        <f>SUM(B427:C427)</f>
        <v>400000</v>
      </c>
      <c r="E427" s="46">
        <v>0</v>
      </c>
      <c r="F427" s="46">
        <v>0</v>
      </c>
      <c r="G427" s="46">
        <v>0</v>
      </c>
      <c r="H427" s="46">
        <v>400000</v>
      </c>
    </row>
    <row r="428" spans="1:8" ht="33.75" x14ac:dyDescent="0.25">
      <c r="A428" s="47" t="s">
        <v>401</v>
      </c>
      <c r="B428" s="46">
        <v>0</v>
      </c>
      <c r="C428" s="46">
        <v>310000</v>
      </c>
      <c r="D428" s="46">
        <f>SUM(B428:C428)</f>
        <v>310000</v>
      </c>
      <c r="E428" s="46">
        <v>0</v>
      </c>
      <c r="F428" s="46">
        <v>100000</v>
      </c>
      <c r="G428" s="46">
        <v>85000</v>
      </c>
      <c r="H428" s="46">
        <v>125000</v>
      </c>
    </row>
    <row r="429" spans="1:8" ht="33.75" x14ac:dyDescent="0.25">
      <c r="A429" s="47" t="s">
        <v>400</v>
      </c>
      <c r="B429" s="46">
        <v>0</v>
      </c>
      <c r="C429" s="46">
        <v>100000</v>
      </c>
      <c r="D429" s="46">
        <f>SUM(B429:C429)</f>
        <v>100000</v>
      </c>
      <c r="E429" s="46">
        <v>0</v>
      </c>
      <c r="F429" s="46">
        <v>20000</v>
      </c>
      <c r="G429" s="46">
        <v>80000</v>
      </c>
      <c r="H429" s="46">
        <v>0</v>
      </c>
    </row>
    <row r="430" spans="1:8" ht="22.5" x14ac:dyDescent="0.25">
      <c r="A430" s="47" t="s">
        <v>399</v>
      </c>
      <c r="B430" s="46">
        <v>0</v>
      </c>
      <c r="C430" s="46">
        <v>90000</v>
      </c>
      <c r="D430" s="46">
        <f>SUM(B430:C430)</f>
        <v>90000</v>
      </c>
      <c r="E430" s="46">
        <v>0</v>
      </c>
      <c r="F430" s="46">
        <v>20000</v>
      </c>
      <c r="G430" s="46">
        <v>20000</v>
      </c>
      <c r="H430" s="46">
        <v>50000</v>
      </c>
    </row>
    <row r="431" spans="1:8" ht="45" x14ac:dyDescent="0.25">
      <c r="A431" s="47" t="s">
        <v>398</v>
      </c>
      <c r="B431" s="46">
        <v>0</v>
      </c>
      <c r="C431" s="46">
        <v>450000</v>
      </c>
      <c r="D431" s="46">
        <f>SUM(B431:C431)</f>
        <v>450000</v>
      </c>
      <c r="E431" s="46">
        <v>0</v>
      </c>
      <c r="F431" s="46">
        <v>50000</v>
      </c>
      <c r="G431" s="46">
        <v>400000</v>
      </c>
      <c r="H431" s="46">
        <v>0</v>
      </c>
    </row>
    <row r="432" spans="1:8" ht="22.5" x14ac:dyDescent="0.25">
      <c r="A432" s="47" t="s">
        <v>397</v>
      </c>
      <c r="B432" s="46">
        <v>0</v>
      </c>
      <c r="C432" s="46">
        <v>152500</v>
      </c>
      <c r="D432" s="46">
        <f>SUM(B432:C432)</f>
        <v>152500</v>
      </c>
      <c r="E432" s="46">
        <v>0</v>
      </c>
      <c r="F432" s="46">
        <v>40000</v>
      </c>
      <c r="G432" s="46">
        <v>75000</v>
      </c>
      <c r="H432" s="46">
        <v>37500</v>
      </c>
    </row>
    <row r="433" spans="1:8" ht="22.5" x14ac:dyDescent="0.25">
      <c r="A433" s="47" t="s">
        <v>396</v>
      </c>
      <c r="B433" s="46">
        <v>0</v>
      </c>
      <c r="C433" s="46">
        <v>55000</v>
      </c>
      <c r="D433" s="46">
        <f>SUM(B433:C433)</f>
        <v>55000</v>
      </c>
      <c r="E433" s="46">
        <v>0</v>
      </c>
      <c r="F433" s="46">
        <v>39000</v>
      </c>
      <c r="G433" s="46">
        <v>16000</v>
      </c>
      <c r="H433" s="46">
        <v>0</v>
      </c>
    </row>
    <row r="434" spans="1:8" ht="45" x14ac:dyDescent="0.25">
      <c r="A434" s="47" t="s">
        <v>395</v>
      </c>
      <c r="B434" s="46">
        <v>0</v>
      </c>
      <c r="C434" s="46">
        <v>50000</v>
      </c>
      <c r="D434" s="46">
        <f>SUM(B434:C434)</f>
        <v>50000</v>
      </c>
      <c r="E434" s="46">
        <v>0</v>
      </c>
      <c r="F434" s="46">
        <v>50000</v>
      </c>
      <c r="G434" s="46">
        <v>0</v>
      </c>
      <c r="H434" s="46">
        <v>0</v>
      </c>
    </row>
    <row r="435" spans="1:8" ht="45" x14ac:dyDescent="0.25">
      <c r="A435" s="47" t="s">
        <v>394</v>
      </c>
      <c r="B435" s="46">
        <v>0</v>
      </c>
      <c r="C435" s="46">
        <v>1000000</v>
      </c>
      <c r="D435" s="46">
        <f>SUM(B435:C435)</f>
        <v>1000000</v>
      </c>
      <c r="E435" s="46">
        <v>0</v>
      </c>
      <c r="F435" s="46">
        <v>0</v>
      </c>
      <c r="G435" s="46">
        <v>500000</v>
      </c>
      <c r="H435" s="46">
        <v>500000</v>
      </c>
    </row>
    <row r="436" spans="1:8" ht="33.75" x14ac:dyDescent="0.25">
      <c r="A436" s="47" t="s">
        <v>393</v>
      </c>
      <c r="B436" s="46">
        <v>0</v>
      </c>
      <c r="C436" s="46">
        <v>3000000</v>
      </c>
      <c r="D436" s="46">
        <f>SUM(B436:C436)</f>
        <v>3000000</v>
      </c>
      <c r="E436" s="46">
        <v>0</v>
      </c>
      <c r="F436" s="46">
        <v>0</v>
      </c>
      <c r="G436" s="46">
        <v>300000</v>
      </c>
      <c r="H436" s="46">
        <v>2700000</v>
      </c>
    </row>
    <row r="437" spans="1:8" ht="33.75" x14ac:dyDescent="0.25">
      <c r="A437" s="47" t="s">
        <v>392</v>
      </c>
      <c r="B437" s="46">
        <v>0</v>
      </c>
      <c r="C437" s="46">
        <v>40000</v>
      </c>
      <c r="D437" s="46">
        <f>SUM(B437:C437)</f>
        <v>40000</v>
      </c>
      <c r="E437" s="46">
        <v>0</v>
      </c>
      <c r="F437" s="46">
        <v>40000</v>
      </c>
      <c r="G437" s="46">
        <v>0</v>
      </c>
      <c r="H437" s="46">
        <v>0</v>
      </c>
    </row>
    <row r="438" spans="1:8" ht="45" x14ac:dyDescent="0.25">
      <c r="A438" s="47" t="s">
        <v>391</v>
      </c>
      <c r="B438" s="46">
        <v>0</v>
      </c>
      <c r="C438" s="46">
        <v>12550000</v>
      </c>
      <c r="D438" s="46">
        <f>SUM(B438:C438)</f>
        <v>12550000</v>
      </c>
      <c r="E438" s="46">
        <v>0</v>
      </c>
      <c r="F438" s="46">
        <v>300000</v>
      </c>
      <c r="G438" s="46">
        <v>6000000</v>
      </c>
      <c r="H438" s="46">
        <v>6250000</v>
      </c>
    </row>
    <row r="439" spans="1:8" ht="22.5" x14ac:dyDescent="0.25">
      <c r="A439" s="47" t="s">
        <v>390</v>
      </c>
      <c r="B439" s="46">
        <v>0</v>
      </c>
      <c r="C439" s="46">
        <v>50000</v>
      </c>
      <c r="D439" s="46">
        <f>SUM(B439:C439)</f>
        <v>50000</v>
      </c>
      <c r="E439" s="46">
        <v>0</v>
      </c>
      <c r="F439" s="46">
        <v>0</v>
      </c>
      <c r="G439" s="46">
        <v>0</v>
      </c>
      <c r="H439" s="46">
        <v>50000</v>
      </c>
    </row>
    <row r="440" spans="1:8" ht="45" x14ac:dyDescent="0.25">
      <c r="A440" s="47" t="s">
        <v>389</v>
      </c>
      <c r="B440" s="46">
        <v>0</v>
      </c>
      <c r="C440" s="46">
        <v>10000</v>
      </c>
      <c r="D440" s="46">
        <f>SUM(B440:C440)</f>
        <v>10000</v>
      </c>
      <c r="E440" s="46">
        <v>0</v>
      </c>
      <c r="F440" s="46">
        <v>10000</v>
      </c>
      <c r="G440" s="46">
        <v>0</v>
      </c>
      <c r="H440" s="46">
        <v>0</v>
      </c>
    </row>
    <row r="441" spans="1:8" ht="45" x14ac:dyDescent="0.25">
      <c r="A441" s="47" t="s">
        <v>388</v>
      </c>
      <c r="B441" s="46">
        <v>0</v>
      </c>
      <c r="C441" s="46">
        <v>278000</v>
      </c>
      <c r="D441" s="46">
        <f>SUM(B441:C441)</f>
        <v>278000</v>
      </c>
      <c r="E441" s="46">
        <v>0</v>
      </c>
      <c r="F441" s="46">
        <v>66000</v>
      </c>
      <c r="G441" s="46">
        <v>73000</v>
      </c>
      <c r="H441" s="46">
        <v>139000</v>
      </c>
    </row>
    <row r="442" spans="1:8" ht="45" x14ac:dyDescent="0.25">
      <c r="A442" s="47" t="s">
        <v>387</v>
      </c>
      <c r="B442" s="46">
        <v>0</v>
      </c>
      <c r="C442" s="46">
        <v>84000</v>
      </c>
      <c r="D442" s="46">
        <f>SUM(B442:C442)</f>
        <v>84000</v>
      </c>
      <c r="E442" s="46">
        <v>0</v>
      </c>
      <c r="F442" s="46">
        <v>82000</v>
      </c>
      <c r="G442" s="46">
        <v>2000</v>
      </c>
      <c r="H442" s="46">
        <v>0</v>
      </c>
    </row>
    <row r="443" spans="1:8" ht="33.75" x14ac:dyDescent="0.25">
      <c r="A443" s="47" t="s">
        <v>386</v>
      </c>
      <c r="B443" s="46">
        <v>0</v>
      </c>
      <c r="C443" s="46">
        <v>57000</v>
      </c>
      <c r="D443" s="46">
        <f>SUM(B443:C443)</f>
        <v>57000</v>
      </c>
      <c r="E443" s="46">
        <v>0</v>
      </c>
      <c r="F443" s="46">
        <v>0</v>
      </c>
      <c r="G443" s="46">
        <v>57000</v>
      </c>
      <c r="H443" s="46">
        <v>0</v>
      </c>
    </row>
    <row r="444" spans="1:8" ht="33.75" x14ac:dyDescent="0.25">
      <c r="A444" s="47" t="s">
        <v>385</v>
      </c>
      <c r="B444" s="46">
        <v>0</v>
      </c>
      <c r="C444" s="46">
        <v>50000</v>
      </c>
      <c r="D444" s="46">
        <f>SUM(B444:C444)</f>
        <v>50000</v>
      </c>
      <c r="E444" s="46">
        <v>0</v>
      </c>
      <c r="F444" s="46">
        <v>30000</v>
      </c>
      <c r="G444" s="46">
        <v>20000</v>
      </c>
      <c r="H444" s="46">
        <v>0</v>
      </c>
    </row>
    <row r="445" spans="1:8" ht="45" x14ac:dyDescent="0.25">
      <c r="A445" s="47" t="s">
        <v>384</v>
      </c>
      <c r="B445" s="46">
        <v>0</v>
      </c>
      <c r="C445" s="46">
        <v>650000</v>
      </c>
      <c r="D445" s="46">
        <f>SUM(B445:C445)</f>
        <v>650000</v>
      </c>
      <c r="E445" s="46">
        <v>0</v>
      </c>
      <c r="F445" s="46">
        <v>350000</v>
      </c>
      <c r="G445" s="46">
        <v>300000</v>
      </c>
      <c r="H445" s="46">
        <v>0</v>
      </c>
    </row>
    <row r="446" spans="1:8" ht="45" x14ac:dyDescent="0.25">
      <c r="A446" s="47" t="s">
        <v>383</v>
      </c>
      <c r="B446" s="46">
        <v>0</v>
      </c>
      <c r="C446" s="46">
        <v>420000</v>
      </c>
      <c r="D446" s="46">
        <f>SUM(B446:C446)</f>
        <v>420000</v>
      </c>
      <c r="E446" s="46">
        <v>0</v>
      </c>
      <c r="F446" s="46">
        <v>126000</v>
      </c>
      <c r="G446" s="46">
        <v>147000</v>
      </c>
      <c r="H446" s="46">
        <v>147000</v>
      </c>
    </row>
    <row r="447" spans="1:8" ht="33.75" x14ac:dyDescent="0.25">
      <c r="A447" s="47" t="s">
        <v>382</v>
      </c>
      <c r="B447" s="46">
        <v>0</v>
      </c>
      <c r="C447" s="46">
        <v>2000000</v>
      </c>
      <c r="D447" s="46">
        <f>SUM(B447:C447)</f>
        <v>2000000</v>
      </c>
      <c r="E447" s="46">
        <v>0</v>
      </c>
      <c r="F447" s="46">
        <v>1623729</v>
      </c>
      <c r="G447" s="46">
        <v>376271</v>
      </c>
      <c r="H447" s="46">
        <v>0</v>
      </c>
    </row>
    <row r="448" spans="1:8" ht="45" x14ac:dyDescent="0.25">
      <c r="A448" s="47" t="s">
        <v>381</v>
      </c>
      <c r="B448" s="46">
        <v>0</v>
      </c>
      <c r="C448" s="46">
        <v>790989</v>
      </c>
      <c r="D448" s="46">
        <f>SUM(B448:C448)</f>
        <v>790989</v>
      </c>
      <c r="E448" s="46">
        <v>0</v>
      </c>
      <c r="F448" s="46">
        <v>300000</v>
      </c>
      <c r="G448" s="46">
        <v>250000</v>
      </c>
      <c r="H448" s="46">
        <v>240989</v>
      </c>
    </row>
    <row r="449" spans="1:8" ht="22.5" x14ac:dyDescent="0.25">
      <c r="A449" s="47" t="s">
        <v>380</v>
      </c>
      <c r="B449" s="46">
        <v>0</v>
      </c>
      <c r="C449" s="46">
        <v>80000</v>
      </c>
      <c r="D449" s="46">
        <f>SUM(B449:C449)</f>
        <v>80000</v>
      </c>
      <c r="E449" s="46">
        <v>0</v>
      </c>
      <c r="F449" s="46">
        <v>50000</v>
      </c>
      <c r="G449" s="46">
        <v>30000</v>
      </c>
      <c r="H449" s="46">
        <v>0</v>
      </c>
    </row>
    <row r="450" spans="1:8" ht="33.75" x14ac:dyDescent="0.25">
      <c r="A450" s="47" t="s">
        <v>379</v>
      </c>
      <c r="B450" s="46">
        <v>0</v>
      </c>
      <c r="C450" s="46">
        <v>2180000</v>
      </c>
      <c r="D450" s="46">
        <f>SUM(B450:C450)</f>
        <v>2180000</v>
      </c>
      <c r="E450" s="46">
        <v>0</v>
      </c>
      <c r="F450" s="46">
        <v>100000</v>
      </c>
      <c r="G450" s="46">
        <v>600000</v>
      </c>
      <c r="H450" s="46">
        <v>1480000</v>
      </c>
    </row>
    <row r="451" spans="1:8" ht="33.75" x14ac:dyDescent="0.25">
      <c r="A451" s="47" t="s">
        <v>378</v>
      </c>
      <c r="B451" s="46">
        <v>0</v>
      </c>
      <c r="C451" s="46">
        <v>950000</v>
      </c>
      <c r="D451" s="46">
        <f>SUM(B451:C451)</f>
        <v>950000</v>
      </c>
      <c r="E451" s="46">
        <v>0</v>
      </c>
      <c r="F451" s="46">
        <v>150000</v>
      </c>
      <c r="G451" s="46">
        <v>500000</v>
      </c>
      <c r="H451" s="46">
        <v>300000</v>
      </c>
    </row>
    <row r="452" spans="1:8" ht="33.75" x14ac:dyDescent="0.25">
      <c r="A452" s="47" t="s">
        <v>377</v>
      </c>
      <c r="B452" s="46">
        <v>0</v>
      </c>
      <c r="C452" s="46">
        <v>390000</v>
      </c>
      <c r="D452" s="46">
        <f>SUM(B452:C452)</f>
        <v>390000</v>
      </c>
      <c r="E452" s="46">
        <v>0</v>
      </c>
      <c r="F452" s="46">
        <v>0</v>
      </c>
      <c r="G452" s="46">
        <v>195000</v>
      </c>
      <c r="H452" s="46">
        <v>195000</v>
      </c>
    </row>
    <row r="453" spans="1:8" ht="33.75" x14ac:dyDescent="0.25">
      <c r="A453" s="47" t="s">
        <v>376</v>
      </c>
      <c r="B453" s="46">
        <v>0</v>
      </c>
      <c r="C453" s="46">
        <v>1230000</v>
      </c>
      <c r="D453" s="46">
        <f>SUM(B453:C453)</f>
        <v>1230000</v>
      </c>
      <c r="E453" s="46">
        <v>0</v>
      </c>
      <c r="F453" s="46">
        <v>0</v>
      </c>
      <c r="G453" s="46">
        <v>615000</v>
      </c>
      <c r="H453" s="46">
        <v>615000</v>
      </c>
    </row>
    <row r="454" spans="1:8" ht="33.75" x14ac:dyDescent="0.25">
      <c r="A454" s="47" t="s">
        <v>375</v>
      </c>
      <c r="B454" s="46">
        <v>0</v>
      </c>
      <c r="C454" s="46">
        <v>10050000</v>
      </c>
      <c r="D454" s="46">
        <f>SUM(B454:C454)</f>
        <v>10050000</v>
      </c>
      <c r="E454" s="46">
        <v>0</v>
      </c>
      <c r="F454" s="46">
        <v>450000</v>
      </c>
      <c r="G454" s="46">
        <v>3000000</v>
      </c>
      <c r="H454" s="46">
        <v>6600000</v>
      </c>
    </row>
    <row r="455" spans="1:8" ht="33.75" x14ac:dyDescent="0.25">
      <c r="A455" s="47" t="s">
        <v>374</v>
      </c>
      <c r="B455" s="46">
        <v>0</v>
      </c>
      <c r="C455" s="46">
        <v>2000000</v>
      </c>
      <c r="D455" s="46">
        <f>SUM(B455:C455)</f>
        <v>2000000</v>
      </c>
      <c r="E455" s="46">
        <v>0</v>
      </c>
      <c r="F455" s="46">
        <v>600000</v>
      </c>
      <c r="G455" s="46">
        <v>1000000</v>
      </c>
      <c r="H455" s="46">
        <v>400000</v>
      </c>
    </row>
    <row r="456" spans="1:8" ht="33.75" x14ac:dyDescent="0.25">
      <c r="A456" s="47" t="s">
        <v>373</v>
      </c>
      <c r="B456" s="46">
        <v>0</v>
      </c>
      <c r="C456" s="46">
        <v>400000</v>
      </c>
      <c r="D456" s="46">
        <f>SUM(B456:C456)</f>
        <v>400000</v>
      </c>
      <c r="E456" s="46">
        <v>0</v>
      </c>
      <c r="F456" s="46">
        <v>120000</v>
      </c>
      <c r="G456" s="46">
        <v>100000</v>
      </c>
      <c r="H456" s="46">
        <v>180000</v>
      </c>
    </row>
    <row r="457" spans="1:8" ht="33.75" x14ac:dyDescent="0.25">
      <c r="A457" s="47" t="s">
        <v>372</v>
      </c>
      <c r="B457" s="46">
        <v>0</v>
      </c>
      <c r="C457" s="46">
        <v>34000</v>
      </c>
      <c r="D457" s="46">
        <f>SUM(B457:C457)</f>
        <v>34000</v>
      </c>
      <c r="E457" s="46">
        <v>0</v>
      </c>
      <c r="F457" s="46">
        <v>0</v>
      </c>
      <c r="G457" s="46">
        <v>0</v>
      </c>
      <c r="H457" s="46">
        <v>34000</v>
      </c>
    </row>
    <row r="458" spans="1:8" ht="45" x14ac:dyDescent="0.25">
      <c r="A458" s="47" t="s">
        <v>371</v>
      </c>
      <c r="B458" s="46">
        <v>0</v>
      </c>
      <c r="C458" s="46">
        <v>200000</v>
      </c>
      <c r="D458" s="46">
        <f>SUM(B458:C458)</f>
        <v>200000</v>
      </c>
      <c r="E458" s="46">
        <v>0</v>
      </c>
      <c r="F458" s="46">
        <v>200000</v>
      </c>
      <c r="G458" s="46">
        <v>0</v>
      </c>
      <c r="H458" s="46">
        <v>0</v>
      </c>
    </row>
    <row r="459" spans="1:8" ht="33.75" x14ac:dyDescent="0.25">
      <c r="A459" s="47" t="s">
        <v>370</v>
      </c>
      <c r="B459" s="46">
        <v>0</v>
      </c>
      <c r="C459" s="46">
        <v>200000</v>
      </c>
      <c r="D459" s="46">
        <f>SUM(B459:C459)</f>
        <v>200000</v>
      </c>
      <c r="E459" s="46">
        <v>0</v>
      </c>
      <c r="F459" s="46">
        <v>0</v>
      </c>
      <c r="G459" s="46">
        <v>50000</v>
      </c>
      <c r="H459" s="46">
        <v>150000</v>
      </c>
    </row>
    <row r="460" spans="1:8" ht="45" x14ac:dyDescent="0.25">
      <c r="A460" s="47" t="s">
        <v>369</v>
      </c>
      <c r="B460" s="46">
        <v>0</v>
      </c>
      <c r="C460" s="46">
        <v>1880000</v>
      </c>
      <c r="D460" s="46">
        <f>SUM(B460:C460)</f>
        <v>1880000</v>
      </c>
      <c r="E460" s="46">
        <v>0</v>
      </c>
      <c r="F460" s="46">
        <v>1880000</v>
      </c>
      <c r="G460" s="46">
        <v>0</v>
      </c>
      <c r="H460" s="46">
        <v>0</v>
      </c>
    </row>
    <row r="461" spans="1:8" ht="33.75" x14ac:dyDescent="0.25">
      <c r="A461" s="47" t="s">
        <v>368</v>
      </c>
      <c r="B461" s="46">
        <v>0</v>
      </c>
      <c r="C461" s="46">
        <v>1800000</v>
      </c>
      <c r="D461" s="46">
        <f>SUM(B461:C461)</f>
        <v>1800000</v>
      </c>
      <c r="E461" s="46">
        <v>0</v>
      </c>
      <c r="F461" s="46">
        <v>0</v>
      </c>
      <c r="G461" s="46">
        <v>0</v>
      </c>
      <c r="H461" s="46">
        <v>1800000</v>
      </c>
    </row>
    <row r="462" spans="1:8" ht="45" x14ac:dyDescent="0.25">
      <c r="A462" s="47" t="s">
        <v>367</v>
      </c>
      <c r="B462" s="46">
        <v>0</v>
      </c>
      <c r="C462" s="46">
        <v>400000</v>
      </c>
      <c r="D462" s="46">
        <f>SUM(B462:C462)</f>
        <v>400000</v>
      </c>
      <c r="E462" s="46">
        <v>0</v>
      </c>
      <c r="F462" s="46">
        <v>400000</v>
      </c>
      <c r="G462" s="46">
        <v>0</v>
      </c>
      <c r="H462" s="46">
        <v>0</v>
      </c>
    </row>
    <row r="463" spans="1:8" ht="33.75" x14ac:dyDescent="0.25">
      <c r="A463" s="47" t="s">
        <v>366</v>
      </c>
      <c r="B463" s="46">
        <v>0</v>
      </c>
      <c r="C463" s="46">
        <v>20925200</v>
      </c>
      <c r="D463" s="46">
        <f>SUM(B463:C463)</f>
        <v>20925200</v>
      </c>
      <c r="E463" s="46">
        <v>0</v>
      </c>
      <c r="F463" s="46">
        <v>8537600</v>
      </c>
      <c r="G463" s="46">
        <v>3999000</v>
      </c>
      <c r="H463" s="46">
        <v>8388600</v>
      </c>
    </row>
    <row r="464" spans="1:8" ht="33.75" x14ac:dyDescent="0.25">
      <c r="A464" s="47" t="s">
        <v>365</v>
      </c>
      <c r="B464" s="46">
        <v>0</v>
      </c>
      <c r="C464" s="46">
        <v>300000</v>
      </c>
      <c r="D464" s="46">
        <f>SUM(B464:C464)</f>
        <v>300000</v>
      </c>
      <c r="E464" s="46">
        <v>0</v>
      </c>
      <c r="F464" s="46">
        <v>300000</v>
      </c>
      <c r="G464" s="46">
        <v>0</v>
      </c>
      <c r="H464" s="46">
        <v>0</v>
      </c>
    </row>
    <row r="465" spans="1:8" ht="33.75" x14ac:dyDescent="0.25">
      <c r="A465" s="47" t="s">
        <v>364</v>
      </c>
      <c r="B465" s="46">
        <v>0</v>
      </c>
      <c r="C465" s="46">
        <v>500000</v>
      </c>
      <c r="D465" s="46">
        <f>SUM(B465:C465)</f>
        <v>500000</v>
      </c>
      <c r="E465" s="46">
        <v>0</v>
      </c>
      <c r="F465" s="46">
        <v>30000</v>
      </c>
      <c r="G465" s="46">
        <v>150000</v>
      </c>
      <c r="H465" s="46">
        <v>320000</v>
      </c>
    </row>
    <row r="466" spans="1:8" x14ac:dyDescent="0.25">
      <c r="A466" s="49" t="s">
        <v>46</v>
      </c>
      <c r="B466" s="48">
        <v>160440447.59</v>
      </c>
      <c r="C466" s="48">
        <v>14816040</v>
      </c>
      <c r="D466" s="48">
        <f>SUM(B466:C466)</f>
        <v>175256487.59</v>
      </c>
      <c r="E466" s="48">
        <v>63418195.039999999</v>
      </c>
      <c r="F466" s="48">
        <v>28311568</v>
      </c>
      <c r="G466" s="48">
        <v>12394231.619999999</v>
      </c>
      <c r="H466" s="48">
        <v>71132492.930000007</v>
      </c>
    </row>
    <row r="467" spans="1:8" ht="22.5" x14ac:dyDescent="0.25">
      <c r="A467" s="47" t="s">
        <v>363</v>
      </c>
      <c r="B467" s="46">
        <v>1308000</v>
      </c>
      <c r="C467" s="46">
        <v>0</v>
      </c>
      <c r="D467" s="46">
        <f>SUM(B467:C467)</f>
        <v>1308000</v>
      </c>
      <c r="E467" s="46">
        <v>1055306.78</v>
      </c>
      <c r="F467" s="46">
        <v>0</v>
      </c>
      <c r="G467" s="46">
        <v>0</v>
      </c>
      <c r="H467" s="46">
        <v>252693.22</v>
      </c>
    </row>
    <row r="468" spans="1:8" ht="22.5" x14ac:dyDescent="0.25">
      <c r="A468" s="47" t="s">
        <v>362</v>
      </c>
      <c r="B468" s="46">
        <v>1307017.5</v>
      </c>
      <c r="C468" s="46">
        <v>0</v>
      </c>
      <c r="D468" s="46">
        <f>SUM(B468:C468)</f>
        <v>1307017.5</v>
      </c>
      <c r="E468" s="46">
        <v>65350.879999999997</v>
      </c>
      <c r="F468" s="46">
        <v>100000</v>
      </c>
      <c r="G468" s="46">
        <v>161403.62</v>
      </c>
      <c r="H468" s="46">
        <v>980263</v>
      </c>
    </row>
    <row r="469" spans="1:8" ht="22.5" x14ac:dyDescent="0.25">
      <c r="A469" s="47" t="s">
        <v>361</v>
      </c>
      <c r="B469" s="46">
        <v>50000</v>
      </c>
      <c r="C469" s="46">
        <v>0</v>
      </c>
      <c r="D469" s="46">
        <f>SUM(B469:C469)</f>
        <v>50000</v>
      </c>
      <c r="E469" s="46">
        <v>36000</v>
      </c>
      <c r="F469" s="46">
        <v>14000</v>
      </c>
      <c r="G469" s="46">
        <v>0</v>
      </c>
      <c r="H469" s="46">
        <v>0</v>
      </c>
    </row>
    <row r="470" spans="1:8" ht="22.5" x14ac:dyDescent="0.25">
      <c r="A470" s="47" t="s">
        <v>360</v>
      </c>
      <c r="B470" s="46">
        <v>30626.87</v>
      </c>
      <c r="C470" s="46">
        <v>0</v>
      </c>
      <c r="D470" s="46">
        <f>SUM(B470:C470)</f>
        <v>30626.87</v>
      </c>
      <c r="E470" s="46">
        <v>30626.87</v>
      </c>
      <c r="F470" s="46">
        <v>0</v>
      </c>
      <c r="G470" s="46">
        <v>0</v>
      </c>
      <c r="H470" s="46">
        <v>0</v>
      </c>
    </row>
    <row r="471" spans="1:8" ht="22.5" x14ac:dyDescent="0.25">
      <c r="A471" s="47" t="s">
        <v>359</v>
      </c>
      <c r="B471" s="46">
        <v>50000</v>
      </c>
      <c r="C471" s="46">
        <v>0</v>
      </c>
      <c r="D471" s="46">
        <f>SUM(B471:C471)</f>
        <v>50000</v>
      </c>
      <c r="E471" s="46">
        <v>50000</v>
      </c>
      <c r="F471" s="46">
        <v>0</v>
      </c>
      <c r="G471" s="46">
        <v>0</v>
      </c>
      <c r="H471" s="46">
        <v>0</v>
      </c>
    </row>
    <row r="472" spans="1:8" ht="33.75" x14ac:dyDescent="0.25">
      <c r="A472" s="47" t="s">
        <v>358</v>
      </c>
      <c r="B472" s="46">
        <v>201000</v>
      </c>
      <c r="C472" s="46">
        <v>0</v>
      </c>
      <c r="D472" s="46">
        <f>SUM(B472:C472)</f>
        <v>201000</v>
      </c>
      <c r="E472" s="46">
        <v>82434.539999999994</v>
      </c>
      <c r="F472" s="46">
        <v>0</v>
      </c>
      <c r="G472" s="46">
        <v>0</v>
      </c>
      <c r="H472" s="46">
        <v>118565.46</v>
      </c>
    </row>
    <row r="473" spans="1:8" ht="33.75" x14ac:dyDescent="0.25">
      <c r="A473" s="47" t="s">
        <v>357</v>
      </c>
      <c r="B473" s="46">
        <v>769000</v>
      </c>
      <c r="C473" s="46">
        <v>0</v>
      </c>
      <c r="D473" s="46">
        <f>SUM(B473:C473)</f>
        <v>769000</v>
      </c>
      <c r="E473" s="46">
        <v>338339.31</v>
      </c>
      <c r="F473" s="46">
        <v>0</v>
      </c>
      <c r="G473" s="46">
        <v>0</v>
      </c>
      <c r="H473" s="46">
        <v>430660.69</v>
      </c>
    </row>
    <row r="474" spans="1:8" ht="22.5" x14ac:dyDescent="0.25">
      <c r="A474" s="47" t="s">
        <v>356</v>
      </c>
      <c r="B474" s="46">
        <v>3279222.84</v>
      </c>
      <c r="C474" s="46">
        <v>0</v>
      </c>
      <c r="D474" s="46">
        <f>SUM(B474:C474)</f>
        <v>3279222.84</v>
      </c>
      <c r="E474" s="46">
        <v>3279222.84</v>
      </c>
      <c r="F474" s="46">
        <v>0</v>
      </c>
      <c r="G474" s="46">
        <v>0</v>
      </c>
      <c r="H474" s="46">
        <v>0</v>
      </c>
    </row>
    <row r="475" spans="1:8" ht="22.5" x14ac:dyDescent="0.25">
      <c r="A475" s="47" t="s">
        <v>355</v>
      </c>
      <c r="B475" s="46">
        <v>1482680</v>
      </c>
      <c r="C475" s="46">
        <v>0</v>
      </c>
      <c r="D475" s="46">
        <f>SUM(B475:C475)</f>
        <v>1482680</v>
      </c>
      <c r="E475" s="46">
        <v>1480966.33</v>
      </c>
      <c r="F475" s="46">
        <v>0</v>
      </c>
      <c r="G475" s="46">
        <v>0</v>
      </c>
      <c r="H475" s="46">
        <v>1713.67</v>
      </c>
    </row>
    <row r="476" spans="1:8" ht="22.5" x14ac:dyDescent="0.25">
      <c r="A476" s="47" t="s">
        <v>354</v>
      </c>
      <c r="B476" s="46">
        <v>2025000</v>
      </c>
      <c r="C476" s="46">
        <v>0</v>
      </c>
      <c r="D476" s="46">
        <f>SUM(B476:C476)</f>
        <v>2025000</v>
      </c>
      <c r="E476" s="46">
        <v>2023286.03</v>
      </c>
      <c r="F476" s="46">
        <v>0</v>
      </c>
      <c r="G476" s="46">
        <v>0</v>
      </c>
      <c r="H476" s="46">
        <v>1713.97</v>
      </c>
    </row>
    <row r="477" spans="1:8" ht="22.5" x14ac:dyDescent="0.25">
      <c r="A477" s="47" t="s">
        <v>353</v>
      </c>
      <c r="B477" s="46">
        <v>997625.5</v>
      </c>
      <c r="C477" s="46">
        <v>0</v>
      </c>
      <c r="D477" s="46">
        <f>SUM(B477:C477)</f>
        <v>997625.5</v>
      </c>
      <c r="E477" s="46">
        <v>997625.5</v>
      </c>
      <c r="F477" s="46">
        <v>0</v>
      </c>
      <c r="G477" s="46">
        <v>0</v>
      </c>
      <c r="H477" s="46">
        <v>0</v>
      </c>
    </row>
    <row r="478" spans="1:8" ht="33.75" x14ac:dyDescent="0.25">
      <c r="A478" s="47" t="s">
        <v>352</v>
      </c>
      <c r="B478" s="46">
        <v>526399.99</v>
      </c>
      <c r="C478" s="46">
        <v>0</v>
      </c>
      <c r="D478" s="46">
        <f>SUM(B478:C478)</f>
        <v>526399.99</v>
      </c>
      <c r="E478" s="46">
        <v>526399.99</v>
      </c>
      <c r="F478" s="46">
        <v>0</v>
      </c>
      <c r="G478" s="46">
        <v>0</v>
      </c>
      <c r="H478" s="46">
        <v>0</v>
      </c>
    </row>
    <row r="479" spans="1:8" ht="33.75" x14ac:dyDescent="0.25">
      <c r="A479" s="47" t="s">
        <v>351</v>
      </c>
      <c r="B479" s="46">
        <v>400000</v>
      </c>
      <c r="C479" s="46">
        <v>0</v>
      </c>
      <c r="D479" s="46">
        <f>SUM(B479:C479)</f>
        <v>400000</v>
      </c>
      <c r="E479" s="46">
        <v>344311.3</v>
      </c>
      <c r="F479" s="46">
        <v>0</v>
      </c>
      <c r="G479" s="46">
        <v>0</v>
      </c>
      <c r="H479" s="46">
        <v>55688.7</v>
      </c>
    </row>
    <row r="480" spans="1:8" ht="33.75" x14ac:dyDescent="0.25">
      <c r="A480" s="47" t="s">
        <v>350</v>
      </c>
      <c r="B480" s="46">
        <v>1000000</v>
      </c>
      <c r="C480" s="46">
        <v>0</v>
      </c>
      <c r="D480" s="46">
        <f>SUM(B480:C480)</f>
        <v>1000000</v>
      </c>
      <c r="E480" s="46">
        <v>1000000</v>
      </c>
      <c r="F480" s="46">
        <v>0</v>
      </c>
      <c r="G480" s="46">
        <v>0</v>
      </c>
      <c r="H480" s="46">
        <v>0</v>
      </c>
    </row>
    <row r="481" spans="1:8" ht="33.75" x14ac:dyDescent="0.25">
      <c r="A481" s="47" t="s">
        <v>349</v>
      </c>
      <c r="B481" s="46">
        <v>50000</v>
      </c>
      <c r="C481" s="46">
        <v>0</v>
      </c>
      <c r="D481" s="46">
        <f>SUM(B481:C481)</f>
        <v>50000</v>
      </c>
      <c r="E481" s="46">
        <v>47500</v>
      </c>
      <c r="F481" s="46">
        <v>15823</v>
      </c>
      <c r="G481" s="46">
        <v>0</v>
      </c>
      <c r="H481" s="46">
        <v>-13323</v>
      </c>
    </row>
    <row r="482" spans="1:8" ht="22.5" x14ac:dyDescent="0.25">
      <c r="A482" s="47" t="s">
        <v>348</v>
      </c>
      <c r="B482" s="46">
        <v>50000</v>
      </c>
      <c r="C482" s="46">
        <v>0</v>
      </c>
      <c r="D482" s="46">
        <f>SUM(B482:C482)</f>
        <v>50000</v>
      </c>
      <c r="E482" s="46">
        <v>47500</v>
      </c>
      <c r="F482" s="46">
        <v>15823</v>
      </c>
      <c r="G482" s="46">
        <v>0</v>
      </c>
      <c r="H482" s="46">
        <v>-13323</v>
      </c>
    </row>
    <row r="483" spans="1:8" ht="22.5" x14ac:dyDescent="0.25">
      <c r="A483" s="47" t="s">
        <v>347</v>
      </c>
      <c r="B483" s="46">
        <v>523062</v>
      </c>
      <c r="C483" s="46">
        <v>0</v>
      </c>
      <c r="D483" s="46">
        <f>SUM(B483:C483)</f>
        <v>523062</v>
      </c>
      <c r="E483" s="46">
        <v>130766</v>
      </c>
      <c r="F483" s="46">
        <v>392296</v>
      </c>
      <c r="G483" s="46">
        <v>0</v>
      </c>
      <c r="H483" s="46">
        <v>0</v>
      </c>
    </row>
    <row r="484" spans="1:8" ht="22.5" x14ac:dyDescent="0.25">
      <c r="A484" s="47" t="s">
        <v>346</v>
      </c>
      <c r="B484" s="46">
        <v>523062</v>
      </c>
      <c r="C484" s="46">
        <v>0</v>
      </c>
      <c r="D484" s="46">
        <f>SUM(B484:C484)</f>
        <v>523062</v>
      </c>
      <c r="E484" s="46">
        <v>130766</v>
      </c>
      <c r="F484" s="46">
        <v>392296</v>
      </c>
      <c r="G484" s="46">
        <v>0</v>
      </c>
      <c r="H484" s="46">
        <v>0</v>
      </c>
    </row>
    <row r="485" spans="1:8" ht="22.5" x14ac:dyDescent="0.25">
      <c r="A485" s="47" t="s">
        <v>345</v>
      </c>
      <c r="B485" s="46">
        <v>400991.86</v>
      </c>
      <c r="C485" s="46">
        <v>0</v>
      </c>
      <c r="D485" s="46">
        <f>SUM(B485:C485)</f>
        <v>400991.86</v>
      </c>
      <c r="E485" s="46">
        <v>400991.86</v>
      </c>
      <c r="F485" s="46">
        <v>0</v>
      </c>
      <c r="G485" s="46">
        <v>0</v>
      </c>
      <c r="H485" s="46">
        <v>0</v>
      </c>
    </row>
    <row r="486" spans="1:8" ht="22.5" x14ac:dyDescent="0.25">
      <c r="A486" s="47" t="s">
        <v>344</v>
      </c>
      <c r="B486" s="46">
        <v>500369.72</v>
      </c>
      <c r="C486" s="46">
        <v>0</v>
      </c>
      <c r="D486" s="46">
        <f>SUM(B486:C486)</f>
        <v>500369.72</v>
      </c>
      <c r="E486" s="46">
        <v>500369.72</v>
      </c>
      <c r="F486" s="46">
        <v>0</v>
      </c>
      <c r="G486" s="46">
        <v>0</v>
      </c>
      <c r="H486" s="46">
        <v>0</v>
      </c>
    </row>
    <row r="487" spans="1:8" ht="33.75" x14ac:dyDescent="0.25">
      <c r="A487" s="47" t="s">
        <v>343</v>
      </c>
      <c r="B487" s="46">
        <v>161201.9</v>
      </c>
      <c r="C487" s="46">
        <v>0</v>
      </c>
      <c r="D487" s="46">
        <f>SUM(B487:C487)</f>
        <v>161201.9</v>
      </c>
      <c r="E487" s="46">
        <v>161201.9</v>
      </c>
      <c r="F487" s="46">
        <v>0</v>
      </c>
      <c r="G487" s="46">
        <v>0</v>
      </c>
      <c r="H487" s="46">
        <v>0</v>
      </c>
    </row>
    <row r="488" spans="1:8" ht="33.75" x14ac:dyDescent="0.25">
      <c r="A488" s="47" t="s">
        <v>342</v>
      </c>
      <c r="B488" s="46">
        <v>2811318.93</v>
      </c>
      <c r="C488" s="46">
        <v>0</v>
      </c>
      <c r="D488" s="46">
        <f>SUM(B488:C488)</f>
        <v>2811318.93</v>
      </c>
      <c r="E488" s="46">
        <v>2627482.86</v>
      </c>
      <c r="F488" s="46">
        <v>0</v>
      </c>
      <c r="G488" s="46">
        <v>0</v>
      </c>
      <c r="H488" s="46">
        <v>183836.07</v>
      </c>
    </row>
    <row r="489" spans="1:8" ht="22.5" x14ac:dyDescent="0.25">
      <c r="A489" s="47" t="s">
        <v>341</v>
      </c>
      <c r="B489" s="46">
        <v>3342183.65</v>
      </c>
      <c r="C489" s="46">
        <v>0</v>
      </c>
      <c r="D489" s="46">
        <f>SUM(B489:C489)</f>
        <v>3342183.65</v>
      </c>
      <c r="E489" s="46">
        <v>3341231.45</v>
      </c>
      <c r="F489" s="46">
        <v>0</v>
      </c>
      <c r="G489" s="46">
        <v>0</v>
      </c>
      <c r="H489" s="46">
        <v>952.2</v>
      </c>
    </row>
    <row r="490" spans="1:8" ht="22.5" x14ac:dyDescent="0.25">
      <c r="A490" s="47" t="s">
        <v>340</v>
      </c>
      <c r="B490" s="46">
        <v>21836.87</v>
      </c>
      <c r="C490" s="46">
        <v>0</v>
      </c>
      <c r="D490" s="46">
        <f>SUM(B490:C490)</f>
        <v>21836.87</v>
      </c>
      <c r="E490" s="46">
        <v>21836.87</v>
      </c>
      <c r="F490" s="46">
        <v>0</v>
      </c>
      <c r="G490" s="46">
        <v>0</v>
      </c>
      <c r="H490" s="46">
        <v>0</v>
      </c>
    </row>
    <row r="491" spans="1:8" ht="22.5" x14ac:dyDescent="0.25">
      <c r="A491" s="47" t="s">
        <v>339</v>
      </c>
      <c r="B491" s="46">
        <v>351656.63</v>
      </c>
      <c r="C491" s="46">
        <v>0</v>
      </c>
      <c r="D491" s="46">
        <f>SUM(B491:C491)</f>
        <v>351656.63</v>
      </c>
      <c r="E491" s="46">
        <v>336625.95</v>
      </c>
      <c r="F491" s="46">
        <v>0</v>
      </c>
      <c r="G491" s="46">
        <v>0</v>
      </c>
      <c r="H491" s="46">
        <v>15030.68</v>
      </c>
    </row>
    <row r="492" spans="1:8" ht="33.75" x14ac:dyDescent="0.25">
      <c r="A492" s="47" t="s">
        <v>338</v>
      </c>
      <c r="B492" s="46">
        <v>104880</v>
      </c>
      <c r="C492" s="46">
        <v>0</v>
      </c>
      <c r="D492" s="46">
        <f>SUM(B492:C492)</f>
        <v>104880</v>
      </c>
      <c r="E492" s="46">
        <v>104880</v>
      </c>
      <c r="F492" s="46">
        <v>0</v>
      </c>
      <c r="G492" s="46">
        <v>0</v>
      </c>
      <c r="H492" s="46">
        <v>0</v>
      </c>
    </row>
    <row r="493" spans="1:8" ht="22.5" x14ac:dyDescent="0.25">
      <c r="A493" s="47" t="s">
        <v>337</v>
      </c>
      <c r="B493" s="46">
        <v>2463776.69</v>
      </c>
      <c r="C493" s="46">
        <v>0</v>
      </c>
      <c r="D493" s="46">
        <f>SUM(B493:C493)</f>
        <v>2463776.69</v>
      </c>
      <c r="E493" s="46">
        <v>1994972.47</v>
      </c>
      <c r="F493" s="46">
        <v>250500</v>
      </c>
      <c r="G493" s="46">
        <v>0</v>
      </c>
      <c r="H493" s="46">
        <v>218304.22</v>
      </c>
    </row>
    <row r="494" spans="1:8" ht="22.5" x14ac:dyDescent="0.25">
      <c r="A494" s="47" t="s">
        <v>336</v>
      </c>
      <c r="B494" s="46">
        <v>464000</v>
      </c>
      <c r="C494" s="46">
        <v>0</v>
      </c>
      <c r="D494" s="46">
        <f>SUM(B494:C494)</f>
        <v>464000</v>
      </c>
      <c r="E494" s="46">
        <v>230397.14</v>
      </c>
      <c r="F494" s="46">
        <v>134795</v>
      </c>
      <c r="G494" s="46">
        <v>0</v>
      </c>
      <c r="H494" s="46">
        <v>98807.86</v>
      </c>
    </row>
    <row r="495" spans="1:8" ht="22.5" x14ac:dyDescent="0.25">
      <c r="A495" s="47" t="s">
        <v>335</v>
      </c>
      <c r="B495" s="46">
        <v>187967.55</v>
      </c>
      <c r="C495" s="46">
        <v>0</v>
      </c>
      <c r="D495" s="46">
        <f>SUM(B495:C495)</f>
        <v>187967.55</v>
      </c>
      <c r="E495" s="46">
        <v>187967.55</v>
      </c>
      <c r="F495" s="46">
        <v>0</v>
      </c>
      <c r="G495" s="46">
        <v>0</v>
      </c>
      <c r="H495" s="46">
        <v>0</v>
      </c>
    </row>
    <row r="496" spans="1:8" ht="22.5" x14ac:dyDescent="0.25">
      <c r="A496" s="47" t="s">
        <v>334</v>
      </c>
      <c r="B496" s="46">
        <v>1405000</v>
      </c>
      <c r="C496" s="46">
        <v>0</v>
      </c>
      <c r="D496" s="46">
        <f>SUM(B496:C496)</f>
        <v>1405000</v>
      </c>
      <c r="E496" s="46">
        <v>0</v>
      </c>
      <c r="F496" s="46">
        <v>0</v>
      </c>
      <c r="G496" s="46">
        <v>0</v>
      </c>
      <c r="H496" s="46">
        <v>1405000</v>
      </c>
    </row>
    <row r="497" spans="1:8" ht="22.5" x14ac:dyDescent="0.25">
      <c r="A497" s="47" t="s">
        <v>333</v>
      </c>
      <c r="B497" s="46">
        <v>474789.96</v>
      </c>
      <c r="C497" s="46">
        <v>0</v>
      </c>
      <c r="D497" s="46">
        <f>SUM(B497:C497)</f>
        <v>474789.96</v>
      </c>
      <c r="E497" s="46">
        <v>474789.96</v>
      </c>
      <c r="F497" s="46">
        <v>0</v>
      </c>
      <c r="G497" s="46">
        <v>0</v>
      </c>
      <c r="H497" s="46">
        <v>0</v>
      </c>
    </row>
    <row r="498" spans="1:8" ht="22.5" x14ac:dyDescent="0.25">
      <c r="A498" s="47" t="s">
        <v>332</v>
      </c>
      <c r="B498" s="46">
        <v>541179.14</v>
      </c>
      <c r="C498" s="46">
        <v>0</v>
      </c>
      <c r="D498" s="46">
        <f>SUM(B498:C498)</f>
        <v>541179.14</v>
      </c>
      <c r="E498" s="46">
        <v>541179.14</v>
      </c>
      <c r="F498" s="46">
        <v>0</v>
      </c>
      <c r="G498" s="46">
        <v>0</v>
      </c>
      <c r="H498" s="46">
        <v>0</v>
      </c>
    </row>
    <row r="499" spans="1:8" ht="33.75" x14ac:dyDescent="0.25">
      <c r="A499" s="47" t="s">
        <v>331</v>
      </c>
      <c r="B499" s="46">
        <v>217074.25</v>
      </c>
      <c r="C499" s="46">
        <v>0</v>
      </c>
      <c r="D499" s="46">
        <f>SUM(B499:C499)</f>
        <v>217074.25</v>
      </c>
      <c r="E499" s="46">
        <v>217074.25</v>
      </c>
      <c r="F499" s="46">
        <v>0</v>
      </c>
      <c r="G499" s="46">
        <v>0</v>
      </c>
      <c r="H499" s="46">
        <v>0</v>
      </c>
    </row>
    <row r="500" spans="1:8" ht="22.5" x14ac:dyDescent="0.25">
      <c r="A500" s="47" t="s">
        <v>330</v>
      </c>
      <c r="B500" s="46">
        <v>229863.88</v>
      </c>
      <c r="C500" s="46">
        <v>0</v>
      </c>
      <c r="D500" s="46">
        <f>SUM(B500:C500)</f>
        <v>229863.88</v>
      </c>
      <c r="E500" s="46">
        <v>229863.88</v>
      </c>
      <c r="F500" s="46">
        <v>0</v>
      </c>
      <c r="G500" s="46">
        <v>0</v>
      </c>
      <c r="H500" s="46">
        <v>0</v>
      </c>
    </row>
    <row r="501" spans="1:8" x14ac:dyDescent="0.25">
      <c r="A501" s="47" t="s">
        <v>329</v>
      </c>
      <c r="B501" s="46">
        <v>40000</v>
      </c>
      <c r="C501" s="46">
        <v>0</v>
      </c>
      <c r="D501" s="46">
        <f>SUM(B501:C501)</f>
        <v>40000</v>
      </c>
      <c r="E501" s="46">
        <v>40000</v>
      </c>
      <c r="F501" s="46">
        <v>0</v>
      </c>
      <c r="G501" s="46">
        <v>0</v>
      </c>
      <c r="H501" s="46">
        <v>0</v>
      </c>
    </row>
    <row r="502" spans="1:8" x14ac:dyDescent="0.25">
      <c r="A502" s="47" t="s">
        <v>328</v>
      </c>
      <c r="B502" s="46">
        <v>10000</v>
      </c>
      <c r="C502" s="46">
        <v>0</v>
      </c>
      <c r="D502" s="46">
        <f>SUM(B502:C502)</f>
        <v>10000</v>
      </c>
      <c r="E502" s="46">
        <v>10000</v>
      </c>
      <c r="F502" s="46">
        <v>0</v>
      </c>
      <c r="G502" s="46">
        <v>0</v>
      </c>
      <c r="H502" s="46">
        <v>0</v>
      </c>
    </row>
    <row r="503" spans="1:8" ht="22.5" x14ac:dyDescent="0.25">
      <c r="A503" s="47" t="s">
        <v>327</v>
      </c>
      <c r="B503" s="46">
        <v>400132.25</v>
      </c>
      <c r="C503" s="46">
        <v>0</v>
      </c>
      <c r="D503" s="46">
        <f>SUM(B503:C503)</f>
        <v>400132.25</v>
      </c>
      <c r="E503" s="46">
        <v>20006.61</v>
      </c>
      <c r="F503" s="46">
        <v>0</v>
      </c>
      <c r="G503" s="46">
        <v>0</v>
      </c>
      <c r="H503" s="46">
        <v>380125.64</v>
      </c>
    </row>
    <row r="504" spans="1:8" ht="22.5" x14ac:dyDescent="0.25">
      <c r="A504" s="47" t="s">
        <v>326</v>
      </c>
      <c r="B504" s="46">
        <v>171150</v>
      </c>
      <c r="C504" s="46">
        <v>0</v>
      </c>
      <c r="D504" s="46">
        <f>SUM(B504:C504)</f>
        <v>171150</v>
      </c>
      <c r="E504" s="46">
        <v>33920</v>
      </c>
      <c r="F504" s="46">
        <v>67840</v>
      </c>
      <c r="G504" s="46">
        <v>69390</v>
      </c>
      <c r="H504" s="46">
        <v>0</v>
      </c>
    </row>
    <row r="505" spans="1:8" ht="22.5" x14ac:dyDescent="0.25">
      <c r="A505" s="47" t="s">
        <v>325</v>
      </c>
      <c r="B505" s="46">
        <v>114100</v>
      </c>
      <c r="C505" s="46">
        <v>0</v>
      </c>
      <c r="D505" s="46">
        <f>SUM(B505:C505)</f>
        <v>114100</v>
      </c>
      <c r="E505" s="46">
        <v>0</v>
      </c>
      <c r="F505" s="46">
        <v>0</v>
      </c>
      <c r="G505" s="46">
        <v>0</v>
      </c>
      <c r="H505" s="46">
        <v>114100</v>
      </c>
    </row>
    <row r="506" spans="1:8" ht="33.75" x14ac:dyDescent="0.25">
      <c r="A506" s="47" t="s">
        <v>324</v>
      </c>
      <c r="B506" s="46">
        <v>42000</v>
      </c>
      <c r="C506" s="46">
        <v>0</v>
      </c>
      <c r="D506" s="46">
        <f>SUM(B506:C506)</f>
        <v>42000</v>
      </c>
      <c r="E506" s="46">
        <v>0</v>
      </c>
      <c r="F506" s="46">
        <v>0</v>
      </c>
      <c r="G506" s="46">
        <v>0</v>
      </c>
      <c r="H506" s="46">
        <v>42000</v>
      </c>
    </row>
    <row r="507" spans="1:8" ht="22.5" x14ac:dyDescent="0.25">
      <c r="A507" s="47" t="s">
        <v>323</v>
      </c>
      <c r="B507" s="46">
        <v>200000</v>
      </c>
      <c r="C507" s="46">
        <v>0</v>
      </c>
      <c r="D507" s="46">
        <f>SUM(B507:C507)</f>
        <v>200000</v>
      </c>
      <c r="E507" s="46">
        <v>200000</v>
      </c>
      <c r="F507" s="46">
        <v>0</v>
      </c>
      <c r="G507" s="46">
        <v>0</v>
      </c>
      <c r="H507" s="46">
        <v>0</v>
      </c>
    </row>
    <row r="508" spans="1:8" ht="22.5" x14ac:dyDescent="0.25">
      <c r="A508" s="47" t="s">
        <v>322</v>
      </c>
      <c r="B508" s="46">
        <v>456593.5</v>
      </c>
      <c r="C508" s="46">
        <v>0</v>
      </c>
      <c r="D508" s="46">
        <f>SUM(B508:C508)</f>
        <v>456593.5</v>
      </c>
      <c r="E508" s="46">
        <v>456593.5</v>
      </c>
      <c r="F508" s="46">
        <v>0</v>
      </c>
      <c r="G508" s="46">
        <v>0</v>
      </c>
      <c r="H508" s="46">
        <v>0</v>
      </c>
    </row>
    <row r="509" spans="1:8" ht="22.5" x14ac:dyDescent="0.25">
      <c r="A509" s="47" t="s">
        <v>321</v>
      </c>
      <c r="B509" s="46">
        <v>373050.3</v>
      </c>
      <c r="C509" s="46">
        <v>0</v>
      </c>
      <c r="D509" s="46">
        <f>SUM(B509:C509)</f>
        <v>373050.3</v>
      </c>
      <c r="E509" s="46">
        <v>373050.3</v>
      </c>
      <c r="F509" s="46">
        <v>0</v>
      </c>
      <c r="G509" s="46">
        <v>0</v>
      </c>
      <c r="H509" s="46">
        <v>0</v>
      </c>
    </row>
    <row r="510" spans="1:8" ht="22.5" x14ac:dyDescent="0.25">
      <c r="A510" s="47" t="s">
        <v>320</v>
      </c>
      <c r="B510" s="46">
        <v>90000</v>
      </c>
      <c r="C510" s="46">
        <v>0</v>
      </c>
      <c r="D510" s="46">
        <f>SUM(B510:C510)</f>
        <v>90000</v>
      </c>
      <c r="E510" s="46">
        <v>90000</v>
      </c>
      <c r="F510" s="46">
        <v>0</v>
      </c>
      <c r="G510" s="46">
        <v>0</v>
      </c>
      <c r="H510" s="46">
        <v>0</v>
      </c>
    </row>
    <row r="511" spans="1:8" ht="33.75" x14ac:dyDescent="0.25">
      <c r="A511" s="47" t="s">
        <v>319</v>
      </c>
      <c r="B511" s="46">
        <v>300000</v>
      </c>
      <c r="C511" s="46">
        <v>0</v>
      </c>
      <c r="D511" s="46">
        <f>SUM(B511:C511)</f>
        <v>300000</v>
      </c>
      <c r="E511" s="46">
        <v>0</v>
      </c>
      <c r="F511" s="46">
        <v>0</v>
      </c>
      <c r="G511" s="46">
        <v>0</v>
      </c>
      <c r="H511" s="46">
        <v>300000</v>
      </c>
    </row>
    <row r="512" spans="1:8" ht="22.5" x14ac:dyDescent="0.25">
      <c r="A512" s="47" t="s">
        <v>318</v>
      </c>
      <c r="B512" s="46">
        <v>300000</v>
      </c>
      <c r="C512" s="46">
        <v>0</v>
      </c>
      <c r="D512" s="46">
        <f>SUM(B512:C512)</f>
        <v>300000</v>
      </c>
      <c r="E512" s="46">
        <v>0</v>
      </c>
      <c r="F512" s="46">
        <v>0</v>
      </c>
      <c r="G512" s="46">
        <v>0</v>
      </c>
      <c r="H512" s="46">
        <v>300000</v>
      </c>
    </row>
    <row r="513" spans="1:8" ht="33.75" x14ac:dyDescent="0.25">
      <c r="A513" s="47" t="s">
        <v>317</v>
      </c>
      <c r="B513" s="46">
        <v>965114</v>
      </c>
      <c r="C513" s="46">
        <v>0</v>
      </c>
      <c r="D513" s="46">
        <f>SUM(B513:C513)</f>
        <v>965114</v>
      </c>
      <c r="E513" s="46">
        <v>965114</v>
      </c>
      <c r="F513" s="46">
        <v>0</v>
      </c>
      <c r="G513" s="46">
        <v>0</v>
      </c>
      <c r="H513" s="46">
        <v>0</v>
      </c>
    </row>
    <row r="514" spans="1:8" ht="33.75" x14ac:dyDescent="0.25">
      <c r="A514" s="47" t="s">
        <v>316</v>
      </c>
      <c r="B514" s="46">
        <v>28363.8</v>
      </c>
      <c r="C514" s="46">
        <v>0</v>
      </c>
      <c r="D514" s="46">
        <f>SUM(B514:C514)</f>
        <v>28363.8</v>
      </c>
      <c r="E514" s="46">
        <v>28363.8</v>
      </c>
      <c r="F514" s="46">
        <v>0</v>
      </c>
      <c r="G514" s="46">
        <v>0</v>
      </c>
      <c r="H514" s="46">
        <v>0</v>
      </c>
    </row>
    <row r="515" spans="1:8" ht="22.5" x14ac:dyDescent="0.25">
      <c r="A515" s="47" t="s">
        <v>315</v>
      </c>
      <c r="B515" s="46">
        <v>750000</v>
      </c>
      <c r="C515" s="46">
        <v>0</v>
      </c>
      <c r="D515" s="46">
        <f>SUM(B515:C515)</f>
        <v>750000</v>
      </c>
      <c r="E515" s="46">
        <v>1171109.8600000001</v>
      </c>
      <c r="F515" s="46">
        <v>0</v>
      </c>
      <c r="G515" s="46">
        <v>0</v>
      </c>
      <c r="H515" s="46">
        <v>-421109.86</v>
      </c>
    </row>
    <row r="516" spans="1:8" ht="33.75" x14ac:dyDescent="0.25">
      <c r="A516" s="47" t="s">
        <v>314</v>
      </c>
      <c r="B516" s="46">
        <v>451933.2</v>
      </c>
      <c r="C516" s="46">
        <v>0</v>
      </c>
      <c r="D516" s="46">
        <f>SUM(B516:C516)</f>
        <v>451933.2</v>
      </c>
      <c r="E516" s="46">
        <v>345674.1</v>
      </c>
      <c r="F516" s="46">
        <v>110000</v>
      </c>
      <c r="G516" s="46">
        <v>0</v>
      </c>
      <c r="H516" s="46">
        <v>-3740.9</v>
      </c>
    </row>
    <row r="517" spans="1:8" ht="33.75" x14ac:dyDescent="0.25">
      <c r="A517" s="47" t="s">
        <v>313</v>
      </c>
      <c r="B517" s="46">
        <v>237854.8</v>
      </c>
      <c r="C517" s="46">
        <v>0</v>
      </c>
      <c r="D517" s="46">
        <f>SUM(B517:C517)</f>
        <v>237854.8</v>
      </c>
      <c r="E517" s="46">
        <v>237854.8</v>
      </c>
      <c r="F517" s="46">
        <v>0</v>
      </c>
      <c r="G517" s="46">
        <v>0</v>
      </c>
      <c r="H517" s="46">
        <v>0</v>
      </c>
    </row>
    <row r="518" spans="1:8" ht="22.5" x14ac:dyDescent="0.25">
      <c r="A518" s="47" t="s">
        <v>312</v>
      </c>
      <c r="B518" s="46">
        <v>275448.06</v>
      </c>
      <c r="C518" s="46">
        <v>0</v>
      </c>
      <c r="D518" s="46">
        <f>SUM(B518:C518)</f>
        <v>275448.06</v>
      </c>
      <c r="E518" s="46">
        <v>304714.74</v>
      </c>
      <c r="F518" s="46">
        <v>0</v>
      </c>
      <c r="G518" s="46">
        <v>0</v>
      </c>
      <c r="H518" s="46">
        <v>-29266.68</v>
      </c>
    </row>
    <row r="519" spans="1:8" ht="22.5" x14ac:dyDescent="0.25">
      <c r="A519" s="47" t="s">
        <v>311</v>
      </c>
      <c r="B519" s="46">
        <v>269295.5</v>
      </c>
      <c r="C519" s="46">
        <v>0</v>
      </c>
      <c r="D519" s="46">
        <f>SUM(B519:C519)</f>
        <v>269295.5</v>
      </c>
      <c r="E519" s="46">
        <v>269295.5</v>
      </c>
      <c r="F519" s="46">
        <v>0</v>
      </c>
      <c r="G519" s="46">
        <v>0</v>
      </c>
      <c r="H519" s="46">
        <v>0</v>
      </c>
    </row>
    <row r="520" spans="1:8" ht="22.5" x14ac:dyDescent="0.25">
      <c r="A520" s="47" t="s">
        <v>310</v>
      </c>
      <c r="B520" s="46">
        <v>830000</v>
      </c>
      <c r="C520" s="46">
        <v>0</v>
      </c>
      <c r="D520" s="46">
        <f>SUM(B520:C520)</f>
        <v>830000</v>
      </c>
      <c r="E520" s="46">
        <v>242453</v>
      </c>
      <c r="F520" s="46">
        <v>80000</v>
      </c>
      <c r="G520" s="46">
        <v>0</v>
      </c>
      <c r="H520" s="46">
        <v>507547</v>
      </c>
    </row>
    <row r="521" spans="1:8" ht="22.5" x14ac:dyDescent="0.25">
      <c r="A521" s="47" t="s">
        <v>309</v>
      </c>
      <c r="B521" s="46">
        <v>1287200</v>
      </c>
      <c r="C521" s="46">
        <v>0</v>
      </c>
      <c r="D521" s="46">
        <f>SUM(B521:C521)</f>
        <v>1287200</v>
      </c>
      <c r="E521" s="46">
        <v>64360</v>
      </c>
      <c r="F521" s="46">
        <v>0</v>
      </c>
      <c r="G521" s="46">
        <v>0</v>
      </c>
      <c r="H521" s="46">
        <v>1222840</v>
      </c>
    </row>
    <row r="522" spans="1:8" ht="22.5" x14ac:dyDescent="0.25">
      <c r="A522" s="47" t="s">
        <v>308</v>
      </c>
      <c r="B522" s="46">
        <v>2370000</v>
      </c>
      <c r="C522" s="46">
        <v>0</v>
      </c>
      <c r="D522" s="46">
        <f>SUM(B522:C522)</f>
        <v>2370000</v>
      </c>
      <c r="E522" s="46">
        <v>0</v>
      </c>
      <c r="F522" s="46">
        <v>0</v>
      </c>
      <c r="G522" s="46">
        <v>0</v>
      </c>
      <c r="H522" s="46">
        <v>2370000</v>
      </c>
    </row>
    <row r="523" spans="1:8" ht="22.5" x14ac:dyDescent="0.25">
      <c r="A523" s="47" t="s">
        <v>307</v>
      </c>
      <c r="B523" s="46">
        <v>15000</v>
      </c>
      <c r="C523" s="46">
        <v>0</v>
      </c>
      <c r="D523" s="46">
        <f>SUM(B523:C523)</f>
        <v>15000</v>
      </c>
      <c r="E523" s="46">
        <v>4461.33</v>
      </c>
      <c r="F523" s="46">
        <v>0</v>
      </c>
      <c r="G523" s="46">
        <v>0</v>
      </c>
      <c r="H523" s="46">
        <v>10538.67</v>
      </c>
    </row>
    <row r="524" spans="1:8" ht="22.5" x14ac:dyDescent="0.25">
      <c r="A524" s="47" t="s">
        <v>306</v>
      </c>
      <c r="B524" s="46">
        <v>15000</v>
      </c>
      <c r="C524" s="46">
        <v>0</v>
      </c>
      <c r="D524" s="46">
        <f>SUM(B524:C524)</f>
        <v>15000</v>
      </c>
      <c r="E524" s="46">
        <v>15000</v>
      </c>
      <c r="F524" s="46">
        <v>0</v>
      </c>
      <c r="G524" s="46">
        <v>0</v>
      </c>
      <c r="H524" s="46">
        <v>0</v>
      </c>
    </row>
    <row r="525" spans="1:8" ht="22.5" x14ac:dyDescent="0.25">
      <c r="A525" s="47" t="s">
        <v>305</v>
      </c>
      <c r="B525" s="46">
        <v>860000</v>
      </c>
      <c r="C525" s="46">
        <v>0</v>
      </c>
      <c r="D525" s="46">
        <f>SUM(B525:C525)</f>
        <v>860000</v>
      </c>
      <c r="E525" s="46">
        <v>0</v>
      </c>
      <c r="F525" s="46">
        <v>0</v>
      </c>
      <c r="G525" s="46">
        <v>0</v>
      </c>
      <c r="H525" s="46">
        <v>860000</v>
      </c>
    </row>
    <row r="526" spans="1:8" ht="33.75" x14ac:dyDescent="0.25">
      <c r="A526" s="47" t="s">
        <v>304</v>
      </c>
      <c r="B526" s="46">
        <v>2065920</v>
      </c>
      <c r="C526" s="46">
        <v>0</v>
      </c>
      <c r="D526" s="46">
        <f>SUM(B526:C526)</f>
        <v>2065920</v>
      </c>
      <c r="E526" s="46">
        <v>0</v>
      </c>
      <c r="F526" s="46">
        <v>0</v>
      </c>
      <c r="G526" s="46">
        <v>0</v>
      </c>
      <c r="H526" s="46">
        <v>2065920</v>
      </c>
    </row>
    <row r="527" spans="1:8" ht="22.5" x14ac:dyDescent="0.25">
      <c r="A527" s="47" t="s">
        <v>303</v>
      </c>
      <c r="B527" s="46">
        <v>54000</v>
      </c>
      <c r="C527" s="46">
        <v>0</v>
      </c>
      <c r="D527" s="46">
        <f>SUM(B527:C527)</f>
        <v>54000</v>
      </c>
      <c r="E527" s="46">
        <v>0</v>
      </c>
      <c r="F527" s="46">
        <v>0</v>
      </c>
      <c r="G527" s="46">
        <v>0</v>
      </c>
      <c r="H527" s="46">
        <v>54000</v>
      </c>
    </row>
    <row r="528" spans="1:8" ht="22.5" x14ac:dyDescent="0.25">
      <c r="A528" s="47" t="s">
        <v>302</v>
      </c>
      <c r="B528" s="46">
        <v>52000</v>
      </c>
      <c r="C528" s="46">
        <v>0</v>
      </c>
      <c r="D528" s="46">
        <f>SUM(B528:C528)</f>
        <v>52000</v>
      </c>
      <c r="E528" s="46">
        <v>0</v>
      </c>
      <c r="F528" s="46">
        <v>0</v>
      </c>
      <c r="G528" s="46">
        <v>0</v>
      </c>
      <c r="H528" s="46">
        <v>52000</v>
      </c>
    </row>
    <row r="529" spans="1:8" ht="22.5" x14ac:dyDescent="0.25">
      <c r="A529" s="47" t="s">
        <v>301</v>
      </c>
      <c r="B529" s="46">
        <v>1692000</v>
      </c>
      <c r="C529" s="46">
        <v>0</v>
      </c>
      <c r="D529" s="46">
        <f>SUM(B529:C529)</f>
        <v>1692000</v>
      </c>
      <c r="E529" s="46">
        <v>22000</v>
      </c>
      <c r="F529" s="46">
        <v>380000</v>
      </c>
      <c r="G529" s="46">
        <v>380000</v>
      </c>
      <c r="H529" s="46">
        <v>910000</v>
      </c>
    </row>
    <row r="530" spans="1:8" ht="22.5" x14ac:dyDescent="0.25">
      <c r="A530" s="47" t="s">
        <v>300</v>
      </c>
      <c r="B530" s="46">
        <v>10500</v>
      </c>
      <c r="C530" s="46">
        <v>0</v>
      </c>
      <c r="D530" s="46">
        <f>SUM(B530:C530)</f>
        <v>10500</v>
      </c>
      <c r="E530" s="46">
        <v>0</v>
      </c>
      <c r="F530" s="46">
        <v>0</v>
      </c>
      <c r="G530" s="46">
        <v>0</v>
      </c>
      <c r="H530" s="46">
        <v>10500</v>
      </c>
    </row>
    <row r="531" spans="1:8" ht="22.5" x14ac:dyDescent="0.25">
      <c r="A531" s="47" t="s">
        <v>299</v>
      </c>
      <c r="B531" s="46">
        <v>406564</v>
      </c>
      <c r="C531" s="46">
        <v>0</v>
      </c>
      <c r="D531" s="46">
        <f>SUM(B531:C531)</f>
        <v>406564</v>
      </c>
      <c r="E531" s="46">
        <v>0</v>
      </c>
      <c r="F531" s="46">
        <v>122000</v>
      </c>
      <c r="G531" s="46">
        <v>162564</v>
      </c>
      <c r="H531" s="46">
        <v>122000</v>
      </c>
    </row>
    <row r="532" spans="1:8" ht="33.75" x14ac:dyDescent="0.25">
      <c r="A532" s="47" t="s">
        <v>298</v>
      </c>
      <c r="B532" s="46">
        <v>26948.97</v>
      </c>
      <c r="C532" s="46">
        <v>0</v>
      </c>
      <c r="D532" s="46">
        <f>SUM(B532:C532)</f>
        <v>26948.97</v>
      </c>
      <c r="E532" s="46">
        <v>26948.97</v>
      </c>
      <c r="F532" s="46">
        <v>0</v>
      </c>
      <c r="G532" s="46">
        <v>0</v>
      </c>
      <c r="H532" s="46">
        <v>0</v>
      </c>
    </row>
    <row r="533" spans="1:8" ht="22.5" x14ac:dyDescent="0.25">
      <c r="A533" s="47" t="s">
        <v>297</v>
      </c>
      <c r="B533" s="46">
        <v>3622191.3</v>
      </c>
      <c r="C533" s="46">
        <v>533280</v>
      </c>
      <c r="D533" s="46">
        <f>SUM(B533:C533)</f>
        <v>4155471.3</v>
      </c>
      <c r="E533" s="46">
        <v>3088911.1</v>
      </c>
      <c r="F533" s="46">
        <v>533280</v>
      </c>
      <c r="G533" s="46">
        <v>0</v>
      </c>
      <c r="H533" s="46">
        <v>533280.19999999995</v>
      </c>
    </row>
    <row r="534" spans="1:8" ht="22.5" x14ac:dyDescent="0.25">
      <c r="A534" s="47" t="s">
        <v>296</v>
      </c>
      <c r="B534" s="46">
        <v>31383241</v>
      </c>
      <c r="C534" s="46">
        <v>0</v>
      </c>
      <c r="D534" s="46">
        <f>SUM(B534:C534)</f>
        <v>31383241</v>
      </c>
      <c r="E534" s="46">
        <v>21737954.079999998</v>
      </c>
      <c r="F534" s="46">
        <v>5103022</v>
      </c>
      <c r="G534" s="46">
        <v>0</v>
      </c>
      <c r="H534" s="46">
        <v>4542264.92</v>
      </c>
    </row>
    <row r="535" spans="1:8" ht="33.75" x14ac:dyDescent="0.25">
      <c r="A535" s="47" t="s">
        <v>295</v>
      </c>
      <c r="B535" s="46">
        <v>90334</v>
      </c>
      <c r="C535" s="46">
        <v>0</v>
      </c>
      <c r="D535" s="46">
        <f>SUM(B535:C535)</f>
        <v>90334</v>
      </c>
      <c r="E535" s="46">
        <v>0</v>
      </c>
      <c r="F535" s="46">
        <v>0</v>
      </c>
      <c r="G535" s="46">
        <v>0</v>
      </c>
      <c r="H535" s="46">
        <v>90334</v>
      </c>
    </row>
    <row r="536" spans="1:8" ht="33.75" x14ac:dyDescent="0.25">
      <c r="A536" s="47" t="s">
        <v>294</v>
      </c>
      <c r="B536" s="46">
        <v>27100</v>
      </c>
      <c r="C536" s="46">
        <v>0</v>
      </c>
      <c r="D536" s="46">
        <f>SUM(B536:C536)</f>
        <v>27100</v>
      </c>
      <c r="E536" s="46">
        <v>33364.25</v>
      </c>
      <c r="F536" s="46">
        <v>0</v>
      </c>
      <c r="G536" s="46">
        <v>0</v>
      </c>
      <c r="H536" s="46">
        <v>-6264.25</v>
      </c>
    </row>
    <row r="537" spans="1:8" ht="33.75" x14ac:dyDescent="0.25">
      <c r="A537" s="47" t="s">
        <v>293</v>
      </c>
      <c r="B537" s="46">
        <v>27100</v>
      </c>
      <c r="C537" s="46">
        <v>0</v>
      </c>
      <c r="D537" s="46">
        <f>SUM(B537:C537)</f>
        <v>27100</v>
      </c>
      <c r="E537" s="46">
        <v>0</v>
      </c>
      <c r="F537" s="46">
        <v>0</v>
      </c>
      <c r="G537" s="46">
        <v>0</v>
      </c>
      <c r="H537" s="46">
        <v>27100</v>
      </c>
    </row>
    <row r="538" spans="1:8" ht="22.5" x14ac:dyDescent="0.25">
      <c r="A538" s="47" t="s">
        <v>292</v>
      </c>
      <c r="B538" s="46">
        <v>77065.600000000006</v>
      </c>
      <c r="C538" s="46">
        <v>0</v>
      </c>
      <c r="D538" s="46">
        <f>SUM(B538:C538)</f>
        <v>77065.600000000006</v>
      </c>
      <c r="E538" s="46">
        <v>3853.28</v>
      </c>
      <c r="F538" s="46">
        <v>57798</v>
      </c>
      <c r="G538" s="46">
        <v>0</v>
      </c>
      <c r="H538" s="46">
        <v>15414.32</v>
      </c>
    </row>
    <row r="539" spans="1:8" ht="22.5" x14ac:dyDescent="0.25">
      <c r="A539" s="47" t="s">
        <v>291</v>
      </c>
      <c r="B539" s="46">
        <v>626000</v>
      </c>
      <c r="C539" s="46">
        <v>0</v>
      </c>
      <c r="D539" s="46">
        <f>SUM(B539:C539)</f>
        <v>626000</v>
      </c>
      <c r="E539" s="46">
        <v>571842.31999999995</v>
      </c>
      <c r="F539" s="46">
        <v>0</v>
      </c>
      <c r="G539" s="46">
        <v>0</v>
      </c>
      <c r="H539" s="46">
        <v>54157.68</v>
      </c>
    </row>
    <row r="540" spans="1:8" ht="22.5" x14ac:dyDescent="0.25">
      <c r="A540" s="47" t="s">
        <v>290</v>
      </c>
      <c r="B540" s="46">
        <v>381000</v>
      </c>
      <c r="C540" s="46">
        <v>0</v>
      </c>
      <c r="D540" s="46">
        <f>SUM(B540:C540)</f>
        <v>381000</v>
      </c>
      <c r="E540" s="46">
        <v>381000</v>
      </c>
      <c r="F540" s="46">
        <v>0</v>
      </c>
      <c r="G540" s="46">
        <v>0</v>
      </c>
      <c r="H540" s="46">
        <v>0</v>
      </c>
    </row>
    <row r="541" spans="1:8" ht="22.5" x14ac:dyDescent="0.25">
      <c r="A541" s="47" t="s">
        <v>289</v>
      </c>
      <c r="B541" s="46">
        <v>254000</v>
      </c>
      <c r="C541" s="46">
        <v>0</v>
      </c>
      <c r="D541" s="46">
        <f>SUM(B541:C541)</f>
        <v>254000</v>
      </c>
      <c r="E541" s="46">
        <v>254000</v>
      </c>
      <c r="F541" s="46">
        <v>0</v>
      </c>
      <c r="G541" s="46">
        <v>0</v>
      </c>
      <c r="H541" s="46">
        <v>0</v>
      </c>
    </row>
    <row r="542" spans="1:8" ht="22.5" x14ac:dyDescent="0.25">
      <c r="A542" s="47" t="s">
        <v>288</v>
      </c>
      <c r="B542" s="46">
        <v>15500</v>
      </c>
      <c r="C542" s="46">
        <v>0</v>
      </c>
      <c r="D542" s="46">
        <f>SUM(B542:C542)</f>
        <v>15500</v>
      </c>
      <c r="E542" s="46">
        <v>15500</v>
      </c>
      <c r="F542" s="46">
        <v>0</v>
      </c>
      <c r="G542" s="46">
        <v>0</v>
      </c>
      <c r="H542" s="46">
        <v>0</v>
      </c>
    </row>
    <row r="543" spans="1:8" ht="22.5" x14ac:dyDescent="0.25">
      <c r="A543" s="47" t="s">
        <v>287</v>
      </c>
      <c r="B543" s="46">
        <v>50000</v>
      </c>
      <c r="C543" s="46">
        <v>0</v>
      </c>
      <c r="D543" s="46">
        <f>SUM(B543:C543)</f>
        <v>50000</v>
      </c>
      <c r="E543" s="46">
        <v>29220</v>
      </c>
      <c r="F543" s="46">
        <v>0</v>
      </c>
      <c r="G543" s="46">
        <v>0</v>
      </c>
      <c r="H543" s="46">
        <v>20780</v>
      </c>
    </row>
    <row r="544" spans="1:8" ht="22.5" x14ac:dyDescent="0.25">
      <c r="A544" s="47" t="s">
        <v>286</v>
      </c>
      <c r="B544" s="46">
        <v>1565336.92</v>
      </c>
      <c r="C544" s="46">
        <v>1645000</v>
      </c>
      <c r="D544" s="46">
        <f>SUM(B544:C544)</f>
        <v>3210336.92</v>
      </c>
      <c r="E544" s="46">
        <v>1107113.8700000001</v>
      </c>
      <c r="F544" s="46">
        <v>1330000</v>
      </c>
      <c r="G544" s="46">
        <v>315000</v>
      </c>
      <c r="H544" s="46">
        <v>458223.05</v>
      </c>
    </row>
    <row r="545" spans="1:8" ht="33.75" x14ac:dyDescent="0.25">
      <c r="A545" s="47" t="s">
        <v>285</v>
      </c>
      <c r="B545" s="46">
        <v>53333.2</v>
      </c>
      <c r="C545" s="46">
        <v>0</v>
      </c>
      <c r="D545" s="46">
        <f>SUM(B545:C545)</f>
        <v>53333.2</v>
      </c>
      <c r="E545" s="46">
        <v>42666.559999999998</v>
      </c>
      <c r="F545" s="46">
        <v>0</v>
      </c>
      <c r="G545" s="46">
        <v>0</v>
      </c>
      <c r="H545" s="46">
        <v>10666.64</v>
      </c>
    </row>
    <row r="546" spans="1:8" ht="22.5" x14ac:dyDescent="0.25">
      <c r="A546" s="47" t="s">
        <v>284</v>
      </c>
      <c r="B546" s="46">
        <v>3038000</v>
      </c>
      <c r="C546" s="46">
        <v>0</v>
      </c>
      <c r="D546" s="46">
        <f>SUM(B546:C546)</f>
        <v>3038000</v>
      </c>
      <c r="E546" s="46">
        <v>761136.2</v>
      </c>
      <c r="F546" s="46">
        <v>2201865</v>
      </c>
      <c r="G546" s="46">
        <v>0</v>
      </c>
      <c r="H546" s="46">
        <v>74998.8</v>
      </c>
    </row>
    <row r="547" spans="1:8" ht="33.75" x14ac:dyDescent="0.25">
      <c r="A547" s="47" t="s">
        <v>283</v>
      </c>
      <c r="B547" s="46">
        <v>45000000</v>
      </c>
      <c r="C547" s="46">
        <v>0</v>
      </c>
      <c r="D547" s="46">
        <f>SUM(B547:C547)</f>
        <v>45000000</v>
      </c>
      <c r="E547" s="46">
        <v>1119418.99</v>
      </c>
      <c r="F547" s="46">
        <v>800000</v>
      </c>
      <c r="G547" s="46">
        <v>6200000</v>
      </c>
      <c r="H547" s="46">
        <v>36880581.009999998</v>
      </c>
    </row>
    <row r="548" spans="1:8" ht="22.5" x14ac:dyDescent="0.25">
      <c r="A548" s="47" t="s">
        <v>282</v>
      </c>
      <c r="B548" s="46">
        <v>2900000</v>
      </c>
      <c r="C548" s="46">
        <v>0</v>
      </c>
      <c r="D548" s="46">
        <f>SUM(B548:C548)</f>
        <v>2900000</v>
      </c>
      <c r="E548" s="46">
        <v>1160000</v>
      </c>
      <c r="F548" s="46">
        <v>0</v>
      </c>
      <c r="G548" s="46">
        <v>0</v>
      </c>
      <c r="H548" s="46">
        <v>1740000</v>
      </c>
    </row>
    <row r="549" spans="1:8" ht="22.5" x14ac:dyDescent="0.25">
      <c r="A549" s="47" t="s">
        <v>281</v>
      </c>
      <c r="B549" s="46">
        <v>750000</v>
      </c>
      <c r="C549" s="46">
        <v>0</v>
      </c>
      <c r="D549" s="46">
        <f>SUM(B549:C549)</f>
        <v>750000</v>
      </c>
      <c r="E549" s="46">
        <v>750000</v>
      </c>
      <c r="F549" s="46">
        <v>0</v>
      </c>
      <c r="G549" s="46">
        <v>0</v>
      </c>
      <c r="H549" s="46">
        <v>0</v>
      </c>
    </row>
    <row r="550" spans="1:8" ht="33.75" x14ac:dyDescent="0.25">
      <c r="A550" s="47" t="s">
        <v>280</v>
      </c>
      <c r="B550" s="46">
        <v>43060</v>
      </c>
      <c r="C550" s="46">
        <v>0</v>
      </c>
      <c r="D550" s="46">
        <f>SUM(B550:C550)</f>
        <v>43060</v>
      </c>
      <c r="E550" s="46">
        <v>43060</v>
      </c>
      <c r="F550" s="46">
        <v>0</v>
      </c>
      <c r="G550" s="46">
        <v>0</v>
      </c>
      <c r="H550" s="46">
        <v>0</v>
      </c>
    </row>
    <row r="551" spans="1:8" ht="22.5" x14ac:dyDescent="0.25">
      <c r="A551" s="47" t="s">
        <v>279</v>
      </c>
      <c r="B551" s="46">
        <v>377000</v>
      </c>
      <c r="C551" s="46">
        <v>0</v>
      </c>
      <c r="D551" s="46">
        <f>SUM(B551:C551)</f>
        <v>377000</v>
      </c>
      <c r="E551" s="46">
        <v>0</v>
      </c>
      <c r="F551" s="46">
        <v>160000</v>
      </c>
      <c r="G551" s="46">
        <v>160000</v>
      </c>
      <c r="H551" s="46">
        <v>57000</v>
      </c>
    </row>
    <row r="552" spans="1:8" ht="22.5" x14ac:dyDescent="0.25">
      <c r="A552" s="47" t="s">
        <v>278</v>
      </c>
      <c r="B552" s="46">
        <v>200000</v>
      </c>
      <c r="C552" s="46">
        <v>0</v>
      </c>
      <c r="D552" s="46">
        <f>SUM(B552:C552)</f>
        <v>200000</v>
      </c>
      <c r="E552" s="46">
        <v>219725.65</v>
      </c>
      <c r="F552" s="46">
        <v>0</v>
      </c>
      <c r="G552" s="46">
        <v>0</v>
      </c>
      <c r="H552" s="46">
        <v>-19725.650000000001</v>
      </c>
    </row>
    <row r="553" spans="1:8" ht="22.5" x14ac:dyDescent="0.25">
      <c r="A553" s="47" t="s">
        <v>277</v>
      </c>
      <c r="B553" s="46">
        <v>1021316</v>
      </c>
      <c r="C553" s="46">
        <v>1100000</v>
      </c>
      <c r="D553" s="46">
        <f>SUM(B553:C553)</f>
        <v>2121316</v>
      </c>
      <c r="E553" s="46">
        <v>830074.47</v>
      </c>
      <c r="F553" s="46">
        <v>1100000</v>
      </c>
      <c r="G553" s="46">
        <v>0</v>
      </c>
      <c r="H553" s="46">
        <v>191241.53</v>
      </c>
    </row>
    <row r="554" spans="1:8" ht="22.5" x14ac:dyDescent="0.25">
      <c r="A554" s="47" t="s">
        <v>276</v>
      </c>
      <c r="B554" s="46">
        <v>210000</v>
      </c>
      <c r="C554" s="46">
        <v>0</v>
      </c>
      <c r="D554" s="46">
        <f>SUM(B554:C554)</f>
        <v>210000</v>
      </c>
      <c r="E554" s="46">
        <v>168000</v>
      </c>
      <c r="F554" s="46">
        <v>42000</v>
      </c>
      <c r="G554" s="46">
        <v>0</v>
      </c>
      <c r="H554" s="46">
        <v>0</v>
      </c>
    </row>
    <row r="555" spans="1:8" ht="22.5" x14ac:dyDescent="0.25">
      <c r="A555" s="47" t="s">
        <v>275</v>
      </c>
      <c r="B555" s="46">
        <v>0</v>
      </c>
      <c r="C555" s="46">
        <v>209000</v>
      </c>
      <c r="D555" s="46">
        <f>SUM(B555:C555)</f>
        <v>209000</v>
      </c>
      <c r="E555" s="46">
        <v>152156.85</v>
      </c>
      <c r="F555" s="46">
        <v>164856</v>
      </c>
      <c r="G555" s="46">
        <v>44144</v>
      </c>
      <c r="H555" s="46">
        <v>-152156.85</v>
      </c>
    </row>
    <row r="556" spans="1:8" ht="22.5" x14ac:dyDescent="0.25">
      <c r="A556" s="47" t="s">
        <v>274</v>
      </c>
      <c r="B556" s="46">
        <v>195852</v>
      </c>
      <c r="C556" s="46">
        <v>0</v>
      </c>
      <c r="D556" s="46">
        <f>SUM(B556:C556)</f>
        <v>195852</v>
      </c>
      <c r="E556" s="46">
        <v>9792.6</v>
      </c>
      <c r="F556" s="46">
        <v>0</v>
      </c>
      <c r="G556" s="46">
        <v>0</v>
      </c>
      <c r="H556" s="46">
        <v>186059.4</v>
      </c>
    </row>
    <row r="557" spans="1:8" ht="22.5" x14ac:dyDescent="0.25">
      <c r="A557" s="47" t="s">
        <v>273</v>
      </c>
      <c r="B557" s="46">
        <v>3000</v>
      </c>
      <c r="C557" s="46">
        <v>9000</v>
      </c>
      <c r="D557" s="46">
        <f>SUM(B557:C557)</f>
        <v>12000</v>
      </c>
      <c r="E557" s="46">
        <v>0</v>
      </c>
      <c r="F557" s="46">
        <v>9000</v>
      </c>
      <c r="G557" s="46">
        <v>0</v>
      </c>
      <c r="H557" s="46">
        <v>3000</v>
      </c>
    </row>
    <row r="558" spans="1:8" ht="22.5" x14ac:dyDescent="0.25">
      <c r="A558" s="47" t="s">
        <v>272</v>
      </c>
      <c r="B558" s="46">
        <v>131278.12</v>
      </c>
      <c r="C558" s="46">
        <v>0</v>
      </c>
      <c r="D558" s="46">
        <f>SUM(B558:C558)</f>
        <v>131278.12</v>
      </c>
      <c r="E558" s="46">
        <v>6563.91</v>
      </c>
      <c r="F558" s="46">
        <v>124714</v>
      </c>
      <c r="G558" s="46">
        <v>0</v>
      </c>
      <c r="H558" s="46">
        <v>0.21</v>
      </c>
    </row>
    <row r="559" spans="1:8" ht="22.5" x14ac:dyDescent="0.25">
      <c r="A559" s="47" t="s">
        <v>271</v>
      </c>
      <c r="B559" s="46">
        <v>0</v>
      </c>
      <c r="C559" s="46">
        <v>400000</v>
      </c>
      <c r="D559" s="46">
        <f>SUM(B559:C559)</f>
        <v>400000</v>
      </c>
      <c r="E559" s="46">
        <v>0</v>
      </c>
      <c r="F559" s="46">
        <v>400000</v>
      </c>
      <c r="G559" s="46">
        <v>0</v>
      </c>
      <c r="H559" s="46">
        <v>0</v>
      </c>
    </row>
    <row r="560" spans="1:8" ht="22.5" x14ac:dyDescent="0.25">
      <c r="A560" s="47" t="s">
        <v>270</v>
      </c>
      <c r="B560" s="46">
        <v>22340995</v>
      </c>
      <c r="C560" s="46">
        <v>0</v>
      </c>
      <c r="D560" s="46">
        <f>SUM(B560:C560)</f>
        <v>22340995</v>
      </c>
      <c r="E560" s="46">
        <v>1423635.5</v>
      </c>
      <c r="F560" s="46">
        <v>10693082</v>
      </c>
      <c r="G560" s="46">
        <v>4708580</v>
      </c>
      <c r="H560" s="46">
        <v>5515697.5</v>
      </c>
    </row>
    <row r="561" spans="1:8" ht="22.5" x14ac:dyDescent="0.25">
      <c r="A561" s="47" t="s">
        <v>269</v>
      </c>
      <c r="B561" s="46">
        <v>1175054.5</v>
      </c>
      <c r="C561" s="46">
        <v>3516960</v>
      </c>
      <c r="D561" s="46">
        <f>SUM(B561:C561)</f>
        <v>4692014.5</v>
      </c>
      <c r="E561" s="46">
        <v>1370253.68</v>
      </c>
      <c r="F561" s="46">
        <v>2762450</v>
      </c>
      <c r="G561" s="46">
        <v>0</v>
      </c>
      <c r="H561" s="46">
        <v>559310.81999999995</v>
      </c>
    </row>
    <row r="562" spans="1:8" ht="22.5" x14ac:dyDescent="0.25">
      <c r="A562" s="47" t="s">
        <v>268</v>
      </c>
      <c r="B562" s="46">
        <v>457749.57</v>
      </c>
      <c r="C562" s="46">
        <v>0</v>
      </c>
      <c r="D562" s="46">
        <f>SUM(B562:C562)</f>
        <v>457749.57</v>
      </c>
      <c r="E562" s="46">
        <v>11387.48</v>
      </c>
      <c r="F562" s="46">
        <v>21000</v>
      </c>
      <c r="G562" s="46">
        <v>0</v>
      </c>
      <c r="H562" s="46">
        <v>425362.09</v>
      </c>
    </row>
    <row r="563" spans="1:8" ht="22.5" x14ac:dyDescent="0.25">
      <c r="A563" s="47" t="s">
        <v>267</v>
      </c>
      <c r="B563" s="46">
        <v>393317.6</v>
      </c>
      <c r="C563" s="46">
        <v>0</v>
      </c>
      <c r="D563" s="46">
        <f>SUM(B563:C563)</f>
        <v>393317.6</v>
      </c>
      <c r="E563" s="46">
        <v>84582.04</v>
      </c>
      <c r="F563" s="46">
        <v>20000</v>
      </c>
      <c r="G563" s="46">
        <v>27500</v>
      </c>
      <c r="H563" s="46">
        <v>261235.56</v>
      </c>
    </row>
    <row r="564" spans="1:8" ht="33.75" x14ac:dyDescent="0.25">
      <c r="A564" s="47" t="s">
        <v>266</v>
      </c>
      <c r="B564" s="46">
        <v>0</v>
      </c>
      <c r="C564" s="46">
        <v>190000</v>
      </c>
      <c r="D564" s="46">
        <f>SUM(B564:C564)</f>
        <v>190000</v>
      </c>
      <c r="E564" s="46">
        <v>0</v>
      </c>
      <c r="F564" s="46">
        <v>87945</v>
      </c>
      <c r="G564" s="46">
        <v>51000</v>
      </c>
      <c r="H564" s="46">
        <v>51055</v>
      </c>
    </row>
    <row r="565" spans="1:8" ht="22.5" x14ac:dyDescent="0.25">
      <c r="A565" s="47" t="s">
        <v>265</v>
      </c>
      <c r="B565" s="46">
        <v>371000</v>
      </c>
      <c r="C565" s="46">
        <v>0</v>
      </c>
      <c r="D565" s="46">
        <f>SUM(B565:C565)</f>
        <v>371000</v>
      </c>
      <c r="E565" s="46">
        <v>0</v>
      </c>
      <c r="F565" s="46">
        <v>50000</v>
      </c>
      <c r="G565" s="46">
        <v>100000</v>
      </c>
      <c r="H565" s="46">
        <v>221000</v>
      </c>
    </row>
    <row r="566" spans="1:8" ht="22.5" x14ac:dyDescent="0.25">
      <c r="A566" s="47" t="s">
        <v>264</v>
      </c>
      <c r="B566" s="46">
        <v>88666.67</v>
      </c>
      <c r="C566" s="46">
        <v>0</v>
      </c>
      <c r="D566" s="46">
        <f>SUM(B566:C566)</f>
        <v>88666.67</v>
      </c>
      <c r="E566" s="46">
        <v>4433.33</v>
      </c>
      <c r="F566" s="46">
        <v>69583</v>
      </c>
      <c r="G566" s="46">
        <v>14650</v>
      </c>
      <c r="H566" s="46">
        <v>0.34</v>
      </c>
    </row>
    <row r="567" spans="1:8" ht="22.5" x14ac:dyDescent="0.25">
      <c r="A567" s="47" t="s">
        <v>263</v>
      </c>
      <c r="B567" s="46">
        <v>161000</v>
      </c>
      <c r="C567" s="46">
        <v>0</v>
      </c>
      <c r="D567" s="46">
        <f>SUM(B567:C567)</f>
        <v>161000</v>
      </c>
      <c r="E567" s="46">
        <v>80361</v>
      </c>
      <c r="F567" s="46">
        <v>0</v>
      </c>
      <c r="G567" s="46">
        <v>0</v>
      </c>
      <c r="H567" s="46">
        <v>80639</v>
      </c>
    </row>
    <row r="568" spans="1:8" x14ac:dyDescent="0.25">
      <c r="A568" s="45" t="s">
        <v>262</v>
      </c>
      <c r="B568" s="44">
        <v>0</v>
      </c>
      <c r="C568" s="44">
        <v>7212800</v>
      </c>
      <c r="D568" s="44">
        <f>SUM(B568:C568)</f>
        <v>7212800</v>
      </c>
      <c r="E568" s="44">
        <v>0</v>
      </c>
      <c r="F568" s="44">
        <v>505600</v>
      </c>
      <c r="G568" s="44">
        <v>0</v>
      </c>
      <c r="H568" s="44">
        <v>6707200</v>
      </c>
    </row>
    <row r="570" spans="1:8" x14ac:dyDescent="0.25">
      <c r="B570" s="43" t="s">
        <v>43</v>
      </c>
      <c r="C570" s="43"/>
      <c r="D570" s="43"/>
      <c r="E570" s="43"/>
      <c r="F570" s="43"/>
    </row>
    <row r="571" spans="1:8" x14ac:dyDescent="0.25">
      <c r="B571" s="43" t="s">
        <v>42</v>
      </c>
      <c r="C571" s="43"/>
      <c r="D571" s="43"/>
      <c r="E571" s="43"/>
      <c r="F571" s="43"/>
    </row>
  </sheetData>
  <mergeCells count="6">
    <mergeCell ref="A1:H1"/>
    <mergeCell ref="A2:H2"/>
    <mergeCell ref="B3:D3"/>
    <mergeCell ref="E3:H3"/>
    <mergeCell ref="B570:F570"/>
    <mergeCell ref="B571:F571"/>
  </mergeCells>
  <printOptions horizontalCentered="1"/>
  <pageMargins left="0.39370078740157477" right="0.39370078740157477" top="0.39370078740157477" bottom="0.39370078740157477" header="0.19685039370078738" footer="0.19685039370078738"/>
  <pageSetup paperSize="9" pageOrder="overThenDown" orientation="landscape"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showGridLines="0" workbookViewId="0">
      <selection activeCell="B203" sqref="B203:F203"/>
    </sheetView>
  </sheetViews>
  <sheetFormatPr baseColWidth="10" defaultRowHeight="11.25" x14ac:dyDescent="0.25"/>
  <cols>
    <col min="1" max="1" width="25.7109375" style="42" customWidth="1"/>
    <col min="2" max="8" width="15.7109375" style="35" customWidth="1"/>
    <col min="9" max="16384" width="11.42578125" style="35"/>
  </cols>
  <sheetData>
    <row r="1" spans="1:8" ht="18" customHeight="1" x14ac:dyDescent="0.25">
      <c r="A1" s="61" t="s">
        <v>261</v>
      </c>
      <c r="B1" s="60"/>
      <c r="C1" s="60"/>
      <c r="D1" s="60"/>
      <c r="E1" s="60"/>
      <c r="F1" s="60"/>
      <c r="G1" s="60"/>
      <c r="H1" s="59"/>
    </row>
    <row r="2" spans="1:8" ht="18" customHeight="1" x14ac:dyDescent="0.25">
      <c r="A2" s="58" t="s">
        <v>260</v>
      </c>
      <c r="B2" s="57"/>
      <c r="C2" s="57"/>
      <c r="D2" s="57"/>
      <c r="E2" s="57"/>
      <c r="F2" s="57"/>
      <c r="G2" s="57"/>
      <c r="H2" s="57"/>
    </row>
    <row r="3" spans="1:8" s="50" customFormat="1" ht="9" x14ac:dyDescent="0.25">
      <c r="A3" s="56" t="s">
        <v>259</v>
      </c>
      <c r="B3" s="55" t="s">
        <v>258</v>
      </c>
      <c r="C3" s="54"/>
      <c r="D3" s="53"/>
      <c r="E3" s="54" t="s">
        <v>257</v>
      </c>
      <c r="F3" s="54"/>
      <c r="G3" s="54"/>
      <c r="H3" s="53"/>
    </row>
    <row r="4" spans="1:8" s="50" customFormat="1" ht="9" x14ac:dyDescent="0.25">
      <c r="A4" s="52" t="s">
        <v>256</v>
      </c>
      <c r="B4" s="51" t="s">
        <v>255</v>
      </c>
      <c r="C4" s="51" t="s">
        <v>254</v>
      </c>
      <c r="D4" s="51" t="s">
        <v>253</v>
      </c>
      <c r="E4" s="51" t="s">
        <v>252</v>
      </c>
      <c r="F4" s="51" t="s">
        <v>252</v>
      </c>
      <c r="G4" s="51" t="s">
        <v>251</v>
      </c>
      <c r="H4" s="51" t="s">
        <v>250</v>
      </c>
    </row>
    <row r="5" spans="1:8" s="50" customFormat="1" ht="9" x14ac:dyDescent="0.25">
      <c r="A5" s="52"/>
      <c r="B5" s="51" t="s">
        <v>249</v>
      </c>
      <c r="C5" s="51" t="s">
        <v>248</v>
      </c>
      <c r="D5" s="51" t="s">
        <v>247</v>
      </c>
      <c r="E5" s="51" t="s">
        <v>246</v>
      </c>
      <c r="F5" s="51" t="s">
        <v>245</v>
      </c>
      <c r="G5" s="51" t="s">
        <v>244</v>
      </c>
      <c r="H5" s="51" t="s">
        <v>243</v>
      </c>
    </row>
    <row r="6" spans="1:8" s="50" customFormat="1" ht="9" x14ac:dyDescent="0.25">
      <c r="A6" s="52"/>
      <c r="B6" s="51" t="s">
        <v>242</v>
      </c>
      <c r="C6" s="51"/>
      <c r="D6" s="51" t="s">
        <v>241</v>
      </c>
      <c r="E6" s="51" t="s">
        <v>240</v>
      </c>
      <c r="F6" s="51" t="s">
        <v>239</v>
      </c>
      <c r="G6" s="51"/>
      <c r="H6" s="51" t="s">
        <v>238</v>
      </c>
    </row>
    <row r="7" spans="1:8" x14ac:dyDescent="0.25">
      <c r="A7" s="49" t="s">
        <v>237</v>
      </c>
      <c r="B7" s="48">
        <v>104237863.87</v>
      </c>
      <c r="C7" s="48">
        <v>16371000</v>
      </c>
      <c r="D7" s="48">
        <f>SUM(B7:C7)</f>
        <v>120608863.87</v>
      </c>
      <c r="E7" s="48">
        <v>74637326.159999996</v>
      </c>
      <c r="F7" s="48">
        <v>11007312</v>
      </c>
      <c r="G7" s="48">
        <v>2368893.44</v>
      </c>
      <c r="H7" s="48">
        <v>32595332.27</v>
      </c>
    </row>
    <row r="8" spans="1:8" ht="22.5" x14ac:dyDescent="0.25">
      <c r="A8" s="47" t="s">
        <v>236</v>
      </c>
      <c r="B8" s="46">
        <v>80000</v>
      </c>
      <c r="C8" s="46">
        <v>0</v>
      </c>
      <c r="D8" s="46">
        <f>SUM(B8:C8)</f>
        <v>80000</v>
      </c>
      <c r="E8" s="46">
        <v>0</v>
      </c>
      <c r="F8" s="46">
        <v>0</v>
      </c>
      <c r="G8" s="46">
        <v>0</v>
      </c>
      <c r="H8" s="46">
        <v>80000</v>
      </c>
    </row>
    <row r="9" spans="1:8" ht="22.5" x14ac:dyDescent="0.25">
      <c r="A9" s="47" t="s">
        <v>235</v>
      </c>
      <c r="B9" s="46">
        <v>200000</v>
      </c>
      <c r="C9" s="46">
        <v>0</v>
      </c>
      <c r="D9" s="46">
        <f>SUM(B9:C9)</f>
        <v>200000</v>
      </c>
      <c r="E9" s="46">
        <v>167352</v>
      </c>
      <c r="F9" s="46">
        <v>0</v>
      </c>
      <c r="G9" s="46">
        <v>0</v>
      </c>
      <c r="H9" s="46">
        <v>32648</v>
      </c>
    </row>
    <row r="10" spans="1:8" ht="22.5" x14ac:dyDescent="0.25">
      <c r="A10" s="47" t="s">
        <v>234</v>
      </c>
      <c r="B10" s="46">
        <v>132000</v>
      </c>
      <c r="C10" s="46">
        <v>0</v>
      </c>
      <c r="D10" s="46">
        <f>SUM(B10:C10)</f>
        <v>132000</v>
      </c>
      <c r="E10" s="46">
        <v>111350</v>
      </c>
      <c r="F10" s="46">
        <v>0</v>
      </c>
      <c r="G10" s="46">
        <v>0</v>
      </c>
      <c r="H10" s="46">
        <v>20650</v>
      </c>
    </row>
    <row r="11" spans="1:8" ht="22.5" x14ac:dyDescent="0.25">
      <c r="A11" s="47" t="s">
        <v>233</v>
      </c>
      <c r="B11" s="46">
        <v>162000</v>
      </c>
      <c r="C11" s="46">
        <v>0</v>
      </c>
      <c r="D11" s="46">
        <f>SUM(B11:C11)</f>
        <v>162000</v>
      </c>
      <c r="E11" s="46">
        <v>152000</v>
      </c>
      <c r="F11" s="46">
        <v>0</v>
      </c>
      <c r="G11" s="46">
        <v>0</v>
      </c>
      <c r="H11" s="46">
        <v>10000</v>
      </c>
    </row>
    <row r="12" spans="1:8" ht="22.5" x14ac:dyDescent="0.25">
      <c r="A12" s="47" t="s">
        <v>232</v>
      </c>
      <c r="B12" s="46">
        <v>146800</v>
      </c>
      <c r="C12" s="46">
        <v>0</v>
      </c>
      <c r="D12" s="46">
        <f>SUM(B12:C12)</f>
        <v>146800</v>
      </c>
      <c r="E12" s="46">
        <v>146800</v>
      </c>
      <c r="F12" s="46">
        <v>0</v>
      </c>
      <c r="G12" s="46">
        <v>0</v>
      </c>
      <c r="H12" s="46">
        <v>0</v>
      </c>
    </row>
    <row r="13" spans="1:8" ht="22.5" x14ac:dyDescent="0.25">
      <c r="A13" s="47" t="s">
        <v>231</v>
      </c>
      <c r="B13" s="46">
        <v>2425511</v>
      </c>
      <c r="C13" s="46">
        <v>0</v>
      </c>
      <c r="D13" s="46">
        <f>SUM(B13:C13)</f>
        <v>2425511</v>
      </c>
      <c r="E13" s="46">
        <v>2340432.2200000002</v>
      </c>
      <c r="F13" s="46">
        <v>0</v>
      </c>
      <c r="G13" s="46">
        <v>0</v>
      </c>
      <c r="H13" s="46">
        <v>85078.78</v>
      </c>
    </row>
    <row r="14" spans="1:8" ht="22.5" x14ac:dyDescent="0.25">
      <c r="A14" s="47" t="s">
        <v>230</v>
      </c>
      <c r="B14" s="46">
        <v>542504</v>
      </c>
      <c r="C14" s="46">
        <v>0</v>
      </c>
      <c r="D14" s="46">
        <f>SUM(B14:C14)</f>
        <v>542504</v>
      </c>
      <c r="E14" s="46">
        <v>529632.96</v>
      </c>
      <c r="F14" s="46">
        <v>0</v>
      </c>
      <c r="G14" s="46">
        <v>0</v>
      </c>
      <c r="H14" s="46">
        <v>12871.04</v>
      </c>
    </row>
    <row r="15" spans="1:8" ht="22.5" x14ac:dyDescent="0.25">
      <c r="A15" s="47" t="s">
        <v>229</v>
      </c>
      <c r="B15" s="46">
        <v>957104</v>
      </c>
      <c r="C15" s="46">
        <v>0</v>
      </c>
      <c r="D15" s="46">
        <f>SUM(B15:C15)</f>
        <v>957104</v>
      </c>
      <c r="E15" s="46">
        <v>461880.32000000001</v>
      </c>
      <c r="F15" s="46">
        <v>0</v>
      </c>
      <c r="G15" s="46">
        <v>0</v>
      </c>
      <c r="H15" s="46">
        <v>495223.68</v>
      </c>
    </row>
    <row r="16" spans="1:8" ht="22.5" x14ac:dyDescent="0.25">
      <c r="A16" s="47" t="s">
        <v>228</v>
      </c>
      <c r="B16" s="46">
        <v>1906719</v>
      </c>
      <c r="C16" s="46">
        <v>0</v>
      </c>
      <c r="D16" s="46">
        <f>SUM(B16:C16)</f>
        <v>1906719</v>
      </c>
      <c r="E16" s="46">
        <v>1737255.6</v>
      </c>
      <c r="F16" s="46">
        <v>0</v>
      </c>
      <c r="G16" s="46">
        <v>0</v>
      </c>
      <c r="H16" s="46">
        <v>169463.4</v>
      </c>
    </row>
    <row r="17" spans="1:8" ht="22.5" x14ac:dyDescent="0.25">
      <c r="A17" s="47" t="s">
        <v>227</v>
      </c>
      <c r="B17" s="46">
        <v>150500</v>
      </c>
      <c r="C17" s="46">
        <v>0</v>
      </c>
      <c r="D17" s="46">
        <f>SUM(B17:C17)</f>
        <v>150500</v>
      </c>
      <c r="E17" s="46">
        <v>149000</v>
      </c>
      <c r="F17" s="46">
        <v>0</v>
      </c>
      <c r="G17" s="46">
        <v>0</v>
      </c>
      <c r="H17" s="46">
        <v>1500</v>
      </c>
    </row>
    <row r="18" spans="1:8" x14ac:dyDescent="0.25">
      <c r="A18" s="47" t="s">
        <v>226</v>
      </c>
      <c r="B18" s="46">
        <v>180000</v>
      </c>
      <c r="C18" s="46">
        <v>0</v>
      </c>
      <c r="D18" s="46">
        <f>SUM(B18:C18)</f>
        <v>180000</v>
      </c>
      <c r="E18" s="46">
        <v>0</v>
      </c>
      <c r="F18" s="46">
        <v>0</v>
      </c>
      <c r="G18" s="46">
        <v>0</v>
      </c>
      <c r="H18" s="46">
        <v>180000</v>
      </c>
    </row>
    <row r="19" spans="1:8" ht="22.5" x14ac:dyDescent="0.25">
      <c r="A19" s="47" t="s">
        <v>225</v>
      </c>
      <c r="B19" s="46">
        <v>100000</v>
      </c>
      <c r="C19" s="46">
        <v>0</v>
      </c>
      <c r="D19" s="46">
        <f>SUM(B19:C19)</f>
        <v>100000</v>
      </c>
      <c r="E19" s="46">
        <v>0</v>
      </c>
      <c r="F19" s="46">
        <v>0</v>
      </c>
      <c r="G19" s="46">
        <v>0</v>
      </c>
      <c r="H19" s="46">
        <v>100000</v>
      </c>
    </row>
    <row r="20" spans="1:8" ht="33.75" x14ac:dyDescent="0.25">
      <c r="A20" s="47" t="s">
        <v>224</v>
      </c>
      <c r="B20" s="46">
        <v>519270</v>
      </c>
      <c r="C20" s="46">
        <v>0</v>
      </c>
      <c r="D20" s="46">
        <f>SUM(B20:C20)</f>
        <v>519270</v>
      </c>
      <c r="E20" s="46">
        <v>73309</v>
      </c>
      <c r="F20" s="46">
        <v>0</v>
      </c>
      <c r="G20" s="46">
        <v>0</v>
      </c>
      <c r="H20" s="46">
        <v>445961</v>
      </c>
    </row>
    <row r="21" spans="1:8" ht="33.75" x14ac:dyDescent="0.25">
      <c r="A21" s="47" t="s">
        <v>223</v>
      </c>
      <c r="B21" s="46">
        <v>1040575</v>
      </c>
      <c r="C21" s="46">
        <v>0</v>
      </c>
      <c r="D21" s="46">
        <f>SUM(B21:C21)</f>
        <v>1040575</v>
      </c>
      <c r="E21" s="46">
        <v>352296</v>
      </c>
      <c r="F21" s="46">
        <v>0</v>
      </c>
      <c r="G21" s="46">
        <v>0</v>
      </c>
      <c r="H21" s="46">
        <v>688279</v>
      </c>
    </row>
    <row r="22" spans="1:8" x14ac:dyDescent="0.25">
      <c r="A22" s="47" t="s">
        <v>222</v>
      </c>
      <c r="B22" s="46">
        <v>35251</v>
      </c>
      <c r="C22" s="46">
        <v>0</v>
      </c>
      <c r="D22" s="46">
        <f>SUM(B22:C22)</f>
        <v>35251</v>
      </c>
      <c r="E22" s="46">
        <v>0</v>
      </c>
      <c r="F22" s="46">
        <v>0</v>
      </c>
      <c r="G22" s="46">
        <v>0</v>
      </c>
      <c r="H22" s="46">
        <v>35251</v>
      </c>
    </row>
    <row r="23" spans="1:8" ht="22.5" x14ac:dyDescent="0.25">
      <c r="A23" s="47" t="s">
        <v>221</v>
      </c>
      <c r="B23" s="46">
        <v>835500</v>
      </c>
      <c r="C23" s="46">
        <v>0</v>
      </c>
      <c r="D23" s="46">
        <f>SUM(B23:C23)</f>
        <v>835500</v>
      </c>
      <c r="E23" s="46">
        <v>724155.89</v>
      </c>
      <c r="F23" s="46">
        <v>0</v>
      </c>
      <c r="G23" s="46">
        <v>0</v>
      </c>
      <c r="H23" s="46">
        <v>111344.11</v>
      </c>
    </row>
    <row r="24" spans="1:8" ht="22.5" x14ac:dyDescent="0.25">
      <c r="A24" s="47" t="s">
        <v>220</v>
      </c>
      <c r="B24" s="46">
        <v>50000</v>
      </c>
      <c r="C24" s="46">
        <v>0</v>
      </c>
      <c r="D24" s="46">
        <f>SUM(B24:C24)</f>
        <v>50000</v>
      </c>
      <c r="E24" s="46">
        <v>34000</v>
      </c>
      <c r="F24" s="46">
        <v>0</v>
      </c>
      <c r="G24" s="46">
        <v>0</v>
      </c>
      <c r="H24" s="46">
        <v>16000</v>
      </c>
    </row>
    <row r="25" spans="1:8" ht="22.5" x14ac:dyDescent="0.25">
      <c r="A25" s="47" t="s">
        <v>219</v>
      </c>
      <c r="B25" s="46">
        <v>31300</v>
      </c>
      <c r="C25" s="46">
        <v>0</v>
      </c>
      <c r="D25" s="46">
        <f>SUM(B25:C25)</f>
        <v>31300</v>
      </c>
      <c r="E25" s="46">
        <v>26160</v>
      </c>
      <c r="F25" s="46">
        <v>0</v>
      </c>
      <c r="G25" s="46">
        <v>0</v>
      </c>
      <c r="H25" s="46">
        <v>5140</v>
      </c>
    </row>
    <row r="26" spans="1:8" ht="33.75" x14ac:dyDescent="0.25">
      <c r="A26" s="47" t="s">
        <v>218</v>
      </c>
      <c r="B26" s="46">
        <v>20000</v>
      </c>
      <c r="C26" s="46">
        <v>0</v>
      </c>
      <c r="D26" s="46">
        <f>SUM(B26:C26)</f>
        <v>20000</v>
      </c>
      <c r="E26" s="46">
        <v>10000</v>
      </c>
      <c r="F26" s="46">
        <v>0</v>
      </c>
      <c r="G26" s="46">
        <v>0</v>
      </c>
      <c r="H26" s="46">
        <v>10000</v>
      </c>
    </row>
    <row r="27" spans="1:8" ht="33.75" x14ac:dyDescent="0.25">
      <c r="A27" s="47" t="s">
        <v>217</v>
      </c>
      <c r="B27" s="46">
        <v>25000</v>
      </c>
      <c r="C27" s="46">
        <v>0</v>
      </c>
      <c r="D27" s="46">
        <f>SUM(B27:C27)</f>
        <v>25000</v>
      </c>
      <c r="E27" s="46">
        <v>0</v>
      </c>
      <c r="F27" s="46">
        <v>0</v>
      </c>
      <c r="G27" s="46">
        <v>0</v>
      </c>
      <c r="H27" s="46">
        <v>25000</v>
      </c>
    </row>
    <row r="28" spans="1:8" ht="33.75" x14ac:dyDescent="0.25">
      <c r="A28" s="47" t="s">
        <v>216</v>
      </c>
      <c r="B28" s="46">
        <v>30000</v>
      </c>
      <c r="C28" s="46">
        <v>0</v>
      </c>
      <c r="D28" s="46">
        <f>SUM(B28:C28)</f>
        <v>30000</v>
      </c>
      <c r="E28" s="46">
        <v>0</v>
      </c>
      <c r="F28" s="46">
        <v>0</v>
      </c>
      <c r="G28" s="46">
        <v>0</v>
      </c>
      <c r="H28" s="46">
        <v>30000</v>
      </c>
    </row>
    <row r="29" spans="1:8" ht="22.5" x14ac:dyDescent="0.25">
      <c r="A29" s="47" t="s">
        <v>215</v>
      </c>
      <c r="B29" s="46">
        <v>130000</v>
      </c>
      <c r="C29" s="46">
        <v>0</v>
      </c>
      <c r="D29" s="46">
        <f>SUM(B29:C29)</f>
        <v>130000</v>
      </c>
      <c r="E29" s="46">
        <v>121311</v>
      </c>
      <c r="F29" s="46">
        <v>0</v>
      </c>
      <c r="G29" s="46">
        <v>0</v>
      </c>
      <c r="H29" s="46">
        <v>8689</v>
      </c>
    </row>
    <row r="30" spans="1:8" ht="22.5" x14ac:dyDescent="0.25">
      <c r="A30" s="47" t="s">
        <v>214</v>
      </c>
      <c r="B30" s="46">
        <v>20000</v>
      </c>
      <c r="C30" s="46">
        <v>0</v>
      </c>
      <c r="D30" s="46">
        <f>SUM(B30:C30)</f>
        <v>20000</v>
      </c>
      <c r="E30" s="46">
        <v>20000</v>
      </c>
      <c r="F30" s="46">
        <v>0</v>
      </c>
      <c r="G30" s="46">
        <v>0</v>
      </c>
      <c r="H30" s="46">
        <v>0</v>
      </c>
    </row>
    <row r="31" spans="1:8" ht="22.5" x14ac:dyDescent="0.25">
      <c r="A31" s="47" t="s">
        <v>213</v>
      </c>
      <c r="B31" s="46">
        <v>30000</v>
      </c>
      <c r="C31" s="46">
        <v>0</v>
      </c>
      <c r="D31" s="46">
        <f>SUM(B31:C31)</f>
        <v>30000</v>
      </c>
      <c r="E31" s="46">
        <v>30000</v>
      </c>
      <c r="F31" s="46">
        <v>0</v>
      </c>
      <c r="G31" s="46">
        <v>0</v>
      </c>
      <c r="H31" s="46">
        <v>0</v>
      </c>
    </row>
    <row r="32" spans="1:8" ht="22.5" x14ac:dyDescent="0.25">
      <c r="A32" s="47" t="s">
        <v>212</v>
      </c>
      <c r="B32" s="46">
        <v>48200</v>
      </c>
      <c r="C32" s="46">
        <v>0</v>
      </c>
      <c r="D32" s="46">
        <f>SUM(B32:C32)</f>
        <v>48200</v>
      </c>
      <c r="E32" s="46">
        <v>12187.71</v>
      </c>
      <c r="F32" s="46">
        <v>0</v>
      </c>
      <c r="G32" s="46">
        <v>0</v>
      </c>
      <c r="H32" s="46">
        <v>36012.29</v>
      </c>
    </row>
    <row r="33" spans="1:8" ht="22.5" x14ac:dyDescent="0.25">
      <c r="A33" s="47" t="s">
        <v>211</v>
      </c>
      <c r="B33" s="46">
        <v>24200</v>
      </c>
      <c r="C33" s="46">
        <v>0</v>
      </c>
      <c r="D33" s="46">
        <f>SUM(B33:C33)</f>
        <v>24200</v>
      </c>
      <c r="E33" s="46">
        <v>8640</v>
      </c>
      <c r="F33" s="46">
        <v>0</v>
      </c>
      <c r="G33" s="46">
        <v>0</v>
      </c>
      <c r="H33" s="46">
        <v>15560</v>
      </c>
    </row>
    <row r="34" spans="1:8" ht="22.5" x14ac:dyDescent="0.25">
      <c r="A34" s="47" t="s">
        <v>210</v>
      </c>
      <c r="B34" s="46">
        <v>81501</v>
      </c>
      <c r="C34" s="46">
        <v>0</v>
      </c>
      <c r="D34" s="46">
        <f>SUM(B34:C34)</f>
        <v>81501</v>
      </c>
      <c r="E34" s="46">
        <v>34981.230000000003</v>
      </c>
      <c r="F34" s="46">
        <v>0</v>
      </c>
      <c r="G34" s="46">
        <v>0</v>
      </c>
      <c r="H34" s="46">
        <v>46519.77</v>
      </c>
    </row>
    <row r="35" spans="1:8" ht="22.5" x14ac:dyDescent="0.25">
      <c r="A35" s="47" t="s">
        <v>209</v>
      </c>
      <c r="B35" s="46">
        <v>397442.63</v>
      </c>
      <c r="C35" s="46">
        <v>0</v>
      </c>
      <c r="D35" s="46">
        <f>SUM(B35:C35)</f>
        <v>397442.63</v>
      </c>
      <c r="E35" s="46">
        <v>397442.63</v>
      </c>
      <c r="F35" s="46">
        <v>0</v>
      </c>
      <c r="G35" s="46">
        <v>0</v>
      </c>
      <c r="H35" s="46">
        <v>0</v>
      </c>
    </row>
    <row r="36" spans="1:8" ht="22.5" x14ac:dyDescent="0.25">
      <c r="A36" s="47" t="s">
        <v>208</v>
      </c>
      <c r="B36" s="46">
        <v>237000</v>
      </c>
      <c r="C36" s="46">
        <v>0</v>
      </c>
      <c r="D36" s="46">
        <f>SUM(B36:C36)</f>
        <v>237000</v>
      </c>
      <c r="E36" s="46">
        <v>210076.1</v>
      </c>
      <c r="F36" s="46">
        <v>0</v>
      </c>
      <c r="G36" s="46">
        <v>0</v>
      </c>
      <c r="H36" s="46">
        <v>26923.9</v>
      </c>
    </row>
    <row r="37" spans="1:8" ht="22.5" x14ac:dyDescent="0.25">
      <c r="A37" s="47" t="s">
        <v>207</v>
      </c>
      <c r="B37" s="46">
        <v>2464</v>
      </c>
      <c r="C37" s="46">
        <v>0</v>
      </c>
      <c r="D37" s="46">
        <f>SUM(B37:C37)</f>
        <v>2464</v>
      </c>
      <c r="E37" s="46">
        <v>2260</v>
      </c>
      <c r="F37" s="46">
        <v>0</v>
      </c>
      <c r="G37" s="46">
        <v>0</v>
      </c>
      <c r="H37" s="46">
        <v>204</v>
      </c>
    </row>
    <row r="38" spans="1:8" ht="22.5" x14ac:dyDescent="0.25">
      <c r="A38" s="47" t="s">
        <v>206</v>
      </c>
      <c r="B38" s="46">
        <v>21609</v>
      </c>
      <c r="C38" s="46">
        <v>0</v>
      </c>
      <c r="D38" s="46">
        <f>SUM(B38:C38)</f>
        <v>21609</v>
      </c>
      <c r="E38" s="46">
        <v>14109.75</v>
      </c>
      <c r="F38" s="46">
        <v>0</v>
      </c>
      <c r="G38" s="46">
        <v>0</v>
      </c>
      <c r="H38" s="46">
        <v>7499.25</v>
      </c>
    </row>
    <row r="39" spans="1:8" ht="22.5" x14ac:dyDescent="0.25">
      <c r="A39" s="47" t="s">
        <v>205</v>
      </c>
      <c r="B39" s="46">
        <v>16199</v>
      </c>
      <c r="C39" s="46">
        <v>0</v>
      </c>
      <c r="D39" s="46">
        <f>SUM(B39:C39)</f>
        <v>16199</v>
      </c>
      <c r="E39" s="46">
        <v>10000</v>
      </c>
      <c r="F39" s="46">
        <v>0</v>
      </c>
      <c r="G39" s="46">
        <v>0</v>
      </c>
      <c r="H39" s="46">
        <v>6199</v>
      </c>
    </row>
    <row r="40" spans="1:8" ht="22.5" x14ac:dyDescent="0.25">
      <c r="A40" s="47" t="s">
        <v>204</v>
      </c>
      <c r="B40" s="46">
        <v>30500</v>
      </c>
      <c r="C40" s="46">
        <v>0</v>
      </c>
      <c r="D40" s="46">
        <f>SUM(B40:C40)</f>
        <v>30500</v>
      </c>
      <c r="E40" s="46">
        <v>18296.330000000002</v>
      </c>
      <c r="F40" s="46">
        <v>0</v>
      </c>
      <c r="G40" s="46">
        <v>0</v>
      </c>
      <c r="H40" s="46">
        <v>12203.67</v>
      </c>
    </row>
    <row r="41" spans="1:8" ht="22.5" x14ac:dyDescent="0.25">
      <c r="A41" s="47" t="s">
        <v>203</v>
      </c>
      <c r="B41" s="46">
        <v>15000</v>
      </c>
      <c r="C41" s="46">
        <v>0</v>
      </c>
      <c r="D41" s="46">
        <f>SUM(B41:C41)</f>
        <v>15000</v>
      </c>
      <c r="E41" s="46">
        <v>4138</v>
      </c>
      <c r="F41" s="46">
        <v>0</v>
      </c>
      <c r="G41" s="46">
        <v>0</v>
      </c>
      <c r="H41" s="46">
        <v>10862</v>
      </c>
    </row>
    <row r="42" spans="1:8" ht="22.5" x14ac:dyDescent="0.25">
      <c r="A42" s="47" t="s">
        <v>202</v>
      </c>
      <c r="B42" s="46">
        <v>50000</v>
      </c>
      <c r="C42" s="46">
        <v>0</v>
      </c>
      <c r="D42" s="46">
        <f>SUM(B42:C42)</f>
        <v>50000</v>
      </c>
      <c r="E42" s="46">
        <v>0</v>
      </c>
      <c r="F42" s="46">
        <v>0</v>
      </c>
      <c r="G42" s="46">
        <v>0</v>
      </c>
      <c r="H42" s="46">
        <v>50000</v>
      </c>
    </row>
    <row r="43" spans="1:8" ht="22.5" x14ac:dyDescent="0.25">
      <c r="A43" s="47" t="s">
        <v>201</v>
      </c>
      <c r="B43" s="46">
        <v>766277</v>
      </c>
      <c r="C43" s="46">
        <v>0</v>
      </c>
      <c r="D43" s="46">
        <f>SUM(B43:C43)</f>
        <v>766277</v>
      </c>
      <c r="E43" s="46">
        <v>740600</v>
      </c>
      <c r="F43" s="46">
        <v>0</v>
      </c>
      <c r="G43" s="46">
        <v>0</v>
      </c>
      <c r="H43" s="46">
        <v>25677</v>
      </c>
    </row>
    <row r="44" spans="1:8" ht="22.5" x14ac:dyDescent="0.25">
      <c r="A44" s="47" t="s">
        <v>200</v>
      </c>
      <c r="B44" s="46">
        <v>108000</v>
      </c>
      <c r="C44" s="46">
        <v>0</v>
      </c>
      <c r="D44" s="46">
        <f>SUM(B44:C44)</f>
        <v>108000</v>
      </c>
      <c r="E44" s="46">
        <v>78000</v>
      </c>
      <c r="F44" s="46">
        <v>0</v>
      </c>
      <c r="G44" s="46">
        <v>0</v>
      </c>
      <c r="H44" s="46">
        <v>30000</v>
      </c>
    </row>
    <row r="45" spans="1:8" ht="22.5" x14ac:dyDescent="0.25">
      <c r="A45" s="47" t="s">
        <v>199</v>
      </c>
      <c r="B45" s="46">
        <v>149000</v>
      </c>
      <c r="C45" s="46">
        <v>0</v>
      </c>
      <c r="D45" s="46">
        <f>SUM(B45:C45)</f>
        <v>149000</v>
      </c>
      <c r="E45" s="46">
        <v>134000</v>
      </c>
      <c r="F45" s="46">
        <v>0</v>
      </c>
      <c r="G45" s="46">
        <v>0</v>
      </c>
      <c r="H45" s="46">
        <v>15000</v>
      </c>
    </row>
    <row r="46" spans="1:8" ht="22.5" x14ac:dyDescent="0.25">
      <c r="A46" s="47" t="s">
        <v>198</v>
      </c>
      <c r="B46" s="46">
        <v>122000</v>
      </c>
      <c r="C46" s="46">
        <v>0</v>
      </c>
      <c r="D46" s="46">
        <f>SUM(B46:C46)</f>
        <v>122000</v>
      </c>
      <c r="E46" s="46">
        <v>122000</v>
      </c>
      <c r="F46" s="46">
        <v>0</v>
      </c>
      <c r="G46" s="46">
        <v>0</v>
      </c>
      <c r="H46" s="46">
        <v>0</v>
      </c>
    </row>
    <row r="47" spans="1:8" ht="22.5" x14ac:dyDescent="0.25">
      <c r="A47" s="47" t="s">
        <v>197</v>
      </c>
      <c r="B47" s="46">
        <v>2422869</v>
      </c>
      <c r="C47" s="46">
        <v>0</v>
      </c>
      <c r="D47" s="46">
        <f>SUM(B47:C47)</f>
        <v>2422869</v>
      </c>
      <c r="E47" s="46">
        <v>2422868</v>
      </c>
      <c r="F47" s="46">
        <v>0</v>
      </c>
      <c r="G47" s="46">
        <v>0</v>
      </c>
      <c r="H47" s="46">
        <v>1</v>
      </c>
    </row>
    <row r="48" spans="1:8" ht="22.5" x14ac:dyDescent="0.25">
      <c r="A48" s="47" t="s">
        <v>196</v>
      </c>
      <c r="B48" s="46">
        <v>532616</v>
      </c>
      <c r="C48" s="46">
        <v>0</v>
      </c>
      <c r="D48" s="46">
        <f>SUM(B48:C48)</f>
        <v>532616</v>
      </c>
      <c r="E48" s="46">
        <v>531616</v>
      </c>
      <c r="F48" s="46">
        <v>0</v>
      </c>
      <c r="G48" s="46">
        <v>0</v>
      </c>
      <c r="H48" s="46">
        <v>1000</v>
      </c>
    </row>
    <row r="49" spans="1:8" ht="22.5" x14ac:dyDescent="0.25">
      <c r="A49" s="47" t="s">
        <v>195</v>
      </c>
      <c r="B49" s="46">
        <v>534117</v>
      </c>
      <c r="C49" s="46">
        <v>0</v>
      </c>
      <c r="D49" s="46">
        <f>SUM(B49:C49)</f>
        <v>534117</v>
      </c>
      <c r="E49" s="46">
        <v>520742.1</v>
      </c>
      <c r="F49" s="46">
        <v>0</v>
      </c>
      <c r="G49" s="46">
        <v>0</v>
      </c>
      <c r="H49" s="46">
        <v>13374.9</v>
      </c>
    </row>
    <row r="50" spans="1:8" ht="22.5" x14ac:dyDescent="0.25">
      <c r="A50" s="47" t="s">
        <v>194</v>
      </c>
      <c r="B50" s="46">
        <v>1694932</v>
      </c>
      <c r="C50" s="46">
        <v>0</v>
      </c>
      <c r="D50" s="46">
        <f>SUM(B50:C50)</f>
        <v>1694932</v>
      </c>
      <c r="E50" s="46">
        <v>1618430</v>
      </c>
      <c r="F50" s="46">
        <v>0</v>
      </c>
      <c r="G50" s="46">
        <v>0</v>
      </c>
      <c r="H50" s="46">
        <v>76502</v>
      </c>
    </row>
    <row r="51" spans="1:8" ht="22.5" x14ac:dyDescent="0.25">
      <c r="A51" s="47" t="s">
        <v>193</v>
      </c>
      <c r="B51" s="46">
        <v>107200</v>
      </c>
      <c r="C51" s="46">
        <v>0</v>
      </c>
      <c r="D51" s="46">
        <f>SUM(B51:C51)</f>
        <v>107200</v>
      </c>
      <c r="E51" s="46">
        <v>77817.600000000006</v>
      </c>
      <c r="F51" s="46">
        <v>0</v>
      </c>
      <c r="G51" s="46">
        <v>0</v>
      </c>
      <c r="H51" s="46">
        <v>29382.400000000001</v>
      </c>
    </row>
    <row r="52" spans="1:8" ht="22.5" x14ac:dyDescent="0.25">
      <c r="A52" s="47" t="s">
        <v>192</v>
      </c>
      <c r="B52" s="46">
        <v>222300</v>
      </c>
      <c r="C52" s="46">
        <v>0</v>
      </c>
      <c r="D52" s="46">
        <f>SUM(B52:C52)</f>
        <v>222300</v>
      </c>
      <c r="E52" s="46">
        <v>205000</v>
      </c>
      <c r="F52" s="46">
        <v>0</v>
      </c>
      <c r="G52" s="46">
        <v>0</v>
      </c>
      <c r="H52" s="46">
        <v>17300</v>
      </c>
    </row>
    <row r="53" spans="1:8" ht="22.5" x14ac:dyDescent="0.25">
      <c r="A53" s="47" t="s">
        <v>191</v>
      </c>
      <c r="B53" s="46">
        <v>76000</v>
      </c>
      <c r="C53" s="46">
        <v>0</v>
      </c>
      <c r="D53" s="46">
        <f>SUM(B53:C53)</f>
        <v>76000</v>
      </c>
      <c r="E53" s="46">
        <v>10000</v>
      </c>
      <c r="F53" s="46">
        <v>0</v>
      </c>
      <c r="G53" s="46">
        <v>0</v>
      </c>
      <c r="H53" s="46">
        <v>66000</v>
      </c>
    </row>
    <row r="54" spans="1:8" ht="33.75" x14ac:dyDescent="0.25">
      <c r="A54" s="47" t="s">
        <v>190</v>
      </c>
      <c r="B54" s="46">
        <v>360000</v>
      </c>
      <c r="C54" s="46">
        <v>0</v>
      </c>
      <c r="D54" s="46">
        <f>SUM(B54:C54)</f>
        <v>360000</v>
      </c>
      <c r="E54" s="46">
        <v>294785.36</v>
      </c>
      <c r="F54" s="46">
        <v>0</v>
      </c>
      <c r="G54" s="46">
        <v>0</v>
      </c>
      <c r="H54" s="46">
        <v>65214.64</v>
      </c>
    </row>
    <row r="55" spans="1:8" ht="22.5" x14ac:dyDescent="0.25">
      <c r="A55" s="47" t="s">
        <v>189</v>
      </c>
      <c r="B55" s="46">
        <v>281586</v>
      </c>
      <c r="C55" s="46">
        <v>0</v>
      </c>
      <c r="D55" s="46">
        <f>SUM(B55:C55)</f>
        <v>281586</v>
      </c>
      <c r="E55" s="46">
        <v>281585.64</v>
      </c>
      <c r="F55" s="46">
        <v>0</v>
      </c>
      <c r="G55" s="46">
        <v>0</v>
      </c>
      <c r="H55" s="46">
        <v>0.36</v>
      </c>
    </row>
    <row r="56" spans="1:8" ht="33.75" x14ac:dyDescent="0.25">
      <c r="A56" s="47" t="s">
        <v>188</v>
      </c>
      <c r="B56" s="46">
        <v>2336359</v>
      </c>
      <c r="C56" s="46">
        <v>0</v>
      </c>
      <c r="D56" s="46">
        <f>SUM(B56:C56)</f>
        <v>2336359</v>
      </c>
      <c r="E56" s="46">
        <v>2019794.04</v>
      </c>
      <c r="F56" s="46">
        <v>0</v>
      </c>
      <c r="G56" s="46">
        <v>0</v>
      </c>
      <c r="H56" s="46">
        <v>316564.96000000002</v>
      </c>
    </row>
    <row r="57" spans="1:8" ht="33.75" x14ac:dyDescent="0.25">
      <c r="A57" s="47" t="s">
        <v>187</v>
      </c>
      <c r="B57" s="46">
        <v>178404</v>
      </c>
      <c r="C57" s="46">
        <v>0</v>
      </c>
      <c r="D57" s="46">
        <f>SUM(B57:C57)</f>
        <v>178404</v>
      </c>
      <c r="E57" s="46">
        <v>177496.3</v>
      </c>
      <c r="F57" s="46">
        <v>0</v>
      </c>
      <c r="G57" s="46">
        <v>0</v>
      </c>
      <c r="H57" s="46">
        <v>907.7</v>
      </c>
    </row>
    <row r="58" spans="1:8" ht="22.5" x14ac:dyDescent="0.25">
      <c r="A58" s="47" t="s">
        <v>186</v>
      </c>
      <c r="B58" s="46">
        <v>11969</v>
      </c>
      <c r="C58" s="46">
        <v>0</v>
      </c>
      <c r="D58" s="46">
        <f>SUM(B58:C58)</f>
        <v>11969</v>
      </c>
      <c r="E58" s="46">
        <v>0</v>
      </c>
      <c r="F58" s="46">
        <v>0</v>
      </c>
      <c r="G58" s="46">
        <v>0</v>
      </c>
      <c r="H58" s="46">
        <v>11969</v>
      </c>
    </row>
    <row r="59" spans="1:8" ht="33.75" x14ac:dyDescent="0.25">
      <c r="A59" s="47" t="s">
        <v>185</v>
      </c>
      <c r="B59" s="46">
        <v>15000</v>
      </c>
      <c r="C59" s="46">
        <v>0</v>
      </c>
      <c r="D59" s="46">
        <f>SUM(B59:C59)</f>
        <v>15000</v>
      </c>
      <c r="E59" s="46">
        <v>15000</v>
      </c>
      <c r="F59" s="46">
        <v>0</v>
      </c>
      <c r="G59" s="46">
        <v>0</v>
      </c>
      <c r="H59" s="46">
        <v>0</v>
      </c>
    </row>
    <row r="60" spans="1:8" ht="22.5" x14ac:dyDescent="0.25">
      <c r="A60" s="47" t="s">
        <v>184</v>
      </c>
      <c r="B60" s="46">
        <v>3932</v>
      </c>
      <c r="C60" s="46">
        <v>0</v>
      </c>
      <c r="D60" s="46">
        <f>SUM(B60:C60)</f>
        <v>3932</v>
      </c>
      <c r="E60" s="46">
        <v>3932</v>
      </c>
      <c r="F60" s="46">
        <v>0</v>
      </c>
      <c r="G60" s="46">
        <v>0</v>
      </c>
      <c r="H60" s="46">
        <v>0</v>
      </c>
    </row>
    <row r="61" spans="1:8" ht="22.5" x14ac:dyDescent="0.25">
      <c r="A61" s="47" t="s">
        <v>183</v>
      </c>
      <c r="B61" s="46">
        <v>35000</v>
      </c>
      <c r="C61" s="46">
        <v>0</v>
      </c>
      <c r="D61" s="46">
        <f>SUM(B61:C61)</f>
        <v>35000</v>
      </c>
      <c r="E61" s="46">
        <v>18768.73</v>
      </c>
      <c r="F61" s="46">
        <v>0</v>
      </c>
      <c r="G61" s="46">
        <v>0</v>
      </c>
      <c r="H61" s="46">
        <v>16231.27</v>
      </c>
    </row>
    <row r="62" spans="1:8" ht="22.5" x14ac:dyDescent="0.25">
      <c r="A62" s="47" t="s">
        <v>182</v>
      </c>
      <c r="B62" s="46">
        <v>60500</v>
      </c>
      <c r="C62" s="46">
        <v>0</v>
      </c>
      <c r="D62" s="46">
        <f>SUM(B62:C62)</f>
        <v>60500</v>
      </c>
      <c r="E62" s="46">
        <v>0</v>
      </c>
      <c r="F62" s="46">
        <v>0</v>
      </c>
      <c r="G62" s="46">
        <v>0</v>
      </c>
      <c r="H62" s="46">
        <v>60500</v>
      </c>
    </row>
    <row r="63" spans="1:8" ht="22.5" x14ac:dyDescent="0.25">
      <c r="A63" s="47" t="s">
        <v>181</v>
      </c>
      <c r="B63" s="46">
        <v>35000</v>
      </c>
      <c r="C63" s="46">
        <v>0</v>
      </c>
      <c r="D63" s="46">
        <f>SUM(B63:C63)</f>
        <v>35000</v>
      </c>
      <c r="E63" s="46">
        <v>5845.83</v>
      </c>
      <c r="F63" s="46">
        <v>0</v>
      </c>
      <c r="G63" s="46">
        <v>0</v>
      </c>
      <c r="H63" s="46">
        <v>29154.17</v>
      </c>
    </row>
    <row r="64" spans="1:8" ht="22.5" x14ac:dyDescent="0.25">
      <c r="A64" s="47" t="s">
        <v>180</v>
      </c>
      <c r="B64" s="46">
        <v>10000</v>
      </c>
      <c r="C64" s="46">
        <v>0</v>
      </c>
      <c r="D64" s="46">
        <f>SUM(B64:C64)</f>
        <v>10000</v>
      </c>
      <c r="E64" s="46">
        <v>0</v>
      </c>
      <c r="F64" s="46">
        <v>0</v>
      </c>
      <c r="G64" s="46">
        <v>0</v>
      </c>
      <c r="H64" s="46">
        <v>10000</v>
      </c>
    </row>
    <row r="65" spans="1:8" ht="22.5" x14ac:dyDescent="0.25">
      <c r="A65" s="47" t="s">
        <v>179</v>
      </c>
      <c r="B65" s="46">
        <v>14778</v>
      </c>
      <c r="C65" s="46">
        <v>0</v>
      </c>
      <c r="D65" s="46">
        <f>SUM(B65:C65)</f>
        <v>14778</v>
      </c>
      <c r="E65" s="46">
        <v>9199</v>
      </c>
      <c r="F65" s="46">
        <v>0</v>
      </c>
      <c r="G65" s="46">
        <v>0</v>
      </c>
      <c r="H65" s="46">
        <v>5579</v>
      </c>
    </row>
    <row r="66" spans="1:8" ht="22.5" x14ac:dyDescent="0.25">
      <c r="A66" s="47" t="s">
        <v>178</v>
      </c>
      <c r="B66" s="46">
        <v>55000</v>
      </c>
      <c r="C66" s="46">
        <v>0</v>
      </c>
      <c r="D66" s="46">
        <f>SUM(B66:C66)</f>
        <v>55000</v>
      </c>
      <c r="E66" s="46">
        <v>51231.47</v>
      </c>
      <c r="F66" s="46">
        <v>0</v>
      </c>
      <c r="G66" s="46">
        <v>0</v>
      </c>
      <c r="H66" s="46">
        <v>3768.53</v>
      </c>
    </row>
    <row r="67" spans="1:8" ht="22.5" x14ac:dyDescent="0.25">
      <c r="A67" s="47" t="s">
        <v>177</v>
      </c>
      <c r="B67" s="46">
        <v>50000</v>
      </c>
      <c r="C67" s="46">
        <v>0</v>
      </c>
      <c r="D67" s="46">
        <f>SUM(B67:C67)</f>
        <v>50000</v>
      </c>
      <c r="E67" s="46">
        <v>0</v>
      </c>
      <c r="F67" s="46">
        <v>0</v>
      </c>
      <c r="G67" s="46">
        <v>0</v>
      </c>
      <c r="H67" s="46">
        <v>50000</v>
      </c>
    </row>
    <row r="68" spans="1:8" ht="22.5" x14ac:dyDescent="0.25">
      <c r="A68" s="47" t="s">
        <v>176</v>
      </c>
      <c r="B68" s="46">
        <v>713714</v>
      </c>
      <c r="C68" s="46">
        <v>0</v>
      </c>
      <c r="D68" s="46">
        <f>SUM(B68:C68)</f>
        <v>713714</v>
      </c>
      <c r="E68" s="46">
        <v>509818</v>
      </c>
      <c r="F68" s="46">
        <v>0</v>
      </c>
      <c r="G68" s="46">
        <v>0</v>
      </c>
      <c r="H68" s="46">
        <v>203896</v>
      </c>
    </row>
    <row r="69" spans="1:8" ht="22.5" x14ac:dyDescent="0.25">
      <c r="A69" s="47" t="s">
        <v>175</v>
      </c>
      <c r="B69" s="46">
        <v>30000</v>
      </c>
      <c r="C69" s="46">
        <v>0</v>
      </c>
      <c r="D69" s="46">
        <f>SUM(B69:C69)</f>
        <v>30000</v>
      </c>
      <c r="E69" s="46">
        <v>22929.63</v>
      </c>
      <c r="F69" s="46">
        <v>0</v>
      </c>
      <c r="G69" s="46">
        <v>0</v>
      </c>
      <c r="H69" s="46">
        <v>7070.37</v>
      </c>
    </row>
    <row r="70" spans="1:8" ht="22.5" x14ac:dyDescent="0.25">
      <c r="A70" s="47" t="s">
        <v>174</v>
      </c>
      <c r="B70" s="46">
        <v>82486</v>
      </c>
      <c r="C70" s="46">
        <v>0</v>
      </c>
      <c r="D70" s="46">
        <f>SUM(B70:C70)</f>
        <v>82486</v>
      </c>
      <c r="E70" s="46">
        <v>29236</v>
      </c>
      <c r="F70" s="46">
        <v>0</v>
      </c>
      <c r="G70" s="46">
        <v>0</v>
      </c>
      <c r="H70" s="46">
        <v>53250</v>
      </c>
    </row>
    <row r="71" spans="1:8" ht="22.5" x14ac:dyDescent="0.25">
      <c r="A71" s="47" t="s">
        <v>173</v>
      </c>
      <c r="B71" s="46">
        <v>134000</v>
      </c>
      <c r="C71" s="46">
        <v>0</v>
      </c>
      <c r="D71" s="46">
        <f>SUM(B71:C71)</f>
        <v>134000</v>
      </c>
      <c r="E71" s="46">
        <v>134000</v>
      </c>
      <c r="F71" s="46">
        <v>0</v>
      </c>
      <c r="G71" s="46">
        <v>0</v>
      </c>
      <c r="H71" s="46">
        <v>0</v>
      </c>
    </row>
    <row r="72" spans="1:8" ht="22.5" x14ac:dyDescent="0.25">
      <c r="A72" s="47" t="s">
        <v>172</v>
      </c>
      <c r="B72" s="46">
        <v>118475</v>
      </c>
      <c r="C72" s="46">
        <v>0</v>
      </c>
      <c r="D72" s="46">
        <f>SUM(B72:C72)</f>
        <v>118475</v>
      </c>
      <c r="E72" s="46">
        <v>118000</v>
      </c>
      <c r="F72" s="46">
        <v>0</v>
      </c>
      <c r="G72" s="46">
        <v>0</v>
      </c>
      <c r="H72" s="46">
        <v>475</v>
      </c>
    </row>
    <row r="73" spans="1:8" ht="22.5" x14ac:dyDescent="0.25">
      <c r="A73" s="47" t="s">
        <v>171</v>
      </c>
      <c r="B73" s="46">
        <v>2422869</v>
      </c>
      <c r="C73" s="46">
        <v>0</v>
      </c>
      <c r="D73" s="46">
        <f>SUM(B73:C73)</f>
        <v>2422869</v>
      </c>
      <c r="E73" s="46">
        <v>2422868</v>
      </c>
      <c r="F73" s="46">
        <v>0</v>
      </c>
      <c r="G73" s="46">
        <v>0</v>
      </c>
      <c r="H73" s="46">
        <v>1</v>
      </c>
    </row>
    <row r="74" spans="1:8" ht="22.5" x14ac:dyDescent="0.25">
      <c r="A74" s="47" t="s">
        <v>170</v>
      </c>
      <c r="B74" s="46">
        <v>515366</v>
      </c>
      <c r="C74" s="46">
        <v>0</v>
      </c>
      <c r="D74" s="46">
        <f>SUM(B74:C74)</f>
        <v>515366</v>
      </c>
      <c r="E74" s="46">
        <v>511251</v>
      </c>
      <c r="F74" s="46">
        <v>0</v>
      </c>
      <c r="G74" s="46">
        <v>0</v>
      </c>
      <c r="H74" s="46">
        <v>4115</v>
      </c>
    </row>
    <row r="75" spans="1:8" ht="22.5" x14ac:dyDescent="0.25">
      <c r="A75" s="47" t="s">
        <v>169</v>
      </c>
      <c r="B75" s="46">
        <v>530304</v>
      </c>
      <c r="C75" s="46">
        <v>0</v>
      </c>
      <c r="D75" s="46">
        <f>SUM(B75:C75)</f>
        <v>530304</v>
      </c>
      <c r="E75" s="46">
        <v>520279.25</v>
      </c>
      <c r="F75" s="46">
        <v>0</v>
      </c>
      <c r="G75" s="46">
        <v>0</v>
      </c>
      <c r="H75" s="46">
        <v>10024.75</v>
      </c>
    </row>
    <row r="76" spans="1:8" ht="22.5" x14ac:dyDescent="0.25">
      <c r="A76" s="47" t="s">
        <v>168</v>
      </c>
      <c r="B76" s="46">
        <v>1626800</v>
      </c>
      <c r="C76" s="46">
        <v>0</v>
      </c>
      <c r="D76" s="46">
        <f>SUM(B76:C76)</f>
        <v>1626800</v>
      </c>
      <c r="E76" s="46">
        <v>1532183</v>
      </c>
      <c r="F76" s="46">
        <v>0</v>
      </c>
      <c r="G76" s="46">
        <v>0</v>
      </c>
      <c r="H76" s="46">
        <v>94617</v>
      </c>
    </row>
    <row r="77" spans="1:8" ht="22.5" x14ac:dyDescent="0.25">
      <c r="A77" s="47" t="s">
        <v>167</v>
      </c>
      <c r="B77" s="46">
        <v>100000</v>
      </c>
      <c r="C77" s="46">
        <v>0</v>
      </c>
      <c r="D77" s="46">
        <f>SUM(B77:C77)</f>
        <v>100000</v>
      </c>
      <c r="E77" s="46">
        <v>74461.25</v>
      </c>
      <c r="F77" s="46">
        <v>0</v>
      </c>
      <c r="G77" s="46">
        <v>0</v>
      </c>
      <c r="H77" s="46">
        <v>25538.75</v>
      </c>
    </row>
    <row r="78" spans="1:8" ht="22.5" x14ac:dyDescent="0.25">
      <c r="A78" s="47" t="s">
        <v>166</v>
      </c>
      <c r="B78" s="46">
        <v>205000</v>
      </c>
      <c r="C78" s="46">
        <v>0</v>
      </c>
      <c r="D78" s="46">
        <f>SUM(B78:C78)</f>
        <v>205000</v>
      </c>
      <c r="E78" s="46">
        <v>205000</v>
      </c>
      <c r="F78" s="46">
        <v>0</v>
      </c>
      <c r="G78" s="46">
        <v>0</v>
      </c>
      <c r="H78" s="46">
        <v>0</v>
      </c>
    </row>
    <row r="79" spans="1:8" ht="22.5" x14ac:dyDescent="0.25">
      <c r="A79" s="47" t="s">
        <v>165</v>
      </c>
      <c r="B79" s="46">
        <v>322289</v>
      </c>
      <c r="C79" s="46">
        <v>0</v>
      </c>
      <c r="D79" s="46">
        <f>SUM(B79:C79)</f>
        <v>322289</v>
      </c>
      <c r="E79" s="46">
        <v>317349.53000000003</v>
      </c>
      <c r="F79" s="46">
        <v>0</v>
      </c>
      <c r="G79" s="46">
        <v>0</v>
      </c>
      <c r="H79" s="46">
        <v>4939.47</v>
      </c>
    </row>
    <row r="80" spans="1:8" ht="33.75" x14ac:dyDescent="0.25">
      <c r="A80" s="47" t="s">
        <v>164</v>
      </c>
      <c r="B80" s="46">
        <v>792000</v>
      </c>
      <c r="C80" s="46">
        <v>0</v>
      </c>
      <c r="D80" s="46">
        <f>SUM(B80:C80)</f>
        <v>792000</v>
      </c>
      <c r="E80" s="46">
        <v>792000</v>
      </c>
      <c r="F80" s="46">
        <v>0</v>
      </c>
      <c r="G80" s="46">
        <v>0</v>
      </c>
      <c r="H80" s="46">
        <v>0</v>
      </c>
    </row>
    <row r="81" spans="1:8" ht="33.75" x14ac:dyDescent="0.25">
      <c r="A81" s="47" t="s">
        <v>163</v>
      </c>
      <c r="B81" s="46">
        <v>181520</v>
      </c>
      <c r="C81" s="46">
        <v>0</v>
      </c>
      <c r="D81" s="46">
        <f>SUM(B81:C81)</f>
        <v>181520</v>
      </c>
      <c r="E81" s="46">
        <v>181520</v>
      </c>
      <c r="F81" s="46">
        <v>0</v>
      </c>
      <c r="G81" s="46">
        <v>0</v>
      </c>
      <c r="H81" s="46">
        <v>0</v>
      </c>
    </row>
    <row r="82" spans="1:8" ht="33.75" x14ac:dyDescent="0.25">
      <c r="A82" s="47" t="s">
        <v>162</v>
      </c>
      <c r="B82" s="46">
        <v>1584000</v>
      </c>
      <c r="C82" s="46">
        <v>0</v>
      </c>
      <c r="D82" s="46">
        <f>SUM(B82:C82)</f>
        <v>1584000</v>
      </c>
      <c r="E82" s="46">
        <v>1226507.53</v>
      </c>
      <c r="F82" s="46">
        <v>0</v>
      </c>
      <c r="G82" s="46">
        <v>0</v>
      </c>
      <c r="H82" s="46">
        <v>357492.47</v>
      </c>
    </row>
    <row r="83" spans="1:8" ht="33.75" x14ac:dyDescent="0.25">
      <c r="A83" s="47" t="s">
        <v>161</v>
      </c>
      <c r="B83" s="46">
        <v>360000</v>
      </c>
      <c r="C83" s="46">
        <v>0</v>
      </c>
      <c r="D83" s="46">
        <f>SUM(B83:C83)</f>
        <v>360000</v>
      </c>
      <c r="E83" s="46">
        <v>0</v>
      </c>
      <c r="F83" s="46">
        <v>0</v>
      </c>
      <c r="G83" s="46">
        <v>0</v>
      </c>
      <c r="H83" s="46">
        <v>360000</v>
      </c>
    </row>
    <row r="84" spans="1:8" ht="22.5" x14ac:dyDescent="0.25">
      <c r="A84" s="47" t="s">
        <v>160</v>
      </c>
      <c r="B84" s="46">
        <v>530000</v>
      </c>
      <c r="C84" s="46">
        <v>0</v>
      </c>
      <c r="D84" s="46">
        <f>SUM(B84:C84)</f>
        <v>530000</v>
      </c>
      <c r="E84" s="46">
        <v>144129.96</v>
      </c>
      <c r="F84" s="46">
        <v>50000</v>
      </c>
      <c r="G84" s="46">
        <v>50000</v>
      </c>
      <c r="H84" s="46">
        <v>285870.03999999998</v>
      </c>
    </row>
    <row r="85" spans="1:8" ht="22.5" x14ac:dyDescent="0.25">
      <c r="A85" s="47" t="s">
        <v>159</v>
      </c>
      <c r="B85" s="46">
        <v>2943</v>
      </c>
      <c r="C85" s="46">
        <v>0</v>
      </c>
      <c r="D85" s="46">
        <f>SUM(B85:C85)</f>
        <v>2943</v>
      </c>
      <c r="E85" s="46">
        <v>2943</v>
      </c>
      <c r="F85" s="46">
        <v>0</v>
      </c>
      <c r="G85" s="46">
        <v>0</v>
      </c>
      <c r="H85" s="46">
        <v>0</v>
      </c>
    </row>
    <row r="86" spans="1:8" ht="22.5" x14ac:dyDescent="0.25">
      <c r="A86" s="47" t="s">
        <v>158</v>
      </c>
      <c r="B86" s="46">
        <v>25000</v>
      </c>
      <c r="C86" s="46">
        <v>0</v>
      </c>
      <c r="D86" s="46">
        <f>SUM(B86:C86)</f>
        <v>25000</v>
      </c>
      <c r="E86" s="46">
        <v>21463</v>
      </c>
      <c r="F86" s="46">
        <v>0</v>
      </c>
      <c r="G86" s="46">
        <v>0</v>
      </c>
      <c r="H86" s="46">
        <v>3537</v>
      </c>
    </row>
    <row r="87" spans="1:8" ht="22.5" x14ac:dyDescent="0.25">
      <c r="A87" s="47" t="s">
        <v>157</v>
      </c>
      <c r="B87" s="46">
        <v>30000</v>
      </c>
      <c r="C87" s="46">
        <v>0</v>
      </c>
      <c r="D87" s="46">
        <f>SUM(B87:C87)</f>
        <v>30000</v>
      </c>
      <c r="E87" s="46">
        <v>8910.76</v>
      </c>
      <c r="F87" s="46">
        <v>0</v>
      </c>
      <c r="G87" s="46">
        <v>0</v>
      </c>
      <c r="H87" s="46">
        <v>21089.24</v>
      </c>
    </row>
    <row r="88" spans="1:8" ht="22.5" x14ac:dyDescent="0.25">
      <c r="A88" s="47" t="s">
        <v>156</v>
      </c>
      <c r="B88" s="46">
        <v>30000</v>
      </c>
      <c r="C88" s="46">
        <v>0</v>
      </c>
      <c r="D88" s="46">
        <f>SUM(B88:C88)</f>
        <v>30000</v>
      </c>
      <c r="E88" s="46">
        <v>0</v>
      </c>
      <c r="F88" s="46">
        <v>0</v>
      </c>
      <c r="G88" s="46">
        <v>0</v>
      </c>
      <c r="H88" s="46">
        <v>30000</v>
      </c>
    </row>
    <row r="89" spans="1:8" ht="22.5" x14ac:dyDescent="0.25">
      <c r="A89" s="47" t="s">
        <v>155</v>
      </c>
      <c r="B89" s="46">
        <v>5000</v>
      </c>
      <c r="C89" s="46">
        <v>0</v>
      </c>
      <c r="D89" s="46">
        <f>SUM(B89:C89)</f>
        <v>5000</v>
      </c>
      <c r="E89" s="46">
        <v>3736</v>
      </c>
      <c r="F89" s="46">
        <v>0</v>
      </c>
      <c r="G89" s="46">
        <v>0</v>
      </c>
      <c r="H89" s="46">
        <v>1264</v>
      </c>
    </row>
    <row r="90" spans="1:8" ht="22.5" x14ac:dyDescent="0.25">
      <c r="A90" s="47" t="s">
        <v>154</v>
      </c>
      <c r="B90" s="46">
        <v>25000</v>
      </c>
      <c r="C90" s="46">
        <v>0</v>
      </c>
      <c r="D90" s="46">
        <f>SUM(B90:C90)</f>
        <v>25000</v>
      </c>
      <c r="E90" s="46">
        <v>0</v>
      </c>
      <c r="F90" s="46">
        <v>0</v>
      </c>
      <c r="G90" s="46">
        <v>0</v>
      </c>
      <c r="H90" s="46">
        <v>25000</v>
      </c>
    </row>
    <row r="91" spans="1:8" ht="22.5" x14ac:dyDescent="0.25">
      <c r="A91" s="47" t="s">
        <v>153</v>
      </c>
      <c r="B91" s="46">
        <v>50000</v>
      </c>
      <c r="C91" s="46">
        <v>0</v>
      </c>
      <c r="D91" s="46">
        <f>SUM(B91:C91)</f>
        <v>50000</v>
      </c>
      <c r="E91" s="46">
        <v>0</v>
      </c>
      <c r="F91" s="46">
        <v>0</v>
      </c>
      <c r="G91" s="46">
        <v>0</v>
      </c>
      <c r="H91" s="46">
        <v>50000</v>
      </c>
    </row>
    <row r="92" spans="1:8" ht="33.75" x14ac:dyDescent="0.25">
      <c r="A92" s="47" t="s">
        <v>152</v>
      </c>
      <c r="B92" s="46">
        <v>10000</v>
      </c>
      <c r="C92" s="46">
        <v>0</v>
      </c>
      <c r="D92" s="46">
        <f>SUM(B92:C92)</f>
        <v>10000</v>
      </c>
      <c r="E92" s="46">
        <v>0</v>
      </c>
      <c r="F92" s="46">
        <v>0</v>
      </c>
      <c r="G92" s="46">
        <v>0</v>
      </c>
      <c r="H92" s="46">
        <v>10000</v>
      </c>
    </row>
    <row r="93" spans="1:8" ht="22.5" x14ac:dyDescent="0.25">
      <c r="A93" s="47" t="s">
        <v>151</v>
      </c>
      <c r="B93" s="46">
        <v>162910</v>
      </c>
      <c r="C93" s="46">
        <v>0</v>
      </c>
      <c r="D93" s="46">
        <f>SUM(B93:C93)</f>
        <v>162910</v>
      </c>
      <c r="E93" s="46">
        <v>124920</v>
      </c>
      <c r="F93" s="46">
        <v>0</v>
      </c>
      <c r="G93" s="46">
        <v>0</v>
      </c>
      <c r="H93" s="46">
        <v>37990</v>
      </c>
    </row>
    <row r="94" spans="1:8" ht="22.5" x14ac:dyDescent="0.25">
      <c r="A94" s="47" t="s">
        <v>150</v>
      </c>
      <c r="B94" s="46">
        <v>71304</v>
      </c>
      <c r="C94" s="46">
        <v>0</v>
      </c>
      <c r="D94" s="46">
        <f>SUM(B94:C94)</f>
        <v>71304</v>
      </c>
      <c r="E94" s="46">
        <v>71304</v>
      </c>
      <c r="F94" s="46">
        <v>0</v>
      </c>
      <c r="G94" s="46">
        <v>0</v>
      </c>
      <c r="H94" s="46">
        <v>0</v>
      </c>
    </row>
    <row r="95" spans="1:8" ht="22.5" x14ac:dyDescent="0.25">
      <c r="A95" s="47" t="s">
        <v>149</v>
      </c>
      <c r="B95" s="46">
        <v>107468</v>
      </c>
      <c r="C95" s="46">
        <v>0</v>
      </c>
      <c r="D95" s="46">
        <f>SUM(B95:C95)</f>
        <v>107468</v>
      </c>
      <c r="E95" s="46">
        <v>0</v>
      </c>
      <c r="F95" s="46">
        <v>0</v>
      </c>
      <c r="G95" s="46">
        <v>0</v>
      </c>
      <c r="H95" s="46">
        <v>107468</v>
      </c>
    </row>
    <row r="96" spans="1:8" ht="22.5" x14ac:dyDescent="0.25">
      <c r="A96" s="47" t="s">
        <v>148</v>
      </c>
      <c r="B96" s="46">
        <v>30000</v>
      </c>
      <c r="C96" s="46">
        <v>0</v>
      </c>
      <c r="D96" s="46">
        <f>SUM(B96:C96)</f>
        <v>30000</v>
      </c>
      <c r="E96" s="46">
        <v>0</v>
      </c>
      <c r="F96" s="46">
        <v>0</v>
      </c>
      <c r="G96" s="46">
        <v>0</v>
      </c>
      <c r="H96" s="46">
        <v>30000</v>
      </c>
    </row>
    <row r="97" spans="1:8" ht="22.5" x14ac:dyDescent="0.25">
      <c r="A97" s="47" t="s">
        <v>147</v>
      </c>
      <c r="B97" s="46">
        <v>800000</v>
      </c>
      <c r="C97" s="46">
        <v>0</v>
      </c>
      <c r="D97" s="46">
        <f>SUM(B97:C97)</f>
        <v>800000</v>
      </c>
      <c r="E97" s="46">
        <v>0</v>
      </c>
      <c r="F97" s="46">
        <v>0</v>
      </c>
      <c r="G97" s="46">
        <v>0</v>
      </c>
      <c r="H97" s="46">
        <v>800000</v>
      </c>
    </row>
    <row r="98" spans="1:8" ht="22.5" x14ac:dyDescent="0.25">
      <c r="A98" s="47" t="s">
        <v>146</v>
      </c>
      <c r="B98" s="46">
        <v>8950571</v>
      </c>
      <c r="C98" s="46">
        <v>0</v>
      </c>
      <c r="D98" s="46">
        <f>SUM(B98:C98)</f>
        <v>8950571</v>
      </c>
      <c r="E98" s="46">
        <v>6932020.2599999998</v>
      </c>
      <c r="F98" s="46">
        <v>0</v>
      </c>
      <c r="G98" s="46">
        <v>0</v>
      </c>
      <c r="H98" s="46">
        <v>2018550.74</v>
      </c>
    </row>
    <row r="99" spans="1:8" ht="22.5" x14ac:dyDescent="0.25">
      <c r="A99" s="47" t="s">
        <v>145</v>
      </c>
      <c r="B99" s="46">
        <v>45072</v>
      </c>
      <c r="C99" s="46">
        <v>0</v>
      </c>
      <c r="D99" s="46">
        <f>SUM(B99:C99)</f>
        <v>45072</v>
      </c>
      <c r="E99" s="46">
        <v>33960.550000000003</v>
      </c>
      <c r="F99" s="46">
        <v>5000</v>
      </c>
      <c r="G99" s="46">
        <v>5000</v>
      </c>
      <c r="H99" s="46">
        <v>1111.45</v>
      </c>
    </row>
    <row r="100" spans="1:8" ht="22.5" x14ac:dyDescent="0.25">
      <c r="A100" s="47" t="s">
        <v>144</v>
      </c>
      <c r="B100" s="46">
        <v>40000</v>
      </c>
      <c r="C100" s="46">
        <v>0</v>
      </c>
      <c r="D100" s="46">
        <f>SUM(B100:C100)</f>
        <v>40000</v>
      </c>
      <c r="E100" s="46">
        <v>28759.919999999998</v>
      </c>
      <c r="F100" s="46">
        <v>0</v>
      </c>
      <c r="G100" s="46">
        <v>0</v>
      </c>
      <c r="H100" s="46">
        <v>11240.08</v>
      </c>
    </row>
    <row r="101" spans="1:8" ht="22.5" x14ac:dyDescent="0.25">
      <c r="A101" s="47" t="s">
        <v>143</v>
      </c>
      <c r="B101" s="46">
        <v>30000</v>
      </c>
      <c r="C101" s="46">
        <v>0</v>
      </c>
      <c r="D101" s="46">
        <f>SUM(B101:C101)</f>
        <v>30000</v>
      </c>
      <c r="E101" s="46">
        <v>0</v>
      </c>
      <c r="F101" s="46">
        <v>0</v>
      </c>
      <c r="G101" s="46">
        <v>0</v>
      </c>
      <c r="H101" s="46">
        <v>30000</v>
      </c>
    </row>
    <row r="102" spans="1:8" ht="33.75" x14ac:dyDescent="0.25">
      <c r="A102" s="47" t="s">
        <v>142</v>
      </c>
      <c r="B102" s="46">
        <v>20000</v>
      </c>
      <c r="C102" s="46">
        <v>0</v>
      </c>
      <c r="D102" s="46">
        <f>SUM(B102:C102)</f>
        <v>20000</v>
      </c>
      <c r="E102" s="46">
        <v>0</v>
      </c>
      <c r="F102" s="46">
        <v>0</v>
      </c>
      <c r="G102" s="46">
        <v>0</v>
      </c>
      <c r="H102" s="46">
        <v>20000</v>
      </c>
    </row>
    <row r="103" spans="1:8" ht="33.75" x14ac:dyDescent="0.25">
      <c r="A103" s="47" t="s">
        <v>141</v>
      </c>
      <c r="B103" s="46">
        <v>5000</v>
      </c>
      <c r="C103" s="46">
        <v>0</v>
      </c>
      <c r="D103" s="46">
        <f>SUM(B103:C103)</f>
        <v>5000</v>
      </c>
      <c r="E103" s="46">
        <v>0</v>
      </c>
      <c r="F103" s="46">
        <v>0</v>
      </c>
      <c r="G103" s="46">
        <v>0</v>
      </c>
      <c r="H103" s="46">
        <v>5000</v>
      </c>
    </row>
    <row r="104" spans="1:8" ht="22.5" x14ac:dyDescent="0.25">
      <c r="A104" s="47" t="s">
        <v>140</v>
      </c>
      <c r="B104" s="46">
        <v>40090</v>
      </c>
      <c r="C104" s="46">
        <v>0</v>
      </c>
      <c r="D104" s="46">
        <f>SUM(B104:C104)</f>
        <v>40090</v>
      </c>
      <c r="E104" s="46">
        <v>90</v>
      </c>
      <c r="F104" s="46">
        <v>0</v>
      </c>
      <c r="G104" s="46">
        <v>0</v>
      </c>
      <c r="H104" s="46">
        <v>40000</v>
      </c>
    </row>
    <row r="105" spans="1:8" ht="22.5" x14ac:dyDescent="0.25">
      <c r="A105" s="47" t="s">
        <v>139</v>
      </c>
      <c r="B105" s="46">
        <v>149139.24</v>
      </c>
      <c r="C105" s="46">
        <v>0</v>
      </c>
      <c r="D105" s="46">
        <f>SUM(B105:C105)</f>
        <v>149139.24</v>
      </c>
      <c r="E105" s="46">
        <v>128322</v>
      </c>
      <c r="F105" s="46">
        <v>0</v>
      </c>
      <c r="G105" s="46">
        <v>0</v>
      </c>
      <c r="H105" s="46">
        <v>20817.240000000002</v>
      </c>
    </row>
    <row r="106" spans="1:8" ht="22.5" x14ac:dyDescent="0.25">
      <c r="A106" s="47" t="s">
        <v>138</v>
      </c>
      <c r="B106" s="46">
        <v>30000</v>
      </c>
      <c r="C106" s="46">
        <v>0</v>
      </c>
      <c r="D106" s="46">
        <f>SUM(B106:C106)</f>
        <v>30000</v>
      </c>
      <c r="E106" s="46">
        <v>0</v>
      </c>
      <c r="F106" s="46">
        <v>0</v>
      </c>
      <c r="G106" s="46">
        <v>0</v>
      </c>
      <c r="H106" s="46">
        <v>30000</v>
      </c>
    </row>
    <row r="107" spans="1:8" ht="22.5" x14ac:dyDescent="0.25">
      <c r="A107" s="47" t="s">
        <v>137</v>
      </c>
      <c r="B107" s="46">
        <v>8303237</v>
      </c>
      <c r="C107" s="46">
        <v>0</v>
      </c>
      <c r="D107" s="46">
        <f>SUM(B107:C107)</f>
        <v>8303237</v>
      </c>
      <c r="E107" s="46">
        <v>6152727.5700000003</v>
      </c>
      <c r="F107" s="46">
        <v>0</v>
      </c>
      <c r="G107" s="46">
        <v>0</v>
      </c>
      <c r="H107" s="46">
        <v>2150509.4300000002</v>
      </c>
    </row>
    <row r="108" spans="1:8" ht="22.5" x14ac:dyDescent="0.25">
      <c r="A108" s="47" t="s">
        <v>136</v>
      </c>
      <c r="B108" s="46">
        <v>25459</v>
      </c>
      <c r="C108" s="46">
        <v>0</v>
      </c>
      <c r="D108" s="46">
        <f>SUM(B108:C108)</f>
        <v>25459</v>
      </c>
      <c r="E108" s="46">
        <v>25369.91</v>
      </c>
      <c r="F108" s="46">
        <v>0</v>
      </c>
      <c r="G108" s="46">
        <v>0</v>
      </c>
      <c r="H108" s="46">
        <v>89.09</v>
      </c>
    </row>
    <row r="109" spans="1:8" ht="22.5" x14ac:dyDescent="0.25">
      <c r="A109" s="47" t="s">
        <v>135</v>
      </c>
      <c r="B109" s="46">
        <v>16984</v>
      </c>
      <c r="C109" s="46">
        <v>0</v>
      </c>
      <c r="D109" s="46">
        <f>SUM(B109:C109)</f>
        <v>16984</v>
      </c>
      <c r="E109" s="46">
        <v>13984</v>
      </c>
      <c r="F109" s="46">
        <v>0</v>
      </c>
      <c r="G109" s="46">
        <v>0</v>
      </c>
      <c r="H109" s="46">
        <v>3000</v>
      </c>
    </row>
    <row r="110" spans="1:8" ht="22.5" x14ac:dyDescent="0.25">
      <c r="A110" s="47" t="s">
        <v>134</v>
      </c>
      <c r="B110" s="46">
        <v>90000</v>
      </c>
      <c r="C110" s="46">
        <v>0</v>
      </c>
      <c r="D110" s="46">
        <f>SUM(B110:C110)</f>
        <v>90000</v>
      </c>
      <c r="E110" s="46">
        <v>13500</v>
      </c>
      <c r="F110" s="46">
        <v>0</v>
      </c>
      <c r="G110" s="46">
        <v>0</v>
      </c>
      <c r="H110" s="46">
        <v>76500</v>
      </c>
    </row>
    <row r="111" spans="1:8" ht="22.5" x14ac:dyDescent="0.25">
      <c r="A111" s="47" t="s">
        <v>133</v>
      </c>
      <c r="B111" s="46">
        <v>30000</v>
      </c>
      <c r="C111" s="46">
        <v>0</v>
      </c>
      <c r="D111" s="46">
        <f>SUM(B111:C111)</f>
        <v>30000</v>
      </c>
      <c r="E111" s="46">
        <v>0</v>
      </c>
      <c r="F111" s="46">
        <v>0</v>
      </c>
      <c r="G111" s="46">
        <v>0</v>
      </c>
      <c r="H111" s="46">
        <v>30000</v>
      </c>
    </row>
    <row r="112" spans="1:8" ht="22.5" x14ac:dyDescent="0.25">
      <c r="A112" s="47" t="s">
        <v>132</v>
      </c>
      <c r="B112" s="46">
        <v>20000</v>
      </c>
      <c r="C112" s="46">
        <v>0</v>
      </c>
      <c r="D112" s="46">
        <f>SUM(B112:C112)</f>
        <v>20000</v>
      </c>
      <c r="E112" s="46">
        <v>0</v>
      </c>
      <c r="F112" s="46">
        <v>0</v>
      </c>
      <c r="G112" s="46">
        <v>0</v>
      </c>
      <c r="H112" s="46">
        <v>20000</v>
      </c>
    </row>
    <row r="113" spans="1:8" ht="22.5" x14ac:dyDescent="0.25">
      <c r="A113" s="47" t="s">
        <v>131</v>
      </c>
      <c r="B113" s="46">
        <v>5000</v>
      </c>
      <c r="C113" s="46">
        <v>0</v>
      </c>
      <c r="D113" s="46">
        <f>SUM(B113:C113)</f>
        <v>5000</v>
      </c>
      <c r="E113" s="46">
        <v>0</v>
      </c>
      <c r="F113" s="46">
        <v>0</v>
      </c>
      <c r="G113" s="46">
        <v>0</v>
      </c>
      <c r="H113" s="46">
        <v>5000</v>
      </c>
    </row>
    <row r="114" spans="1:8" ht="33.75" x14ac:dyDescent="0.25">
      <c r="A114" s="47" t="s">
        <v>130</v>
      </c>
      <c r="B114" s="46">
        <v>25000</v>
      </c>
      <c r="C114" s="46">
        <v>0</v>
      </c>
      <c r="D114" s="46">
        <f>SUM(B114:C114)</f>
        <v>25000</v>
      </c>
      <c r="E114" s="46">
        <v>0</v>
      </c>
      <c r="F114" s="46">
        <v>12183</v>
      </c>
      <c r="G114" s="46">
        <v>0</v>
      </c>
      <c r="H114" s="46">
        <v>12817</v>
      </c>
    </row>
    <row r="115" spans="1:8" ht="33.75" x14ac:dyDescent="0.25">
      <c r="A115" s="47" t="s">
        <v>129</v>
      </c>
      <c r="B115" s="46">
        <v>30000</v>
      </c>
      <c r="C115" s="46">
        <v>0</v>
      </c>
      <c r="D115" s="46">
        <f>SUM(B115:C115)</f>
        <v>30000</v>
      </c>
      <c r="E115" s="46">
        <v>0</v>
      </c>
      <c r="F115" s="46">
        <v>0</v>
      </c>
      <c r="G115" s="46">
        <v>0</v>
      </c>
      <c r="H115" s="46">
        <v>30000</v>
      </c>
    </row>
    <row r="116" spans="1:8" ht="33.75" x14ac:dyDescent="0.25">
      <c r="A116" s="47" t="s">
        <v>128</v>
      </c>
      <c r="B116" s="46">
        <v>149676</v>
      </c>
      <c r="C116" s="46">
        <v>0</v>
      </c>
      <c r="D116" s="46">
        <f>SUM(B116:C116)</f>
        <v>149676</v>
      </c>
      <c r="E116" s="46">
        <v>0</v>
      </c>
      <c r="F116" s="46">
        <v>0</v>
      </c>
      <c r="G116" s="46">
        <v>0</v>
      </c>
      <c r="H116" s="46">
        <v>149676</v>
      </c>
    </row>
    <row r="117" spans="1:8" ht="33.75" x14ac:dyDescent="0.25">
      <c r="A117" s="47" t="s">
        <v>127</v>
      </c>
      <c r="B117" s="46">
        <v>3866738</v>
      </c>
      <c r="C117" s="46">
        <v>0</v>
      </c>
      <c r="D117" s="46">
        <f>SUM(B117:C117)</f>
        <v>3866738</v>
      </c>
      <c r="E117" s="46">
        <v>1713413.1</v>
      </c>
      <c r="F117" s="46">
        <v>0</v>
      </c>
      <c r="G117" s="46">
        <v>0</v>
      </c>
      <c r="H117" s="46">
        <v>2153324.9</v>
      </c>
    </row>
    <row r="118" spans="1:8" ht="22.5" x14ac:dyDescent="0.25">
      <c r="A118" s="47" t="s">
        <v>126</v>
      </c>
      <c r="B118" s="46">
        <v>3000000</v>
      </c>
      <c r="C118" s="46">
        <v>0</v>
      </c>
      <c r="D118" s="46">
        <f>SUM(B118:C118)</f>
        <v>3000000</v>
      </c>
      <c r="E118" s="46">
        <v>1220911.6599999999</v>
      </c>
      <c r="F118" s="46">
        <v>800000</v>
      </c>
      <c r="G118" s="46">
        <v>772778.44</v>
      </c>
      <c r="H118" s="46">
        <v>206309.9</v>
      </c>
    </row>
    <row r="119" spans="1:8" ht="22.5" x14ac:dyDescent="0.25">
      <c r="A119" s="47" t="s">
        <v>125</v>
      </c>
      <c r="B119" s="46">
        <v>7500000</v>
      </c>
      <c r="C119" s="46">
        <v>0</v>
      </c>
      <c r="D119" s="46">
        <f>SUM(B119:C119)</f>
        <v>7500000</v>
      </c>
      <c r="E119" s="46">
        <v>4647625.38</v>
      </c>
      <c r="F119" s="46">
        <v>0</v>
      </c>
      <c r="G119" s="46">
        <v>0</v>
      </c>
      <c r="H119" s="46">
        <v>2852374.62</v>
      </c>
    </row>
    <row r="120" spans="1:8" ht="22.5" x14ac:dyDescent="0.25">
      <c r="A120" s="47" t="s">
        <v>124</v>
      </c>
      <c r="B120" s="46">
        <v>30000</v>
      </c>
      <c r="C120" s="46">
        <v>0</v>
      </c>
      <c r="D120" s="46">
        <f>SUM(B120:C120)</f>
        <v>30000</v>
      </c>
      <c r="E120" s="46">
        <v>5000</v>
      </c>
      <c r="F120" s="46">
        <v>0</v>
      </c>
      <c r="G120" s="46">
        <v>0</v>
      </c>
      <c r="H120" s="46">
        <v>25000</v>
      </c>
    </row>
    <row r="121" spans="1:8" ht="22.5" x14ac:dyDescent="0.25">
      <c r="A121" s="47" t="s">
        <v>123</v>
      </c>
      <c r="B121" s="46">
        <v>74000</v>
      </c>
      <c r="C121" s="46">
        <v>0</v>
      </c>
      <c r="D121" s="46">
        <f>SUM(B121:C121)</f>
        <v>74000</v>
      </c>
      <c r="E121" s="46">
        <v>29671.33</v>
      </c>
      <c r="F121" s="46">
        <v>0</v>
      </c>
      <c r="G121" s="46">
        <v>0</v>
      </c>
      <c r="H121" s="46">
        <v>44328.67</v>
      </c>
    </row>
    <row r="122" spans="1:8" ht="22.5" x14ac:dyDescent="0.25">
      <c r="A122" s="47" t="s">
        <v>122</v>
      </c>
      <c r="B122" s="46">
        <v>30000</v>
      </c>
      <c r="C122" s="46">
        <v>0</v>
      </c>
      <c r="D122" s="46">
        <f>SUM(B122:C122)</f>
        <v>30000</v>
      </c>
      <c r="E122" s="46">
        <v>0</v>
      </c>
      <c r="F122" s="46">
        <v>0</v>
      </c>
      <c r="G122" s="46">
        <v>0</v>
      </c>
      <c r="H122" s="46">
        <v>30000</v>
      </c>
    </row>
    <row r="123" spans="1:8" ht="22.5" x14ac:dyDescent="0.25">
      <c r="A123" s="47" t="s">
        <v>121</v>
      </c>
      <c r="B123" s="46">
        <v>60000</v>
      </c>
      <c r="C123" s="46">
        <v>0</v>
      </c>
      <c r="D123" s="46">
        <f>SUM(B123:C123)</f>
        <v>60000</v>
      </c>
      <c r="E123" s="46">
        <v>31890</v>
      </c>
      <c r="F123" s="46">
        <v>0</v>
      </c>
      <c r="G123" s="46">
        <v>0</v>
      </c>
      <c r="H123" s="46">
        <v>28110</v>
      </c>
    </row>
    <row r="124" spans="1:8" ht="22.5" x14ac:dyDescent="0.25">
      <c r="A124" s="47" t="s">
        <v>120</v>
      </c>
      <c r="B124" s="46">
        <v>20000</v>
      </c>
      <c r="C124" s="46">
        <v>0</v>
      </c>
      <c r="D124" s="46">
        <f>SUM(B124:C124)</f>
        <v>20000</v>
      </c>
      <c r="E124" s="46">
        <v>0</v>
      </c>
      <c r="F124" s="46">
        <v>0</v>
      </c>
      <c r="G124" s="46">
        <v>0</v>
      </c>
      <c r="H124" s="46">
        <v>20000</v>
      </c>
    </row>
    <row r="125" spans="1:8" ht="22.5" x14ac:dyDescent="0.25">
      <c r="A125" s="47" t="s">
        <v>119</v>
      </c>
      <c r="B125" s="46">
        <v>552000</v>
      </c>
      <c r="C125" s="46">
        <v>0</v>
      </c>
      <c r="D125" s="46">
        <f>SUM(B125:C125)</f>
        <v>552000</v>
      </c>
      <c r="E125" s="46">
        <v>82980</v>
      </c>
      <c r="F125" s="46">
        <v>149484</v>
      </c>
      <c r="G125" s="46">
        <v>0</v>
      </c>
      <c r="H125" s="46">
        <v>319536</v>
      </c>
    </row>
    <row r="126" spans="1:8" ht="22.5" x14ac:dyDescent="0.25">
      <c r="A126" s="47" t="s">
        <v>118</v>
      </c>
      <c r="B126" s="46">
        <v>156000</v>
      </c>
      <c r="C126" s="46">
        <v>0</v>
      </c>
      <c r="D126" s="46">
        <f>SUM(B126:C126)</f>
        <v>156000</v>
      </c>
      <c r="E126" s="46">
        <v>97875</v>
      </c>
      <c r="F126" s="46">
        <v>0</v>
      </c>
      <c r="G126" s="46">
        <v>0</v>
      </c>
      <c r="H126" s="46">
        <v>58125</v>
      </c>
    </row>
    <row r="127" spans="1:8" ht="22.5" x14ac:dyDescent="0.25">
      <c r="A127" s="47" t="s">
        <v>117</v>
      </c>
      <c r="B127" s="46">
        <v>30000</v>
      </c>
      <c r="C127" s="46">
        <v>0</v>
      </c>
      <c r="D127" s="46">
        <f>SUM(B127:C127)</f>
        <v>30000</v>
      </c>
      <c r="E127" s="46">
        <v>0</v>
      </c>
      <c r="F127" s="46">
        <v>0</v>
      </c>
      <c r="G127" s="46">
        <v>0</v>
      </c>
      <c r="H127" s="46">
        <v>30000</v>
      </c>
    </row>
    <row r="128" spans="1:8" ht="22.5" x14ac:dyDescent="0.25">
      <c r="A128" s="47" t="s">
        <v>116</v>
      </c>
      <c r="B128" s="46">
        <v>10000</v>
      </c>
      <c r="C128" s="46">
        <v>0</v>
      </c>
      <c r="D128" s="46">
        <f>SUM(B128:C128)</f>
        <v>10000</v>
      </c>
      <c r="E128" s="46">
        <v>0</v>
      </c>
      <c r="F128" s="46">
        <v>0</v>
      </c>
      <c r="G128" s="46">
        <v>0</v>
      </c>
      <c r="H128" s="46">
        <v>10000</v>
      </c>
    </row>
    <row r="129" spans="1:8" ht="22.5" x14ac:dyDescent="0.25">
      <c r="A129" s="47" t="s">
        <v>115</v>
      </c>
      <c r="B129" s="46">
        <v>7285762</v>
      </c>
      <c r="C129" s="46">
        <v>0</v>
      </c>
      <c r="D129" s="46">
        <f>SUM(B129:C129)</f>
        <v>7285762</v>
      </c>
      <c r="E129" s="46">
        <v>6263362.8700000001</v>
      </c>
      <c r="F129" s="46">
        <v>0</v>
      </c>
      <c r="G129" s="46">
        <v>0</v>
      </c>
      <c r="H129" s="46">
        <v>1022399.13</v>
      </c>
    </row>
    <row r="130" spans="1:8" ht="22.5" x14ac:dyDescent="0.25">
      <c r="A130" s="47" t="s">
        <v>114</v>
      </c>
      <c r="B130" s="46">
        <v>26000</v>
      </c>
      <c r="C130" s="46">
        <v>0</v>
      </c>
      <c r="D130" s="46">
        <f>SUM(B130:C130)</f>
        <v>26000</v>
      </c>
      <c r="E130" s="46">
        <v>0</v>
      </c>
      <c r="F130" s="46">
        <v>0</v>
      </c>
      <c r="G130" s="46">
        <v>0</v>
      </c>
      <c r="H130" s="46">
        <v>26000</v>
      </c>
    </row>
    <row r="131" spans="1:8" ht="22.5" x14ac:dyDescent="0.25">
      <c r="A131" s="47" t="s">
        <v>113</v>
      </c>
      <c r="B131" s="46">
        <v>40000</v>
      </c>
      <c r="C131" s="46">
        <v>0</v>
      </c>
      <c r="D131" s="46">
        <f>SUM(B131:C131)</f>
        <v>40000</v>
      </c>
      <c r="E131" s="46">
        <v>0</v>
      </c>
      <c r="F131" s="46">
        <v>0</v>
      </c>
      <c r="G131" s="46">
        <v>0</v>
      </c>
      <c r="H131" s="46">
        <v>40000</v>
      </c>
    </row>
    <row r="132" spans="1:8" ht="22.5" x14ac:dyDescent="0.25">
      <c r="A132" s="47" t="s">
        <v>112</v>
      </c>
      <c r="B132" s="46">
        <v>52000</v>
      </c>
      <c r="C132" s="46">
        <v>0</v>
      </c>
      <c r="D132" s="46">
        <f>SUM(B132:C132)</f>
        <v>52000</v>
      </c>
      <c r="E132" s="46">
        <v>0</v>
      </c>
      <c r="F132" s="46">
        <v>0</v>
      </c>
      <c r="G132" s="46">
        <v>0</v>
      </c>
      <c r="H132" s="46">
        <v>52000</v>
      </c>
    </row>
    <row r="133" spans="1:8" ht="22.5" x14ac:dyDescent="0.25">
      <c r="A133" s="47" t="s">
        <v>111</v>
      </c>
      <c r="B133" s="46">
        <v>90000</v>
      </c>
      <c r="C133" s="46">
        <v>0</v>
      </c>
      <c r="D133" s="46">
        <f>SUM(B133:C133)</f>
        <v>90000</v>
      </c>
      <c r="E133" s="46">
        <v>17200</v>
      </c>
      <c r="F133" s="46">
        <v>4200</v>
      </c>
      <c r="G133" s="46">
        <v>0</v>
      </c>
      <c r="H133" s="46">
        <v>68600</v>
      </c>
    </row>
    <row r="134" spans="1:8" ht="33.75" x14ac:dyDescent="0.25">
      <c r="A134" s="47" t="s">
        <v>110</v>
      </c>
      <c r="B134" s="46">
        <v>10000</v>
      </c>
      <c r="C134" s="46">
        <v>0</v>
      </c>
      <c r="D134" s="46">
        <f>SUM(B134:C134)</f>
        <v>10000</v>
      </c>
      <c r="E134" s="46">
        <v>0</v>
      </c>
      <c r="F134" s="46">
        <v>8500</v>
      </c>
      <c r="G134" s="46">
        <v>1500</v>
      </c>
      <c r="H134" s="46">
        <v>0</v>
      </c>
    </row>
    <row r="135" spans="1:8" ht="22.5" x14ac:dyDescent="0.25">
      <c r="A135" s="47" t="s">
        <v>109</v>
      </c>
      <c r="B135" s="46">
        <v>30000</v>
      </c>
      <c r="C135" s="46">
        <v>0</v>
      </c>
      <c r="D135" s="46">
        <f>SUM(B135:C135)</f>
        <v>30000</v>
      </c>
      <c r="E135" s="46">
        <v>0</v>
      </c>
      <c r="F135" s="46">
        <v>0</v>
      </c>
      <c r="G135" s="46">
        <v>0</v>
      </c>
      <c r="H135" s="46">
        <v>30000</v>
      </c>
    </row>
    <row r="136" spans="1:8" ht="22.5" x14ac:dyDescent="0.25">
      <c r="A136" s="47" t="s">
        <v>108</v>
      </c>
      <c r="B136" s="46">
        <v>180000</v>
      </c>
      <c r="C136" s="46">
        <v>0</v>
      </c>
      <c r="D136" s="46">
        <f>SUM(B136:C136)</f>
        <v>180000</v>
      </c>
      <c r="E136" s="46">
        <v>34937.5</v>
      </c>
      <c r="F136" s="46">
        <v>29500</v>
      </c>
      <c r="G136" s="46">
        <v>6000</v>
      </c>
      <c r="H136" s="46">
        <v>109562.5</v>
      </c>
    </row>
    <row r="137" spans="1:8" ht="22.5" x14ac:dyDescent="0.25">
      <c r="A137" s="47" t="s">
        <v>107</v>
      </c>
      <c r="B137" s="46">
        <v>50000</v>
      </c>
      <c r="C137" s="46">
        <v>0</v>
      </c>
      <c r="D137" s="46">
        <f>SUM(B137:C137)</f>
        <v>50000</v>
      </c>
      <c r="E137" s="46">
        <v>0</v>
      </c>
      <c r="F137" s="46">
        <v>0</v>
      </c>
      <c r="G137" s="46">
        <v>0</v>
      </c>
      <c r="H137" s="46">
        <v>50000</v>
      </c>
    </row>
    <row r="138" spans="1:8" ht="22.5" x14ac:dyDescent="0.25">
      <c r="A138" s="47" t="s">
        <v>106</v>
      </c>
      <c r="B138" s="46">
        <v>25000</v>
      </c>
      <c r="C138" s="46">
        <v>0</v>
      </c>
      <c r="D138" s="46">
        <f>SUM(B138:C138)</f>
        <v>25000</v>
      </c>
      <c r="E138" s="46">
        <v>0</v>
      </c>
      <c r="F138" s="46">
        <v>0</v>
      </c>
      <c r="G138" s="46">
        <v>0</v>
      </c>
      <c r="H138" s="46">
        <v>25000</v>
      </c>
    </row>
    <row r="139" spans="1:8" ht="22.5" x14ac:dyDescent="0.25">
      <c r="A139" s="47" t="s">
        <v>105</v>
      </c>
      <c r="B139" s="46">
        <v>10000</v>
      </c>
      <c r="C139" s="46">
        <v>0</v>
      </c>
      <c r="D139" s="46">
        <f>SUM(B139:C139)</f>
        <v>10000</v>
      </c>
      <c r="E139" s="46">
        <v>10000</v>
      </c>
      <c r="F139" s="46">
        <v>0</v>
      </c>
      <c r="G139" s="46">
        <v>0</v>
      </c>
      <c r="H139" s="46">
        <v>0</v>
      </c>
    </row>
    <row r="140" spans="1:8" x14ac:dyDescent="0.25">
      <c r="A140" s="47" t="s">
        <v>104</v>
      </c>
      <c r="B140" s="46">
        <v>7300000</v>
      </c>
      <c r="C140" s="46">
        <v>0</v>
      </c>
      <c r="D140" s="46">
        <f>SUM(B140:C140)</f>
        <v>7300000</v>
      </c>
      <c r="E140" s="46">
        <v>6212066.96</v>
      </c>
      <c r="F140" s="46">
        <v>889005</v>
      </c>
      <c r="G140" s="46">
        <v>0</v>
      </c>
      <c r="H140" s="46">
        <v>198928.04</v>
      </c>
    </row>
    <row r="141" spans="1:8" ht="22.5" x14ac:dyDescent="0.25">
      <c r="A141" s="47" t="s">
        <v>103</v>
      </c>
      <c r="B141" s="46">
        <v>100000</v>
      </c>
      <c r="C141" s="46">
        <v>0</v>
      </c>
      <c r="D141" s="46">
        <f>SUM(B141:C141)</f>
        <v>100000</v>
      </c>
      <c r="E141" s="46">
        <v>98600</v>
      </c>
      <c r="F141" s="46">
        <v>0</v>
      </c>
      <c r="G141" s="46">
        <v>0</v>
      </c>
      <c r="H141" s="46">
        <v>1400</v>
      </c>
    </row>
    <row r="142" spans="1:8" ht="22.5" x14ac:dyDescent="0.25">
      <c r="A142" s="47" t="s">
        <v>102</v>
      </c>
      <c r="B142" s="46">
        <v>50000</v>
      </c>
      <c r="C142" s="46">
        <v>0</v>
      </c>
      <c r="D142" s="46">
        <f>SUM(B142:C142)</f>
        <v>50000</v>
      </c>
      <c r="E142" s="46">
        <v>0</v>
      </c>
      <c r="F142" s="46">
        <v>30000</v>
      </c>
      <c r="G142" s="46">
        <v>0</v>
      </c>
      <c r="H142" s="46">
        <v>20000</v>
      </c>
    </row>
    <row r="143" spans="1:8" ht="22.5" x14ac:dyDescent="0.25">
      <c r="A143" s="47" t="s">
        <v>101</v>
      </c>
      <c r="B143" s="46">
        <v>55000</v>
      </c>
      <c r="C143" s="46">
        <v>0</v>
      </c>
      <c r="D143" s="46">
        <f>SUM(B143:C143)</f>
        <v>55000</v>
      </c>
      <c r="E143" s="46">
        <v>0</v>
      </c>
      <c r="F143" s="46">
        <v>0</v>
      </c>
      <c r="G143" s="46">
        <v>0</v>
      </c>
      <c r="H143" s="46">
        <v>55000</v>
      </c>
    </row>
    <row r="144" spans="1:8" ht="22.5" x14ac:dyDescent="0.25">
      <c r="A144" s="47" t="s">
        <v>100</v>
      </c>
      <c r="B144" s="46">
        <v>50000</v>
      </c>
      <c r="C144" s="46">
        <v>0</v>
      </c>
      <c r="D144" s="46">
        <f>SUM(B144:C144)</f>
        <v>50000</v>
      </c>
      <c r="E144" s="46">
        <v>0</v>
      </c>
      <c r="F144" s="46">
        <v>0</v>
      </c>
      <c r="G144" s="46">
        <v>0</v>
      </c>
      <c r="H144" s="46">
        <v>50000</v>
      </c>
    </row>
    <row r="145" spans="1:8" ht="22.5" x14ac:dyDescent="0.25">
      <c r="A145" s="47" t="s">
        <v>99</v>
      </c>
      <c r="B145" s="46">
        <v>90000</v>
      </c>
      <c r="C145" s="46">
        <v>0</v>
      </c>
      <c r="D145" s="46">
        <f>SUM(B145:C145)</f>
        <v>90000</v>
      </c>
      <c r="E145" s="46">
        <v>12500</v>
      </c>
      <c r="F145" s="46">
        <v>13854</v>
      </c>
      <c r="G145" s="46">
        <v>7500</v>
      </c>
      <c r="H145" s="46">
        <v>56146</v>
      </c>
    </row>
    <row r="146" spans="1:8" ht="22.5" x14ac:dyDescent="0.25">
      <c r="A146" s="47" t="s">
        <v>98</v>
      </c>
      <c r="B146" s="46">
        <v>2732101</v>
      </c>
      <c r="C146" s="46">
        <v>0</v>
      </c>
      <c r="D146" s="46">
        <f>SUM(B146:C146)</f>
        <v>2732101</v>
      </c>
      <c r="E146" s="46">
        <v>0</v>
      </c>
      <c r="F146" s="46">
        <v>630341</v>
      </c>
      <c r="G146" s="46">
        <v>0</v>
      </c>
      <c r="H146" s="46">
        <v>2101760</v>
      </c>
    </row>
    <row r="147" spans="1:8" ht="33.75" x14ac:dyDescent="0.25">
      <c r="A147" s="47" t="s">
        <v>97</v>
      </c>
      <c r="B147" s="46">
        <v>76774</v>
      </c>
      <c r="C147" s="46">
        <v>0</v>
      </c>
      <c r="D147" s="46">
        <f>SUM(B147:C147)</f>
        <v>76774</v>
      </c>
      <c r="E147" s="46">
        <v>12082</v>
      </c>
      <c r="F147" s="46">
        <v>14000</v>
      </c>
      <c r="G147" s="46">
        <v>0</v>
      </c>
      <c r="H147" s="46">
        <v>50692</v>
      </c>
    </row>
    <row r="148" spans="1:8" ht="22.5" x14ac:dyDescent="0.25">
      <c r="A148" s="47" t="s">
        <v>96</v>
      </c>
      <c r="B148" s="46">
        <v>10000</v>
      </c>
      <c r="C148" s="46">
        <v>10000</v>
      </c>
      <c r="D148" s="46">
        <f>SUM(B148:C148)</f>
        <v>20000</v>
      </c>
      <c r="E148" s="46">
        <v>5000</v>
      </c>
      <c r="F148" s="46">
        <v>5000</v>
      </c>
      <c r="G148" s="46">
        <v>0</v>
      </c>
      <c r="H148" s="46">
        <v>10000</v>
      </c>
    </row>
    <row r="149" spans="1:8" ht="22.5" x14ac:dyDescent="0.25">
      <c r="A149" s="47" t="s">
        <v>95</v>
      </c>
      <c r="B149" s="46">
        <v>148780</v>
      </c>
      <c r="C149" s="46">
        <v>0</v>
      </c>
      <c r="D149" s="46">
        <f>SUM(B149:C149)</f>
        <v>148780</v>
      </c>
      <c r="E149" s="46">
        <v>0</v>
      </c>
      <c r="F149" s="46">
        <v>0</v>
      </c>
      <c r="G149" s="46">
        <v>0</v>
      </c>
      <c r="H149" s="46">
        <v>148780</v>
      </c>
    </row>
    <row r="150" spans="1:8" ht="33.75" x14ac:dyDescent="0.25">
      <c r="A150" s="47" t="s">
        <v>94</v>
      </c>
      <c r="B150" s="46">
        <v>263000</v>
      </c>
      <c r="C150" s="46">
        <v>0</v>
      </c>
      <c r="D150" s="46">
        <f>SUM(B150:C150)</f>
        <v>263000</v>
      </c>
      <c r="E150" s="46">
        <v>0</v>
      </c>
      <c r="F150" s="46">
        <v>48000</v>
      </c>
      <c r="G150" s="46">
        <v>34000</v>
      </c>
      <c r="H150" s="46">
        <v>181000</v>
      </c>
    </row>
    <row r="151" spans="1:8" ht="22.5" x14ac:dyDescent="0.25">
      <c r="A151" s="47" t="s">
        <v>93</v>
      </c>
      <c r="B151" s="46">
        <v>108000</v>
      </c>
      <c r="C151" s="46">
        <v>0</v>
      </c>
      <c r="D151" s="46">
        <f>SUM(B151:C151)</f>
        <v>108000</v>
      </c>
      <c r="E151" s="46">
        <v>0</v>
      </c>
      <c r="F151" s="46">
        <v>50000</v>
      </c>
      <c r="G151" s="46">
        <v>49360</v>
      </c>
      <c r="H151" s="46">
        <v>8640</v>
      </c>
    </row>
    <row r="152" spans="1:8" ht="22.5" x14ac:dyDescent="0.25">
      <c r="A152" s="47" t="s">
        <v>92</v>
      </c>
      <c r="B152" s="46">
        <v>0</v>
      </c>
      <c r="C152" s="46">
        <v>286000</v>
      </c>
      <c r="D152" s="46">
        <f>SUM(B152:C152)</f>
        <v>286000</v>
      </c>
      <c r="E152" s="46">
        <v>0</v>
      </c>
      <c r="F152" s="46">
        <v>143000</v>
      </c>
      <c r="G152" s="46">
        <v>143000</v>
      </c>
      <c r="H152" s="46">
        <v>0</v>
      </c>
    </row>
    <row r="153" spans="1:8" ht="22.5" x14ac:dyDescent="0.25">
      <c r="A153" s="47" t="s">
        <v>91</v>
      </c>
      <c r="B153" s="46">
        <v>0</v>
      </c>
      <c r="C153" s="46">
        <v>50000</v>
      </c>
      <c r="D153" s="46">
        <f>SUM(B153:C153)</f>
        <v>50000</v>
      </c>
      <c r="E153" s="46">
        <v>0</v>
      </c>
      <c r="F153" s="46">
        <v>0</v>
      </c>
      <c r="G153" s="46">
        <v>15000</v>
      </c>
      <c r="H153" s="46">
        <v>35000</v>
      </c>
    </row>
    <row r="154" spans="1:8" ht="22.5" x14ac:dyDescent="0.25">
      <c r="A154" s="47" t="s">
        <v>90</v>
      </c>
      <c r="B154" s="46">
        <v>0</v>
      </c>
      <c r="C154" s="46">
        <v>5500000</v>
      </c>
      <c r="D154" s="46">
        <f>SUM(B154:C154)</f>
        <v>5500000</v>
      </c>
      <c r="E154" s="46">
        <v>0</v>
      </c>
      <c r="F154" s="46">
        <v>0</v>
      </c>
      <c r="G154" s="46">
        <v>0</v>
      </c>
      <c r="H154" s="46">
        <v>5500000</v>
      </c>
    </row>
    <row r="155" spans="1:8" ht="22.5" x14ac:dyDescent="0.25">
      <c r="A155" s="47" t="s">
        <v>89</v>
      </c>
      <c r="B155" s="46">
        <v>0</v>
      </c>
      <c r="C155" s="46">
        <v>10000</v>
      </c>
      <c r="D155" s="46">
        <f>SUM(B155:C155)</f>
        <v>10000</v>
      </c>
      <c r="E155" s="46">
        <v>0</v>
      </c>
      <c r="F155" s="46">
        <v>0</v>
      </c>
      <c r="G155" s="46">
        <v>5000</v>
      </c>
      <c r="H155" s="46">
        <v>5000</v>
      </c>
    </row>
    <row r="156" spans="1:8" ht="22.5" x14ac:dyDescent="0.25">
      <c r="A156" s="47" t="s">
        <v>88</v>
      </c>
      <c r="B156" s="46">
        <v>0</v>
      </c>
      <c r="C156" s="46">
        <v>10000</v>
      </c>
      <c r="D156" s="46">
        <f>SUM(B156:C156)</f>
        <v>10000</v>
      </c>
      <c r="E156" s="46">
        <v>0</v>
      </c>
      <c r="F156" s="46">
        <v>5000</v>
      </c>
      <c r="G156" s="46">
        <v>5000</v>
      </c>
      <c r="H156" s="46">
        <v>0</v>
      </c>
    </row>
    <row r="157" spans="1:8" x14ac:dyDescent="0.25">
      <c r="A157" s="47" t="s">
        <v>87</v>
      </c>
      <c r="B157" s="46">
        <v>0</v>
      </c>
      <c r="C157" s="46">
        <v>8850000</v>
      </c>
      <c r="D157" s="46">
        <f>SUM(B157:C157)</f>
        <v>8850000</v>
      </c>
      <c r="E157" s="46">
        <v>0</v>
      </c>
      <c r="F157" s="46">
        <v>7955445</v>
      </c>
      <c r="G157" s="46">
        <v>894555</v>
      </c>
      <c r="H157" s="46">
        <v>0</v>
      </c>
    </row>
    <row r="158" spans="1:8" ht="22.5" x14ac:dyDescent="0.25">
      <c r="A158" s="47" t="s">
        <v>86</v>
      </c>
      <c r="B158" s="46">
        <v>0</v>
      </c>
      <c r="C158" s="46">
        <v>100000</v>
      </c>
      <c r="D158" s="46">
        <f>SUM(B158:C158)</f>
        <v>100000</v>
      </c>
      <c r="E158" s="46">
        <v>0</v>
      </c>
      <c r="F158" s="46">
        <v>54800</v>
      </c>
      <c r="G158" s="46">
        <v>45200</v>
      </c>
      <c r="H158" s="46">
        <v>0</v>
      </c>
    </row>
    <row r="159" spans="1:8" ht="22.5" x14ac:dyDescent="0.25">
      <c r="A159" s="47" t="s">
        <v>85</v>
      </c>
      <c r="B159" s="46">
        <v>0</v>
      </c>
      <c r="C159" s="46">
        <v>55000</v>
      </c>
      <c r="D159" s="46">
        <f>SUM(B159:C159)</f>
        <v>55000</v>
      </c>
      <c r="E159" s="46">
        <v>0</v>
      </c>
      <c r="F159" s="46">
        <v>0</v>
      </c>
      <c r="G159" s="46">
        <v>0</v>
      </c>
      <c r="H159" s="46">
        <v>55000</v>
      </c>
    </row>
    <row r="160" spans="1:8" ht="22.5" x14ac:dyDescent="0.25">
      <c r="A160" s="47" t="s">
        <v>84</v>
      </c>
      <c r="B160" s="46">
        <v>0</v>
      </c>
      <c r="C160" s="46">
        <v>1000000</v>
      </c>
      <c r="D160" s="46">
        <f>SUM(B160:C160)</f>
        <v>1000000</v>
      </c>
      <c r="E160" s="46">
        <v>0</v>
      </c>
      <c r="F160" s="46">
        <v>60000</v>
      </c>
      <c r="G160" s="46">
        <v>240000</v>
      </c>
      <c r="H160" s="46">
        <v>700000</v>
      </c>
    </row>
    <row r="161" spans="1:8" ht="33.75" x14ac:dyDescent="0.25">
      <c r="A161" s="47" t="s">
        <v>83</v>
      </c>
      <c r="B161" s="46">
        <v>0</v>
      </c>
      <c r="C161" s="46">
        <v>450000</v>
      </c>
      <c r="D161" s="46">
        <f>SUM(B161:C161)</f>
        <v>450000</v>
      </c>
      <c r="E161" s="46">
        <v>0</v>
      </c>
      <c r="F161" s="46">
        <v>50000</v>
      </c>
      <c r="G161" s="46">
        <v>80000</v>
      </c>
      <c r="H161" s="46">
        <v>320000</v>
      </c>
    </row>
    <row r="162" spans="1:8" ht="22.5" x14ac:dyDescent="0.25">
      <c r="A162" s="47" t="s">
        <v>82</v>
      </c>
      <c r="B162" s="46">
        <v>0</v>
      </c>
      <c r="C162" s="46">
        <v>50000</v>
      </c>
      <c r="D162" s="46">
        <f>SUM(B162:C162)</f>
        <v>50000</v>
      </c>
      <c r="E162" s="46">
        <v>0</v>
      </c>
      <c r="F162" s="46">
        <v>0</v>
      </c>
      <c r="G162" s="46">
        <v>15000</v>
      </c>
      <c r="H162" s="46">
        <v>35000</v>
      </c>
    </row>
    <row r="163" spans="1:8" ht="22.5" x14ac:dyDescent="0.25">
      <c r="A163" s="47" t="s">
        <v>81</v>
      </c>
      <c r="B163" s="46">
        <v>100000</v>
      </c>
      <c r="C163" s="46">
        <v>0</v>
      </c>
      <c r="D163" s="46">
        <f>SUM(B163:C163)</f>
        <v>100000</v>
      </c>
      <c r="E163" s="46">
        <v>0</v>
      </c>
      <c r="F163" s="46">
        <v>0</v>
      </c>
      <c r="G163" s="46">
        <v>0</v>
      </c>
      <c r="H163" s="46">
        <v>100000</v>
      </c>
    </row>
    <row r="164" spans="1:8" ht="22.5" x14ac:dyDescent="0.25">
      <c r="A164" s="47" t="s">
        <v>80</v>
      </c>
      <c r="B164" s="46">
        <v>149409</v>
      </c>
      <c r="C164" s="46">
        <v>0</v>
      </c>
      <c r="D164" s="46">
        <f>SUM(B164:C164)</f>
        <v>149409</v>
      </c>
      <c r="E164" s="46">
        <v>8500</v>
      </c>
      <c r="F164" s="46">
        <v>0</v>
      </c>
      <c r="G164" s="46">
        <v>0</v>
      </c>
      <c r="H164" s="46">
        <v>140909</v>
      </c>
    </row>
    <row r="165" spans="1:8" ht="22.5" x14ac:dyDescent="0.25">
      <c r="A165" s="47" t="s">
        <v>79</v>
      </c>
      <c r="B165" s="46">
        <v>44300</v>
      </c>
      <c r="C165" s="46">
        <v>0</v>
      </c>
      <c r="D165" s="46">
        <f>SUM(B165:C165)</f>
        <v>44300</v>
      </c>
      <c r="E165" s="46">
        <v>28800</v>
      </c>
      <c r="F165" s="46">
        <v>0</v>
      </c>
      <c r="G165" s="46">
        <v>0</v>
      </c>
      <c r="H165" s="46">
        <v>15500</v>
      </c>
    </row>
    <row r="166" spans="1:8" ht="22.5" x14ac:dyDescent="0.25">
      <c r="A166" s="47" t="s">
        <v>78</v>
      </c>
      <c r="B166" s="46">
        <v>190335</v>
      </c>
      <c r="C166" s="46">
        <v>0</v>
      </c>
      <c r="D166" s="46">
        <f>SUM(B166:C166)</f>
        <v>190335</v>
      </c>
      <c r="E166" s="46">
        <v>170492.38</v>
      </c>
      <c r="F166" s="46">
        <v>0</v>
      </c>
      <c r="G166" s="46">
        <v>0</v>
      </c>
      <c r="H166" s="46">
        <v>19842.62</v>
      </c>
    </row>
    <row r="167" spans="1:8" ht="22.5" x14ac:dyDescent="0.25">
      <c r="A167" s="47" t="s">
        <v>77</v>
      </c>
      <c r="B167" s="46">
        <v>119323</v>
      </c>
      <c r="C167" s="46">
        <v>0</v>
      </c>
      <c r="D167" s="46">
        <f>SUM(B167:C167)</f>
        <v>119323</v>
      </c>
      <c r="E167" s="46">
        <v>0</v>
      </c>
      <c r="F167" s="46">
        <v>0</v>
      </c>
      <c r="G167" s="46">
        <v>0</v>
      </c>
      <c r="H167" s="46">
        <v>119323</v>
      </c>
    </row>
    <row r="168" spans="1:8" ht="22.5" x14ac:dyDescent="0.25">
      <c r="A168" s="47" t="s">
        <v>76</v>
      </c>
      <c r="B168" s="46">
        <v>148920</v>
      </c>
      <c r="C168" s="46">
        <v>0</v>
      </c>
      <c r="D168" s="46">
        <f>SUM(B168:C168)</f>
        <v>148920</v>
      </c>
      <c r="E168" s="46">
        <v>137175</v>
      </c>
      <c r="F168" s="46">
        <v>0</v>
      </c>
      <c r="G168" s="46">
        <v>0</v>
      </c>
      <c r="H168" s="46">
        <v>11745</v>
      </c>
    </row>
    <row r="169" spans="1:8" ht="22.5" x14ac:dyDescent="0.25">
      <c r="A169" s="47" t="s">
        <v>75</v>
      </c>
      <c r="B169" s="46">
        <v>1965863</v>
      </c>
      <c r="C169" s="46">
        <v>0</v>
      </c>
      <c r="D169" s="46">
        <f>SUM(B169:C169)</f>
        <v>1965863</v>
      </c>
      <c r="E169" s="46">
        <v>1965863</v>
      </c>
      <c r="F169" s="46">
        <v>0</v>
      </c>
      <c r="G169" s="46">
        <v>0</v>
      </c>
      <c r="H169" s="46">
        <v>0</v>
      </c>
    </row>
    <row r="170" spans="1:8" ht="22.5" x14ac:dyDescent="0.25">
      <c r="A170" s="47" t="s">
        <v>74</v>
      </c>
      <c r="B170" s="46">
        <v>542574</v>
      </c>
      <c r="C170" s="46">
        <v>0</v>
      </c>
      <c r="D170" s="46">
        <f>SUM(B170:C170)</f>
        <v>542574</v>
      </c>
      <c r="E170" s="46">
        <v>542502.18999999994</v>
      </c>
      <c r="F170" s="46">
        <v>0</v>
      </c>
      <c r="G170" s="46">
        <v>0</v>
      </c>
      <c r="H170" s="46">
        <v>71.81</v>
      </c>
    </row>
    <row r="171" spans="1:8" ht="22.5" x14ac:dyDescent="0.25">
      <c r="A171" s="47" t="s">
        <v>73</v>
      </c>
      <c r="B171" s="46">
        <v>1452508</v>
      </c>
      <c r="C171" s="46">
        <v>0</v>
      </c>
      <c r="D171" s="46">
        <f>SUM(B171:C171)</f>
        <v>1452508</v>
      </c>
      <c r="E171" s="46">
        <v>1359692.76</v>
      </c>
      <c r="F171" s="46">
        <v>0</v>
      </c>
      <c r="G171" s="46">
        <v>0</v>
      </c>
      <c r="H171" s="46">
        <v>92815.24</v>
      </c>
    </row>
    <row r="172" spans="1:8" ht="22.5" x14ac:dyDescent="0.25">
      <c r="A172" s="47" t="s">
        <v>72</v>
      </c>
      <c r="B172" s="46">
        <v>2231467</v>
      </c>
      <c r="C172" s="46">
        <v>0</v>
      </c>
      <c r="D172" s="46">
        <f>SUM(B172:C172)</f>
        <v>2231467</v>
      </c>
      <c r="E172" s="46">
        <v>1934710.42</v>
      </c>
      <c r="F172" s="46">
        <v>0</v>
      </c>
      <c r="G172" s="46">
        <v>0</v>
      </c>
      <c r="H172" s="46">
        <v>296756.58</v>
      </c>
    </row>
    <row r="173" spans="1:8" ht="22.5" x14ac:dyDescent="0.25">
      <c r="A173" s="47" t="s">
        <v>71</v>
      </c>
      <c r="B173" s="46">
        <v>153185</v>
      </c>
      <c r="C173" s="46">
        <v>0</v>
      </c>
      <c r="D173" s="46">
        <f>SUM(B173:C173)</f>
        <v>153185</v>
      </c>
      <c r="E173" s="46">
        <v>119000</v>
      </c>
      <c r="F173" s="46">
        <v>0</v>
      </c>
      <c r="G173" s="46">
        <v>0</v>
      </c>
      <c r="H173" s="46">
        <v>34185</v>
      </c>
    </row>
    <row r="174" spans="1:8" ht="22.5" x14ac:dyDescent="0.25">
      <c r="A174" s="47" t="s">
        <v>70</v>
      </c>
      <c r="B174" s="46">
        <v>180000</v>
      </c>
      <c r="C174" s="46">
        <v>0</v>
      </c>
      <c r="D174" s="46">
        <f>SUM(B174:C174)</f>
        <v>180000</v>
      </c>
      <c r="E174" s="46">
        <v>105000</v>
      </c>
      <c r="F174" s="46">
        <v>0</v>
      </c>
      <c r="G174" s="46">
        <v>0</v>
      </c>
      <c r="H174" s="46">
        <v>75000</v>
      </c>
    </row>
    <row r="175" spans="1:8" ht="22.5" x14ac:dyDescent="0.25">
      <c r="A175" s="47" t="s">
        <v>69</v>
      </c>
      <c r="B175" s="46">
        <v>130235</v>
      </c>
      <c r="C175" s="46">
        <v>0</v>
      </c>
      <c r="D175" s="46">
        <f>SUM(B175:C175)</f>
        <v>130235</v>
      </c>
      <c r="E175" s="46">
        <v>130235</v>
      </c>
      <c r="F175" s="46">
        <v>0</v>
      </c>
      <c r="G175" s="46">
        <v>0</v>
      </c>
      <c r="H175" s="46">
        <v>0</v>
      </c>
    </row>
    <row r="176" spans="1:8" x14ac:dyDescent="0.25">
      <c r="A176" s="47" t="s">
        <v>68</v>
      </c>
      <c r="B176" s="46">
        <v>743543</v>
      </c>
      <c r="C176" s="46">
        <v>0</v>
      </c>
      <c r="D176" s="46">
        <f>SUM(B176:C176)</f>
        <v>743543</v>
      </c>
      <c r="E176" s="46">
        <v>743543</v>
      </c>
      <c r="F176" s="46">
        <v>0</v>
      </c>
      <c r="G176" s="46">
        <v>0</v>
      </c>
      <c r="H176" s="46">
        <v>0</v>
      </c>
    </row>
    <row r="177" spans="1:8" ht="22.5" x14ac:dyDescent="0.25">
      <c r="A177" s="47" t="s">
        <v>67</v>
      </c>
      <c r="B177" s="46">
        <v>1841849</v>
      </c>
      <c r="C177" s="46">
        <v>0</v>
      </c>
      <c r="D177" s="46">
        <f>SUM(B177:C177)</f>
        <v>1841849</v>
      </c>
      <c r="E177" s="46">
        <v>905718</v>
      </c>
      <c r="F177" s="46">
        <v>0</v>
      </c>
      <c r="G177" s="46">
        <v>0</v>
      </c>
      <c r="H177" s="46">
        <v>936131</v>
      </c>
    </row>
    <row r="178" spans="1:8" ht="22.5" x14ac:dyDescent="0.25">
      <c r="A178" s="47" t="s">
        <v>66</v>
      </c>
      <c r="B178" s="46">
        <v>100000</v>
      </c>
      <c r="C178" s="46">
        <v>0</v>
      </c>
      <c r="D178" s="46">
        <f>SUM(B178:C178)</f>
        <v>100000</v>
      </c>
      <c r="E178" s="46">
        <v>15870</v>
      </c>
      <c r="F178" s="46">
        <v>0</v>
      </c>
      <c r="G178" s="46">
        <v>0</v>
      </c>
      <c r="H178" s="46">
        <v>84130</v>
      </c>
    </row>
    <row r="179" spans="1:8" ht="22.5" x14ac:dyDescent="0.25">
      <c r="A179" s="47" t="s">
        <v>65</v>
      </c>
      <c r="B179" s="46">
        <v>90000</v>
      </c>
      <c r="C179" s="46">
        <v>0</v>
      </c>
      <c r="D179" s="46">
        <f>SUM(B179:C179)</f>
        <v>90000</v>
      </c>
      <c r="E179" s="46">
        <v>0</v>
      </c>
      <c r="F179" s="46">
        <v>0</v>
      </c>
      <c r="G179" s="46">
        <v>0</v>
      </c>
      <c r="H179" s="46">
        <v>90000</v>
      </c>
    </row>
    <row r="180" spans="1:8" ht="22.5" x14ac:dyDescent="0.25">
      <c r="A180" s="47" t="s">
        <v>64</v>
      </c>
      <c r="B180" s="46">
        <v>404145</v>
      </c>
      <c r="C180" s="46">
        <v>0</v>
      </c>
      <c r="D180" s="46">
        <f>SUM(B180:C180)</f>
        <v>404145</v>
      </c>
      <c r="E180" s="46">
        <v>249827.35</v>
      </c>
      <c r="F180" s="46">
        <v>0</v>
      </c>
      <c r="G180" s="46">
        <v>0</v>
      </c>
      <c r="H180" s="46">
        <v>154317.65</v>
      </c>
    </row>
    <row r="181" spans="1:8" ht="22.5" x14ac:dyDescent="0.25">
      <c r="A181" s="47" t="s">
        <v>63</v>
      </c>
      <c r="B181" s="46">
        <v>141045</v>
      </c>
      <c r="C181" s="46">
        <v>0</v>
      </c>
      <c r="D181" s="46">
        <f>SUM(B181:C181)</f>
        <v>141045</v>
      </c>
      <c r="E181" s="46">
        <v>99594.2</v>
      </c>
      <c r="F181" s="46">
        <v>0</v>
      </c>
      <c r="G181" s="46">
        <v>0</v>
      </c>
      <c r="H181" s="46">
        <v>41450.800000000003</v>
      </c>
    </row>
    <row r="182" spans="1:8" ht="22.5" x14ac:dyDescent="0.25">
      <c r="A182" s="47" t="s">
        <v>62</v>
      </c>
      <c r="B182" s="46">
        <v>152000</v>
      </c>
      <c r="C182" s="46">
        <v>0</v>
      </c>
      <c r="D182" s="46">
        <f>SUM(B182:C182)</f>
        <v>152000</v>
      </c>
      <c r="E182" s="46">
        <v>152000</v>
      </c>
      <c r="F182" s="46">
        <v>0</v>
      </c>
      <c r="G182" s="46">
        <v>0</v>
      </c>
      <c r="H182" s="46">
        <v>0</v>
      </c>
    </row>
    <row r="183" spans="1:8" ht="22.5" x14ac:dyDescent="0.25">
      <c r="A183" s="47" t="s">
        <v>61</v>
      </c>
      <c r="B183" s="46">
        <v>67550</v>
      </c>
      <c r="C183" s="46">
        <v>0</v>
      </c>
      <c r="D183" s="46">
        <f>SUM(B183:C183)</f>
        <v>67550</v>
      </c>
      <c r="E183" s="46">
        <v>7549.75</v>
      </c>
      <c r="F183" s="46">
        <v>0</v>
      </c>
      <c r="G183" s="46">
        <v>0</v>
      </c>
      <c r="H183" s="46">
        <v>60000.25</v>
      </c>
    </row>
    <row r="184" spans="1:8" ht="22.5" x14ac:dyDescent="0.25">
      <c r="A184" s="47" t="s">
        <v>60</v>
      </c>
      <c r="B184" s="46">
        <v>147000</v>
      </c>
      <c r="C184" s="46">
        <v>0</v>
      </c>
      <c r="D184" s="46">
        <f>SUM(B184:C184)</f>
        <v>147000</v>
      </c>
      <c r="E184" s="46">
        <v>146800</v>
      </c>
      <c r="F184" s="46">
        <v>0</v>
      </c>
      <c r="G184" s="46">
        <v>0</v>
      </c>
      <c r="H184" s="46">
        <v>200</v>
      </c>
    </row>
    <row r="185" spans="1:8" ht="22.5" x14ac:dyDescent="0.25">
      <c r="A185" s="47" t="s">
        <v>59</v>
      </c>
      <c r="B185" s="46">
        <v>1965864</v>
      </c>
      <c r="C185" s="46">
        <v>0</v>
      </c>
      <c r="D185" s="46">
        <f>SUM(B185:C185)</f>
        <v>1965864</v>
      </c>
      <c r="E185" s="46">
        <v>1962180.44</v>
      </c>
      <c r="F185" s="46">
        <v>0</v>
      </c>
      <c r="G185" s="46">
        <v>0</v>
      </c>
      <c r="H185" s="46">
        <v>3683.56</v>
      </c>
    </row>
    <row r="186" spans="1:8" ht="22.5" x14ac:dyDescent="0.25">
      <c r="A186" s="47" t="s">
        <v>58</v>
      </c>
      <c r="B186" s="46">
        <v>542510</v>
      </c>
      <c r="C186" s="46">
        <v>0</v>
      </c>
      <c r="D186" s="46">
        <f>SUM(B186:C186)</f>
        <v>542510</v>
      </c>
      <c r="E186" s="46">
        <v>525728.42000000004</v>
      </c>
      <c r="F186" s="46">
        <v>0</v>
      </c>
      <c r="G186" s="46">
        <v>0</v>
      </c>
      <c r="H186" s="46">
        <v>16781.580000000002</v>
      </c>
    </row>
    <row r="187" spans="1:8" ht="22.5" x14ac:dyDescent="0.25">
      <c r="A187" s="47" t="s">
        <v>57</v>
      </c>
      <c r="B187" s="46">
        <v>1456416</v>
      </c>
      <c r="C187" s="46">
        <v>0</v>
      </c>
      <c r="D187" s="46">
        <f>SUM(B187:C187)</f>
        <v>1456416</v>
      </c>
      <c r="E187" s="46">
        <v>1014792.25</v>
      </c>
      <c r="F187" s="46">
        <v>0</v>
      </c>
      <c r="G187" s="46">
        <v>0</v>
      </c>
      <c r="H187" s="46">
        <v>441623.75</v>
      </c>
    </row>
    <row r="188" spans="1:8" ht="22.5" x14ac:dyDescent="0.25">
      <c r="A188" s="47" t="s">
        <v>56</v>
      </c>
      <c r="B188" s="46">
        <v>2063785</v>
      </c>
      <c r="C188" s="46">
        <v>0</v>
      </c>
      <c r="D188" s="46">
        <f>SUM(B188:C188)</f>
        <v>2063785</v>
      </c>
      <c r="E188" s="46">
        <v>1884639</v>
      </c>
      <c r="F188" s="46">
        <v>0</v>
      </c>
      <c r="G188" s="46">
        <v>0</v>
      </c>
      <c r="H188" s="46">
        <v>179146</v>
      </c>
    </row>
    <row r="189" spans="1:8" ht="22.5" x14ac:dyDescent="0.25">
      <c r="A189" s="47" t="s">
        <v>55</v>
      </c>
      <c r="B189" s="46">
        <v>120000</v>
      </c>
      <c r="C189" s="46">
        <v>0</v>
      </c>
      <c r="D189" s="46">
        <f>SUM(B189:C189)</f>
        <v>120000</v>
      </c>
      <c r="E189" s="46">
        <v>41000</v>
      </c>
      <c r="F189" s="46">
        <v>0</v>
      </c>
      <c r="G189" s="46">
        <v>0</v>
      </c>
      <c r="H189" s="46">
        <v>79000</v>
      </c>
    </row>
    <row r="190" spans="1:8" ht="22.5" x14ac:dyDescent="0.25">
      <c r="A190" s="47" t="s">
        <v>54</v>
      </c>
      <c r="B190" s="46">
        <v>207765</v>
      </c>
      <c r="C190" s="46">
        <v>0</v>
      </c>
      <c r="D190" s="46">
        <f>SUM(B190:C190)</f>
        <v>207765</v>
      </c>
      <c r="E190" s="46">
        <v>174415.5</v>
      </c>
      <c r="F190" s="46">
        <v>0</v>
      </c>
      <c r="G190" s="46">
        <v>0</v>
      </c>
      <c r="H190" s="46">
        <v>33349.5</v>
      </c>
    </row>
    <row r="191" spans="1:8" x14ac:dyDescent="0.25">
      <c r="A191" s="47" t="s">
        <v>53</v>
      </c>
      <c r="B191" s="46">
        <v>383316</v>
      </c>
      <c r="C191" s="46">
        <v>0</v>
      </c>
      <c r="D191" s="46">
        <f>SUM(B191:C191)</f>
        <v>383316</v>
      </c>
      <c r="E191" s="46">
        <v>0</v>
      </c>
      <c r="F191" s="46">
        <v>0</v>
      </c>
      <c r="G191" s="46">
        <v>0</v>
      </c>
      <c r="H191" s="46">
        <v>383316</v>
      </c>
    </row>
    <row r="192" spans="1:8" ht="22.5" x14ac:dyDescent="0.25">
      <c r="A192" s="47" t="s">
        <v>52</v>
      </c>
      <c r="B192" s="46">
        <v>1564455</v>
      </c>
      <c r="C192" s="46">
        <v>0</v>
      </c>
      <c r="D192" s="46">
        <f>SUM(B192:C192)</f>
        <v>1564455</v>
      </c>
      <c r="E192" s="46">
        <v>0</v>
      </c>
      <c r="F192" s="46">
        <v>0</v>
      </c>
      <c r="G192" s="46">
        <v>0</v>
      </c>
      <c r="H192" s="46">
        <v>1564455</v>
      </c>
    </row>
    <row r="193" spans="1:8" ht="22.5" x14ac:dyDescent="0.25">
      <c r="A193" s="47" t="s">
        <v>51</v>
      </c>
      <c r="B193" s="46">
        <v>170000</v>
      </c>
      <c r="C193" s="46">
        <v>0</v>
      </c>
      <c r="D193" s="46">
        <f>SUM(B193:C193)</f>
        <v>170000</v>
      </c>
      <c r="E193" s="46">
        <v>140000</v>
      </c>
      <c r="F193" s="46">
        <v>0</v>
      </c>
      <c r="G193" s="46">
        <v>0</v>
      </c>
      <c r="H193" s="46">
        <v>30000</v>
      </c>
    </row>
    <row r="194" spans="1:8" ht="22.5" x14ac:dyDescent="0.25">
      <c r="A194" s="47" t="s">
        <v>50</v>
      </c>
      <c r="B194" s="46">
        <v>29396</v>
      </c>
      <c r="C194" s="46">
        <v>0</v>
      </c>
      <c r="D194" s="46">
        <f>SUM(B194:C194)</f>
        <v>29396</v>
      </c>
      <c r="E194" s="46">
        <v>15496.77</v>
      </c>
      <c r="F194" s="46">
        <v>0</v>
      </c>
      <c r="G194" s="46">
        <v>0</v>
      </c>
      <c r="H194" s="46">
        <v>13899.23</v>
      </c>
    </row>
    <row r="195" spans="1:8" ht="22.5" x14ac:dyDescent="0.25">
      <c r="A195" s="47" t="s">
        <v>49</v>
      </c>
      <c r="B195" s="46">
        <v>10000</v>
      </c>
      <c r="C195" s="46">
        <v>0</v>
      </c>
      <c r="D195" s="46">
        <f>SUM(B195:C195)</f>
        <v>10000</v>
      </c>
      <c r="E195" s="46">
        <v>0</v>
      </c>
      <c r="F195" s="46">
        <v>0</v>
      </c>
      <c r="G195" s="46">
        <v>0</v>
      </c>
      <c r="H195" s="46">
        <v>10000</v>
      </c>
    </row>
    <row r="196" spans="1:8" ht="22.5" x14ac:dyDescent="0.25">
      <c r="A196" s="47" t="s">
        <v>48</v>
      </c>
      <c r="B196" s="46">
        <v>27286</v>
      </c>
      <c r="C196" s="46">
        <v>0</v>
      </c>
      <c r="D196" s="46">
        <f>SUM(B196:C196)</f>
        <v>27286</v>
      </c>
      <c r="E196" s="46">
        <v>9762</v>
      </c>
      <c r="F196" s="46">
        <v>0</v>
      </c>
      <c r="G196" s="46">
        <v>0</v>
      </c>
      <c r="H196" s="46">
        <v>17524</v>
      </c>
    </row>
    <row r="197" spans="1:8" ht="33.75" x14ac:dyDescent="0.25">
      <c r="A197" s="47" t="s">
        <v>47</v>
      </c>
      <c r="B197" s="46">
        <v>30000</v>
      </c>
      <c r="C197" s="46">
        <v>0</v>
      </c>
      <c r="D197" s="46">
        <f>SUM(B197:C197)</f>
        <v>30000</v>
      </c>
      <c r="E197" s="46">
        <v>10000</v>
      </c>
      <c r="F197" s="46">
        <v>0</v>
      </c>
      <c r="G197" s="46">
        <v>0</v>
      </c>
      <c r="H197" s="46">
        <v>20000</v>
      </c>
    </row>
    <row r="198" spans="1:8" x14ac:dyDescent="0.25">
      <c r="A198" s="49" t="s">
        <v>46</v>
      </c>
      <c r="B198" s="48">
        <v>2385587</v>
      </c>
      <c r="C198" s="48">
        <v>1000000</v>
      </c>
      <c r="D198" s="48">
        <f>SUM(B198:C198)</f>
        <v>3385587</v>
      </c>
      <c r="E198" s="48">
        <v>0</v>
      </c>
      <c r="F198" s="48">
        <v>597475</v>
      </c>
      <c r="G198" s="48">
        <v>240000</v>
      </c>
      <c r="H198" s="48">
        <v>2548112</v>
      </c>
    </row>
    <row r="199" spans="1:8" ht="22.5" x14ac:dyDescent="0.25">
      <c r="A199" s="47" t="s">
        <v>45</v>
      </c>
      <c r="B199" s="46">
        <v>2385587</v>
      </c>
      <c r="C199" s="46">
        <v>0</v>
      </c>
      <c r="D199" s="46">
        <f>SUM(B199:C199)</f>
        <v>2385587</v>
      </c>
      <c r="E199" s="46">
        <v>0</v>
      </c>
      <c r="F199" s="46">
        <v>537475</v>
      </c>
      <c r="G199" s="46">
        <v>0</v>
      </c>
      <c r="H199" s="46">
        <v>1848112</v>
      </c>
    </row>
    <row r="200" spans="1:8" ht="22.5" x14ac:dyDescent="0.25">
      <c r="A200" s="45" t="s">
        <v>44</v>
      </c>
      <c r="B200" s="44">
        <v>0</v>
      </c>
      <c r="C200" s="44">
        <v>1000000</v>
      </c>
      <c r="D200" s="44">
        <f>SUM(B200:C200)</f>
        <v>1000000</v>
      </c>
      <c r="E200" s="44">
        <v>0</v>
      </c>
      <c r="F200" s="44">
        <v>60000</v>
      </c>
      <c r="G200" s="44">
        <v>240000</v>
      </c>
      <c r="H200" s="44">
        <v>700000</v>
      </c>
    </row>
    <row r="202" spans="1:8" x14ac:dyDescent="0.25">
      <c r="B202" s="43" t="s">
        <v>43</v>
      </c>
      <c r="C202" s="43"/>
      <c r="D202" s="43"/>
      <c r="E202" s="43"/>
      <c r="F202" s="43"/>
    </row>
    <row r="203" spans="1:8" x14ac:dyDescent="0.25">
      <c r="B203" s="43" t="s">
        <v>42</v>
      </c>
      <c r="C203" s="43"/>
      <c r="D203" s="43"/>
      <c r="E203" s="43"/>
      <c r="F203" s="43"/>
    </row>
  </sheetData>
  <mergeCells count="6">
    <mergeCell ref="A1:H1"/>
    <mergeCell ref="A2:H2"/>
    <mergeCell ref="B3:D3"/>
    <mergeCell ref="E3:H3"/>
    <mergeCell ref="B202:F202"/>
    <mergeCell ref="B203:F203"/>
  </mergeCells>
  <printOptions horizontalCentered="1"/>
  <pageMargins left="0.39370078740157477" right="0.39370078740157477" top="0.39370078740157477" bottom="0.39370078740157477" header="0.19685039370078738" footer="0.19685039370078738"/>
  <pageSetup paperSize="9" pageOrder="overThenDown" orientation="landscape"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G15"/>
  <sheetViews>
    <sheetView showGridLines="0" workbookViewId="0">
      <selection activeCell="E20" sqref="E20"/>
    </sheetView>
  </sheetViews>
  <sheetFormatPr baseColWidth="10" defaultRowHeight="11.25" x14ac:dyDescent="0.2"/>
  <cols>
    <col min="1" max="1" width="36.7109375" style="2" customWidth="1"/>
    <col min="2" max="7" width="17.7109375" style="2" customWidth="1"/>
    <col min="8" max="16384" width="11.42578125" style="2"/>
  </cols>
  <sheetData>
    <row r="1" spans="1:7" ht="21.75" customHeight="1" x14ac:dyDescent="0.2">
      <c r="A1" s="41" t="s">
        <v>20</v>
      </c>
      <c r="B1" s="41"/>
      <c r="C1" s="41"/>
      <c r="D1" s="41"/>
      <c r="E1" s="41"/>
      <c r="F1" s="41"/>
      <c r="G1" s="40" t="s">
        <v>41</v>
      </c>
    </row>
    <row r="2" spans="1:7" ht="24.75" customHeight="1" x14ac:dyDescent="0.2">
      <c r="A2" s="39" t="s">
        <v>40</v>
      </c>
      <c r="B2" s="39"/>
      <c r="C2" s="39"/>
      <c r="D2" s="39"/>
      <c r="E2" s="39"/>
      <c r="F2" s="39"/>
      <c r="G2" s="38" t="s">
        <v>39</v>
      </c>
    </row>
    <row r="3" spans="1:7" x14ac:dyDescent="0.2">
      <c r="A3" s="37"/>
      <c r="B3" s="37"/>
      <c r="C3" s="37"/>
      <c r="D3" s="37"/>
      <c r="E3" s="37"/>
      <c r="F3" s="37"/>
      <c r="G3" s="37"/>
    </row>
    <row r="4" spans="1:7" s="35" customFormat="1" ht="18.75" customHeight="1" thickBot="1" x14ac:dyDescent="0.3">
      <c r="A4" s="36" t="s">
        <v>38</v>
      </c>
      <c r="B4" s="36"/>
      <c r="C4" s="36"/>
      <c r="D4" s="36"/>
      <c r="E4" s="36"/>
      <c r="F4" s="36"/>
      <c r="G4" s="36"/>
    </row>
    <row r="5" spans="1:7" ht="35.25" customHeight="1" thickTop="1" x14ac:dyDescent="0.2">
      <c r="A5" s="34" t="s">
        <v>37</v>
      </c>
      <c r="B5" s="33" t="s">
        <v>36</v>
      </c>
      <c r="C5" s="33" t="s">
        <v>35</v>
      </c>
      <c r="D5" s="33" t="s">
        <v>34</v>
      </c>
      <c r="E5" s="33" t="s">
        <v>33</v>
      </c>
      <c r="F5" s="33" t="s">
        <v>32</v>
      </c>
      <c r="G5" s="32" t="s">
        <v>31</v>
      </c>
    </row>
    <row r="6" spans="1:7" ht="29.25" customHeight="1" x14ac:dyDescent="0.2">
      <c r="A6" s="30" t="s">
        <v>30</v>
      </c>
      <c r="B6" s="28"/>
      <c r="C6" s="29" t="s">
        <v>23</v>
      </c>
      <c r="D6" s="29" t="s">
        <v>23</v>
      </c>
      <c r="E6" s="29" t="s">
        <v>23</v>
      </c>
      <c r="F6" s="28"/>
      <c r="G6" s="27" t="s">
        <v>23</v>
      </c>
    </row>
    <row r="7" spans="1:7" ht="48" customHeight="1" x14ac:dyDescent="0.2">
      <c r="A7" s="30" t="s">
        <v>29</v>
      </c>
      <c r="B7" s="28"/>
      <c r="C7" s="29" t="s">
        <v>23</v>
      </c>
      <c r="D7" s="29" t="s">
        <v>23</v>
      </c>
      <c r="E7" s="29" t="s">
        <v>23</v>
      </c>
      <c r="F7" s="28"/>
      <c r="G7" s="27" t="s">
        <v>23</v>
      </c>
    </row>
    <row r="8" spans="1:7" ht="26.25" customHeight="1" x14ac:dyDescent="0.2">
      <c r="A8" s="30" t="s">
        <v>28</v>
      </c>
      <c r="B8" s="28"/>
      <c r="C8" s="29" t="s">
        <v>23</v>
      </c>
      <c r="D8" s="29" t="s">
        <v>23</v>
      </c>
      <c r="E8" s="29" t="s">
        <v>23</v>
      </c>
      <c r="F8" s="28"/>
      <c r="G8" s="27" t="s">
        <v>23</v>
      </c>
    </row>
    <row r="9" spans="1:7" ht="33" customHeight="1" x14ac:dyDescent="0.2">
      <c r="A9" s="30" t="s">
        <v>27</v>
      </c>
      <c r="B9" s="28"/>
      <c r="C9" s="29" t="s">
        <v>23</v>
      </c>
      <c r="D9" s="29" t="s">
        <v>23</v>
      </c>
      <c r="E9" s="29" t="s">
        <v>23</v>
      </c>
      <c r="F9" s="28"/>
      <c r="G9" s="27" t="s">
        <v>23</v>
      </c>
    </row>
    <row r="10" spans="1:7" ht="18.75" customHeight="1" x14ac:dyDescent="0.2">
      <c r="A10" s="30" t="s">
        <v>26</v>
      </c>
      <c r="B10" s="28"/>
      <c r="C10" s="29" t="s">
        <v>23</v>
      </c>
      <c r="D10" s="29" t="s">
        <v>23</v>
      </c>
      <c r="E10" s="29" t="s">
        <v>23</v>
      </c>
      <c r="F10" s="28"/>
      <c r="G10" s="27" t="s">
        <v>23</v>
      </c>
    </row>
    <row r="11" spans="1:7" ht="15.75" customHeight="1" x14ac:dyDescent="0.2">
      <c r="A11" s="31" t="s">
        <v>25</v>
      </c>
      <c r="B11" s="28"/>
      <c r="C11" s="29" t="s">
        <v>23</v>
      </c>
      <c r="D11" s="29" t="s">
        <v>23</v>
      </c>
      <c r="E11" s="29" t="s">
        <v>23</v>
      </c>
      <c r="F11" s="28"/>
      <c r="G11" s="27" t="s">
        <v>23</v>
      </c>
    </row>
    <row r="12" spans="1:7" ht="18" customHeight="1" x14ac:dyDescent="0.2">
      <c r="A12" s="30" t="s">
        <v>24</v>
      </c>
      <c r="B12" s="28"/>
      <c r="C12" s="29" t="s">
        <v>23</v>
      </c>
      <c r="D12" s="29" t="s">
        <v>23</v>
      </c>
      <c r="E12" s="29" t="s">
        <v>23</v>
      </c>
      <c r="F12" s="28"/>
      <c r="G12" s="27" t="s">
        <v>23</v>
      </c>
    </row>
    <row r="13" spans="1:7" ht="18" customHeight="1" thickBot="1" x14ac:dyDescent="0.25">
      <c r="A13" s="26" t="s">
        <v>22</v>
      </c>
      <c r="B13" s="24"/>
      <c r="C13" s="24"/>
      <c r="D13" s="25"/>
      <c r="E13" s="25"/>
      <c r="F13" s="24"/>
      <c r="G13" s="23"/>
    </row>
    <row r="14" spans="1:7" ht="12" thickTop="1" x14ac:dyDescent="0.2"/>
    <row r="15" spans="1:7" x14ac:dyDescent="0.2">
      <c r="A15" s="2" t="s">
        <v>21</v>
      </c>
    </row>
  </sheetData>
  <mergeCells count="3">
    <mergeCell ref="A4:G4"/>
    <mergeCell ref="A1:F1"/>
    <mergeCell ref="A2:F2"/>
  </mergeCells>
  <pageMargins left="0.56999999999999995" right="0.56000000000000005" top="0.984251969" bottom="0.984251969" header="0.4921259845" footer="0.4921259845"/>
  <pageSetup paperSize="9" scale="96"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46"/>
  <sheetViews>
    <sheetView showGridLines="0" zoomScale="75" workbookViewId="0">
      <selection activeCell="H27" sqref="H27"/>
    </sheetView>
  </sheetViews>
  <sheetFormatPr baseColWidth="10" defaultRowHeight="12.75" x14ac:dyDescent="0.2"/>
  <cols>
    <col min="1" max="1" width="1.85546875" style="1" customWidth="1"/>
    <col min="2" max="2" width="20.28515625" style="1" customWidth="1"/>
    <col min="3" max="3" width="11.42578125" style="1"/>
    <col min="4" max="4" width="14.85546875" style="1" customWidth="1"/>
    <col min="5" max="7" width="11.42578125" style="1"/>
    <col min="8" max="8" width="13.85546875" style="1" customWidth="1"/>
    <col min="9" max="16384" width="11.42578125" style="1"/>
  </cols>
  <sheetData>
    <row r="1" spans="1:8" x14ac:dyDescent="0.2">
      <c r="A1" s="22" t="s">
        <v>20</v>
      </c>
      <c r="B1" s="22"/>
      <c r="C1" s="22"/>
      <c r="D1" s="22"/>
      <c r="E1" s="22"/>
      <c r="F1" s="22"/>
      <c r="G1" s="22"/>
      <c r="H1" s="21"/>
    </row>
    <row r="2" spans="1:8" x14ac:dyDescent="0.2">
      <c r="A2" s="22" t="s">
        <v>19</v>
      </c>
      <c r="B2" s="22"/>
      <c r="C2" s="22"/>
      <c r="D2" s="22"/>
      <c r="E2" s="22"/>
      <c r="F2" s="22"/>
      <c r="G2" s="22"/>
      <c r="H2" s="21"/>
    </row>
    <row r="4" spans="1:8" ht="18.75" customHeight="1" x14ac:dyDescent="0.2">
      <c r="A4" s="4"/>
      <c r="B4" s="4"/>
      <c r="C4" s="4"/>
      <c r="D4" s="4"/>
      <c r="E4" s="4"/>
      <c r="F4" s="4"/>
      <c r="G4" s="4"/>
      <c r="H4" s="4"/>
    </row>
    <row r="5" spans="1:8" x14ac:dyDescent="0.2">
      <c r="A5" s="4"/>
      <c r="B5" s="4"/>
      <c r="C5" s="4"/>
      <c r="D5" s="4"/>
      <c r="E5" s="4"/>
      <c r="F5" s="20" t="s">
        <v>18</v>
      </c>
      <c r="G5" s="20"/>
      <c r="H5" s="20"/>
    </row>
    <row r="6" spans="1:8" ht="15" customHeight="1" x14ac:dyDescent="0.2">
      <c r="A6" s="4"/>
      <c r="B6" s="4"/>
      <c r="C6" s="4"/>
      <c r="D6" s="4"/>
      <c r="E6" s="4"/>
      <c r="F6" s="20" t="s">
        <v>17</v>
      </c>
      <c r="G6" s="20"/>
      <c r="H6" s="20"/>
    </row>
    <row r="7" spans="1:8" ht="15" customHeight="1" x14ac:dyDescent="0.2">
      <c r="A7" s="4"/>
      <c r="B7" s="4"/>
      <c r="C7" s="4"/>
      <c r="D7" s="4"/>
      <c r="E7" s="4"/>
      <c r="F7" s="5" t="s">
        <v>16</v>
      </c>
      <c r="G7" s="5"/>
      <c r="H7" s="5"/>
    </row>
    <row r="8" spans="1:8" ht="15" customHeight="1" x14ac:dyDescent="0.2">
      <c r="A8" s="4"/>
      <c r="B8" s="4"/>
      <c r="C8" s="4"/>
      <c r="D8" s="4"/>
      <c r="E8" s="4"/>
      <c r="F8" s="5" t="s">
        <v>15</v>
      </c>
      <c r="G8" s="5"/>
      <c r="H8" s="5"/>
    </row>
    <row r="9" spans="1:8" ht="15" customHeight="1" x14ac:dyDescent="0.2">
      <c r="A9" s="4"/>
      <c r="B9" s="4"/>
      <c r="C9" s="4"/>
      <c r="D9" s="4"/>
      <c r="E9" s="4"/>
      <c r="F9" s="5" t="s">
        <v>14</v>
      </c>
      <c r="G9" s="5"/>
      <c r="H9" s="5"/>
    </row>
    <row r="10" spans="1:8" ht="15" customHeight="1" x14ac:dyDescent="0.2">
      <c r="A10" s="4"/>
      <c r="B10" s="4"/>
      <c r="C10" s="4"/>
      <c r="D10" s="4"/>
      <c r="E10" s="4"/>
      <c r="F10" s="5" t="s">
        <v>13</v>
      </c>
      <c r="G10" s="5"/>
      <c r="H10" s="5"/>
    </row>
    <row r="11" spans="1:8" ht="15" customHeight="1" x14ac:dyDescent="0.2">
      <c r="A11" s="4"/>
      <c r="B11" s="4"/>
      <c r="C11" s="4"/>
      <c r="D11" s="4"/>
      <c r="E11" s="4"/>
      <c r="F11" s="4"/>
      <c r="G11" s="4"/>
      <c r="H11" s="4"/>
    </row>
    <row r="12" spans="1:8" ht="15" customHeight="1" x14ac:dyDescent="0.2">
      <c r="A12" s="4"/>
      <c r="B12" s="4"/>
      <c r="C12" s="4"/>
      <c r="D12" s="4"/>
      <c r="E12" s="5" t="s">
        <v>12</v>
      </c>
      <c r="F12" s="5"/>
      <c r="G12" s="5"/>
      <c r="H12" s="4"/>
    </row>
    <row r="13" spans="1:8" ht="15" customHeight="1" x14ac:dyDescent="0.2">
      <c r="A13" s="4"/>
      <c r="B13" s="4" t="s">
        <v>11</v>
      </c>
      <c r="C13" s="4"/>
      <c r="D13" s="4"/>
      <c r="E13" s="4"/>
      <c r="F13" s="4"/>
      <c r="G13" s="4"/>
      <c r="H13" s="4"/>
    </row>
    <row r="14" spans="1:8" ht="11.25" customHeight="1" x14ac:dyDescent="0.2">
      <c r="A14" s="4"/>
      <c r="B14" s="4"/>
      <c r="C14" s="7"/>
      <c r="D14" s="4"/>
      <c r="E14" s="4"/>
      <c r="F14" s="4"/>
      <c r="G14" s="4"/>
      <c r="H14" s="4"/>
    </row>
    <row r="15" spans="1:8" ht="15" customHeight="1" x14ac:dyDescent="0.2">
      <c r="A15" s="4"/>
      <c r="B15" s="7" t="s">
        <v>10</v>
      </c>
      <c r="C15" s="7"/>
      <c r="D15" s="7"/>
      <c r="E15" s="7"/>
      <c r="F15" s="4"/>
      <c r="G15" s="4"/>
      <c r="H15" s="4"/>
    </row>
    <row r="16" spans="1:8" ht="15" customHeight="1" x14ac:dyDescent="0.2">
      <c r="A16" s="4"/>
      <c r="B16" s="4"/>
      <c r="C16" s="4"/>
      <c r="D16" s="4"/>
      <c r="E16" s="4"/>
      <c r="F16" s="4"/>
      <c r="G16" s="4"/>
      <c r="H16" s="4"/>
    </row>
    <row r="17" spans="1:8" ht="15" customHeight="1" x14ac:dyDescent="0.2">
      <c r="A17" s="5" t="s">
        <v>9</v>
      </c>
      <c r="B17" s="5"/>
      <c r="C17" s="5"/>
      <c r="D17" s="5"/>
      <c r="E17" s="4"/>
      <c r="F17" s="4"/>
      <c r="G17" s="4"/>
      <c r="H17" s="4"/>
    </row>
    <row r="18" spans="1:8" ht="15" customHeight="1" x14ac:dyDescent="0.2">
      <c r="A18" s="4"/>
      <c r="B18" s="7" t="s">
        <v>8</v>
      </c>
      <c r="C18" s="7"/>
      <c r="D18" s="7"/>
      <c r="E18" s="4"/>
      <c r="F18" s="4"/>
      <c r="G18" s="4"/>
      <c r="H18" s="4"/>
    </row>
    <row r="19" spans="1:8" ht="15" customHeight="1" x14ac:dyDescent="0.2">
      <c r="A19" s="4"/>
      <c r="B19" s="11" t="s">
        <v>7</v>
      </c>
      <c r="C19" s="4"/>
      <c r="D19" s="4"/>
      <c r="E19" s="4"/>
      <c r="F19" s="4"/>
      <c r="G19" s="5"/>
      <c r="H19" s="5"/>
    </row>
    <row r="20" spans="1:8" x14ac:dyDescent="0.2">
      <c r="A20" s="4"/>
      <c r="C20" s="4"/>
      <c r="D20" s="4"/>
      <c r="E20" s="4"/>
      <c r="F20" s="4"/>
      <c r="G20" s="4"/>
      <c r="H20" s="4"/>
    </row>
    <row r="21" spans="1:8" x14ac:dyDescent="0.2">
      <c r="A21" s="19"/>
      <c r="B21" s="18"/>
      <c r="C21" s="18"/>
      <c r="D21" s="18"/>
      <c r="E21" s="18"/>
      <c r="F21" s="19"/>
      <c r="G21" s="18"/>
      <c r="H21" s="17"/>
    </row>
    <row r="22" spans="1:8" ht="15" customHeight="1" x14ac:dyDescent="0.2">
      <c r="A22" s="16"/>
      <c r="B22" s="4" t="s">
        <v>6</v>
      </c>
      <c r="C22" s="4"/>
      <c r="D22" s="4"/>
      <c r="E22" s="4"/>
      <c r="F22" s="16"/>
      <c r="G22" s="4"/>
      <c r="H22" s="15"/>
    </row>
    <row r="23" spans="1:8" ht="15" customHeight="1" x14ac:dyDescent="0.2">
      <c r="A23" s="14"/>
      <c r="B23" s="13"/>
      <c r="C23" s="13"/>
      <c r="D23" s="13"/>
      <c r="E23" s="13"/>
      <c r="F23" s="14"/>
      <c r="G23" s="13"/>
      <c r="H23" s="12"/>
    </row>
    <row r="24" spans="1:8" ht="15" customHeight="1" x14ac:dyDescent="0.2">
      <c r="A24" s="4"/>
      <c r="B24" s="4"/>
      <c r="C24" s="4"/>
      <c r="D24" s="4"/>
      <c r="E24" s="4"/>
      <c r="F24" s="4"/>
      <c r="G24" s="4"/>
      <c r="H24" s="4"/>
    </row>
    <row r="25" spans="1:8" ht="15" customHeight="1" x14ac:dyDescent="0.2">
      <c r="A25" s="4"/>
      <c r="B25" s="4"/>
      <c r="C25" s="4"/>
      <c r="D25" s="4"/>
      <c r="E25" s="4"/>
      <c r="F25" s="4"/>
      <c r="G25" s="4"/>
      <c r="H25" s="4"/>
    </row>
    <row r="26" spans="1:8" ht="15" customHeight="1" x14ac:dyDescent="0.2">
      <c r="A26" s="4"/>
      <c r="B26" s="11" t="s">
        <v>5</v>
      </c>
      <c r="C26" s="10" t="s">
        <v>4</v>
      </c>
      <c r="D26" s="10" t="s">
        <v>3</v>
      </c>
      <c r="E26" s="4"/>
      <c r="F26" s="4"/>
      <c r="G26" s="4"/>
      <c r="H26" s="4"/>
    </row>
    <row r="27" spans="1:8" ht="15" customHeight="1" x14ac:dyDescent="0.2">
      <c r="A27" s="4"/>
      <c r="B27" s="4"/>
      <c r="C27" s="4"/>
      <c r="D27" s="4"/>
      <c r="E27" s="4"/>
      <c r="F27" s="4"/>
      <c r="G27" s="4"/>
      <c r="H27" s="4"/>
    </row>
    <row r="28" spans="1:8" ht="15" customHeight="1" x14ac:dyDescent="0.2">
      <c r="A28" s="4"/>
      <c r="B28" s="4"/>
      <c r="C28" s="4"/>
      <c r="D28" s="4"/>
      <c r="E28" s="4"/>
      <c r="F28" s="4"/>
      <c r="G28" s="4"/>
      <c r="H28" s="4"/>
    </row>
    <row r="29" spans="1:8" ht="15" customHeight="1" x14ac:dyDescent="0.2">
      <c r="A29" s="4"/>
      <c r="B29" s="4"/>
      <c r="C29" s="4"/>
      <c r="D29" s="4"/>
      <c r="E29" s="4"/>
      <c r="F29" s="4"/>
      <c r="G29" s="4" t="s">
        <v>2</v>
      </c>
      <c r="H29" s="4"/>
    </row>
    <row r="30" spans="1:8" ht="15" customHeight="1" x14ac:dyDescent="0.2">
      <c r="A30" s="4"/>
      <c r="B30" s="4"/>
      <c r="C30" s="4"/>
      <c r="D30" s="4"/>
      <c r="E30" s="4"/>
      <c r="F30" s="4"/>
      <c r="G30" s="4"/>
      <c r="H30" s="4"/>
    </row>
    <row r="31" spans="1:8" ht="15" customHeight="1" x14ac:dyDescent="0.2">
      <c r="A31" s="4"/>
      <c r="B31" s="4"/>
      <c r="C31" s="4"/>
      <c r="D31" s="4"/>
      <c r="E31" s="4"/>
      <c r="F31" s="4"/>
      <c r="G31" s="4"/>
      <c r="H31" s="4"/>
    </row>
    <row r="32" spans="1:8" ht="15" customHeight="1" x14ac:dyDescent="0.2">
      <c r="A32" s="4"/>
      <c r="B32" s="4"/>
      <c r="C32" s="4"/>
      <c r="D32" s="4"/>
      <c r="E32" s="4"/>
      <c r="F32" s="4"/>
      <c r="G32" s="4"/>
      <c r="H32" s="4"/>
    </row>
    <row r="33" spans="1:8" ht="15" customHeight="1" x14ac:dyDescent="0.2">
      <c r="A33" s="4"/>
      <c r="B33" s="4"/>
      <c r="C33" s="4"/>
      <c r="D33" s="4"/>
      <c r="E33" s="4"/>
      <c r="F33" s="4"/>
      <c r="G33" s="4"/>
      <c r="H33" s="4"/>
    </row>
    <row r="34" spans="1:8" ht="15" customHeight="1" x14ac:dyDescent="0.2">
      <c r="A34" s="4"/>
      <c r="B34" s="4"/>
      <c r="C34" s="4"/>
      <c r="D34" s="4"/>
      <c r="E34" s="4"/>
      <c r="F34" s="4"/>
      <c r="G34" s="4"/>
      <c r="H34" s="4"/>
    </row>
    <row r="35" spans="1:8" ht="15" customHeight="1" x14ac:dyDescent="0.2">
      <c r="A35" s="4"/>
      <c r="B35" s="4"/>
      <c r="C35" s="4"/>
      <c r="D35" s="4"/>
      <c r="E35" s="4"/>
      <c r="F35" s="4"/>
      <c r="G35" s="4"/>
      <c r="H35" s="4"/>
    </row>
    <row r="36" spans="1:8" ht="15" customHeight="1" x14ac:dyDescent="0.2">
      <c r="A36" s="4"/>
      <c r="B36" s="9" t="s">
        <v>1</v>
      </c>
      <c r="C36" s="4"/>
      <c r="D36" s="4"/>
      <c r="E36" s="4"/>
      <c r="F36" s="4"/>
      <c r="G36" s="4"/>
      <c r="H36" s="4"/>
    </row>
    <row r="37" spans="1:8" ht="15" customHeight="1" x14ac:dyDescent="0.2">
      <c r="A37" s="4"/>
      <c r="B37" s="8" t="s">
        <v>0</v>
      </c>
      <c r="C37" s="4"/>
      <c r="D37" s="4"/>
      <c r="E37" s="4"/>
      <c r="F37" s="4"/>
      <c r="G37" s="4"/>
      <c r="H37" s="4"/>
    </row>
    <row r="38" spans="1:8" ht="15" customHeight="1" x14ac:dyDescent="0.2">
      <c r="A38" s="4"/>
      <c r="B38" s="4"/>
      <c r="C38" s="4"/>
      <c r="D38" s="4"/>
      <c r="E38" s="4"/>
      <c r="F38" s="4"/>
      <c r="G38" s="4"/>
      <c r="H38" s="4"/>
    </row>
    <row r="39" spans="1:8" ht="15" customHeight="1" x14ac:dyDescent="0.2">
      <c r="A39" s="7"/>
      <c r="B39" s="7"/>
      <c r="C39" s="7"/>
      <c r="D39" s="7"/>
      <c r="E39" s="7"/>
      <c r="F39" s="7"/>
      <c r="G39" s="7"/>
      <c r="H39" s="7"/>
    </row>
    <row r="40" spans="1:8" ht="15" customHeight="1" x14ac:dyDescent="0.2">
      <c r="A40" s="6"/>
      <c r="B40" s="6"/>
      <c r="C40" s="6"/>
      <c r="D40" s="4"/>
      <c r="E40" s="4"/>
      <c r="F40" s="4"/>
      <c r="G40" s="4"/>
      <c r="H40" s="4"/>
    </row>
    <row r="41" spans="1:8" ht="15" customHeight="1" x14ac:dyDescent="0.2">
      <c r="A41" s="4"/>
      <c r="B41" s="4"/>
      <c r="C41" s="4"/>
      <c r="D41" s="4"/>
      <c r="E41" s="5"/>
      <c r="F41" s="5"/>
      <c r="G41" s="5"/>
      <c r="H41" s="5"/>
    </row>
    <row r="42" spans="1:8" ht="15" customHeight="1" x14ac:dyDescent="0.2">
      <c r="A42" s="4"/>
      <c r="B42" s="4"/>
      <c r="C42" s="4"/>
      <c r="D42" s="4"/>
      <c r="E42" s="4"/>
      <c r="F42" s="4"/>
      <c r="G42" s="4"/>
      <c r="H42" s="4"/>
    </row>
    <row r="43" spans="1:8" x14ac:dyDescent="0.2">
      <c r="A43" s="4"/>
      <c r="B43" s="4"/>
      <c r="C43" s="4"/>
      <c r="D43" s="4"/>
      <c r="E43" s="4"/>
      <c r="F43" s="4"/>
      <c r="G43" s="4"/>
      <c r="H43" s="4"/>
    </row>
    <row r="44" spans="1:8" x14ac:dyDescent="0.2">
      <c r="A44" s="3"/>
      <c r="B44" s="3"/>
      <c r="C44" s="3"/>
      <c r="D44" s="3"/>
      <c r="E44" s="3"/>
      <c r="F44" s="3"/>
      <c r="G44" s="3"/>
      <c r="H44" s="3"/>
    </row>
    <row r="45" spans="1:8" x14ac:dyDescent="0.2">
      <c r="A45" s="3"/>
      <c r="B45" s="3"/>
      <c r="C45" s="3"/>
      <c r="D45" s="3"/>
      <c r="E45" s="3"/>
      <c r="F45" s="3"/>
      <c r="G45" s="3"/>
      <c r="H45" s="3"/>
    </row>
    <row r="46" spans="1:8" s="2" customFormat="1" x14ac:dyDescent="0.2">
      <c r="A46" s="1"/>
      <c r="B46" s="1"/>
      <c r="C46" s="1"/>
      <c r="D46" s="1"/>
      <c r="E46" s="1"/>
      <c r="F46" s="1"/>
      <c r="G46" s="1"/>
      <c r="H46" s="1"/>
    </row>
  </sheetData>
  <mergeCells count="16">
    <mergeCell ref="A44:H44"/>
    <mergeCell ref="A45:H45"/>
    <mergeCell ref="A17:D17"/>
    <mergeCell ref="G19:H19"/>
    <mergeCell ref="A40:C40"/>
    <mergeCell ref="E41:F41"/>
    <mergeCell ref="G41:H41"/>
    <mergeCell ref="F8:H8"/>
    <mergeCell ref="F9:H9"/>
    <mergeCell ref="F10:H10"/>
    <mergeCell ref="E12:G12"/>
    <mergeCell ref="A1:G1"/>
    <mergeCell ref="A2:G2"/>
    <mergeCell ref="F6:H6"/>
    <mergeCell ref="F7:H7"/>
    <mergeCell ref="F5:H5"/>
  </mergeCells>
  <printOptions horizontalCentered="1"/>
  <pageMargins left="0.78740157480314965" right="0.78740157480314965" top="0.39370078740157483" bottom="0.39370078740157483"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election activeCell="A31" sqref="A31:A33"/>
    </sheetView>
  </sheetViews>
  <sheetFormatPr baseColWidth="10" defaultRowHeight="11.25" x14ac:dyDescent="0.25"/>
  <cols>
    <col min="1" max="1" width="7.7109375" style="35" customWidth="1"/>
    <col min="2" max="2" width="40.7109375" style="42" customWidth="1"/>
    <col min="3" max="3" width="3.7109375" style="35" customWidth="1"/>
    <col min="4" max="4" width="20.7109375" style="35" customWidth="1"/>
    <col min="5" max="5" width="10.7109375" style="35" customWidth="1"/>
    <col min="6" max="16384" width="11.42578125" style="35"/>
  </cols>
  <sheetData>
    <row r="1" spans="1:5" ht="20.100000000000001" customHeight="1" x14ac:dyDescent="0.25">
      <c r="A1" s="160" t="s">
        <v>2472</v>
      </c>
      <c r="B1" s="159"/>
      <c r="C1" s="159"/>
      <c r="D1" s="159"/>
      <c r="E1" s="417" t="s">
        <v>2247</v>
      </c>
    </row>
    <row r="2" spans="1:5" ht="20.100000000000001" customHeight="1" x14ac:dyDescent="0.25">
      <c r="A2" s="160" t="s">
        <v>2482</v>
      </c>
      <c r="B2" s="159"/>
      <c r="C2" s="159"/>
      <c r="D2" s="159"/>
      <c r="E2" s="417" t="s">
        <v>2481</v>
      </c>
    </row>
    <row r="3" spans="1:5" x14ac:dyDescent="0.25">
      <c r="A3" s="149"/>
      <c r="B3" s="181"/>
      <c r="C3" s="149"/>
      <c r="D3" s="149"/>
      <c r="E3" s="149"/>
    </row>
    <row r="4" spans="1:5" ht="12.75" x14ac:dyDescent="0.25">
      <c r="A4" s="176" t="s">
        <v>2480</v>
      </c>
      <c r="B4" s="148"/>
      <c r="C4" s="148"/>
      <c r="D4" s="148"/>
      <c r="E4" s="148"/>
    </row>
    <row r="6" spans="1:5" ht="22.5" x14ac:dyDescent="0.25">
      <c r="A6" s="350" t="s">
        <v>1401</v>
      </c>
      <c r="B6" s="416" t="s">
        <v>1028</v>
      </c>
      <c r="C6" s="415" t="s">
        <v>2479</v>
      </c>
      <c r="D6" s="414"/>
      <c r="E6" s="413"/>
    </row>
    <row r="7" spans="1:5" ht="12.75" x14ac:dyDescent="0.25">
      <c r="A7" s="412" t="s">
        <v>2467</v>
      </c>
      <c r="B7" s="411"/>
      <c r="C7" s="410" t="s">
        <v>2478</v>
      </c>
      <c r="D7" s="229">
        <v>0</v>
      </c>
      <c r="E7" s="406"/>
    </row>
    <row r="8" spans="1:5" ht="12.75" x14ac:dyDescent="0.25">
      <c r="A8" s="409" t="s">
        <v>2049</v>
      </c>
      <c r="B8" s="408" t="s">
        <v>2048</v>
      </c>
      <c r="C8" s="407"/>
      <c r="D8" s="229">
        <v>0</v>
      </c>
      <c r="E8" s="406"/>
    </row>
    <row r="9" spans="1:5" ht="12.75" x14ac:dyDescent="0.25">
      <c r="A9" s="409" t="s">
        <v>2043</v>
      </c>
      <c r="B9" s="408" t="s">
        <v>2351</v>
      </c>
      <c r="C9" s="407"/>
      <c r="D9" s="229">
        <v>0</v>
      </c>
      <c r="E9" s="406"/>
    </row>
    <row r="10" spans="1:5" ht="12.75" x14ac:dyDescent="0.25">
      <c r="A10" s="409" t="s">
        <v>2098</v>
      </c>
      <c r="B10" s="408" t="s">
        <v>2465</v>
      </c>
      <c r="C10" s="407"/>
      <c r="D10" s="229">
        <v>0</v>
      </c>
      <c r="E10" s="406"/>
    </row>
    <row r="11" spans="1:5" ht="12.75" x14ac:dyDescent="0.25">
      <c r="A11" s="409" t="s">
        <v>2039</v>
      </c>
      <c r="B11" s="408" t="s">
        <v>2398</v>
      </c>
      <c r="C11" s="407"/>
      <c r="D11" s="229">
        <v>0</v>
      </c>
      <c r="E11" s="406"/>
    </row>
    <row r="12" spans="1:5" ht="22.5" x14ac:dyDescent="0.25">
      <c r="A12" s="409" t="s">
        <v>2037</v>
      </c>
      <c r="B12" s="408" t="s">
        <v>2464</v>
      </c>
      <c r="C12" s="407"/>
      <c r="D12" s="229">
        <v>0</v>
      </c>
      <c r="E12" s="406"/>
    </row>
    <row r="13" spans="1:5" ht="12.75" x14ac:dyDescent="0.25">
      <c r="A13" s="409" t="s">
        <v>2066</v>
      </c>
      <c r="B13" s="408" t="s">
        <v>2463</v>
      </c>
      <c r="C13" s="407"/>
      <c r="D13" s="229">
        <v>0</v>
      </c>
      <c r="E13" s="406"/>
    </row>
    <row r="14" spans="1:5" ht="12.75" x14ac:dyDescent="0.25">
      <c r="A14" s="409" t="s">
        <v>1310</v>
      </c>
      <c r="B14" s="408" t="s">
        <v>2462</v>
      </c>
      <c r="C14" s="407"/>
      <c r="D14" s="229">
        <v>0</v>
      </c>
      <c r="E14" s="406"/>
    </row>
    <row r="15" spans="1:5" ht="12.75" x14ac:dyDescent="0.25">
      <c r="A15" s="409" t="s">
        <v>2062</v>
      </c>
      <c r="B15" s="408" t="s">
        <v>2461</v>
      </c>
      <c r="C15" s="407"/>
      <c r="D15" s="229">
        <v>0</v>
      </c>
      <c r="E15" s="406"/>
    </row>
    <row r="16" spans="1:5" ht="12.75" x14ac:dyDescent="0.25">
      <c r="A16" s="409" t="s">
        <v>2060</v>
      </c>
      <c r="B16" s="408" t="s">
        <v>2460</v>
      </c>
      <c r="C16" s="407"/>
      <c r="D16" s="229">
        <v>0</v>
      </c>
      <c r="E16" s="406"/>
    </row>
    <row r="17" spans="1:5" ht="12.75" x14ac:dyDescent="0.25">
      <c r="A17" s="409" t="s">
        <v>2058</v>
      </c>
      <c r="B17" s="408" t="s">
        <v>2459</v>
      </c>
      <c r="C17" s="407"/>
      <c r="D17" s="229">
        <v>0</v>
      </c>
      <c r="E17" s="406"/>
    </row>
    <row r="18" spans="1:5" ht="22.5" x14ac:dyDescent="0.25">
      <c r="A18" s="409" t="s">
        <v>2035</v>
      </c>
      <c r="B18" s="408" t="s">
        <v>2306</v>
      </c>
      <c r="C18" s="407"/>
      <c r="D18" s="229">
        <v>0</v>
      </c>
      <c r="E18" s="406"/>
    </row>
    <row r="19" spans="1:5" ht="12.75" x14ac:dyDescent="0.25">
      <c r="A19" s="409" t="s">
        <v>2033</v>
      </c>
      <c r="B19" s="408" t="s">
        <v>2458</v>
      </c>
      <c r="C19" s="407"/>
      <c r="D19" s="229">
        <v>0</v>
      </c>
      <c r="E19" s="406"/>
    </row>
    <row r="20" spans="1:5" ht="12.75" x14ac:dyDescent="0.25">
      <c r="A20" s="331"/>
      <c r="B20" s="408" t="s">
        <v>2457</v>
      </c>
      <c r="C20" s="407"/>
      <c r="D20" s="229">
        <v>0</v>
      </c>
      <c r="E20" s="406"/>
    </row>
    <row r="21" spans="1:5" ht="12.75" x14ac:dyDescent="0.25">
      <c r="A21" s="412" t="s">
        <v>2456</v>
      </c>
      <c r="B21" s="411"/>
      <c r="C21" s="410" t="s">
        <v>2477</v>
      </c>
      <c r="D21" s="229">
        <v>0</v>
      </c>
      <c r="E21" s="406"/>
    </row>
    <row r="22" spans="1:5" ht="12.75" x14ac:dyDescent="0.25">
      <c r="A22" s="409" t="s">
        <v>1950</v>
      </c>
      <c r="B22" s="408" t="s">
        <v>2476</v>
      </c>
      <c r="C22" s="407"/>
      <c r="D22" s="229">
        <v>0</v>
      </c>
      <c r="E22" s="406"/>
    </row>
    <row r="23" spans="1:5" ht="12.75" x14ac:dyDescent="0.25">
      <c r="A23" s="409" t="s">
        <v>1828</v>
      </c>
      <c r="B23" s="408" t="s">
        <v>2475</v>
      </c>
      <c r="C23" s="407"/>
      <c r="D23" s="229">
        <v>0</v>
      </c>
      <c r="E23" s="406"/>
    </row>
    <row r="24" spans="1:5" ht="12.75" x14ac:dyDescent="0.25">
      <c r="A24" s="409" t="s">
        <v>1779</v>
      </c>
      <c r="B24" s="408" t="s">
        <v>1778</v>
      </c>
      <c r="C24" s="407"/>
      <c r="D24" s="229">
        <v>0</v>
      </c>
      <c r="E24" s="406"/>
    </row>
    <row r="25" spans="1:5" ht="12.75" x14ac:dyDescent="0.25">
      <c r="A25" s="409" t="s">
        <v>1428</v>
      </c>
      <c r="B25" s="408" t="s">
        <v>1424</v>
      </c>
      <c r="C25" s="407"/>
      <c r="D25" s="229">
        <v>0</v>
      </c>
      <c r="E25" s="406"/>
    </row>
    <row r="26" spans="1:5" ht="12.75" x14ac:dyDescent="0.25">
      <c r="A26" s="409" t="s">
        <v>1423</v>
      </c>
      <c r="B26" s="408" t="s">
        <v>1422</v>
      </c>
      <c r="C26" s="407"/>
      <c r="D26" s="229">
        <v>0</v>
      </c>
      <c r="E26" s="406"/>
    </row>
    <row r="27" spans="1:5" ht="12.75" x14ac:dyDescent="0.25">
      <c r="A27" s="409" t="s">
        <v>1750</v>
      </c>
      <c r="B27" s="408" t="s">
        <v>2474</v>
      </c>
      <c r="C27" s="407"/>
      <c r="D27" s="229">
        <v>0</v>
      </c>
      <c r="E27" s="406"/>
    </row>
    <row r="28" spans="1:5" ht="12.75" x14ac:dyDescent="0.25">
      <c r="A28" s="409" t="s">
        <v>1627</v>
      </c>
      <c r="B28" s="408" t="s">
        <v>1626</v>
      </c>
      <c r="C28" s="407"/>
      <c r="D28" s="229">
        <v>0</v>
      </c>
      <c r="E28" s="406"/>
    </row>
    <row r="29" spans="1:5" ht="12.75" x14ac:dyDescent="0.25">
      <c r="A29" s="409" t="s">
        <v>1617</v>
      </c>
      <c r="B29" s="408" t="s">
        <v>1980</v>
      </c>
      <c r="C29" s="407"/>
      <c r="D29" s="229">
        <v>0</v>
      </c>
      <c r="E29" s="406"/>
    </row>
    <row r="30" spans="1:5" ht="12.75" x14ac:dyDescent="0.25">
      <c r="A30" s="409" t="s">
        <v>1608</v>
      </c>
      <c r="B30" s="408" t="s">
        <v>2473</v>
      </c>
      <c r="C30" s="407"/>
      <c r="D30" s="229">
        <v>0</v>
      </c>
      <c r="E30" s="406"/>
    </row>
    <row r="31" spans="1:5" ht="9" customHeight="1" x14ac:dyDescent="0.25">
      <c r="A31" s="156" t="s">
        <v>2450</v>
      </c>
    </row>
    <row r="32" spans="1:5" ht="9" customHeight="1" x14ac:dyDescent="0.25">
      <c r="A32" s="156" t="s">
        <v>2449</v>
      </c>
    </row>
    <row r="33" spans="1:1" ht="9" customHeight="1" x14ac:dyDescent="0.25">
      <c r="A33" s="156" t="s">
        <v>1373</v>
      </c>
    </row>
  </sheetData>
  <mergeCells count="30">
    <mergeCell ref="D30:E30"/>
    <mergeCell ref="D29:E29"/>
    <mergeCell ref="D28:E28"/>
    <mergeCell ref="D27:E27"/>
    <mergeCell ref="D26:E26"/>
    <mergeCell ref="D25:E25"/>
    <mergeCell ref="D24:E24"/>
    <mergeCell ref="D23:E23"/>
    <mergeCell ref="D22:E22"/>
    <mergeCell ref="D21:E21"/>
    <mergeCell ref="A21:B21"/>
    <mergeCell ref="D20:E20"/>
    <mergeCell ref="D19:E19"/>
    <mergeCell ref="D18:E18"/>
    <mergeCell ref="D17:E17"/>
    <mergeCell ref="D16:E16"/>
    <mergeCell ref="D15:E15"/>
    <mergeCell ref="D14:E14"/>
    <mergeCell ref="D13:E13"/>
    <mergeCell ref="D12:E12"/>
    <mergeCell ref="D11:E11"/>
    <mergeCell ref="D10:E10"/>
    <mergeCell ref="D9:E9"/>
    <mergeCell ref="D8:E8"/>
    <mergeCell ref="D7:E7"/>
    <mergeCell ref="A7:B7"/>
    <mergeCell ref="C6:E6"/>
    <mergeCell ref="A1:D1"/>
    <mergeCell ref="A2:D2"/>
    <mergeCell ref="A4:E4"/>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activeCell="A33" sqref="A33:A35"/>
    </sheetView>
  </sheetViews>
  <sheetFormatPr baseColWidth="10" defaultRowHeight="11.25" x14ac:dyDescent="0.25"/>
  <cols>
    <col min="1" max="1" width="7.7109375" style="35" customWidth="1"/>
    <col min="2" max="2" width="40.7109375" style="42" customWidth="1"/>
    <col min="3" max="3" width="3.7109375" style="35" customWidth="1"/>
    <col min="4" max="4" width="20.7109375" style="35" customWidth="1"/>
    <col min="5" max="5" width="10.7109375" style="35" customWidth="1"/>
    <col min="6" max="16384" width="11.42578125" style="35"/>
  </cols>
  <sheetData>
    <row r="1" spans="1:5" ht="20.100000000000001" customHeight="1" x14ac:dyDescent="0.25">
      <c r="A1" s="160" t="s">
        <v>2472</v>
      </c>
      <c r="B1" s="159"/>
      <c r="C1" s="159"/>
      <c r="D1" s="159"/>
      <c r="E1" s="417" t="s">
        <v>2247</v>
      </c>
    </row>
    <row r="2" spans="1:5" ht="20.100000000000001" customHeight="1" x14ac:dyDescent="0.25">
      <c r="A2" s="160" t="s">
        <v>2471</v>
      </c>
      <c r="B2" s="159"/>
      <c r="C2" s="159"/>
      <c r="D2" s="159"/>
      <c r="E2" s="417" t="s">
        <v>2470</v>
      </c>
    </row>
    <row r="3" spans="1:5" x14ac:dyDescent="0.25">
      <c r="A3" s="149"/>
      <c r="B3" s="181"/>
      <c r="C3" s="149"/>
      <c r="D3" s="149"/>
      <c r="E3" s="149"/>
    </row>
    <row r="4" spans="1:5" ht="12.75" x14ac:dyDescent="0.25">
      <c r="A4" s="176" t="s">
        <v>2469</v>
      </c>
      <c r="B4" s="148"/>
      <c r="C4" s="148"/>
      <c r="D4" s="148"/>
      <c r="E4" s="148"/>
    </row>
    <row r="6" spans="1:5" ht="22.5" x14ac:dyDescent="0.25">
      <c r="A6" s="350" t="s">
        <v>1401</v>
      </c>
      <c r="B6" s="416" t="s">
        <v>1028</v>
      </c>
      <c r="C6" s="415" t="s">
        <v>2468</v>
      </c>
      <c r="D6" s="414"/>
      <c r="E6" s="413"/>
    </row>
    <row r="7" spans="1:5" ht="12.75" x14ac:dyDescent="0.25">
      <c r="A7" s="412" t="s">
        <v>2467</v>
      </c>
      <c r="B7" s="411"/>
      <c r="C7" s="410" t="s">
        <v>2466</v>
      </c>
      <c r="D7" s="229">
        <v>0</v>
      </c>
      <c r="E7" s="406"/>
    </row>
    <row r="8" spans="1:5" ht="12.75" x14ac:dyDescent="0.25">
      <c r="A8" s="409" t="s">
        <v>2049</v>
      </c>
      <c r="B8" s="408" t="s">
        <v>2048</v>
      </c>
      <c r="C8" s="407"/>
      <c r="D8" s="229">
        <v>0</v>
      </c>
      <c r="E8" s="406"/>
    </row>
    <row r="9" spans="1:5" ht="12.75" x14ac:dyDescent="0.25">
      <c r="A9" s="409" t="s">
        <v>844</v>
      </c>
      <c r="B9" s="408" t="s">
        <v>1240</v>
      </c>
      <c r="C9" s="407"/>
      <c r="D9" s="229">
        <v>0</v>
      </c>
      <c r="E9" s="406"/>
    </row>
    <row r="10" spans="1:5" ht="12.75" x14ac:dyDescent="0.25">
      <c r="A10" s="409" t="s">
        <v>2043</v>
      </c>
      <c r="B10" s="408" t="s">
        <v>2351</v>
      </c>
      <c r="C10" s="407"/>
      <c r="D10" s="229">
        <v>0</v>
      </c>
      <c r="E10" s="406"/>
    </row>
    <row r="11" spans="1:5" ht="12.75" x14ac:dyDescent="0.25">
      <c r="A11" s="409" t="s">
        <v>2098</v>
      </c>
      <c r="B11" s="408" t="s">
        <v>2465</v>
      </c>
      <c r="C11" s="407"/>
      <c r="D11" s="229">
        <v>0</v>
      </c>
      <c r="E11" s="406"/>
    </row>
    <row r="12" spans="1:5" ht="12.75" x14ac:dyDescent="0.25">
      <c r="A12" s="409" t="s">
        <v>2039</v>
      </c>
      <c r="B12" s="408" t="s">
        <v>2398</v>
      </c>
      <c r="C12" s="407"/>
      <c r="D12" s="229">
        <v>0</v>
      </c>
      <c r="E12" s="406"/>
    </row>
    <row r="13" spans="1:5" ht="22.5" x14ac:dyDescent="0.25">
      <c r="A13" s="409" t="s">
        <v>2037</v>
      </c>
      <c r="B13" s="408" t="s">
        <v>2464</v>
      </c>
      <c r="C13" s="407"/>
      <c r="D13" s="229">
        <v>0</v>
      </c>
      <c r="E13" s="406"/>
    </row>
    <row r="14" spans="1:5" ht="12.75" x14ac:dyDescent="0.25">
      <c r="A14" s="409" t="s">
        <v>2066</v>
      </c>
      <c r="B14" s="408" t="s">
        <v>2463</v>
      </c>
      <c r="C14" s="407"/>
      <c r="D14" s="229">
        <v>0</v>
      </c>
      <c r="E14" s="406"/>
    </row>
    <row r="15" spans="1:5" ht="12.75" x14ac:dyDescent="0.25">
      <c r="A15" s="409" t="s">
        <v>1310</v>
      </c>
      <c r="B15" s="408" t="s">
        <v>2462</v>
      </c>
      <c r="C15" s="407"/>
      <c r="D15" s="229">
        <v>0</v>
      </c>
      <c r="E15" s="406"/>
    </row>
    <row r="16" spans="1:5" ht="12.75" x14ac:dyDescent="0.25">
      <c r="A16" s="409" t="s">
        <v>2062</v>
      </c>
      <c r="B16" s="408" t="s">
        <v>2461</v>
      </c>
      <c r="C16" s="407"/>
      <c r="D16" s="229">
        <v>0</v>
      </c>
      <c r="E16" s="406"/>
    </row>
    <row r="17" spans="1:5" ht="12.75" x14ac:dyDescent="0.25">
      <c r="A17" s="409" t="s">
        <v>2060</v>
      </c>
      <c r="B17" s="408" t="s">
        <v>2460</v>
      </c>
      <c r="C17" s="407"/>
      <c r="D17" s="229">
        <v>0</v>
      </c>
      <c r="E17" s="406"/>
    </row>
    <row r="18" spans="1:5" ht="12.75" x14ac:dyDescent="0.25">
      <c r="A18" s="409" t="s">
        <v>2058</v>
      </c>
      <c r="B18" s="408" t="s">
        <v>2459</v>
      </c>
      <c r="C18" s="407"/>
      <c r="D18" s="229">
        <v>0</v>
      </c>
      <c r="E18" s="406"/>
    </row>
    <row r="19" spans="1:5" ht="22.5" x14ac:dyDescent="0.25">
      <c r="A19" s="409" t="s">
        <v>2035</v>
      </c>
      <c r="B19" s="408" t="s">
        <v>2306</v>
      </c>
      <c r="C19" s="407"/>
      <c r="D19" s="229">
        <v>0</v>
      </c>
      <c r="E19" s="406"/>
    </row>
    <row r="20" spans="1:5" ht="12.75" x14ac:dyDescent="0.25">
      <c r="A20" s="409" t="s">
        <v>2033</v>
      </c>
      <c r="B20" s="408" t="s">
        <v>2458</v>
      </c>
      <c r="C20" s="407"/>
      <c r="D20" s="229">
        <v>0</v>
      </c>
      <c r="E20" s="406"/>
    </row>
    <row r="21" spans="1:5" ht="12.75" x14ac:dyDescent="0.25">
      <c r="A21" s="331"/>
      <c r="B21" s="408" t="s">
        <v>2457</v>
      </c>
      <c r="C21" s="407"/>
      <c r="D21" s="229">
        <v>0</v>
      </c>
      <c r="E21" s="406"/>
    </row>
    <row r="22" spans="1:5" ht="12.75" x14ac:dyDescent="0.25">
      <c r="A22" s="412" t="s">
        <v>2456</v>
      </c>
      <c r="B22" s="411"/>
      <c r="C22" s="410" t="s">
        <v>2455</v>
      </c>
      <c r="D22" s="229">
        <v>0</v>
      </c>
      <c r="E22" s="406"/>
    </row>
    <row r="23" spans="1:5" ht="22.5" x14ac:dyDescent="0.25">
      <c r="A23" s="409" t="s">
        <v>1577</v>
      </c>
      <c r="B23" s="408" t="s">
        <v>1576</v>
      </c>
      <c r="C23" s="407"/>
      <c r="D23" s="229">
        <v>0</v>
      </c>
      <c r="E23" s="406"/>
    </row>
    <row r="24" spans="1:5" ht="12.75" x14ac:dyDescent="0.25">
      <c r="A24" s="409" t="s">
        <v>1551</v>
      </c>
      <c r="B24" s="408" t="s">
        <v>1550</v>
      </c>
      <c r="C24" s="407"/>
      <c r="D24" s="229">
        <v>0</v>
      </c>
      <c r="E24" s="406"/>
    </row>
    <row r="25" spans="1:5" ht="12.75" x14ac:dyDescent="0.25">
      <c r="A25" s="409" t="s">
        <v>1130</v>
      </c>
      <c r="B25" s="408" t="s">
        <v>1129</v>
      </c>
      <c r="C25" s="407"/>
      <c r="D25" s="229">
        <v>0</v>
      </c>
      <c r="E25" s="406"/>
    </row>
    <row r="26" spans="1:5" ht="12.75" x14ac:dyDescent="0.25">
      <c r="A26" s="409" t="s">
        <v>1508</v>
      </c>
      <c r="B26" s="408" t="s">
        <v>2454</v>
      </c>
      <c r="C26" s="407"/>
      <c r="D26" s="229">
        <v>0</v>
      </c>
      <c r="E26" s="406"/>
    </row>
    <row r="27" spans="1:5" ht="12.75" x14ac:dyDescent="0.25">
      <c r="A27" s="409" t="s">
        <v>1450</v>
      </c>
      <c r="B27" s="408" t="s">
        <v>2453</v>
      </c>
      <c r="C27" s="407"/>
      <c r="D27" s="229">
        <v>0</v>
      </c>
      <c r="E27" s="406"/>
    </row>
    <row r="28" spans="1:5" ht="12.75" x14ac:dyDescent="0.25">
      <c r="A28" s="409" t="s">
        <v>1434</v>
      </c>
      <c r="B28" s="408" t="s">
        <v>2452</v>
      </c>
      <c r="C28" s="407"/>
      <c r="D28" s="229">
        <v>0</v>
      </c>
      <c r="E28" s="406"/>
    </row>
    <row r="29" spans="1:5" ht="12.75" x14ac:dyDescent="0.25">
      <c r="A29" s="409" t="s">
        <v>1428</v>
      </c>
      <c r="B29" s="408" t="s">
        <v>1424</v>
      </c>
      <c r="C29" s="407"/>
      <c r="D29" s="229">
        <v>0</v>
      </c>
      <c r="E29" s="406"/>
    </row>
    <row r="30" spans="1:5" ht="12.75" x14ac:dyDescent="0.25">
      <c r="A30" s="409" t="s">
        <v>1423</v>
      </c>
      <c r="B30" s="408" t="s">
        <v>1422</v>
      </c>
      <c r="C30" s="407"/>
      <c r="D30" s="229">
        <v>0</v>
      </c>
      <c r="E30" s="406"/>
    </row>
    <row r="31" spans="1:5" ht="12.75" x14ac:dyDescent="0.25">
      <c r="A31" s="409" t="s">
        <v>1396</v>
      </c>
      <c r="B31" s="408" t="s">
        <v>1962</v>
      </c>
      <c r="C31" s="407"/>
      <c r="D31" s="229">
        <v>0</v>
      </c>
      <c r="E31" s="406"/>
    </row>
    <row r="32" spans="1:5" ht="12.75" x14ac:dyDescent="0.25">
      <c r="A32" s="409" t="s">
        <v>1393</v>
      </c>
      <c r="B32" s="408" t="s">
        <v>2451</v>
      </c>
      <c r="C32" s="407"/>
      <c r="D32" s="229">
        <v>0</v>
      </c>
      <c r="E32" s="406"/>
    </row>
    <row r="33" spans="1:1" ht="9" customHeight="1" x14ac:dyDescent="0.25">
      <c r="A33" s="156" t="s">
        <v>2450</v>
      </c>
    </row>
    <row r="34" spans="1:1" ht="9" customHeight="1" x14ac:dyDescent="0.25">
      <c r="A34" s="156" t="s">
        <v>2449</v>
      </c>
    </row>
    <row r="35" spans="1:1" ht="9" customHeight="1" x14ac:dyDescent="0.25">
      <c r="A35" s="156" t="s">
        <v>1373</v>
      </c>
    </row>
  </sheetData>
  <mergeCells count="32">
    <mergeCell ref="D32:E32"/>
    <mergeCell ref="D31:E31"/>
    <mergeCell ref="D30:E30"/>
    <mergeCell ref="D29:E29"/>
    <mergeCell ref="D28:E28"/>
    <mergeCell ref="D27:E27"/>
    <mergeCell ref="D26:E26"/>
    <mergeCell ref="D25:E25"/>
    <mergeCell ref="D24:E24"/>
    <mergeCell ref="D23:E23"/>
    <mergeCell ref="D22:E22"/>
    <mergeCell ref="A22:B22"/>
    <mergeCell ref="D21:E21"/>
    <mergeCell ref="D20:E20"/>
    <mergeCell ref="D19:E19"/>
    <mergeCell ref="D18:E18"/>
    <mergeCell ref="D17:E17"/>
    <mergeCell ref="D16:E16"/>
    <mergeCell ref="D15:E15"/>
    <mergeCell ref="D14:E14"/>
    <mergeCell ref="D13:E13"/>
    <mergeCell ref="D12:E12"/>
    <mergeCell ref="D11:E11"/>
    <mergeCell ref="D10:E10"/>
    <mergeCell ref="D9:E9"/>
    <mergeCell ref="D8:E8"/>
    <mergeCell ref="D7:E7"/>
    <mergeCell ref="A7:B7"/>
    <mergeCell ref="C6:E6"/>
    <mergeCell ref="A1:D1"/>
    <mergeCell ref="A2:D2"/>
    <mergeCell ref="A4:E4"/>
  </mergeCells>
  <printOptions horizontalCentered="1"/>
  <pageMargins left="0.39370078740157477" right="0.39370078740157477" top="0.39370078740157477" bottom="0.39370078740157477" header="0.19685039370078738" footer="0.19685039370078738"/>
  <pageSetup paperSize="9" pageOrder="overThenDown"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topLeftCell="A7" workbookViewId="0">
      <selection activeCell="B31" sqref="B31:H31"/>
    </sheetView>
  </sheetViews>
  <sheetFormatPr baseColWidth="10" defaultRowHeight="11.25" x14ac:dyDescent="0.25"/>
  <cols>
    <col min="1" max="1" width="2.7109375" style="35" customWidth="1"/>
    <col min="2" max="2" width="15.7109375" style="35" customWidth="1"/>
    <col min="3" max="8" width="12.7109375" style="35" customWidth="1"/>
    <col min="9" max="16384" width="11.42578125" style="35"/>
  </cols>
  <sheetData>
    <row r="1" spans="1:8" ht="20.100000000000001" customHeight="1" x14ac:dyDescent="0.25">
      <c r="A1" s="160" t="s">
        <v>2448</v>
      </c>
      <c r="B1" s="159"/>
      <c r="C1" s="159"/>
      <c r="D1" s="159"/>
      <c r="E1" s="159"/>
      <c r="F1" s="159"/>
      <c r="G1" s="159"/>
      <c r="H1" s="168" t="s">
        <v>2246</v>
      </c>
    </row>
    <row r="2" spans="1:8" ht="20.100000000000001" customHeight="1" x14ac:dyDescent="0.25">
      <c r="A2" s="160" t="s">
        <v>2447</v>
      </c>
      <c r="B2" s="159"/>
      <c r="C2" s="159"/>
      <c r="D2" s="159"/>
      <c r="E2" s="159"/>
      <c r="F2" s="159"/>
      <c r="G2" s="159"/>
      <c r="H2" s="168" t="s">
        <v>1354</v>
      </c>
    </row>
    <row r="4" spans="1:8" ht="12.75" x14ac:dyDescent="0.25">
      <c r="B4" s="398"/>
      <c r="C4" s="397"/>
      <c r="D4" s="397"/>
      <c r="E4" s="405" t="s">
        <v>1289</v>
      </c>
      <c r="F4" s="335"/>
      <c r="G4" s="405" t="s">
        <v>1274</v>
      </c>
      <c r="H4" s="335"/>
    </row>
    <row r="5" spans="1:8" ht="45" customHeight="1" x14ac:dyDescent="0.25">
      <c r="A5" s="404" t="s">
        <v>2443</v>
      </c>
      <c r="B5" s="163" t="s">
        <v>2446</v>
      </c>
      <c r="C5" s="164"/>
      <c r="D5" s="164"/>
      <c r="E5" s="401">
        <v>157511903</v>
      </c>
      <c r="F5" s="400"/>
      <c r="G5" s="401">
        <v>157511903</v>
      </c>
      <c r="H5" s="400"/>
    </row>
    <row r="6" spans="1:8" ht="12.75" x14ac:dyDescent="0.25">
      <c r="B6" s="187" t="s">
        <v>2273</v>
      </c>
      <c r="C6" s="179"/>
      <c r="D6" s="179"/>
      <c r="E6" s="36" t="s">
        <v>2273</v>
      </c>
      <c r="F6" s="148"/>
      <c r="G6" s="36" t="s">
        <v>2273</v>
      </c>
      <c r="H6" s="148"/>
    </row>
    <row r="7" spans="1:8" ht="45" customHeight="1" x14ac:dyDescent="0.25">
      <c r="A7" s="403" t="s">
        <v>2441</v>
      </c>
      <c r="B7" s="163" t="s">
        <v>2440</v>
      </c>
      <c r="C7" s="164"/>
      <c r="D7" s="164"/>
      <c r="E7" s="401">
        <v>0</v>
      </c>
      <c r="F7" s="400"/>
      <c r="G7" s="401">
        <v>0</v>
      </c>
      <c r="H7" s="400"/>
    </row>
    <row r="8" spans="1:8" ht="45" customHeight="1" x14ac:dyDescent="0.25">
      <c r="A8" s="402"/>
      <c r="B8" s="163" t="s">
        <v>2445</v>
      </c>
      <c r="C8" s="164"/>
      <c r="D8" s="164"/>
      <c r="E8" s="401">
        <v>0</v>
      </c>
      <c r="F8" s="400"/>
      <c r="G8" s="401">
        <v>0</v>
      </c>
      <c r="H8" s="400"/>
    </row>
    <row r="9" spans="1:8" ht="13.5" thickBot="1" x14ac:dyDescent="0.3">
      <c r="B9" s="187" t="s">
        <v>2271</v>
      </c>
      <c r="C9" s="179"/>
      <c r="D9" s="179"/>
      <c r="E9" s="36" t="s">
        <v>2271</v>
      </c>
      <c r="F9" s="148"/>
      <c r="G9" s="36" t="s">
        <v>2271</v>
      </c>
      <c r="H9" s="148"/>
    </row>
    <row r="10" spans="1:8" ht="14.25" thickTop="1" thickBot="1" x14ac:dyDescent="0.3">
      <c r="B10" s="396" t="s">
        <v>2444</v>
      </c>
      <c r="C10" s="395"/>
      <c r="D10" s="395"/>
      <c r="E10" s="325">
        <f xml:space="preserve"> E5+E7+E8</f>
        <v>157511903</v>
      </c>
      <c r="F10" s="399"/>
      <c r="G10" s="325">
        <f xml:space="preserve"> G5+G7+G8</f>
        <v>157511903</v>
      </c>
      <c r="H10" s="324"/>
    </row>
    <row r="11" spans="1:8" ht="13.5" thickTop="1" x14ac:dyDescent="0.25">
      <c r="B11" s="187"/>
      <c r="C11" s="179"/>
      <c r="D11" s="179"/>
      <c r="E11" s="398"/>
      <c r="F11" s="397"/>
      <c r="G11" s="398"/>
      <c r="H11" s="397"/>
    </row>
    <row r="12" spans="1:8" ht="12.75" x14ac:dyDescent="0.25">
      <c r="B12" s="187"/>
      <c r="C12" s="179"/>
      <c r="D12" s="179"/>
      <c r="E12" s="405" t="s">
        <v>1289</v>
      </c>
      <c r="F12" s="335"/>
      <c r="G12" s="405" t="s">
        <v>1274</v>
      </c>
      <c r="H12" s="335"/>
    </row>
    <row r="13" spans="1:8" ht="45" customHeight="1" x14ac:dyDescent="0.25">
      <c r="A13" s="404" t="s">
        <v>2443</v>
      </c>
      <c r="B13" s="163" t="s">
        <v>2442</v>
      </c>
      <c r="C13" s="164"/>
      <c r="D13" s="164"/>
      <c r="E13" s="401">
        <v>611978419</v>
      </c>
      <c r="F13" s="400"/>
      <c r="G13" s="401">
        <v>611978419</v>
      </c>
      <c r="H13" s="400"/>
    </row>
    <row r="14" spans="1:8" ht="12.75" x14ac:dyDescent="0.25">
      <c r="B14" s="187" t="s">
        <v>2273</v>
      </c>
      <c r="C14" s="179"/>
      <c r="D14" s="179"/>
      <c r="E14" s="36" t="s">
        <v>2273</v>
      </c>
      <c r="F14" s="148"/>
      <c r="G14" s="36" t="s">
        <v>2273</v>
      </c>
      <c r="H14" s="148"/>
    </row>
    <row r="15" spans="1:8" ht="45" customHeight="1" x14ac:dyDescent="0.25">
      <c r="A15" s="403" t="s">
        <v>2441</v>
      </c>
      <c r="B15" s="163" t="s">
        <v>2440</v>
      </c>
      <c r="C15" s="164"/>
      <c r="D15" s="164"/>
      <c r="E15" s="401">
        <v>0</v>
      </c>
      <c r="F15" s="400"/>
      <c r="G15" s="401">
        <v>0</v>
      </c>
      <c r="H15" s="400"/>
    </row>
    <row r="16" spans="1:8" ht="45" customHeight="1" x14ac:dyDescent="0.25">
      <c r="A16" s="402"/>
      <c r="B16" s="163" t="s">
        <v>2439</v>
      </c>
      <c r="C16" s="164"/>
      <c r="D16" s="164"/>
      <c r="E16" s="401">
        <v>0</v>
      </c>
      <c r="F16" s="400"/>
      <c r="G16" s="401">
        <v>0</v>
      </c>
      <c r="H16" s="400"/>
    </row>
    <row r="17" spans="1:8" ht="13.5" thickBot="1" x14ac:dyDescent="0.3">
      <c r="B17" s="187" t="s">
        <v>2271</v>
      </c>
      <c r="C17" s="179"/>
      <c r="D17" s="179"/>
      <c r="E17" s="36" t="s">
        <v>2271</v>
      </c>
      <c r="F17" s="148"/>
      <c r="G17" s="36" t="s">
        <v>2271</v>
      </c>
      <c r="H17" s="148"/>
    </row>
    <row r="18" spans="1:8" ht="14.25" thickTop="1" thickBot="1" x14ac:dyDescent="0.3">
      <c r="B18" s="396" t="s">
        <v>2438</v>
      </c>
      <c r="C18" s="395"/>
      <c r="D18" s="395"/>
      <c r="E18" s="325">
        <f xml:space="preserve"> E13+E15+E16</f>
        <v>611978419</v>
      </c>
      <c r="F18" s="399"/>
      <c r="G18" s="325">
        <f xml:space="preserve"> G13+G15+G16</f>
        <v>611978419</v>
      </c>
      <c r="H18" s="324"/>
    </row>
    <row r="19" spans="1:8" ht="14.25" thickTop="1" thickBot="1" x14ac:dyDescent="0.3">
      <c r="B19" s="187"/>
      <c r="C19" s="179"/>
      <c r="D19" s="179"/>
      <c r="E19" s="398"/>
      <c r="F19" s="397"/>
      <c r="G19" s="398"/>
      <c r="H19" s="397"/>
    </row>
    <row r="20" spans="1:8" ht="14.25" thickTop="1" thickBot="1" x14ac:dyDescent="0.3">
      <c r="B20" s="396" t="s">
        <v>2437</v>
      </c>
      <c r="C20" s="395"/>
      <c r="D20" s="395"/>
      <c r="E20" s="394">
        <f xml:space="preserve"> E18+E10</f>
        <v>769490322</v>
      </c>
      <c r="F20" s="367"/>
      <c r="G20" s="394">
        <f xml:space="preserve"> G18+G10</f>
        <v>769490322</v>
      </c>
      <c r="H20" s="393"/>
    </row>
    <row r="21" spans="1:8" ht="12" thickTop="1" x14ac:dyDescent="0.25"/>
    <row r="22" spans="1:8" ht="12.75" x14ac:dyDescent="0.25">
      <c r="A22" s="180" t="s">
        <v>2436</v>
      </c>
      <c r="B22" s="179"/>
      <c r="C22" s="179"/>
      <c r="D22" s="179"/>
      <c r="E22" s="179"/>
      <c r="F22" s="179"/>
      <c r="G22" s="179"/>
      <c r="H22" s="179"/>
    </row>
    <row r="23" spans="1:8" x14ac:dyDescent="0.25">
      <c r="A23" s="181"/>
      <c r="B23" s="181"/>
      <c r="C23" s="181"/>
      <c r="D23" s="181"/>
      <c r="E23" s="181"/>
      <c r="F23" s="181"/>
      <c r="G23" s="181"/>
      <c r="H23" s="181"/>
    </row>
    <row r="24" spans="1:8" ht="12.75" x14ac:dyDescent="0.25">
      <c r="A24" s="181"/>
      <c r="B24" s="181"/>
      <c r="C24" s="163" t="s">
        <v>1289</v>
      </c>
      <c r="D24" s="164"/>
      <c r="E24" s="164"/>
      <c r="F24" s="163" t="s">
        <v>1274</v>
      </c>
      <c r="G24" s="164"/>
      <c r="H24" s="164"/>
    </row>
    <row r="25" spans="1:8" ht="22.5" x14ac:dyDescent="0.25">
      <c r="A25" s="181"/>
      <c r="B25" s="181"/>
      <c r="C25" s="162" t="s">
        <v>2435</v>
      </c>
      <c r="D25" s="162" t="s">
        <v>2434</v>
      </c>
      <c r="E25" s="162" t="s">
        <v>1348</v>
      </c>
      <c r="F25" s="162" t="s">
        <v>2435</v>
      </c>
      <c r="G25" s="162" t="s">
        <v>2434</v>
      </c>
      <c r="H25" s="162" t="s">
        <v>1348</v>
      </c>
    </row>
    <row r="26" spans="1:8" ht="45" x14ac:dyDescent="0.25">
      <c r="B26" s="182" t="s">
        <v>2433</v>
      </c>
      <c r="C26" s="217">
        <v>142900283</v>
      </c>
      <c r="D26" s="217">
        <v>14611620</v>
      </c>
      <c r="E26" s="217">
        <f>C26+D26</f>
        <v>157511903</v>
      </c>
      <c r="F26" s="217">
        <v>100375508</v>
      </c>
      <c r="G26" s="217">
        <v>57136395</v>
      </c>
      <c r="H26" s="217">
        <f>F26+G26</f>
        <v>157511903</v>
      </c>
    </row>
    <row r="27" spans="1:8" ht="45" x14ac:dyDescent="0.25">
      <c r="B27" s="182" t="s">
        <v>2432</v>
      </c>
      <c r="C27" s="217">
        <v>559549694</v>
      </c>
      <c r="D27" s="217">
        <v>52428725</v>
      </c>
      <c r="E27" s="217">
        <f>C27+D27</f>
        <v>611978419</v>
      </c>
      <c r="F27" s="217">
        <v>602074469</v>
      </c>
      <c r="G27" s="217">
        <v>9903950</v>
      </c>
      <c r="H27" s="217">
        <f>F27+G27</f>
        <v>611978419</v>
      </c>
    </row>
    <row r="28" spans="1:8" ht="33.75" x14ac:dyDescent="0.25">
      <c r="B28" s="182" t="s">
        <v>2431</v>
      </c>
      <c r="C28" s="48">
        <f xml:space="preserve"> C27+C26</f>
        <v>702449977</v>
      </c>
      <c r="D28" s="48">
        <f xml:space="preserve"> D27+D26</f>
        <v>67040345</v>
      </c>
      <c r="E28" s="48">
        <f xml:space="preserve"> E27+E26</f>
        <v>769490322</v>
      </c>
      <c r="F28" s="48">
        <f xml:space="preserve"> F27+F26</f>
        <v>702449977</v>
      </c>
      <c r="G28" s="48">
        <f xml:space="preserve"> G27+G26</f>
        <v>67040345</v>
      </c>
      <c r="H28" s="48">
        <f xml:space="preserve"> H27+H26</f>
        <v>769490322</v>
      </c>
    </row>
    <row r="30" spans="1:8" ht="9" customHeight="1" x14ac:dyDescent="0.25">
      <c r="A30" s="156"/>
      <c r="B30" s="156" t="s">
        <v>2430</v>
      </c>
      <c r="C30" s="156"/>
      <c r="D30" s="156"/>
      <c r="E30" s="156"/>
      <c r="F30" s="156"/>
      <c r="G30" s="156"/>
      <c r="H30" s="156"/>
    </row>
    <row r="31" spans="1:8" ht="45" customHeight="1" x14ac:dyDescent="0.25">
      <c r="A31" s="156"/>
      <c r="B31" s="311" t="s">
        <v>2429</v>
      </c>
      <c r="C31" s="310"/>
      <c r="D31" s="310"/>
      <c r="E31" s="310"/>
      <c r="F31" s="310"/>
      <c r="G31" s="310"/>
      <c r="H31" s="310"/>
    </row>
    <row r="32" spans="1:8" ht="9" customHeight="1" x14ac:dyDescent="0.25">
      <c r="A32" s="156"/>
      <c r="B32" s="156" t="s">
        <v>2428</v>
      </c>
      <c r="C32" s="156"/>
      <c r="D32" s="156"/>
      <c r="E32" s="156"/>
      <c r="F32" s="156"/>
      <c r="G32" s="156"/>
      <c r="H32" s="156"/>
    </row>
    <row r="33" spans="1:8" ht="9" customHeight="1" x14ac:dyDescent="0.25">
      <c r="A33" s="156"/>
      <c r="B33" s="156" t="s">
        <v>2427</v>
      </c>
      <c r="C33" s="156"/>
      <c r="D33" s="156"/>
      <c r="E33" s="156"/>
      <c r="F33" s="156"/>
      <c r="G33" s="156"/>
      <c r="H33" s="156"/>
    </row>
    <row r="34" spans="1:8" ht="9" customHeight="1" x14ac:dyDescent="0.25">
      <c r="A34" s="156"/>
      <c r="B34" s="156" t="s">
        <v>2426</v>
      </c>
      <c r="C34" s="156"/>
      <c r="D34" s="156"/>
      <c r="E34" s="156"/>
      <c r="F34" s="156"/>
      <c r="G34" s="156"/>
      <c r="H34" s="156"/>
    </row>
    <row r="35" spans="1:8" ht="9" customHeight="1" x14ac:dyDescent="0.25">
      <c r="A35" s="156"/>
      <c r="B35" s="156"/>
      <c r="C35" s="156"/>
      <c r="D35" s="156"/>
      <c r="E35" s="156"/>
      <c r="F35" s="156"/>
      <c r="G35" s="156"/>
      <c r="H35" s="156"/>
    </row>
  </sheetData>
  <mergeCells count="59">
    <mergeCell ref="A1:G1"/>
    <mergeCell ref="A2:G2"/>
    <mergeCell ref="B4:D4"/>
    <mergeCell ref="E4:F4"/>
    <mergeCell ref="G4:H4"/>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G15:H15"/>
    <mergeCell ref="B12:D12"/>
    <mergeCell ref="E12:F12"/>
    <mergeCell ref="G12:H12"/>
    <mergeCell ref="B13:D13"/>
    <mergeCell ref="E13:F13"/>
    <mergeCell ref="G13:H13"/>
    <mergeCell ref="E16:F16"/>
    <mergeCell ref="G16:H16"/>
    <mergeCell ref="B17:D17"/>
    <mergeCell ref="E17:F17"/>
    <mergeCell ref="G17:H17"/>
    <mergeCell ref="B14:D14"/>
    <mergeCell ref="E14:F14"/>
    <mergeCell ref="G14:H14"/>
    <mergeCell ref="B15:D15"/>
    <mergeCell ref="E15:F15"/>
    <mergeCell ref="A7:A8"/>
    <mergeCell ref="A15:A16"/>
    <mergeCell ref="A22:H22"/>
    <mergeCell ref="B18:D18"/>
    <mergeCell ref="E18:F18"/>
    <mergeCell ref="G18:H18"/>
    <mergeCell ref="B19:D19"/>
    <mergeCell ref="E19:F19"/>
    <mergeCell ref="G19:H19"/>
    <mergeCell ref="B16:D16"/>
    <mergeCell ref="C24:E24"/>
    <mergeCell ref="F24:H24"/>
    <mergeCell ref="B31:H31"/>
    <mergeCell ref="B20:D20"/>
    <mergeCell ref="E20:F20"/>
    <mergeCell ref="G20:H20"/>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workbookViewId="0">
      <selection activeCell="G33" sqref="G33"/>
    </sheetView>
  </sheetViews>
  <sheetFormatPr baseColWidth="10" defaultRowHeight="11.25" x14ac:dyDescent="0.25"/>
  <cols>
    <col min="1" max="1" width="4.7109375" style="35" customWidth="1"/>
    <col min="2" max="2" width="35.7109375" style="42" customWidth="1"/>
    <col min="3" max="7" width="12.7109375" style="35" customWidth="1"/>
    <col min="8" max="16384" width="11.42578125" style="35"/>
  </cols>
  <sheetData>
    <row r="1" spans="1:7" ht="20.100000000000001" customHeight="1" x14ac:dyDescent="0.25">
      <c r="A1" s="160" t="s">
        <v>2318</v>
      </c>
      <c r="B1" s="159"/>
      <c r="C1" s="159"/>
      <c r="D1" s="159"/>
      <c r="E1" s="159"/>
      <c r="F1" s="159"/>
      <c r="G1" s="168" t="s">
        <v>2246</v>
      </c>
    </row>
    <row r="2" spans="1:7" ht="20.100000000000001" customHeight="1" x14ac:dyDescent="0.25">
      <c r="A2" s="160" t="s">
        <v>2411</v>
      </c>
      <c r="B2" s="159"/>
      <c r="C2" s="159"/>
      <c r="D2" s="159"/>
      <c r="E2" s="159"/>
      <c r="F2" s="159"/>
      <c r="G2" s="168" t="s">
        <v>2425</v>
      </c>
    </row>
    <row r="3" spans="1:7" x14ac:dyDescent="0.25">
      <c r="A3" s="149"/>
      <c r="B3" s="181"/>
      <c r="C3" s="149"/>
      <c r="D3" s="149"/>
      <c r="E3" s="149"/>
      <c r="F3" s="149"/>
      <c r="G3" s="149"/>
    </row>
    <row r="4" spans="1:7" ht="12.75" x14ac:dyDescent="0.25">
      <c r="A4" s="176" t="s">
        <v>2424</v>
      </c>
      <c r="B4" s="148"/>
      <c r="C4" s="148"/>
      <c r="D4" s="148"/>
      <c r="E4" s="148"/>
      <c r="F4" s="148"/>
      <c r="G4" s="148"/>
    </row>
    <row r="5" spans="1:7" ht="45" x14ac:dyDescent="0.25">
      <c r="A5" s="178" t="s">
        <v>1971</v>
      </c>
      <c r="B5" s="162" t="s">
        <v>1028</v>
      </c>
      <c r="C5" s="162" t="s">
        <v>1970</v>
      </c>
      <c r="D5" s="162" t="s">
        <v>2367</v>
      </c>
      <c r="E5" s="162" t="s">
        <v>2366</v>
      </c>
      <c r="F5" s="162" t="s">
        <v>2365</v>
      </c>
      <c r="G5" s="162" t="s">
        <v>2364</v>
      </c>
    </row>
    <row r="6" spans="1:7" x14ac:dyDescent="0.25">
      <c r="A6" s="381" t="s">
        <v>2049</v>
      </c>
      <c r="B6" s="380" t="s">
        <v>2048</v>
      </c>
      <c r="C6" s="243">
        <v>0</v>
      </c>
      <c r="D6" s="243">
        <v>0</v>
      </c>
      <c r="E6" s="243">
        <v>0</v>
      </c>
      <c r="F6" s="243">
        <v>0</v>
      </c>
      <c r="G6" s="243">
        <f>D6+F6</f>
        <v>0</v>
      </c>
    </row>
    <row r="7" spans="1:7" ht="22.5" x14ac:dyDescent="0.25">
      <c r="A7" s="202" t="s">
        <v>2066</v>
      </c>
      <c r="B7" s="47" t="s">
        <v>2423</v>
      </c>
      <c r="C7" s="46">
        <v>3882738</v>
      </c>
      <c r="D7" s="46">
        <v>0</v>
      </c>
      <c r="E7" s="46">
        <v>3028700</v>
      </c>
      <c r="F7" s="46">
        <v>3028700</v>
      </c>
      <c r="G7" s="46">
        <f>D7+F7</f>
        <v>3028700</v>
      </c>
    </row>
    <row r="8" spans="1:7" ht="22.5" x14ac:dyDescent="0.25">
      <c r="A8" s="202" t="s">
        <v>1310</v>
      </c>
      <c r="B8" s="47" t="s">
        <v>2422</v>
      </c>
      <c r="C8" s="46">
        <v>39512362</v>
      </c>
      <c r="D8" s="46">
        <v>0</v>
      </c>
      <c r="E8" s="46">
        <v>28184814</v>
      </c>
      <c r="F8" s="46">
        <v>28184814</v>
      </c>
      <c r="G8" s="46">
        <f>D8+F8</f>
        <v>28184814</v>
      </c>
    </row>
    <row r="9" spans="1:7" ht="22.5" x14ac:dyDescent="0.25">
      <c r="A9" s="202" t="s">
        <v>2062</v>
      </c>
      <c r="B9" s="47" t="s">
        <v>2421</v>
      </c>
      <c r="C9" s="46">
        <v>7322511</v>
      </c>
      <c r="D9" s="46">
        <v>0</v>
      </c>
      <c r="E9" s="46">
        <v>14524200</v>
      </c>
      <c r="F9" s="46">
        <v>14524200</v>
      </c>
      <c r="G9" s="46">
        <f>D9+F9</f>
        <v>14524200</v>
      </c>
    </row>
    <row r="10" spans="1:7" ht="22.5" x14ac:dyDescent="0.25">
      <c r="A10" s="202" t="s">
        <v>2060</v>
      </c>
      <c r="B10" s="47" t="s">
        <v>2420</v>
      </c>
      <c r="C10" s="46">
        <v>0</v>
      </c>
      <c r="D10" s="46">
        <v>0</v>
      </c>
      <c r="E10" s="46">
        <v>0</v>
      </c>
      <c r="F10" s="46">
        <v>0</v>
      </c>
      <c r="G10" s="46">
        <f>D10+F10</f>
        <v>0</v>
      </c>
    </row>
    <row r="11" spans="1:7" ht="22.5" x14ac:dyDescent="0.25">
      <c r="A11" s="202" t="s">
        <v>2058</v>
      </c>
      <c r="B11" s="47" t="s">
        <v>2419</v>
      </c>
      <c r="C11" s="46">
        <v>55646792</v>
      </c>
      <c r="D11" s="46">
        <v>0</v>
      </c>
      <c r="E11" s="46">
        <v>67442959</v>
      </c>
      <c r="F11" s="46">
        <v>67442959</v>
      </c>
      <c r="G11" s="46">
        <f>D11+F11</f>
        <v>67442959</v>
      </c>
    </row>
    <row r="12" spans="1:7" x14ac:dyDescent="0.25">
      <c r="A12" s="379" t="s">
        <v>2418</v>
      </c>
      <c r="B12" s="45"/>
      <c r="C12" s="44"/>
      <c r="D12" s="44"/>
      <c r="E12" s="44"/>
      <c r="F12" s="44"/>
      <c r="G12" s="44">
        <f>D12+F12</f>
        <v>0</v>
      </c>
    </row>
    <row r="13" spans="1:7" ht="12.75" x14ac:dyDescent="0.25">
      <c r="A13" s="383" t="s">
        <v>2043</v>
      </c>
      <c r="B13" s="382"/>
      <c r="C13" s="348">
        <f>SUM(C6:C12)</f>
        <v>106364403</v>
      </c>
      <c r="D13" s="348">
        <f>SUM(D6:D12)</f>
        <v>0</v>
      </c>
      <c r="E13" s="348">
        <f>SUM(E6:E12)</f>
        <v>113180673</v>
      </c>
      <c r="F13" s="348">
        <f>SUM(F6:F12)</f>
        <v>113180673</v>
      </c>
      <c r="G13" s="348">
        <f>D13+F13</f>
        <v>113180673</v>
      </c>
    </row>
    <row r="14" spans="1:7" x14ac:dyDescent="0.25">
      <c r="A14" s="381" t="s">
        <v>2098</v>
      </c>
      <c r="B14" s="380" t="s">
        <v>2314</v>
      </c>
      <c r="C14" s="243">
        <v>0</v>
      </c>
      <c r="D14" s="243">
        <v>0</v>
      </c>
      <c r="E14" s="243">
        <v>0</v>
      </c>
      <c r="F14" s="243">
        <v>0</v>
      </c>
      <c r="G14" s="243">
        <f>D14+F14</f>
        <v>0</v>
      </c>
    </row>
    <row r="15" spans="1:7" x14ac:dyDescent="0.25">
      <c r="A15" s="202" t="s">
        <v>2039</v>
      </c>
      <c r="B15" s="47" t="s">
        <v>2398</v>
      </c>
      <c r="C15" s="46">
        <v>32705000</v>
      </c>
      <c r="D15" s="46">
        <v>0</v>
      </c>
      <c r="E15" s="46">
        <v>28578110</v>
      </c>
      <c r="F15" s="46">
        <v>28578110</v>
      </c>
      <c r="G15" s="46">
        <f>D15+F15</f>
        <v>28578110</v>
      </c>
    </row>
    <row r="16" spans="1:7" ht="22.5" x14ac:dyDescent="0.25">
      <c r="A16" s="202" t="s">
        <v>2037</v>
      </c>
      <c r="B16" s="47" t="s">
        <v>2397</v>
      </c>
      <c r="C16" s="46">
        <v>0</v>
      </c>
      <c r="D16" s="46">
        <v>0</v>
      </c>
      <c r="E16" s="46">
        <v>0</v>
      </c>
      <c r="F16" s="46">
        <v>0</v>
      </c>
      <c r="G16" s="46">
        <f>D16+F16</f>
        <v>0</v>
      </c>
    </row>
    <row r="17" spans="1:7" ht="22.5" x14ac:dyDescent="0.25">
      <c r="A17" s="202" t="s">
        <v>2035</v>
      </c>
      <c r="B17" s="47" t="s">
        <v>2306</v>
      </c>
      <c r="C17" s="46">
        <v>0</v>
      </c>
      <c r="D17" s="46">
        <v>0</v>
      </c>
      <c r="E17" s="46">
        <v>0</v>
      </c>
      <c r="F17" s="46">
        <v>0</v>
      </c>
      <c r="G17" s="46">
        <f>D17+F17</f>
        <v>0</v>
      </c>
    </row>
    <row r="18" spans="1:7" x14ac:dyDescent="0.25">
      <c r="A18" s="202" t="s">
        <v>2033</v>
      </c>
      <c r="B18" s="47" t="s">
        <v>2305</v>
      </c>
      <c r="C18" s="46">
        <v>80000</v>
      </c>
      <c r="D18" s="46">
        <v>0</v>
      </c>
      <c r="E18" s="46">
        <v>80000</v>
      </c>
      <c r="F18" s="46">
        <v>80000</v>
      </c>
      <c r="G18" s="46">
        <f>D18+F18</f>
        <v>80000</v>
      </c>
    </row>
    <row r="19" spans="1:7" x14ac:dyDescent="0.25">
      <c r="A19" s="202" t="s">
        <v>955</v>
      </c>
      <c r="B19" s="47" t="s">
        <v>1977</v>
      </c>
      <c r="C19" s="46">
        <v>50000</v>
      </c>
      <c r="D19" s="46">
        <v>0</v>
      </c>
      <c r="E19" s="46">
        <v>0</v>
      </c>
      <c r="F19" s="46">
        <v>0</v>
      </c>
      <c r="G19" s="46">
        <f>D19+F19</f>
        <v>0</v>
      </c>
    </row>
    <row r="20" spans="1:7" x14ac:dyDescent="0.25">
      <c r="A20" s="379" t="s">
        <v>2417</v>
      </c>
      <c r="B20" s="45"/>
      <c r="C20" s="44"/>
      <c r="D20" s="240"/>
      <c r="E20" s="44"/>
      <c r="F20" s="44"/>
      <c r="G20" s="44">
        <f>D20+F20</f>
        <v>0</v>
      </c>
    </row>
    <row r="21" spans="1:7" ht="12.75" x14ac:dyDescent="0.25">
      <c r="A21" s="383" t="s">
        <v>2416</v>
      </c>
      <c r="B21" s="382"/>
      <c r="C21" s="348">
        <f>SUM(C14:C20)</f>
        <v>32835000</v>
      </c>
      <c r="D21" s="348">
        <f>SUM(D14:D20)</f>
        <v>0</v>
      </c>
      <c r="E21" s="348">
        <f>SUM(E14:E20)</f>
        <v>28658110</v>
      </c>
      <c r="F21" s="348">
        <f>SUM(F14:F20)</f>
        <v>28658110</v>
      </c>
      <c r="G21" s="348">
        <f>D21+F21</f>
        <v>28658110</v>
      </c>
    </row>
    <row r="22" spans="1:7" x14ac:dyDescent="0.25">
      <c r="A22" s="390" t="s">
        <v>2415</v>
      </c>
      <c r="B22" s="389"/>
      <c r="C22" s="217"/>
      <c r="D22" s="217"/>
      <c r="E22" s="217"/>
      <c r="F22" s="217"/>
      <c r="G22" s="217">
        <f>D22+F22</f>
        <v>0</v>
      </c>
    </row>
    <row r="23" spans="1:7" ht="12.75" x14ac:dyDescent="0.25">
      <c r="A23" s="378"/>
      <c r="B23" s="377"/>
      <c r="C23" s="139">
        <f>C22+C21+C13</f>
        <v>139199403</v>
      </c>
      <c r="D23" s="139">
        <f>D22+D21+D13</f>
        <v>0</v>
      </c>
      <c r="E23" s="139">
        <f>E22+E21+E13</f>
        <v>141838783</v>
      </c>
      <c r="F23" s="139">
        <f>F22+F21+F13</f>
        <v>141838783</v>
      </c>
      <c r="G23" s="139">
        <f>D23+F23</f>
        <v>141838783</v>
      </c>
    </row>
    <row r="24" spans="1:7" ht="22.5" x14ac:dyDescent="0.25">
      <c r="A24" s="234" t="s">
        <v>1301</v>
      </c>
      <c r="B24" s="42" t="s">
        <v>1383</v>
      </c>
      <c r="C24" s="352">
        <v>9430450</v>
      </c>
      <c r="D24" s="352">
        <v>0</v>
      </c>
      <c r="E24" s="352">
        <v>9903950</v>
      </c>
      <c r="F24" s="352">
        <v>9903950</v>
      </c>
      <c r="G24" s="352">
        <f>D24+F24</f>
        <v>9903950</v>
      </c>
    </row>
    <row r="25" spans="1:7" x14ac:dyDescent="0.25">
      <c r="A25" s="376" t="s">
        <v>1296</v>
      </c>
      <c r="B25" s="375" t="s">
        <v>2391</v>
      </c>
      <c r="C25" s="214">
        <v>7909000</v>
      </c>
      <c r="D25" s="374">
        <v>0</v>
      </c>
      <c r="E25" s="214">
        <v>4707670</v>
      </c>
      <c r="F25" s="214">
        <v>4707670</v>
      </c>
      <c r="G25" s="214">
        <f>D25+F25</f>
        <v>4707670</v>
      </c>
    </row>
    <row r="26" spans="1:7" x14ac:dyDescent="0.25">
      <c r="A26" s="207" t="s">
        <v>2414</v>
      </c>
      <c r="B26" s="373"/>
      <c r="C26" s="134"/>
      <c r="D26" s="372"/>
      <c r="E26" s="134"/>
      <c r="F26" s="134"/>
      <c r="G26" s="134">
        <f>D26+F26</f>
        <v>0</v>
      </c>
    </row>
    <row r="27" spans="1:7" ht="12.75" x14ac:dyDescent="0.25">
      <c r="A27" s="371"/>
      <c r="B27" s="370"/>
      <c r="C27" s="353">
        <f>SUM(C25:C26)</f>
        <v>7909000</v>
      </c>
      <c r="D27" s="354">
        <f>SUM(D25:D26)</f>
        <v>0</v>
      </c>
      <c r="E27" s="353">
        <f>SUM(E25:E26)</f>
        <v>4707670</v>
      </c>
      <c r="F27" s="353">
        <f>SUM(F25:F26)</f>
        <v>4707670</v>
      </c>
      <c r="G27" s="353">
        <f>D27+F27</f>
        <v>4707670</v>
      </c>
    </row>
    <row r="28" spans="1:7" x14ac:dyDescent="0.25">
      <c r="A28" s="234" t="s">
        <v>1348</v>
      </c>
      <c r="G28" s="392">
        <f>D28+F28</f>
        <v>0</v>
      </c>
    </row>
    <row r="29" spans="1:7" ht="12.75" x14ac:dyDescent="0.25">
      <c r="A29" s="61"/>
      <c r="B29" s="59"/>
      <c r="C29" s="391">
        <f>C27+C23</f>
        <v>147108403</v>
      </c>
      <c r="D29" s="391">
        <f>D27+D23</f>
        <v>0</v>
      </c>
      <c r="E29" s="391">
        <f>E27+E23</f>
        <v>146546453</v>
      </c>
      <c r="F29" s="391">
        <f>F27+F23</f>
        <v>146546453</v>
      </c>
      <c r="G29" s="391">
        <f>D29+F29</f>
        <v>146546453</v>
      </c>
    </row>
    <row r="30" spans="1:7" ht="12" thickBot="1" x14ac:dyDescent="0.3">
      <c r="A30" s="234" t="s">
        <v>2335</v>
      </c>
      <c r="G30" s="357">
        <v>0</v>
      </c>
    </row>
    <row r="31" spans="1:7" ht="14.25" thickTop="1" thickBot="1" x14ac:dyDescent="0.3">
      <c r="A31" s="295"/>
      <c r="B31" s="367"/>
      <c r="C31" s="367"/>
      <c r="D31" s="367"/>
      <c r="E31" s="367"/>
      <c r="F31" s="367"/>
      <c r="G31" s="293" t="s">
        <v>2271</v>
      </c>
    </row>
    <row r="32" spans="1:7" ht="12.75" thickTop="1" thickBot="1" x14ac:dyDescent="0.3">
      <c r="A32" s="368" t="s">
        <v>2334</v>
      </c>
      <c r="G32" s="357"/>
    </row>
    <row r="33" spans="1:7" ht="14.25" thickTop="1" thickBot="1" x14ac:dyDescent="0.3">
      <c r="A33" s="295"/>
      <c r="B33" s="367"/>
      <c r="C33" s="367"/>
      <c r="D33" s="367"/>
      <c r="E33" s="367"/>
      <c r="F33" s="367"/>
      <c r="G33" s="293" t="e">
        <f>G31+G29</f>
        <v>#VALUE!</v>
      </c>
    </row>
    <row r="34" spans="1:7" ht="12" thickTop="1" x14ac:dyDescent="0.25"/>
    <row r="35" spans="1:7" x14ac:dyDescent="0.25">
      <c r="A35" s="156" t="s">
        <v>2356</v>
      </c>
      <c r="B35" s="362"/>
      <c r="C35" s="156"/>
      <c r="D35" s="156"/>
      <c r="E35" s="156"/>
      <c r="F35" s="156"/>
      <c r="G35" s="156"/>
    </row>
    <row r="36" spans="1:7" x14ac:dyDescent="0.25">
      <c r="A36" s="156" t="s">
        <v>2355</v>
      </c>
      <c r="B36" s="362"/>
      <c r="C36" s="156"/>
      <c r="D36" s="156"/>
      <c r="E36" s="156"/>
      <c r="F36" s="156"/>
      <c r="G36" s="156"/>
    </row>
    <row r="37" spans="1:7" x14ac:dyDescent="0.25">
      <c r="A37" s="156" t="s">
        <v>2413</v>
      </c>
      <c r="B37" s="362"/>
      <c r="C37" s="156"/>
      <c r="D37" s="156"/>
      <c r="E37" s="156"/>
      <c r="F37" s="156"/>
      <c r="G37" s="156"/>
    </row>
    <row r="38" spans="1:7" x14ac:dyDescent="0.25">
      <c r="A38" s="156" t="s">
        <v>2387</v>
      </c>
      <c r="B38" s="362"/>
      <c r="C38" s="156"/>
      <c r="D38" s="156"/>
      <c r="E38" s="156"/>
      <c r="F38" s="156"/>
      <c r="G38" s="156"/>
    </row>
    <row r="39" spans="1:7" x14ac:dyDescent="0.25">
      <c r="A39" s="156" t="s">
        <v>2386</v>
      </c>
      <c r="B39" s="362"/>
      <c r="C39" s="156"/>
      <c r="D39" s="156"/>
      <c r="E39" s="156"/>
      <c r="F39" s="156"/>
      <c r="G39" s="156"/>
    </row>
    <row r="40" spans="1:7" x14ac:dyDescent="0.25">
      <c r="A40" s="156" t="s">
        <v>2412</v>
      </c>
      <c r="B40" s="362"/>
      <c r="C40" s="156"/>
      <c r="D40" s="156"/>
      <c r="E40" s="156"/>
      <c r="F40" s="156"/>
      <c r="G40" s="156"/>
    </row>
    <row r="41" spans="1:7" x14ac:dyDescent="0.25">
      <c r="A41" s="156"/>
      <c r="B41" s="362"/>
      <c r="C41" s="156"/>
      <c r="D41" s="156"/>
      <c r="E41" s="156"/>
      <c r="F41" s="156"/>
      <c r="G41" s="156"/>
    </row>
    <row r="42" spans="1:7" x14ac:dyDescent="0.25">
      <c r="A42" s="156"/>
      <c r="B42" s="362"/>
      <c r="C42" s="156"/>
      <c r="D42" s="156"/>
      <c r="E42" s="156"/>
      <c r="F42" s="156"/>
      <c r="G42" s="156"/>
    </row>
  </sheetData>
  <mergeCells count="10">
    <mergeCell ref="A27:B27"/>
    <mergeCell ref="A29:B29"/>
    <mergeCell ref="A31:F31"/>
    <mergeCell ref="A33:F33"/>
    <mergeCell ref="A1:F1"/>
    <mergeCell ref="A2:F2"/>
    <mergeCell ref="A4:G4"/>
    <mergeCell ref="A13:B13"/>
    <mergeCell ref="A21:B21"/>
    <mergeCell ref="A23:B23"/>
  </mergeCells>
  <printOptions horizontalCentered="1"/>
  <pageMargins left="7.8740157480314973E-2" right="7.8740157480314973E-2" top="0.39370078740157477" bottom="0.39370078740157477" header="0.19685039370078738" footer="0.19685039370078738"/>
  <pageSetup paperSize="9" pageOrder="overThenDown"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58</vt:i4>
      </vt:variant>
      <vt:variant>
        <vt:lpstr>Plages nommées</vt:lpstr>
      </vt:variant>
      <vt:variant>
        <vt:i4>52</vt:i4>
      </vt:variant>
    </vt:vector>
  </HeadingPairs>
  <TitlesOfParts>
    <vt:vector size="110" baseType="lpstr">
      <vt:lpstr>Page521</vt:lpstr>
      <vt:lpstr>Page522</vt:lpstr>
      <vt:lpstr>Page523</vt:lpstr>
      <vt:lpstr>page523b</vt:lpstr>
      <vt:lpstr>page523c</vt:lpstr>
      <vt:lpstr>page523d</vt:lpstr>
      <vt:lpstr>page523e</vt:lpstr>
      <vt:lpstr>page524</vt:lpstr>
      <vt:lpstr>page525a</vt:lpstr>
      <vt:lpstr>page525b</vt:lpstr>
      <vt:lpstr>page525c</vt:lpstr>
      <vt:lpstr>page525d</vt:lpstr>
      <vt:lpstr>page526</vt:lpstr>
      <vt:lpstr>page527</vt:lpstr>
      <vt:lpstr>page528</vt:lpstr>
      <vt:lpstr>page529</vt:lpstr>
      <vt:lpstr>page5210</vt:lpstr>
      <vt:lpstr>page5210a</vt:lpstr>
      <vt:lpstr>page5211</vt:lpstr>
      <vt:lpstr>page5212</vt:lpstr>
      <vt:lpstr>page5212a</vt:lpstr>
      <vt:lpstr>page5213</vt:lpstr>
      <vt:lpstr>page5214</vt:lpstr>
      <vt:lpstr>page5215</vt:lpstr>
      <vt:lpstr>page5215a</vt:lpstr>
      <vt:lpstr>page5215b</vt:lpstr>
      <vt:lpstr>page5216</vt:lpstr>
      <vt:lpstr>page5217</vt:lpstr>
      <vt:lpstr>page5218</vt:lpstr>
      <vt:lpstr>page5221</vt:lpstr>
      <vt:lpstr>page5222</vt:lpstr>
      <vt:lpstr>page5223</vt:lpstr>
      <vt:lpstr>page5223a</vt:lpstr>
      <vt:lpstr>page5224</vt:lpstr>
      <vt:lpstr>page5224a</vt:lpstr>
      <vt:lpstr>page5225</vt:lpstr>
      <vt:lpstr>page5225a</vt:lpstr>
      <vt:lpstr>page5226a</vt:lpstr>
      <vt:lpstr>page5226b</vt:lpstr>
      <vt:lpstr>page5226c</vt:lpstr>
      <vt:lpstr>page5226d</vt:lpstr>
      <vt:lpstr>page5226e</vt:lpstr>
      <vt:lpstr>page5226f</vt:lpstr>
      <vt:lpstr>page5226g</vt:lpstr>
      <vt:lpstr>page5226h</vt:lpstr>
      <vt:lpstr>page5226i</vt:lpstr>
      <vt:lpstr>page5226j</vt:lpstr>
      <vt:lpstr>page5226k</vt:lpstr>
      <vt:lpstr>page5226l</vt:lpstr>
      <vt:lpstr>page5226m</vt:lpstr>
      <vt:lpstr>page5226n</vt:lpstr>
      <vt:lpstr>page5240</vt:lpstr>
      <vt:lpstr>page5248</vt:lpstr>
      <vt:lpstr>page5249</vt:lpstr>
      <vt:lpstr>page5298</vt:lpstr>
      <vt:lpstr>page5299</vt:lpstr>
      <vt:lpstr>Page52100</vt:lpstr>
      <vt:lpstr>Page52101</vt:lpstr>
      <vt:lpstr>page5210!Impression_des_titres</vt:lpstr>
      <vt:lpstr>page5210a!Impression_des_titres</vt:lpstr>
      <vt:lpstr>page5211!Impression_des_titres</vt:lpstr>
      <vt:lpstr>page5212!Impression_des_titres</vt:lpstr>
      <vt:lpstr>page5212a!Impression_des_titres</vt:lpstr>
      <vt:lpstr>page5213!Impression_des_titres</vt:lpstr>
      <vt:lpstr>page5214!Impression_des_titres</vt:lpstr>
      <vt:lpstr>page5215!Impression_des_titres</vt:lpstr>
      <vt:lpstr>page5215a!Impression_des_titres</vt:lpstr>
      <vt:lpstr>page5215b!Impression_des_titres</vt:lpstr>
      <vt:lpstr>page5216!Impression_des_titres</vt:lpstr>
      <vt:lpstr>page5217!Impression_des_titres</vt:lpstr>
      <vt:lpstr>page5218!Impression_des_titres</vt:lpstr>
      <vt:lpstr>page5221!Impression_des_titres</vt:lpstr>
      <vt:lpstr>page5222!Impression_des_titres</vt:lpstr>
      <vt:lpstr>page5223!Impression_des_titres</vt:lpstr>
      <vt:lpstr>page5223a!Impression_des_titres</vt:lpstr>
      <vt:lpstr>page5224!Impression_des_titres</vt:lpstr>
      <vt:lpstr>page5224a!Impression_des_titres</vt:lpstr>
      <vt:lpstr>page5225!Impression_des_titres</vt:lpstr>
      <vt:lpstr>page5225a!Impression_des_titres</vt:lpstr>
      <vt:lpstr>page5226a!Impression_des_titres</vt:lpstr>
      <vt:lpstr>page5226b!Impression_des_titres</vt:lpstr>
      <vt:lpstr>page5226c!Impression_des_titres</vt:lpstr>
      <vt:lpstr>page5226d!Impression_des_titres</vt:lpstr>
      <vt:lpstr>page5226e!Impression_des_titres</vt:lpstr>
      <vt:lpstr>page5226f!Impression_des_titres</vt:lpstr>
      <vt:lpstr>page5226g!Impression_des_titres</vt:lpstr>
      <vt:lpstr>page5226h!Impression_des_titres</vt:lpstr>
      <vt:lpstr>page5226i!Impression_des_titres</vt:lpstr>
      <vt:lpstr>page5226j!Impression_des_titres</vt:lpstr>
      <vt:lpstr>page5226k!Impression_des_titres</vt:lpstr>
      <vt:lpstr>page5226l!Impression_des_titres</vt:lpstr>
      <vt:lpstr>page5226m!Impression_des_titres</vt:lpstr>
      <vt:lpstr>page5226n!Impression_des_titres</vt:lpstr>
      <vt:lpstr>page523c!Impression_des_titres</vt:lpstr>
      <vt:lpstr>page523d!Impression_des_titres</vt:lpstr>
      <vt:lpstr>page523e!Impression_des_titres</vt:lpstr>
      <vt:lpstr>page524!Impression_des_titres</vt:lpstr>
      <vt:lpstr>page5240!Impression_des_titres</vt:lpstr>
      <vt:lpstr>page5248!Impression_des_titres</vt:lpstr>
      <vt:lpstr>page5249!Impression_des_titres</vt:lpstr>
      <vt:lpstr>page525a!Impression_des_titres</vt:lpstr>
      <vt:lpstr>page525b!Impression_des_titres</vt:lpstr>
      <vt:lpstr>page525c!Impression_des_titres</vt:lpstr>
      <vt:lpstr>page525d!Impression_des_titres</vt:lpstr>
      <vt:lpstr>page526!Impression_des_titres</vt:lpstr>
      <vt:lpstr>page527!Impression_des_titres</vt:lpstr>
      <vt:lpstr>page528!Impression_des_titres</vt:lpstr>
      <vt:lpstr>page529!Impression_des_titres</vt:lpstr>
      <vt:lpstr>page5298!Impression_des_titres</vt:lpstr>
      <vt:lpstr>page5299!Impression_des_titres</vt:lpstr>
    </vt:vector>
  </TitlesOfParts>
  <Company>Departement de Vaucluse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 Michel</dc:creator>
  <cp:lastModifiedBy>Brando Michel</cp:lastModifiedBy>
  <dcterms:created xsi:type="dcterms:W3CDTF">2021-08-25T12:17:39Z</dcterms:created>
  <dcterms:modified xsi:type="dcterms:W3CDTF">2021-08-25T12:23:51Z</dcterms:modified>
</cp:coreProperties>
</file>