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5_Synthèses\Régions\Bretagne\"/>
    </mc:Choice>
  </mc:AlternateContent>
  <bookViews>
    <workbookView xWindow="0" yWindow="0" windowWidth="11925" windowHeight="8835" tabRatio="989" activeTab="4"/>
  </bookViews>
  <sheets>
    <sheet name="Région" sheetId="12" r:id="rId1"/>
    <sheet name="Côtes d'Armor (22)" sheetId="19" r:id="rId2"/>
    <sheet name="Finistère (29)" sheetId="20" r:id="rId3"/>
    <sheet name="Ille et Vilaine (35)" sheetId="21" r:id="rId4"/>
    <sheet name="Morbihan(56)" sheetId="22" r:id="rId5"/>
  </sheets>
  <calcPr calcId="162913"/>
</workbook>
</file>

<file path=xl/calcChain.xml><?xml version="1.0" encoding="utf-8"?>
<calcChain xmlns="http://schemas.openxmlformats.org/spreadsheetml/2006/main">
  <c r="F43" i="12" l="1"/>
  <c r="F44" i="12"/>
  <c r="F45" i="12"/>
  <c r="F46" i="12"/>
  <c r="F47" i="12"/>
  <c r="F48" i="12"/>
  <c r="F49" i="12"/>
  <c r="E43" i="12"/>
  <c r="E44" i="12"/>
  <c r="E45" i="12"/>
  <c r="E46" i="12"/>
  <c r="E47" i="12"/>
  <c r="E48" i="12"/>
  <c r="E49" i="12"/>
  <c r="D43" i="12"/>
  <c r="D44" i="12"/>
  <c r="D45" i="12"/>
  <c r="D46" i="12"/>
  <c r="D47" i="12"/>
  <c r="D48" i="12"/>
  <c r="D49" i="12"/>
  <c r="E42" i="12"/>
  <c r="F42" i="12"/>
  <c r="D42" i="12"/>
  <c r="H32" i="12"/>
  <c r="H33" i="12"/>
  <c r="H34" i="12"/>
  <c r="H35" i="12"/>
  <c r="H36" i="12"/>
  <c r="H37" i="12"/>
  <c r="G32" i="12"/>
  <c r="G33" i="12"/>
  <c r="G34" i="12"/>
  <c r="G35" i="12"/>
  <c r="G36" i="12"/>
  <c r="G37" i="12"/>
  <c r="F32" i="12"/>
  <c r="F33" i="12"/>
  <c r="F34" i="12"/>
  <c r="F35" i="12"/>
  <c r="F36" i="12"/>
  <c r="F37" i="12"/>
  <c r="E32" i="12"/>
  <c r="E33" i="12"/>
  <c r="E34" i="12"/>
  <c r="E35" i="12"/>
  <c r="E36" i="12"/>
  <c r="E37" i="12"/>
  <c r="D32" i="12"/>
  <c r="D33" i="12"/>
  <c r="D34" i="12"/>
  <c r="D35" i="12"/>
  <c r="D36" i="12"/>
  <c r="D37" i="12"/>
  <c r="E31" i="12"/>
  <c r="F31" i="12"/>
  <c r="G31" i="12"/>
  <c r="H31" i="12"/>
  <c r="D31" i="12"/>
  <c r="E30" i="12"/>
  <c r="F30" i="12"/>
  <c r="G30" i="12"/>
  <c r="H30" i="12"/>
  <c r="D30" i="12"/>
  <c r="E50" i="22"/>
  <c r="D7" i="22" l="1"/>
  <c r="D8" i="22"/>
  <c r="D9" i="22"/>
  <c r="D10" i="22"/>
  <c r="D11" i="22"/>
  <c r="D12" i="22"/>
  <c r="D13" i="22"/>
  <c r="D6" i="22"/>
  <c r="D7" i="21"/>
  <c r="D8" i="21"/>
  <c r="D9" i="21"/>
  <c r="D10" i="21"/>
  <c r="D11" i="21"/>
  <c r="D12" i="21"/>
  <c r="D13" i="21"/>
  <c r="D6" i="21"/>
  <c r="D7" i="19"/>
  <c r="D8" i="19"/>
  <c r="D9" i="19"/>
  <c r="D10" i="19"/>
  <c r="D11" i="19"/>
  <c r="D12" i="19"/>
  <c r="D13" i="19"/>
  <c r="D6" i="19"/>
  <c r="D21" i="12" l="1"/>
  <c r="E21" i="12"/>
  <c r="F21" i="12"/>
  <c r="I56" i="12" s="1"/>
  <c r="D22" i="12"/>
  <c r="E22" i="12"/>
  <c r="F22" i="12"/>
  <c r="I57" i="12" s="1"/>
  <c r="D23" i="12"/>
  <c r="E23" i="12"/>
  <c r="F23" i="12"/>
  <c r="I58" i="12" s="1"/>
  <c r="D24" i="12"/>
  <c r="E24" i="12"/>
  <c r="F24" i="12"/>
  <c r="I59" i="12" s="1"/>
  <c r="D25" i="12"/>
  <c r="E25" i="12"/>
  <c r="F25" i="12"/>
  <c r="I60" i="12" s="1"/>
  <c r="D19" i="12" l="1"/>
  <c r="E19" i="12"/>
  <c r="F19" i="12"/>
  <c r="I54" i="12" s="1"/>
  <c r="D20" i="12"/>
  <c r="E20" i="12"/>
  <c r="F20" i="12"/>
  <c r="E18" i="12"/>
  <c r="F18" i="12"/>
  <c r="D18" i="12"/>
  <c r="D6" i="12"/>
  <c r="F7" i="12"/>
  <c r="F8" i="12"/>
  <c r="F9" i="12"/>
  <c r="F10" i="12"/>
  <c r="F11" i="12"/>
  <c r="F12" i="12"/>
  <c r="F13" i="12"/>
  <c r="E7" i="12"/>
  <c r="E8" i="12"/>
  <c r="E9" i="12"/>
  <c r="E10" i="12"/>
  <c r="E57" i="12" s="1"/>
  <c r="E11" i="12"/>
  <c r="E12" i="12"/>
  <c r="E59" i="12" s="1"/>
  <c r="E13" i="12"/>
  <c r="D7" i="12"/>
  <c r="D8" i="12"/>
  <c r="D9" i="12"/>
  <c r="D10" i="12"/>
  <c r="D11" i="12"/>
  <c r="D12" i="12"/>
  <c r="D13" i="12"/>
  <c r="D38" i="19"/>
  <c r="E38" i="19"/>
  <c r="F38" i="19"/>
  <c r="G38" i="19"/>
  <c r="D38" i="20"/>
  <c r="E38" i="20"/>
  <c r="F38" i="20"/>
  <c r="G38" i="20"/>
  <c r="D38" i="21"/>
  <c r="E38" i="21"/>
  <c r="F38" i="21"/>
  <c r="G38" i="21"/>
  <c r="D38" i="22"/>
  <c r="E38" i="22"/>
  <c r="F38" i="22"/>
  <c r="G38" i="22"/>
  <c r="H38" i="19"/>
  <c r="H38" i="20"/>
  <c r="H38" i="21"/>
  <c r="H38" i="22"/>
  <c r="F26" i="19"/>
  <c r="F26" i="20"/>
  <c r="F26" i="21"/>
  <c r="F26" i="22"/>
  <c r="E26" i="19"/>
  <c r="E26" i="20"/>
  <c r="E26" i="21"/>
  <c r="E26" i="22"/>
  <c r="D26" i="19"/>
  <c r="D26" i="20"/>
  <c r="D26" i="21"/>
  <c r="D26" i="22"/>
  <c r="J6" i="22" s="1"/>
  <c r="E60" i="12" l="1"/>
  <c r="E58" i="12"/>
  <c r="E56" i="12"/>
  <c r="E54" i="12"/>
  <c r="J6" i="19"/>
  <c r="J6" i="20"/>
  <c r="J6" i="21"/>
  <c r="D26" i="12"/>
  <c r="F26" i="12"/>
  <c r="E26" i="12"/>
  <c r="F6" i="12"/>
  <c r="E6" i="12"/>
  <c r="F50" i="22"/>
  <c r="D50" i="22"/>
  <c r="F14" i="22"/>
  <c r="E14" i="22"/>
  <c r="F50" i="21"/>
  <c r="E50" i="21"/>
  <c r="D50" i="21"/>
  <c r="F14" i="21"/>
  <c r="E14" i="21"/>
  <c r="F50" i="20"/>
  <c r="E50" i="20"/>
  <c r="D50" i="20"/>
  <c r="F14" i="20"/>
  <c r="E14" i="20"/>
  <c r="D14" i="20"/>
  <c r="E50" i="19"/>
  <c r="F50" i="19"/>
  <c r="D50" i="19"/>
  <c r="E14" i="19"/>
  <c r="F14" i="19"/>
  <c r="D14" i="21" l="1"/>
  <c r="H6" i="21" s="1"/>
  <c r="D14" i="19"/>
  <c r="H6" i="19" s="1"/>
  <c r="H6" i="20"/>
  <c r="D14" i="12"/>
  <c r="D14" i="22"/>
  <c r="H6" i="22" s="1"/>
  <c r="F14" i="12" l="1"/>
  <c r="E38" i="12"/>
  <c r="I61" i="12" s="1"/>
  <c r="H38" i="12"/>
  <c r="G38" i="12" l="1"/>
  <c r="F38" i="12"/>
  <c r="E14" i="12"/>
  <c r="E61" i="12" s="1"/>
  <c r="D38" i="12"/>
  <c r="F50" i="12" l="1"/>
  <c r="E50" i="12"/>
  <c r="D50" i="12"/>
</calcChain>
</file>

<file path=xl/sharedStrings.xml><?xml version="1.0" encoding="utf-8"?>
<sst xmlns="http://schemas.openxmlformats.org/spreadsheetml/2006/main" count="302" uniqueCount="28">
  <si>
    <t>Cnap</t>
  </si>
  <si>
    <t>Mobilier</t>
  </si>
  <si>
    <t>Sèvres</t>
  </si>
  <si>
    <t>SMF</t>
  </si>
  <si>
    <t>CER</t>
  </si>
  <si>
    <t>DÉPOSANTS</t>
  </si>
  <si>
    <t>BIENS RÉCOLÉS</t>
  </si>
  <si>
    <t>BIENS LOCALISÉS</t>
  </si>
  <si>
    <t>BIENS RECHERCHÉS</t>
  </si>
  <si>
    <t>BIENS RETROUVÉS</t>
  </si>
  <si>
    <t>DÉPÔTS DE PLAINTE</t>
  </si>
  <si>
    <t>À DÉLIBÉRER</t>
  </si>
  <si>
    <t>DÉPOSANT</t>
  </si>
  <si>
    <t>PLAINTES DÉPOSÉES</t>
  </si>
  <si>
    <t>PLAINTES RESTANT A DÉPOSER</t>
  </si>
  <si>
    <t>CMN</t>
  </si>
  <si>
    <t>TOTAL</t>
  </si>
  <si>
    <t>Taux de récolement</t>
  </si>
  <si>
    <r>
      <t xml:space="preserve">BIENS RESTANT </t>
    </r>
    <r>
      <rPr>
        <b/>
        <sz val="8"/>
        <color indexed="9"/>
        <rFont val="Calibri"/>
        <family val="2"/>
      </rPr>
      <t>À</t>
    </r>
    <r>
      <rPr>
        <b/>
        <sz val="8"/>
        <color indexed="9"/>
        <rFont val="Open Sans"/>
        <family val="2"/>
      </rPr>
      <t xml:space="preserve"> R</t>
    </r>
    <r>
      <rPr>
        <b/>
        <sz val="8"/>
        <color indexed="9"/>
        <rFont val="Calibri"/>
        <family val="2"/>
      </rPr>
      <t>É</t>
    </r>
    <r>
      <rPr>
        <b/>
        <sz val="8"/>
        <color indexed="9"/>
        <rFont val="Open Sans"/>
        <family val="2"/>
      </rPr>
      <t>COLER</t>
    </r>
  </si>
  <si>
    <t>Taux de disparition</t>
  </si>
  <si>
    <t>Total</t>
  </si>
  <si>
    <t>BIENS DÉPOSÉS</t>
  </si>
  <si>
    <t>SUITES</t>
  </si>
  <si>
    <t>CLASSEMENTS</t>
  </si>
  <si>
    <t>Armée</t>
  </si>
  <si>
    <t>Marine</t>
  </si>
  <si>
    <t>Air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</si>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</sst>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9"/>
      <name val="Open Sans"/>
      <family val="2"/>
    </font>
    <font>
      <b/>
      <sz val="8"/>
      <color indexed="9"/>
      <name val="Calibri"/>
      <family val="2"/>
    </font>
    <font>
      <b/>
      <sz val="8"/>
      <color rgb="FFFFFFFF"/>
      <name val="Open Sans"/>
      <family val="2"/>
    </font>
    <font>
      <b/>
      <sz val="8"/>
      <color rgb="FF214C7F"/>
      <name val="Open Sans"/>
      <family val="2"/>
    </font>
    <font>
      <sz val="9"/>
      <color rgb="FF000000"/>
      <name val="Arial"/>
      <family val="2"/>
    </font>
    <font>
      <b/>
      <sz val="9"/>
      <color rgb="FFFFFFFF"/>
      <name val="Open Sans"/>
      <family val="2"/>
    </font>
    <font>
      <b/>
      <sz val="8"/>
      <color rgb="FF000000"/>
      <name val="Open Sans"/>
      <family val="2"/>
    </font>
    <font>
      <b/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rgb="FF3465A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rgb="FFB2B2B2"/>
      </left>
      <right/>
      <top style="medium">
        <color rgb="FFB2B2B2"/>
      </top>
      <bottom style="medium">
        <color rgb="FFB2B2B2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rgb="FFB2B2B2"/>
      </left>
      <right style="medium">
        <color theme="0" tint="-0.249977111117893"/>
      </right>
      <top style="medium">
        <color rgb="FFB2B2B2"/>
      </top>
      <bottom style="medium">
        <color rgb="FFB2B2B2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 style="medium">
        <color rgb="FFB2B2B2"/>
      </left>
      <right/>
      <top/>
      <bottom style="medium">
        <color rgb="FFB2B2B2"/>
      </bottom>
      <diagonal/>
    </border>
    <border>
      <left style="medium">
        <color rgb="FFB2B2B2"/>
      </left>
      <right style="medium">
        <color rgb="FFB2B2B2"/>
      </right>
      <top/>
      <bottom style="medium">
        <color rgb="FFB2B2B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9">
    <xf numFmtId="0" fontId="0" fillId="0" borderId="0"/>
    <xf numFmtId="0" fontId="2" fillId="2" borderId="0" applyNumberFormat="0" applyBorder="0" applyAlignment="0">
      <protection locked="0"/>
    </xf>
    <xf numFmtId="0" fontId="14" fillId="5" borderId="9">
      <alignment horizontal="left"/>
      <protection locked="0"/>
    </xf>
    <xf numFmtId="0" fontId="1" fillId="7" borderId="10" applyAlignment="0">
      <alignment horizontal="left"/>
    </xf>
    <xf numFmtId="0" fontId="15" fillId="6" borderId="10" applyBorder="0" applyAlignment="0">
      <alignment horizontal="left"/>
    </xf>
    <xf numFmtId="0" fontId="14" fillId="5" borderId="0" applyNumberFormat="0" applyBorder="0" applyAlignment="0">
      <protection locked="0"/>
    </xf>
    <xf numFmtId="164" fontId="16" fillId="0" borderId="0" applyFill="0" applyBorder="0" applyAlignment="0" applyProtection="0"/>
    <xf numFmtId="0" fontId="13" fillId="4" borderId="10" applyBorder="0" applyAlignment="0" applyProtection="0">
      <alignment horizontal="left"/>
    </xf>
    <xf numFmtId="0" fontId="17" fillId="8" borderId="10" applyBorder="0" applyAlignment="0">
      <alignment horizontal="left"/>
    </xf>
  </cellStyleXfs>
  <cellXfs count="27">
    <xf numFmtId="0" fontId="0" fillId="0" borderId="0" xfId="0"/>
    <xf numFmtId="0" fontId="10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0" fontId="0" fillId="0" borderId="0" xfId="0" applyNumberFormat="1" applyBorder="1"/>
    <xf numFmtId="0" fontId="1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9">
    <cellStyle name="A passer en RD" xfId="2"/>
    <cellStyle name="A relancer" xfId="3"/>
    <cellStyle name="Déjà délibéré" xfId="4"/>
    <cellStyle name="Excel_BuiltIn_Insatisfaisant" xfId="1"/>
    <cellStyle name="Insatisfaisant 2" xfId="5"/>
    <cellStyle name="Milliers 2" xfId="6"/>
    <cellStyle name="Normal" xfId="0" builtinId="0"/>
    <cellStyle name="RAS" xfId="7"/>
    <cellStyle name="Style 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61"/>
  <sheetViews>
    <sheetView zoomScale="115" zoomScaleNormal="115" workbookViewId="0">
      <selection activeCell="I54" sqref="I54"/>
    </sheetView>
  </sheetViews>
  <sheetFormatPr baseColWidth="10" defaultRowHeight="12.75" x14ac:dyDescent="0.2"/>
  <cols>
    <col min="9" max="9" width="14.85546875" customWidth="1"/>
  </cols>
  <sheetData>
    <row r="4" spans="3:6" ht="13.5" thickBot="1" x14ac:dyDescent="0.25"/>
    <row r="5" spans="3:6" ht="39" thickBot="1" x14ac:dyDescent="0.25">
      <c r="C5" s="2" t="s">
        <v>5</v>
      </c>
      <c r="D5" s="2" t="s">
        <v>21</v>
      </c>
      <c r="E5" s="2" t="s">
        <v>6</v>
      </c>
      <c r="F5" s="2" t="s">
        <v>18</v>
      </c>
    </row>
    <row r="6" spans="3:6" ht="13.5" thickBot="1" x14ac:dyDescent="0.25">
      <c r="C6" s="3" t="s">
        <v>26</v>
      </c>
      <c r="D6" s="4">
        <f>SUM('Côtes d''Armor (22):Morbihan(56)'!D6)</f>
        <v>0</v>
      </c>
      <c r="E6" s="4">
        <f>SUM('Côtes d''Armor (22):Morbihan(56)'!E6)</f>
        <v>0</v>
      </c>
      <c r="F6" s="4">
        <f>SUM('Côtes d''Armor (22):Morbihan(56)'!F6)</f>
        <v>0</v>
      </c>
    </row>
    <row r="7" spans="3:6" ht="13.5" thickBot="1" x14ac:dyDescent="0.25">
      <c r="C7" s="3" t="s">
        <v>24</v>
      </c>
      <c r="D7" s="4">
        <f>SUM('Côtes d''Armor (22):Morbihan(56)'!D7)</f>
        <v>552</v>
      </c>
      <c r="E7" s="4">
        <f>SUM('Côtes d''Armor (22):Morbihan(56)'!E7)</f>
        <v>552</v>
      </c>
      <c r="F7" s="4">
        <f>SUM('Côtes d''Armor (22):Morbihan(56)'!F7)</f>
        <v>0</v>
      </c>
    </row>
    <row r="8" spans="3:6" ht="13.5" thickBot="1" x14ac:dyDescent="0.25">
      <c r="C8" s="3" t="s">
        <v>15</v>
      </c>
      <c r="D8" s="4">
        <f>SUM('Côtes d''Armor (22):Morbihan(56)'!D8)</f>
        <v>0</v>
      </c>
      <c r="E8" s="4">
        <f>SUM('Côtes d''Armor (22):Morbihan(56)'!E8)</f>
        <v>0</v>
      </c>
      <c r="F8" s="4">
        <f>SUM('Côtes d''Armor (22):Morbihan(56)'!F8)</f>
        <v>0</v>
      </c>
    </row>
    <row r="9" spans="3:6" ht="13.5" thickBot="1" x14ac:dyDescent="0.25">
      <c r="C9" s="3" t="s">
        <v>0</v>
      </c>
      <c r="D9" s="4">
        <f>SUM('Côtes d''Armor (22):Morbihan(56)'!D9)</f>
        <v>1624</v>
      </c>
      <c r="E9" s="4">
        <f>SUM('Côtes d''Armor (22):Morbihan(56)'!E9)</f>
        <v>1183</v>
      </c>
      <c r="F9" s="4">
        <f>SUM('Côtes d''Armor (22):Morbihan(56)'!F9)</f>
        <v>441</v>
      </c>
    </row>
    <row r="10" spans="3:6" ht="13.5" thickBot="1" x14ac:dyDescent="0.25">
      <c r="C10" s="3" t="s">
        <v>25</v>
      </c>
      <c r="D10" s="4">
        <f>SUM('Côtes d''Armor (22):Morbihan(56)'!D10)</f>
        <v>87</v>
      </c>
      <c r="E10" s="4">
        <f>SUM('Côtes d''Armor (22):Morbihan(56)'!E10)</f>
        <v>87</v>
      </c>
      <c r="F10" s="4">
        <f>SUM('Côtes d''Armor (22):Morbihan(56)'!F10)</f>
        <v>0</v>
      </c>
    </row>
    <row r="11" spans="3:6" ht="13.5" thickBot="1" x14ac:dyDescent="0.25">
      <c r="C11" s="3" t="s">
        <v>1</v>
      </c>
      <c r="D11" s="4">
        <f>SUM('Côtes d''Armor (22):Morbihan(56)'!D11)</f>
        <v>38</v>
      </c>
      <c r="E11" s="4">
        <f>SUM('Côtes d''Armor (22):Morbihan(56)'!E11)</f>
        <v>38</v>
      </c>
      <c r="F11" s="4">
        <f>SUM('Côtes d''Armor (22):Morbihan(56)'!F11)</f>
        <v>0</v>
      </c>
    </row>
    <row r="12" spans="3:6" ht="13.5" thickBot="1" x14ac:dyDescent="0.25">
      <c r="C12" s="3" t="s">
        <v>2</v>
      </c>
      <c r="D12" s="4">
        <f>SUM('Côtes d''Armor (22):Morbihan(56)'!D12)</f>
        <v>432</v>
      </c>
      <c r="E12" s="4">
        <f>SUM('Côtes d''Armor (22):Morbihan(56)'!E12)</f>
        <v>432</v>
      </c>
      <c r="F12" s="4">
        <f>SUM('Côtes d''Armor (22):Morbihan(56)'!F12)</f>
        <v>0</v>
      </c>
    </row>
    <row r="13" spans="3:6" ht="13.5" thickBot="1" x14ac:dyDescent="0.25">
      <c r="C13" s="3" t="s">
        <v>3</v>
      </c>
      <c r="D13" s="4">
        <f>SUM('Côtes d''Armor (22):Morbihan(56)'!D13)</f>
        <v>3291</v>
      </c>
      <c r="E13" s="4">
        <f>SUM('Côtes d''Armor (22):Morbihan(56)'!E13)</f>
        <v>3291</v>
      </c>
      <c r="F13" s="4">
        <f>SUM('Côtes d''Armor (22):Morbihan(56)'!F13)</f>
        <v>0</v>
      </c>
    </row>
    <row r="14" spans="3:6" ht="13.5" thickBot="1" x14ac:dyDescent="0.25">
      <c r="C14" s="5" t="s">
        <v>16</v>
      </c>
      <c r="D14" s="6">
        <f xml:space="preserve"> SUM(D6:D13)</f>
        <v>6024</v>
      </c>
      <c r="E14" s="6">
        <f xml:space="preserve"> SUM(E6:E13)</f>
        <v>5583</v>
      </c>
      <c r="F14" s="6">
        <f xml:space="preserve"> SUM(F6:F13)</f>
        <v>441</v>
      </c>
    </row>
    <row r="16" spans="3:6" ht="13.5" thickBot="1" x14ac:dyDescent="0.25"/>
    <row r="17" spans="3:8" ht="26.25" thickBot="1" x14ac:dyDescent="0.25">
      <c r="C17" s="16" t="s">
        <v>5</v>
      </c>
      <c r="D17" s="16" t="s">
        <v>6</v>
      </c>
      <c r="E17" s="16" t="s">
        <v>7</v>
      </c>
      <c r="F17" s="17" t="s">
        <v>8</v>
      </c>
    </row>
    <row r="18" spans="3:8" ht="13.5" thickBot="1" x14ac:dyDescent="0.25">
      <c r="C18" s="13" t="s">
        <v>26</v>
      </c>
      <c r="D18" s="19">
        <f>SUM('Côtes d''Armor (22):Morbihan(56)'!D18)</f>
        <v>0</v>
      </c>
      <c r="E18" s="19">
        <f>SUM('Côtes d''Armor (22):Morbihan(56)'!E18)</f>
        <v>0</v>
      </c>
      <c r="F18" s="19">
        <f>SUM('Côtes d''Armor (22):Morbihan(56)'!F18)</f>
        <v>0</v>
      </c>
    </row>
    <row r="19" spans="3:8" ht="13.5" thickBot="1" x14ac:dyDescent="0.25">
      <c r="C19" s="13" t="s">
        <v>24</v>
      </c>
      <c r="D19" s="19">
        <f>SUM('Côtes d''Armor (22):Morbihan(56)'!D19)</f>
        <v>552</v>
      </c>
      <c r="E19" s="19">
        <f>SUM('Côtes d''Armor (22):Morbihan(56)'!E19)</f>
        <v>333</v>
      </c>
      <c r="F19" s="19">
        <f>SUM('Côtes d''Armor (22):Morbihan(56)'!F19)</f>
        <v>219</v>
      </c>
    </row>
    <row r="20" spans="3:8" ht="13.5" thickBot="1" x14ac:dyDescent="0.25">
      <c r="C20" s="13" t="s">
        <v>15</v>
      </c>
      <c r="D20" s="19">
        <f>SUM('Côtes d''Armor (22):Morbihan(56)'!D20)</f>
        <v>0</v>
      </c>
      <c r="E20" s="19">
        <f>SUM('Côtes d''Armor (22):Morbihan(56)'!E20)</f>
        <v>0</v>
      </c>
      <c r="F20" s="19">
        <f>SUM('Côtes d''Armor (22):Morbihan(56)'!F20)</f>
        <v>0</v>
      </c>
    </row>
    <row r="21" spans="3:8" ht="13.5" thickBot="1" x14ac:dyDescent="0.25">
      <c r="C21" s="13" t="s">
        <v>0</v>
      </c>
      <c r="D21" s="19">
        <f>SUM('Côtes d''Armor (22):Morbihan(56)'!D21)</f>
        <v>1183</v>
      </c>
      <c r="E21" s="19">
        <f>SUM('Côtes d''Armor (22):Morbihan(56)'!E21)</f>
        <v>951</v>
      </c>
      <c r="F21" s="19">
        <f>SUM('Côtes d''Armor (22):Morbihan(56)'!F21)</f>
        <v>232</v>
      </c>
    </row>
    <row r="22" spans="3:8" ht="13.5" thickBot="1" x14ac:dyDescent="0.25">
      <c r="C22" s="13" t="s">
        <v>25</v>
      </c>
      <c r="D22" s="19">
        <f>SUM('Côtes d''Armor (22):Morbihan(56)'!D22)</f>
        <v>87</v>
      </c>
      <c r="E22" s="19">
        <f>SUM('Côtes d''Armor (22):Morbihan(56)'!E22)</f>
        <v>87</v>
      </c>
      <c r="F22" s="19">
        <f>SUM('Côtes d''Armor (22):Morbihan(56)'!F22)</f>
        <v>0</v>
      </c>
    </row>
    <row r="23" spans="3:8" ht="13.5" thickBot="1" x14ac:dyDescent="0.25">
      <c r="C23" s="13" t="s">
        <v>1</v>
      </c>
      <c r="D23" s="19">
        <f>SUM('Côtes d''Armor (22):Morbihan(56)'!D23)</f>
        <v>38</v>
      </c>
      <c r="E23" s="19">
        <f>SUM('Côtes d''Armor (22):Morbihan(56)'!E23)</f>
        <v>37</v>
      </c>
      <c r="F23" s="19">
        <f>SUM('Côtes d''Armor (22):Morbihan(56)'!F23)</f>
        <v>1</v>
      </c>
    </row>
    <row r="24" spans="3:8" ht="13.5" thickBot="1" x14ac:dyDescent="0.25">
      <c r="C24" s="13" t="s">
        <v>2</v>
      </c>
      <c r="D24" s="19">
        <f>SUM('Côtes d''Armor (22):Morbihan(56)'!D24)</f>
        <v>432</v>
      </c>
      <c r="E24" s="19">
        <f>SUM('Côtes d''Armor (22):Morbihan(56)'!E24)</f>
        <v>303</v>
      </c>
      <c r="F24" s="19">
        <f>SUM('Côtes d''Armor (22):Morbihan(56)'!F24)</f>
        <v>129</v>
      </c>
    </row>
    <row r="25" spans="3:8" ht="13.5" thickBot="1" x14ac:dyDescent="0.25">
      <c r="C25" s="13" t="s">
        <v>3</v>
      </c>
      <c r="D25" s="19">
        <f>SUM('Côtes d''Armor (22):Morbihan(56)'!D25)</f>
        <v>3291</v>
      </c>
      <c r="E25" s="19">
        <f>SUM('Côtes d''Armor (22):Morbihan(56)'!E25)</f>
        <v>1667</v>
      </c>
      <c r="F25" s="19">
        <f>SUM('Côtes d''Armor (22):Morbihan(56)'!F25)</f>
        <v>1624</v>
      </c>
    </row>
    <row r="26" spans="3:8" ht="13.5" thickBot="1" x14ac:dyDescent="0.25">
      <c r="C26" s="18" t="s">
        <v>16</v>
      </c>
      <c r="D26" s="21">
        <f>SUM(D18:D25)</f>
        <v>5583</v>
      </c>
      <c r="E26" s="21">
        <f t="shared" ref="E26:F26" si="0">SUM(E18:E25)</f>
        <v>3378</v>
      </c>
      <c r="F26" s="20">
        <f t="shared" si="0"/>
        <v>2205</v>
      </c>
    </row>
    <row r="27" spans="3:8" x14ac:dyDescent="0.2">
      <c r="C27" s="15"/>
      <c r="D27" s="14"/>
      <c r="E27" s="14"/>
      <c r="F27" s="26"/>
    </row>
    <row r="28" spans="3:8" ht="13.5" thickBot="1" x14ac:dyDescent="0.25"/>
    <row r="29" spans="3:8" ht="26.25" thickBot="1" x14ac:dyDescent="0.25">
      <c r="C29" s="2" t="s">
        <v>5</v>
      </c>
      <c r="D29" s="2" t="s">
        <v>8</v>
      </c>
      <c r="E29" s="2" t="s">
        <v>9</v>
      </c>
      <c r="F29" s="2" t="s">
        <v>4</v>
      </c>
      <c r="G29" s="2" t="s">
        <v>10</v>
      </c>
      <c r="H29" s="2" t="s">
        <v>11</v>
      </c>
    </row>
    <row r="30" spans="3:8" ht="13.5" thickBot="1" x14ac:dyDescent="0.25">
      <c r="C30" s="3" t="s">
        <v>26</v>
      </c>
      <c r="D30" s="4">
        <f>SUM('Côtes d''Armor (22):Morbihan(56)'!D30)</f>
        <v>0</v>
      </c>
      <c r="E30" s="4">
        <f>SUM('Côtes d''Armor (22):Morbihan(56)'!E30)</f>
        <v>0</v>
      </c>
      <c r="F30" s="4">
        <f>SUM('Côtes d''Armor (22):Morbihan(56)'!F30)</f>
        <v>0</v>
      </c>
      <c r="G30" s="4">
        <f>SUM('Côtes d''Armor (22):Morbihan(56)'!G30)</f>
        <v>0</v>
      </c>
      <c r="H30" s="4">
        <f>SUM('Côtes d''Armor (22):Morbihan(56)'!H30)</f>
        <v>0</v>
      </c>
    </row>
    <row r="31" spans="3:8" ht="13.5" thickBot="1" x14ac:dyDescent="0.25">
      <c r="C31" s="3" t="s">
        <v>24</v>
      </c>
      <c r="D31" s="4">
        <f>SUM('Côtes d''Armor (22):Morbihan(56)'!D31)</f>
        <v>219</v>
      </c>
      <c r="E31" s="4">
        <f>SUM('Côtes d''Armor (22):Morbihan(56)'!E31)</f>
        <v>0</v>
      </c>
      <c r="F31" s="4">
        <f>SUM('Côtes d''Armor (22):Morbihan(56)'!F31)</f>
        <v>219</v>
      </c>
      <c r="G31" s="4">
        <f>SUM('Côtes d''Armor (22):Morbihan(56)'!G31)</f>
        <v>0</v>
      </c>
      <c r="H31" s="4">
        <f>SUM('Côtes d''Armor (22):Morbihan(56)'!H31)</f>
        <v>0</v>
      </c>
    </row>
    <row r="32" spans="3:8" ht="13.5" thickBot="1" x14ac:dyDescent="0.25">
      <c r="C32" s="3" t="s">
        <v>15</v>
      </c>
      <c r="D32" s="4">
        <f>SUM('Côtes d''Armor (22):Morbihan(56)'!D32)</f>
        <v>0</v>
      </c>
      <c r="E32" s="4">
        <f>SUM('Côtes d''Armor (22):Morbihan(56)'!E32)</f>
        <v>0</v>
      </c>
      <c r="F32" s="4">
        <f>SUM('Côtes d''Armor (22):Morbihan(56)'!F32)</f>
        <v>0</v>
      </c>
      <c r="G32" s="4">
        <f>SUM('Côtes d''Armor (22):Morbihan(56)'!G32)</f>
        <v>0</v>
      </c>
      <c r="H32" s="4">
        <f>SUM('Côtes d''Armor (22):Morbihan(56)'!H32)</f>
        <v>0</v>
      </c>
    </row>
    <row r="33" spans="3:8" ht="13.5" thickBot="1" x14ac:dyDescent="0.25">
      <c r="C33" s="3" t="s">
        <v>0</v>
      </c>
      <c r="D33" s="4">
        <f>SUM('Côtes d''Armor (22):Morbihan(56)'!D33)</f>
        <v>232</v>
      </c>
      <c r="E33" s="4">
        <f>SUM('Côtes d''Armor (22):Morbihan(56)'!E33)</f>
        <v>21</v>
      </c>
      <c r="F33" s="4">
        <f>SUM('Côtes d''Armor (22):Morbihan(56)'!F33)</f>
        <v>178</v>
      </c>
      <c r="G33" s="4">
        <f>SUM('Côtes d''Armor (22):Morbihan(56)'!G33)</f>
        <v>32</v>
      </c>
      <c r="H33" s="4">
        <f>SUM('Côtes d''Armor (22):Morbihan(56)'!H33)</f>
        <v>1</v>
      </c>
    </row>
    <row r="34" spans="3:8" ht="13.5" thickBot="1" x14ac:dyDescent="0.25">
      <c r="C34" s="3" t="s">
        <v>25</v>
      </c>
      <c r="D34" s="4">
        <f>SUM('Côtes d''Armor (22):Morbihan(56)'!D34)</f>
        <v>0</v>
      </c>
      <c r="E34" s="4">
        <f>SUM('Côtes d''Armor (22):Morbihan(56)'!E34)</f>
        <v>0</v>
      </c>
      <c r="F34" s="4">
        <f>SUM('Côtes d''Armor (22):Morbihan(56)'!F34)</f>
        <v>0</v>
      </c>
      <c r="G34" s="4">
        <f>SUM('Côtes d''Armor (22):Morbihan(56)'!G34)</f>
        <v>0</v>
      </c>
      <c r="H34" s="4">
        <f>SUM('Côtes d''Armor (22):Morbihan(56)'!H34)</f>
        <v>0</v>
      </c>
    </row>
    <row r="35" spans="3:8" ht="13.5" thickBot="1" x14ac:dyDescent="0.25">
      <c r="C35" s="3" t="s">
        <v>1</v>
      </c>
      <c r="D35" s="4">
        <f>SUM('Côtes d''Armor (22):Morbihan(56)'!D35)</f>
        <v>1</v>
      </c>
      <c r="E35" s="4">
        <f>SUM('Côtes d''Armor (22):Morbihan(56)'!E35)</f>
        <v>1</v>
      </c>
      <c r="F35" s="4">
        <f>SUM('Côtes d''Armor (22):Morbihan(56)'!F35)</f>
        <v>0</v>
      </c>
      <c r="G35" s="4">
        <f>SUM('Côtes d''Armor (22):Morbihan(56)'!G35)</f>
        <v>0</v>
      </c>
      <c r="H35" s="4">
        <f>SUM('Côtes d''Armor (22):Morbihan(56)'!H35)</f>
        <v>0</v>
      </c>
    </row>
    <row r="36" spans="3:8" ht="13.5" thickBot="1" x14ac:dyDescent="0.25">
      <c r="C36" s="3" t="s">
        <v>2</v>
      </c>
      <c r="D36" s="4">
        <f>SUM('Côtes d''Armor (22):Morbihan(56)'!D36)</f>
        <v>129</v>
      </c>
      <c r="E36" s="4">
        <f>SUM('Côtes d''Armor (22):Morbihan(56)'!E36)</f>
        <v>3</v>
      </c>
      <c r="F36" s="4">
        <f>SUM('Côtes d''Armor (22):Morbihan(56)'!F36)</f>
        <v>126</v>
      </c>
      <c r="G36" s="4">
        <f>SUM('Côtes d''Armor (22):Morbihan(56)'!G36)</f>
        <v>0</v>
      </c>
      <c r="H36" s="4">
        <f>SUM('Côtes d''Armor (22):Morbihan(56)'!H36)</f>
        <v>0</v>
      </c>
    </row>
    <row r="37" spans="3:8" ht="13.5" thickBot="1" x14ac:dyDescent="0.25">
      <c r="C37" s="3" t="s">
        <v>3</v>
      </c>
      <c r="D37" s="4">
        <f>SUM('Côtes d''Armor (22):Morbihan(56)'!D37)</f>
        <v>1624</v>
      </c>
      <c r="E37" s="4">
        <f>SUM('Côtes d''Armor (22):Morbihan(56)'!E37)</f>
        <v>13</v>
      </c>
      <c r="F37" s="4">
        <f>SUM('Côtes d''Armor (22):Morbihan(56)'!F37)</f>
        <v>1596</v>
      </c>
      <c r="G37" s="4">
        <f>SUM('Côtes d''Armor (22):Morbihan(56)'!G37)</f>
        <v>7</v>
      </c>
      <c r="H37" s="4">
        <f>SUM('Côtes d''Armor (22):Morbihan(56)'!H37)</f>
        <v>8</v>
      </c>
    </row>
    <row r="38" spans="3:8" ht="13.5" thickBot="1" x14ac:dyDescent="0.25">
      <c r="C38" s="5" t="s">
        <v>16</v>
      </c>
      <c r="D38" s="6">
        <f xml:space="preserve"> SUM(D30:D37)</f>
        <v>2205</v>
      </c>
      <c r="E38" s="6">
        <f xml:space="preserve"> SUM(E30:E37)</f>
        <v>38</v>
      </c>
      <c r="F38" s="6">
        <f xml:space="preserve"> SUM(F30:F37)</f>
        <v>2119</v>
      </c>
      <c r="G38" s="6">
        <f xml:space="preserve"> SUM(G30:G37)</f>
        <v>39</v>
      </c>
      <c r="H38" s="6">
        <f xml:space="preserve"> SUM(H30:H37)</f>
        <v>9</v>
      </c>
    </row>
    <row r="40" spans="3:8" ht="13.5" thickBot="1" x14ac:dyDescent="0.25"/>
    <row r="41" spans="3:8" ht="39" thickBot="1" x14ac:dyDescent="0.25">
      <c r="C41" s="2" t="s">
        <v>12</v>
      </c>
      <c r="D41" s="2" t="s">
        <v>10</v>
      </c>
      <c r="E41" s="2" t="s">
        <v>13</v>
      </c>
      <c r="F41" s="2" t="s">
        <v>14</v>
      </c>
    </row>
    <row r="42" spans="3:8" ht="13.5" thickBot="1" x14ac:dyDescent="0.25">
      <c r="C42" s="3" t="s">
        <v>26</v>
      </c>
      <c r="D42" s="4">
        <f>SUM('Côtes d''Armor (22):Morbihan(56)'!D42)</f>
        <v>0</v>
      </c>
      <c r="E42" s="4">
        <f>SUM('Côtes d''Armor (22):Morbihan(56)'!E42)</f>
        <v>0</v>
      </c>
      <c r="F42" s="4">
        <f>SUM('Côtes d''Armor (22):Morbihan(56)'!F42)</f>
        <v>0</v>
      </c>
    </row>
    <row r="43" spans="3:8" ht="13.5" thickBot="1" x14ac:dyDescent="0.25">
      <c r="C43" s="3" t="s">
        <v>24</v>
      </c>
      <c r="D43" s="4">
        <f>SUM('Côtes d''Armor (22):Morbihan(56)'!D43)</f>
        <v>0</v>
      </c>
      <c r="E43" s="4">
        <f>SUM('Côtes d''Armor (22):Morbihan(56)'!E43)</f>
        <v>0</v>
      </c>
      <c r="F43" s="4">
        <f>SUM('Côtes d''Armor (22):Morbihan(56)'!F43)</f>
        <v>0</v>
      </c>
    </row>
    <row r="44" spans="3:8" ht="13.5" thickBot="1" x14ac:dyDescent="0.25">
      <c r="C44" s="3" t="s">
        <v>15</v>
      </c>
      <c r="D44" s="4">
        <f>SUM('Côtes d''Armor (22):Morbihan(56)'!D44)</f>
        <v>0</v>
      </c>
      <c r="E44" s="4">
        <f>SUM('Côtes d''Armor (22):Morbihan(56)'!E44)</f>
        <v>0</v>
      </c>
      <c r="F44" s="4">
        <f>SUM('Côtes d''Armor (22):Morbihan(56)'!F44)</f>
        <v>0</v>
      </c>
    </row>
    <row r="45" spans="3:8" ht="13.5" thickBot="1" x14ac:dyDescent="0.25">
      <c r="C45" s="3" t="s">
        <v>0</v>
      </c>
      <c r="D45" s="4">
        <f>SUM('Côtes d''Armor (22):Morbihan(56)'!D45)</f>
        <v>32</v>
      </c>
      <c r="E45" s="4">
        <f>SUM('Côtes d''Armor (22):Morbihan(56)'!E45)</f>
        <v>13</v>
      </c>
      <c r="F45" s="4">
        <f>SUM('Côtes d''Armor (22):Morbihan(56)'!F45)</f>
        <v>19</v>
      </c>
    </row>
    <row r="46" spans="3:8" ht="13.5" thickBot="1" x14ac:dyDescent="0.25">
      <c r="C46" s="3" t="s">
        <v>25</v>
      </c>
      <c r="D46" s="4">
        <f>SUM('Côtes d''Armor (22):Morbihan(56)'!D46)</f>
        <v>0</v>
      </c>
      <c r="E46" s="4">
        <f>SUM('Côtes d''Armor (22):Morbihan(56)'!E46)</f>
        <v>0</v>
      </c>
      <c r="F46" s="4">
        <f>SUM('Côtes d''Armor (22):Morbihan(56)'!F46)</f>
        <v>0</v>
      </c>
    </row>
    <row r="47" spans="3:8" ht="13.5" thickBot="1" x14ac:dyDescent="0.25">
      <c r="C47" s="3" t="s">
        <v>1</v>
      </c>
      <c r="D47" s="4">
        <f>SUM('Côtes d''Armor (22):Morbihan(56)'!D47)</f>
        <v>0</v>
      </c>
      <c r="E47" s="4">
        <f>SUM('Côtes d''Armor (22):Morbihan(56)'!E47)</f>
        <v>0</v>
      </c>
      <c r="F47" s="4">
        <f>SUM('Côtes d''Armor (22):Morbihan(56)'!F47)</f>
        <v>0</v>
      </c>
    </row>
    <row r="48" spans="3:8" ht="13.5" thickBot="1" x14ac:dyDescent="0.25">
      <c r="C48" s="3" t="s">
        <v>2</v>
      </c>
      <c r="D48" s="4">
        <f>SUM('Côtes d''Armor (22):Morbihan(56)'!D48)</f>
        <v>0</v>
      </c>
      <c r="E48" s="4">
        <f>SUM('Côtes d''Armor (22):Morbihan(56)'!E48)</f>
        <v>0</v>
      </c>
      <c r="F48" s="4">
        <f>SUM('Côtes d''Armor (22):Morbihan(56)'!F48)</f>
        <v>0</v>
      </c>
    </row>
    <row r="49" spans="3:9" ht="13.5" thickBot="1" x14ac:dyDescent="0.25">
      <c r="C49" s="3" t="s">
        <v>3</v>
      </c>
      <c r="D49" s="4">
        <f>SUM('Côtes d''Armor (22):Morbihan(56)'!D49)</f>
        <v>7</v>
      </c>
      <c r="E49" s="4">
        <f>SUM('Côtes d''Armor (22):Morbihan(56)'!E49)</f>
        <v>4</v>
      </c>
      <c r="F49" s="4">
        <f>SUM('Côtes d''Armor (22):Morbihan(56)'!F49)</f>
        <v>3</v>
      </c>
    </row>
    <row r="50" spans="3:9" ht="13.5" thickBot="1" x14ac:dyDescent="0.25">
      <c r="C50" s="5" t="s">
        <v>16</v>
      </c>
      <c r="D50" s="6">
        <f xml:space="preserve"> SUM(D42:D49)</f>
        <v>39</v>
      </c>
      <c r="E50" s="6">
        <f xml:space="preserve"> SUM(E42:E49)</f>
        <v>17</v>
      </c>
      <c r="F50" s="6">
        <f xml:space="preserve"> SUM(F42:F49)</f>
        <v>22</v>
      </c>
    </row>
    <row r="52" spans="3:9" ht="13.5" thickBot="1" x14ac:dyDescent="0.25"/>
    <row r="53" spans="3:9" ht="29.25" thickBot="1" x14ac:dyDescent="0.25">
      <c r="C53" s="1" t="s">
        <v>17</v>
      </c>
      <c r="D53" s="9" t="s">
        <v>26</v>
      </c>
      <c r="E53" s="7" t="s">
        <v>27</v>
      </c>
      <c r="G53" s="10" t="s">
        <v>19</v>
      </c>
      <c r="H53" s="9" t="s">
        <v>26</v>
      </c>
      <c r="I53" s="7" t="s">
        <v>27</v>
      </c>
    </row>
    <row r="54" spans="3:9" ht="15" thickBot="1" x14ac:dyDescent="0.25">
      <c r="D54" s="9" t="s">
        <v>24</v>
      </c>
      <c r="E54" s="7">
        <f t="shared" ref="E54:E60" si="1">E7/D7</f>
        <v>1</v>
      </c>
      <c r="H54" s="9" t="s">
        <v>24</v>
      </c>
      <c r="I54" s="7">
        <f t="shared" ref="I54:I61" si="2">(F19-E31)/D19</f>
        <v>0.39673913043478259</v>
      </c>
    </row>
    <row r="55" spans="3:9" ht="15" thickBot="1" x14ac:dyDescent="0.25">
      <c r="D55" s="9" t="s">
        <v>15</v>
      </c>
      <c r="E55" s="7" t="s">
        <v>27</v>
      </c>
      <c r="H55" s="9" t="s">
        <v>15</v>
      </c>
      <c r="I55" s="7" t="s">
        <v>27</v>
      </c>
    </row>
    <row r="56" spans="3:9" ht="15" thickBot="1" x14ac:dyDescent="0.25">
      <c r="D56" s="9" t="s">
        <v>0</v>
      </c>
      <c r="E56" s="7">
        <f t="shared" si="1"/>
        <v>0.72844827586206895</v>
      </c>
      <c r="H56" s="9" t="s">
        <v>0</v>
      </c>
      <c r="I56" s="7">
        <f t="shared" si="2"/>
        <v>0.17836010143702452</v>
      </c>
    </row>
    <row r="57" spans="3:9" ht="15" thickBot="1" x14ac:dyDescent="0.25">
      <c r="D57" s="9" t="s">
        <v>25</v>
      </c>
      <c r="E57" s="7">
        <f t="shared" si="1"/>
        <v>1</v>
      </c>
      <c r="H57" s="9" t="s">
        <v>25</v>
      </c>
      <c r="I57" s="7">
        <f t="shared" si="2"/>
        <v>0</v>
      </c>
    </row>
    <row r="58" spans="3:9" ht="15" thickBot="1" x14ac:dyDescent="0.25">
      <c r="D58" s="9" t="s">
        <v>1</v>
      </c>
      <c r="E58" s="7">
        <f t="shared" si="1"/>
        <v>1</v>
      </c>
      <c r="H58" s="9" t="s">
        <v>1</v>
      </c>
      <c r="I58" s="7">
        <f t="shared" si="2"/>
        <v>0</v>
      </c>
    </row>
    <row r="59" spans="3:9" ht="15" thickBot="1" x14ac:dyDescent="0.25">
      <c r="D59" s="9" t="s">
        <v>2</v>
      </c>
      <c r="E59" s="7">
        <f t="shared" si="1"/>
        <v>1</v>
      </c>
      <c r="H59" s="9" t="s">
        <v>2</v>
      </c>
      <c r="I59" s="7">
        <f t="shared" si="2"/>
        <v>0.29166666666666669</v>
      </c>
    </row>
    <row r="60" spans="3:9" ht="15" thickBot="1" x14ac:dyDescent="0.25">
      <c r="D60" s="9" t="s">
        <v>3</v>
      </c>
      <c r="E60" s="7">
        <f t="shared" si="1"/>
        <v>1</v>
      </c>
      <c r="H60" s="9" t="s">
        <v>3</v>
      </c>
      <c r="I60" s="7">
        <f t="shared" si="2"/>
        <v>0.48951686417502277</v>
      </c>
    </row>
    <row r="61" spans="3:9" ht="15" thickBot="1" x14ac:dyDescent="0.25">
      <c r="D61" s="9" t="s">
        <v>20</v>
      </c>
      <c r="E61" s="8">
        <f>E14/D14</f>
        <v>0.92679282868525892</v>
      </c>
      <c r="H61" s="9" t="s">
        <v>20</v>
      </c>
      <c r="I61" s="8">
        <f t="shared" si="2"/>
        <v>0.38814257567615978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workbookViewId="0">
      <selection activeCell="H22" sqref="H22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5</v>
      </c>
      <c r="D5" s="2" t="s">
        <v>21</v>
      </c>
      <c r="E5" s="2" t="s">
        <v>6</v>
      </c>
      <c r="F5" s="2" t="s">
        <v>18</v>
      </c>
      <c r="H5" s="11" t="s">
        <v>17</v>
      </c>
      <c r="J5" s="11" t="s">
        <v>19</v>
      </c>
    </row>
    <row r="6" spans="3:10" ht="13.5" thickBot="1" x14ac:dyDescent="0.25">
      <c r="C6" s="3" t="s">
        <v>26</v>
      </c>
      <c r="D6" s="4">
        <f>E6+F6</f>
        <v>0</v>
      </c>
      <c r="E6" s="4">
        <v>0</v>
      </c>
      <c r="F6" s="4">
        <v>0</v>
      </c>
      <c r="H6" s="12">
        <f xml:space="preserve"> E14/D14</f>
        <v>0.6703786191536748</v>
      </c>
      <c r="J6" s="12">
        <f>(F26-E38)/D26</f>
        <v>0.34551495016611294</v>
      </c>
    </row>
    <row r="7" spans="3:10" ht="13.5" thickBot="1" x14ac:dyDescent="0.25">
      <c r="C7" s="3" t="s">
        <v>24</v>
      </c>
      <c r="D7" s="4">
        <f t="shared" ref="D7:D14" si="0">E7+F7</f>
        <v>0</v>
      </c>
      <c r="E7" s="4">
        <v>0</v>
      </c>
      <c r="F7" s="4">
        <v>0</v>
      </c>
      <c r="H7" s="22"/>
      <c r="J7" s="22"/>
    </row>
    <row r="8" spans="3:10" ht="13.5" thickBot="1" x14ac:dyDescent="0.25">
      <c r="C8" s="3" t="s">
        <v>15</v>
      </c>
      <c r="D8" s="4">
        <f t="shared" si="0"/>
        <v>0</v>
      </c>
      <c r="E8" s="4">
        <v>0</v>
      </c>
      <c r="F8" s="4">
        <v>0</v>
      </c>
    </row>
    <row r="9" spans="3:10" ht="13.5" thickBot="1" x14ac:dyDescent="0.25">
      <c r="C9" s="3" t="s">
        <v>0</v>
      </c>
      <c r="D9" s="4">
        <f t="shared" si="0"/>
        <v>263</v>
      </c>
      <c r="E9" s="4">
        <v>115</v>
      </c>
      <c r="F9" s="4">
        <v>148</v>
      </c>
    </row>
    <row r="10" spans="3:10" ht="13.5" thickBot="1" x14ac:dyDescent="0.25">
      <c r="C10" s="3" t="s">
        <v>25</v>
      </c>
      <c r="D10" s="4">
        <f t="shared" si="0"/>
        <v>1</v>
      </c>
      <c r="E10" s="4">
        <v>1</v>
      </c>
      <c r="F10" s="4">
        <v>0</v>
      </c>
    </row>
    <row r="11" spans="3:10" ht="13.5" thickBot="1" x14ac:dyDescent="0.25">
      <c r="C11" s="3" t="s">
        <v>1</v>
      </c>
      <c r="D11" s="4">
        <f t="shared" si="0"/>
        <v>1</v>
      </c>
      <c r="E11" s="4">
        <v>1</v>
      </c>
      <c r="F11" s="4">
        <v>0</v>
      </c>
    </row>
    <row r="12" spans="3:10" ht="13.5" thickBot="1" x14ac:dyDescent="0.25">
      <c r="C12" s="3" t="s">
        <v>2</v>
      </c>
      <c r="D12" s="4">
        <f t="shared" si="0"/>
        <v>108</v>
      </c>
      <c r="E12" s="4">
        <v>108</v>
      </c>
      <c r="F12" s="4">
        <v>0</v>
      </c>
    </row>
    <row r="13" spans="3:10" ht="13.5" thickBot="1" x14ac:dyDescent="0.25">
      <c r="C13" s="3" t="s">
        <v>3</v>
      </c>
      <c r="D13" s="4">
        <f t="shared" si="0"/>
        <v>76</v>
      </c>
      <c r="E13" s="4">
        <v>76</v>
      </c>
      <c r="F13" s="4">
        <v>0</v>
      </c>
    </row>
    <row r="14" spans="3:10" ht="13.5" thickBot="1" x14ac:dyDescent="0.25">
      <c r="C14" s="5" t="s">
        <v>16</v>
      </c>
      <c r="D14" s="4">
        <f t="shared" si="0"/>
        <v>449</v>
      </c>
      <c r="E14" s="6">
        <f xml:space="preserve"> SUM(E6:E13)</f>
        <v>301</v>
      </c>
      <c r="F14" s="6">
        <f xml:space="preserve"> SUM(F6:F13)</f>
        <v>148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5</v>
      </c>
      <c r="D17" s="16" t="s">
        <v>6</v>
      </c>
      <c r="E17" s="16" t="s">
        <v>7</v>
      </c>
      <c r="F17" s="17" t="s">
        <v>8</v>
      </c>
      <c r="G17" s="15"/>
    </row>
    <row r="18" spans="3:8" ht="13.5" thickBot="1" x14ac:dyDescent="0.25">
      <c r="C18" s="13" t="s">
        <v>26</v>
      </c>
      <c r="D18" s="19">
        <v>0</v>
      </c>
      <c r="E18" s="19">
        <v>0</v>
      </c>
      <c r="F18" s="20">
        <v>0</v>
      </c>
      <c r="G18" s="15"/>
    </row>
    <row r="19" spans="3:8" ht="13.5" thickBot="1" x14ac:dyDescent="0.25">
      <c r="C19" s="13" t="s">
        <v>24</v>
      </c>
      <c r="D19" s="19">
        <v>0</v>
      </c>
      <c r="E19" s="19">
        <v>0</v>
      </c>
      <c r="F19" s="20">
        <v>0</v>
      </c>
      <c r="G19" s="15"/>
    </row>
    <row r="20" spans="3:8" ht="13.5" thickBot="1" x14ac:dyDescent="0.25">
      <c r="C20" s="13" t="s">
        <v>15</v>
      </c>
      <c r="D20" s="19">
        <v>0</v>
      </c>
      <c r="E20" s="19">
        <v>0</v>
      </c>
      <c r="F20" s="20">
        <v>0</v>
      </c>
      <c r="G20" s="15"/>
    </row>
    <row r="21" spans="3:8" ht="13.5" thickBot="1" x14ac:dyDescent="0.25">
      <c r="C21" s="13" t="s">
        <v>0</v>
      </c>
      <c r="D21" s="4">
        <v>115</v>
      </c>
      <c r="E21" s="19">
        <v>87</v>
      </c>
      <c r="F21" s="20">
        <v>28</v>
      </c>
      <c r="G21" s="15"/>
    </row>
    <row r="22" spans="3:8" ht="13.5" thickBot="1" x14ac:dyDescent="0.25">
      <c r="C22" s="13" t="s">
        <v>25</v>
      </c>
      <c r="D22" s="4">
        <v>1</v>
      </c>
      <c r="E22" s="19">
        <v>1</v>
      </c>
      <c r="F22" s="20">
        <v>0</v>
      </c>
      <c r="G22" s="15"/>
    </row>
    <row r="23" spans="3:8" ht="13.5" thickBot="1" x14ac:dyDescent="0.25">
      <c r="C23" s="13" t="s">
        <v>1</v>
      </c>
      <c r="D23" s="4">
        <v>1</v>
      </c>
      <c r="E23" s="19">
        <v>1</v>
      </c>
      <c r="F23" s="20">
        <v>0</v>
      </c>
      <c r="G23" s="15"/>
    </row>
    <row r="24" spans="3:8" ht="13.5" thickBot="1" x14ac:dyDescent="0.25">
      <c r="C24" s="13" t="s">
        <v>2</v>
      </c>
      <c r="D24" s="4">
        <v>108</v>
      </c>
      <c r="E24" s="19">
        <v>50</v>
      </c>
      <c r="F24" s="20">
        <v>58</v>
      </c>
      <c r="G24" s="15"/>
    </row>
    <row r="25" spans="3:8" ht="13.5" thickBot="1" x14ac:dyDescent="0.25">
      <c r="C25" s="13" t="s">
        <v>3</v>
      </c>
      <c r="D25" s="4">
        <v>76</v>
      </c>
      <c r="E25" s="19">
        <v>45</v>
      </c>
      <c r="F25" s="20">
        <v>31</v>
      </c>
      <c r="G25" s="15"/>
    </row>
    <row r="26" spans="3:8" ht="13.5" thickBot="1" x14ac:dyDescent="0.25">
      <c r="C26" s="18" t="s">
        <v>16</v>
      </c>
      <c r="D26" s="21">
        <f>SUM(D18:D25)</f>
        <v>301</v>
      </c>
      <c r="E26" s="21">
        <f t="shared" ref="E26:F26" si="1">SUM(E18:E25)</f>
        <v>184</v>
      </c>
      <c r="F26" s="20">
        <f t="shared" si="1"/>
        <v>117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5</v>
      </c>
      <c r="D29" s="2" t="s">
        <v>8</v>
      </c>
      <c r="E29" s="2" t="s">
        <v>9</v>
      </c>
      <c r="F29" s="2" t="s">
        <v>23</v>
      </c>
      <c r="G29" s="2" t="s">
        <v>10</v>
      </c>
      <c r="H29" s="2" t="s">
        <v>22</v>
      </c>
    </row>
    <row r="30" spans="3:8" ht="13.5" thickBot="1" x14ac:dyDescent="0.25">
      <c r="C30" s="3" t="s">
        <v>26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3:8" ht="13.5" thickBot="1" x14ac:dyDescent="0.25">
      <c r="C31" s="3" t="s">
        <v>24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3:8" ht="13.5" thickBot="1" x14ac:dyDescent="0.25">
      <c r="C32" s="3" t="s">
        <v>15</v>
      </c>
      <c r="D32" s="4">
        <v>0</v>
      </c>
      <c r="E32" s="24">
        <v>0</v>
      </c>
      <c r="F32" s="24">
        <v>0</v>
      </c>
      <c r="G32" s="24">
        <v>0</v>
      </c>
      <c r="H32" s="4">
        <v>0</v>
      </c>
    </row>
    <row r="33" spans="3:8" ht="13.5" thickBot="1" x14ac:dyDescent="0.25">
      <c r="C33" s="3" t="s">
        <v>0</v>
      </c>
      <c r="D33" s="19">
        <v>28</v>
      </c>
      <c r="E33" s="4">
        <v>11</v>
      </c>
      <c r="F33" s="4">
        <v>8</v>
      </c>
      <c r="G33" s="4">
        <v>9</v>
      </c>
      <c r="H33" s="25">
        <v>0</v>
      </c>
    </row>
    <row r="34" spans="3:8" ht="13.5" thickBot="1" x14ac:dyDescent="0.25">
      <c r="C34" s="3" t="s">
        <v>25</v>
      </c>
      <c r="D34" s="19">
        <v>0</v>
      </c>
      <c r="E34" s="4">
        <v>0</v>
      </c>
      <c r="F34" s="4">
        <v>0</v>
      </c>
      <c r="G34" s="4">
        <v>0</v>
      </c>
      <c r="H34" s="25">
        <v>0</v>
      </c>
    </row>
    <row r="35" spans="3:8" ht="13.5" thickBot="1" x14ac:dyDescent="0.25">
      <c r="C35" s="3" t="s">
        <v>1</v>
      </c>
      <c r="D35" s="19">
        <v>0</v>
      </c>
      <c r="E35" s="19">
        <v>0</v>
      </c>
      <c r="F35" s="19">
        <v>0</v>
      </c>
      <c r="G35" s="19">
        <v>0</v>
      </c>
      <c r="H35" s="25">
        <v>0</v>
      </c>
    </row>
    <row r="36" spans="3:8" ht="13.5" thickBot="1" x14ac:dyDescent="0.25">
      <c r="C36" s="3" t="s">
        <v>2</v>
      </c>
      <c r="D36" s="19">
        <v>58</v>
      </c>
      <c r="E36" s="4">
        <v>2</v>
      </c>
      <c r="F36" s="4">
        <v>56</v>
      </c>
      <c r="G36" s="4">
        <v>0</v>
      </c>
      <c r="H36" s="25">
        <v>0</v>
      </c>
    </row>
    <row r="37" spans="3:8" ht="13.5" thickBot="1" x14ac:dyDescent="0.25">
      <c r="C37" s="3" t="s">
        <v>3</v>
      </c>
      <c r="D37" s="19">
        <v>31</v>
      </c>
      <c r="E37" s="4">
        <v>0</v>
      </c>
      <c r="F37" s="4">
        <v>30</v>
      </c>
      <c r="G37" s="4">
        <v>1</v>
      </c>
      <c r="H37" s="25">
        <v>0</v>
      </c>
    </row>
    <row r="38" spans="3:8" ht="13.5" thickBot="1" x14ac:dyDescent="0.25">
      <c r="C38" s="5" t="s">
        <v>16</v>
      </c>
      <c r="D38" s="6">
        <f t="shared" ref="D38:G38" si="2">SUM(D30:D37)</f>
        <v>117</v>
      </c>
      <c r="E38" s="23">
        <f t="shared" si="2"/>
        <v>13</v>
      </c>
      <c r="F38" s="23">
        <f t="shared" si="2"/>
        <v>94</v>
      </c>
      <c r="G38" s="23">
        <f t="shared" si="2"/>
        <v>10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12</v>
      </c>
      <c r="D41" s="2" t="s">
        <v>10</v>
      </c>
      <c r="E41" s="2" t="s">
        <v>13</v>
      </c>
      <c r="F41" s="2" t="s">
        <v>14</v>
      </c>
    </row>
    <row r="42" spans="3:8" ht="13.5" thickBot="1" x14ac:dyDescent="0.25">
      <c r="C42" s="3" t="s">
        <v>26</v>
      </c>
      <c r="D42" s="4">
        <v>0</v>
      </c>
      <c r="E42" s="4">
        <v>0</v>
      </c>
      <c r="F42" s="4">
        <v>0</v>
      </c>
    </row>
    <row r="43" spans="3:8" ht="13.5" thickBot="1" x14ac:dyDescent="0.25">
      <c r="C43" s="3" t="s">
        <v>24</v>
      </c>
      <c r="D43" s="4">
        <v>0</v>
      </c>
      <c r="E43" s="4">
        <v>0</v>
      </c>
      <c r="F43" s="4">
        <v>0</v>
      </c>
    </row>
    <row r="44" spans="3:8" ht="13.5" thickBot="1" x14ac:dyDescent="0.25">
      <c r="C44" s="3" t="s">
        <v>15</v>
      </c>
      <c r="D44" s="4">
        <v>0</v>
      </c>
      <c r="E44" s="4">
        <v>0</v>
      </c>
      <c r="F44" s="4">
        <v>0</v>
      </c>
    </row>
    <row r="45" spans="3:8" ht="13.5" thickBot="1" x14ac:dyDescent="0.25">
      <c r="C45" s="3" t="s">
        <v>0</v>
      </c>
      <c r="D45" s="4">
        <v>9</v>
      </c>
      <c r="E45" s="4">
        <v>9</v>
      </c>
      <c r="F45" s="4">
        <v>0</v>
      </c>
    </row>
    <row r="46" spans="3:8" ht="13.5" thickBot="1" x14ac:dyDescent="0.25">
      <c r="C46" s="3" t="s">
        <v>25</v>
      </c>
      <c r="D46" s="19">
        <v>0</v>
      </c>
      <c r="E46" s="4">
        <v>0</v>
      </c>
      <c r="F46" s="4">
        <v>0</v>
      </c>
    </row>
    <row r="47" spans="3:8" ht="13.5" thickBot="1" x14ac:dyDescent="0.25">
      <c r="C47" s="3" t="s">
        <v>1</v>
      </c>
      <c r="D47" s="19">
        <v>0</v>
      </c>
      <c r="E47" s="4">
        <v>0</v>
      </c>
      <c r="F47" s="4">
        <v>0</v>
      </c>
    </row>
    <row r="48" spans="3:8" ht="13.5" thickBot="1" x14ac:dyDescent="0.25">
      <c r="C48" s="3" t="s">
        <v>2</v>
      </c>
      <c r="D48" s="4">
        <v>0</v>
      </c>
      <c r="E48" s="4">
        <v>0</v>
      </c>
      <c r="F48" s="4">
        <v>0</v>
      </c>
    </row>
    <row r="49" spans="3:6" ht="13.5" thickBot="1" x14ac:dyDescent="0.25">
      <c r="C49" s="3" t="s">
        <v>3</v>
      </c>
      <c r="D49" s="4">
        <v>1</v>
      </c>
      <c r="E49" s="4">
        <v>0</v>
      </c>
      <c r="F49" s="4">
        <v>1</v>
      </c>
    </row>
    <row r="50" spans="3:6" ht="13.5" thickBot="1" x14ac:dyDescent="0.25">
      <c r="C50" s="5" t="s">
        <v>16</v>
      </c>
      <c r="D50" s="4">
        <f>SUM(D42:D49)</f>
        <v>10</v>
      </c>
      <c r="E50" s="4">
        <f t="shared" ref="E50:F50" si="3">SUM(E42:E49)</f>
        <v>9</v>
      </c>
      <c r="F50" s="4">
        <f t="shared" si="3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3" workbookViewId="0">
      <selection activeCell="D21" sqref="D21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5</v>
      </c>
      <c r="D5" s="2" t="s">
        <v>21</v>
      </c>
      <c r="E5" s="2" t="s">
        <v>6</v>
      </c>
      <c r="F5" s="2" t="s">
        <v>18</v>
      </c>
      <c r="H5" s="11" t="s">
        <v>17</v>
      </c>
      <c r="J5" s="11" t="s">
        <v>19</v>
      </c>
    </row>
    <row r="6" spans="3:10" ht="13.5" thickBot="1" x14ac:dyDescent="0.25">
      <c r="C6" s="3" t="s">
        <v>26</v>
      </c>
      <c r="D6" s="4">
        <v>0</v>
      </c>
      <c r="E6" s="4">
        <v>0</v>
      </c>
      <c r="F6" s="4">
        <v>0</v>
      </c>
      <c r="H6" s="12">
        <f xml:space="preserve"> E14/D14</f>
        <v>0.93738140417457305</v>
      </c>
      <c r="J6" s="12">
        <f>(F26-E38)/D26</f>
        <v>0.12246963562753037</v>
      </c>
    </row>
    <row r="7" spans="3:10" ht="13.5" thickBot="1" x14ac:dyDescent="0.25">
      <c r="C7" s="3" t="s">
        <v>24</v>
      </c>
      <c r="D7" s="4">
        <v>0</v>
      </c>
      <c r="E7" s="4">
        <v>0</v>
      </c>
      <c r="F7" s="4">
        <v>0</v>
      </c>
      <c r="H7" s="22"/>
      <c r="J7" s="22"/>
    </row>
    <row r="8" spans="3:10" ht="13.5" thickBot="1" x14ac:dyDescent="0.25">
      <c r="C8" s="3" t="s">
        <v>15</v>
      </c>
      <c r="D8" s="4">
        <v>0</v>
      </c>
      <c r="E8" s="4">
        <v>0</v>
      </c>
      <c r="F8" s="4">
        <v>0</v>
      </c>
    </row>
    <row r="9" spans="3:10" ht="13.5" thickBot="1" x14ac:dyDescent="0.25">
      <c r="C9" s="3" t="s">
        <v>0</v>
      </c>
      <c r="D9" s="4">
        <v>320</v>
      </c>
      <c r="E9" s="4">
        <v>254</v>
      </c>
      <c r="F9" s="4">
        <v>66</v>
      </c>
    </row>
    <row r="10" spans="3:10" ht="13.5" thickBot="1" x14ac:dyDescent="0.25">
      <c r="C10" s="3" t="s">
        <v>25</v>
      </c>
      <c r="D10" s="4">
        <v>58</v>
      </c>
      <c r="E10" s="4">
        <v>58</v>
      </c>
      <c r="F10" s="4">
        <v>0</v>
      </c>
    </row>
    <row r="11" spans="3:10" ht="13.5" thickBot="1" x14ac:dyDescent="0.25">
      <c r="C11" s="3" t="s">
        <v>1</v>
      </c>
      <c r="D11" s="4">
        <v>10</v>
      </c>
      <c r="E11" s="4">
        <v>10</v>
      </c>
      <c r="F11" s="4">
        <v>0</v>
      </c>
    </row>
    <row r="12" spans="3:10" ht="13.5" thickBot="1" x14ac:dyDescent="0.25">
      <c r="C12" s="3" t="s">
        <v>2</v>
      </c>
      <c r="D12" s="4">
        <v>255</v>
      </c>
      <c r="E12" s="4">
        <v>255</v>
      </c>
      <c r="F12" s="4">
        <v>0</v>
      </c>
    </row>
    <row r="13" spans="3:10" ht="13.5" thickBot="1" x14ac:dyDescent="0.25">
      <c r="C13" s="3" t="s">
        <v>3</v>
      </c>
      <c r="D13" s="4">
        <v>411</v>
      </c>
      <c r="E13" s="4">
        <v>411</v>
      </c>
      <c r="F13" s="4">
        <v>0</v>
      </c>
    </row>
    <row r="14" spans="3:10" ht="13.5" thickBot="1" x14ac:dyDescent="0.25">
      <c r="C14" s="5" t="s">
        <v>16</v>
      </c>
      <c r="D14" s="6">
        <f xml:space="preserve"> SUM(D6:D13)</f>
        <v>1054</v>
      </c>
      <c r="E14" s="6">
        <f xml:space="preserve"> SUM(E6:E13)</f>
        <v>988</v>
      </c>
      <c r="F14" s="6">
        <f xml:space="preserve"> SUM(F6:F13)</f>
        <v>66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5</v>
      </c>
      <c r="D17" s="16" t="s">
        <v>6</v>
      </c>
      <c r="E17" s="16" t="s">
        <v>7</v>
      </c>
      <c r="F17" s="17" t="s">
        <v>8</v>
      </c>
      <c r="G17" s="15"/>
    </row>
    <row r="18" spans="3:8" ht="13.5" thickBot="1" x14ac:dyDescent="0.25">
      <c r="C18" s="13" t="s">
        <v>26</v>
      </c>
      <c r="D18" s="19">
        <v>0</v>
      </c>
      <c r="E18" s="19">
        <v>0</v>
      </c>
      <c r="F18" s="20">
        <v>0</v>
      </c>
      <c r="G18" s="15"/>
    </row>
    <row r="19" spans="3:8" ht="13.5" thickBot="1" x14ac:dyDescent="0.25">
      <c r="C19" s="13" t="s">
        <v>24</v>
      </c>
      <c r="D19" s="19">
        <v>0</v>
      </c>
      <c r="E19" s="19">
        <v>0</v>
      </c>
      <c r="F19" s="20">
        <v>0</v>
      </c>
      <c r="G19" s="15"/>
    </row>
    <row r="20" spans="3:8" ht="13.5" thickBot="1" x14ac:dyDescent="0.25">
      <c r="C20" s="13" t="s">
        <v>15</v>
      </c>
      <c r="D20" s="19">
        <v>0</v>
      </c>
      <c r="E20" s="19">
        <v>0</v>
      </c>
      <c r="F20" s="20">
        <v>0</v>
      </c>
      <c r="G20" s="15"/>
    </row>
    <row r="21" spans="3:8" ht="13.5" thickBot="1" x14ac:dyDescent="0.25">
      <c r="C21" s="13" t="s">
        <v>0</v>
      </c>
      <c r="D21" s="4">
        <v>254</v>
      </c>
      <c r="E21" s="19">
        <v>201</v>
      </c>
      <c r="F21" s="20">
        <v>53</v>
      </c>
      <c r="G21" s="15"/>
    </row>
    <row r="22" spans="3:8" ht="13.5" thickBot="1" x14ac:dyDescent="0.25">
      <c r="C22" s="13" t="s">
        <v>25</v>
      </c>
      <c r="D22" s="4">
        <v>58</v>
      </c>
      <c r="E22" s="19">
        <v>58</v>
      </c>
      <c r="F22" s="20">
        <v>0</v>
      </c>
      <c r="G22" s="15"/>
    </row>
    <row r="23" spans="3:8" ht="13.5" thickBot="1" x14ac:dyDescent="0.25">
      <c r="C23" s="13" t="s">
        <v>1</v>
      </c>
      <c r="D23" s="4">
        <v>10</v>
      </c>
      <c r="E23" s="19">
        <v>10</v>
      </c>
      <c r="F23" s="20">
        <v>0</v>
      </c>
      <c r="G23" s="15"/>
    </row>
    <row r="24" spans="3:8" ht="13.5" thickBot="1" x14ac:dyDescent="0.25">
      <c r="C24" s="13" t="s">
        <v>2</v>
      </c>
      <c r="D24" s="4">
        <v>255</v>
      </c>
      <c r="E24" s="19">
        <v>223</v>
      </c>
      <c r="F24" s="20">
        <v>32</v>
      </c>
      <c r="G24" s="15"/>
    </row>
    <row r="25" spans="3:8" ht="13.5" thickBot="1" x14ac:dyDescent="0.25">
      <c r="C25" s="13" t="s">
        <v>3</v>
      </c>
      <c r="D25" s="4">
        <v>411</v>
      </c>
      <c r="E25" s="19">
        <v>356</v>
      </c>
      <c r="F25" s="20">
        <v>55</v>
      </c>
      <c r="G25" s="15"/>
    </row>
    <row r="26" spans="3:8" ht="13.5" thickBot="1" x14ac:dyDescent="0.25">
      <c r="C26" s="18" t="s">
        <v>16</v>
      </c>
      <c r="D26" s="21">
        <f>SUM(D18:D25)</f>
        <v>988</v>
      </c>
      <c r="E26" s="21">
        <f t="shared" ref="E26:F26" si="0">SUM(E18:E25)</f>
        <v>848</v>
      </c>
      <c r="F26" s="20">
        <f t="shared" si="0"/>
        <v>140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5</v>
      </c>
      <c r="D29" s="2" t="s">
        <v>8</v>
      </c>
      <c r="E29" s="2" t="s">
        <v>9</v>
      </c>
      <c r="F29" s="2" t="s">
        <v>23</v>
      </c>
      <c r="G29" s="2" t="s">
        <v>10</v>
      </c>
      <c r="H29" s="2" t="s">
        <v>22</v>
      </c>
    </row>
    <row r="30" spans="3:8" ht="13.5" thickBot="1" x14ac:dyDescent="0.25">
      <c r="C30" s="3" t="s">
        <v>26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3:8" ht="13.5" thickBot="1" x14ac:dyDescent="0.25">
      <c r="C31" s="3" t="s">
        <v>24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3:8" ht="13.5" thickBot="1" x14ac:dyDescent="0.25">
      <c r="C32" s="3" t="s">
        <v>15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3:8" ht="13.5" thickBot="1" x14ac:dyDescent="0.25">
      <c r="C33" s="3" t="s">
        <v>0</v>
      </c>
      <c r="D33" s="20">
        <v>53</v>
      </c>
      <c r="E33" s="4">
        <v>5</v>
      </c>
      <c r="F33" s="4">
        <v>38</v>
      </c>
      <c r="G33" s="4">
        <v>10</v>
      </c>
      <c r="H33" s="4">
        <v>0</v>
      </c>
    </row>
    <row r="34" spans="3:8" ht="13.5" thickBot="1" x14ac:dyDescent="0.25">
      <c r="C34" s="3" t="s">
        <v>25</v>
      </c>
      <c r="D34" s="20">
        <v>0</v>
      </c>
      <c r="E34" s="4">
        <v>0</v>
      </c>
      <c r="F34" s="4">
        <v>0</v>
      </c>
      <c r="G34" s="4">
        <v>0</v>
      </c>
      <c r="H34" s="4">
        <v>0</v>
      </c>
    </row>
    <row r="35" spans="3:8" ht="13.5" thickBot="1" x14ac:dyDescent="0.25">
      <c r="C35" s="3" t="s">
        <v>1</v>
      </c>
      <c r="D35" s="20">
        <v>0</v>
      </c>
      <c r="E35" s="4">
        <v>0</v>
      </c>
      <c r="F35" s="4">
        <v>0</v>
      </c>
      <c r="G35" s="4">
        <v>0</v>
      </c>
      <c r="H35" s="4">
        <v>0</v>
      </c>
    </row>
    <row r="36" spans="3:8" ht="13.5" thickBot="1" x14ac:dyDescent="0.25">
      <c r="C36" s="3" t="s">
        <v>2</v>
      </c>
      <c r="D36" s="20">
        <v>32</v>
      </c>
      <c r="E36" s="4">
        <v>1</v>
      </c>
      <c r="F36" s="4">
        <v>31</v>
      </c>
      <c r="G36" s="4">
        <v>0</v>
      </c>
      <c r="H36" s="4">
        <v>0</v>
      </c>
    </row>
    <row r="37" spans="3:8" ht="13.5" thickBot="1" x14ac:dyDescent="0.25">
      <c r="C37" s="3" t="s">
        <v>3</v>
      </c>
      <c r="D37" s="20">
        <v>55</v>
      </c>
      <c r="E37" s="4">
        <v>13</v>
      </c>
      <c r="F37" s="4">
        <v>42</v>
      </c>
      <c r="G37" s="4">
        <v>0</v>
      </c>
      <c r="H37" s="4">
        <v>0</v>
      </c>
    </row>
    <row r="38" spans="3:8" ht="13.5" thickBot="1" x14ac:dyDescent="0.25">
      <c r="C38" s="5" t="s">
        <v>16</v>
      </c>
      <c r="D38" s="6">
        <f t="shared" ref="D38:G38" si="1">SUM(D30:D37)</f>
        <v>140</v>
      </c>
      <c r="E38" s="6">
        <f t="shared" si="1"/>
        <v>19</v>
      </c>
      <c r="F38" s="6">
        <f t="shared" si="1"/>
        <v>111</v>
      </c>
      <c r="G38" s="6">
        <f t="shared" si="1"/>
        <v>10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12</v>
      </c>
      <c r="D41" s="2" t="s">
        <v>10</v>
      </c>
      <c r="E41" s="2" t="s">
        <v>13</v>
      </c>
      <c r="F41" s="2" t="s">
        <v>14</v>
      </c>
    </row>
    <row r="42" spans="3:8" ht="13.5" thickBot="1" x14ac:dyDescent="0.25">
      <c r="C42" s="3" t="s">
        <v>26</v>
      </c>
      <c r="D42" s="4">
        <v>0</v>
      </c>
      <c r="E42" s="4">
        <v>0</v>
      </c>
      <c r="F42" s="4">
        <v>0</v>
      </c>
    </row>
    <row r="43" spans="3:8" ht="13.5" thickBot="1" x14ac:dyDescent="0.25">
      <c r="C43" s="3" t="s">
        <v>24</v>
      </c>
      <c r="D43" s="4">
        <v>0</v>
      </c>
      <c r="E43" s="4">
        <v>0</v>
      </c>
      <c r="F43" s="4">
        <v>0</v>
      </c>
    </row>
    <row r="44" spans="3:8" ht="13.5" thickBot="1" x14ac:dyDescent="0.25">
      <c r="C44" s="3" t="s">
        <v>15</v>
      </c>
      <c r="D44" s="4">
        <v>0</v>
      </c>
      <c r="E44" s="4">
        <v>0</v>
      </c>
      <c r="F44" s="4">
        <v>0</v>
      </c>
    </row>
    <row r="45" spans="3:8" ht="13.5" thickBot="1" x14ac:dyDescent="0.25">
      <c r="C45" s="3" t="s">
        <v>0</v>
      </c>
      <c r="D45" s="4">
        <v>10</v>
      </c>
      <c r="E45" s="4">
        <v>1</v>
      </c>
      <c r="F45" s="4">
        <v>9</v>
      </c>
    </row>
    <row r="46" spans="3:8" ht="13.5" thickBot="1" x14ac:dyDescent="0.25">
      <c r="C46" s="3" t="s">
        <v>25</v>
      </c>
      <c r="D46" s="4">
        <v>0</v>
      </c>
      <c r="E46" s="4">
        <v>0</v>
      </c>
      <c r="F46" s="4">
        <v>0</v>
      </c>
    </row>
    <row r="47" spans="3:8" ht="13.5" thickBot="1" x14ac:dyDescent="0.25">
      <c r="C47" s="3" t="s">
        <v>1</v>
      </c>
      <c r="D47" s="4">
        <v>0</v>
      </c>
      <c r="E47" s="4">
        <v>0</v>
      </c>
      <c r="F47" s="4">
        <v>0</v>
      </c>
    </row>
    <row r="48" spans="3:8" ht="13.5" thickBot="1" x14ac:dyDescent="0.25">
      <c r="C48" s="3" t="s">
        <v>2</v>
      </c>
      <c r="D48" s="4">
        <v>0</v>
      </c>
      <c r="E48" s="4">
        <v>0</v>
      </c>
      <c r="F48" s="4">
        <v>0</v>
      </c>
    </row>
    <row r="49" spans="3:6" ht="13.5" thickBot="1" x14ac:dyDescent="0.25">
      <c r="C49" s="3" t="s">
        <v>3</v>
      </c>
      <c r="D49" s="4">
        <v>0</v>
      </c>
      <c r="E49" s="4">
        <v>0</v>
      </c>
      <c r="F49" s="4">
        <v>0</v>
      </c>
    </row>
    <row r="50" spans="3:6" ht="13.5" thickBot="1" x14ac:dyDescent="0.25">
      <c r="C50" s="5" t="s">
        <v>16</v>
      </c>
      <c r="D50" s="6">
        <f>SUM(D42:D49)</f>
        <v>10</v>
      </c>
      <c r="E50" s="6">
        <f t="shared" ref="E50:F50" si="2">SUM(E42:E49)</f>
        <v>1</v>
      </c>
      <c r="F50" s="6">
        <f t="shared" si="2"/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workbookViewId="0">
      <selection activeCell="D33" sqref="D33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5</v>
      </c>
      <c r="D5" s="2" t="s">
        <v>21</v>
      </c>
      <c r="E5" s="2" t="s">
        <v>6</v>
      </c>
      <c r="F5" s="2" t="s">
        <v>18</v>
      </c>
      <c r="H5" s="11" t="s">
        <v>17</v>
      </c>
      <c r="J5" s="11" t="s">
        <v>19</v>
      </c>
    </row>
    <row r="6" spans="3:10" ht="13.5" thickBot="1" x14ac:dyDescent="0.25">
      <c r="C6" s="3" t="s">
        <v>26</v>
      </c>
      <c r="D6" s="4">
        <f>E6+F6</f>
        <v>0</v>
      </c>
      <c r="E6" s="4">
        <v>0</v>
      </c>
      <c r="F6" s="4">
        <v>0</v>
      </c>
      <c r="H6" s="12">
        <f xml:space="preserve"> E14/D14</f>
        <v>0.96116504854368934</v>
      </c>
      <c r="J6" s="12">
        <f>(F26-E38)/D26</f>
        <v>0.18894830659536541</v>
      </c>
    </row>
    <row r="7" spans="3:10" ht="13.5" thickBot="1" x14ac:dyDescent="0.25">
      <c r="C7" s="3" t="s">
        <v>24</v>
      </c>
      <c r="D7" s="4">
        <f t="shared" ref="D7:D14" si="0">E7+F7</f>
        <v>43</v>
      </c>
      <c r="E7" s="4">
        <v>43</v>
      </c>
      <c r="F7" s="4">
        <v>0</v>
      </c>
      <c r="H7" s="22"/>
      <c r="J7" s="22"/>
    </row>
    <row r="8" spans="3:10" ht="13.5" thickBot="1" x14ac:dyDescent="0.25">
      <c r="C8" s="3" t="s">
        <v>15</v>
      </c>
      <c r="D8" s="4">
        <f t="shared" si="0"/>
        <v>0</v>
      </c>
      <c r="E8" s="4">
        <v>0</v>
      </c>
      <c r="F8" s="4">
        <v>0</v>
      </c>
    </row>
    <row r="9" spans="3:10" ht="13.5" thickBot="1" x14ac:dyDescent="0.25">
      <c r="C9" s="3" t="s">
        <v>0</v>
      </c>
      <c r="D9" s="4">
        <f t="shared" si="0"/>
        <v>416</v>
      </c>
      <c r="E9" s="4">
        <v>348</v>
      </c>
      <c r="F9" s="4">
        <v>68</v>
      </c>
    </row>
    <row r="10" spans="3:10" ht="13.5" thickBot="1" x14ac:dyDescent="0.25">
      <c r="C10" s="3" t="s">
        <v>25</v>
      </c>
      <c r="D10" s="4">
        <f t="shared" si="0"/>
        <v>0</v>
      </c>
      <c r="E10" s="4">
        <v>0</v>
      </c>
      <c r="F10" s="4">
        <v>0</v>
      </c>
    </row>
    <row r="11" spans="3:10" ht="13.5" thickBot="1" x14ac:dyDescent="0.25">
      <c r="C11" s="3" t="s">
        <v>1</v>
      </c>
      <c r="D11" s="4">
        <f t="shared" si="0"/>
        <v>15</v>
      </c>
      <c r="E11" s="4">
        <v>15</v>
      </c>
      <c r="F11" s="4">
        <v>0</v>
      </c>
    </row>
    <row r="12" spans="3:10" ht="13.5" thickBot="1" x14ac:dyDescent="0.25">
      <c r="C12" s="3" t="s">
        <v>2</v>
      </c>
      <c r="D12" s="4">
        <f t="shared" si="0"/>
        <v>49</v>
      </c>
      <c r="E12" s="4">
        <v>49</v>
      </c>
      <c r="F12" s="4">
        <v>0</v>
      </c>
    </row>
    <row r="13" spans="3:10" ht="13.5" thickBot="1" x14ac:dyDescent="0.25">
      <c r="C13" s="3" t="s">
        <v>3</v>
      </c>
      <c r="D13" s="4">
        <f t="shared" si="0"/>
        <v>1228</v>
      </c>
      <c r="E13" s="4">
        <v>1228</v>
      </c>
      <c r="F13" s="4">
        <v>0</v>
      </c>
    </row>
    <row r="14" spans="3:10" ht="13.5" thickBot="1" x14ac:dyDescent="0.25">
      <c r="C14" s="5" t="s">
        <v>16</v>
      </c>
      <c r="D14" s="4">
        <f t="shared" si="0"/>
        <v>1751</v>
      </c>
      <c r="E14" s="6">
        <f xml:space="preserve"> SUM(E6:E13)</f>
        <v>1683</v>
      </c>
      <c r="F14" s="6">
        <f xml:space="preserve"> SUM(F6:F13)</f>
        <v>68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5</v>
      </c>
      <c r="D17" s="16" t="s">
        <v>6</v>
      </c>
      <c r="E17" s="16" t="s">
        <v>7</v>
      </c>
      <c r="F17" s="17" t="s">
        <v>8</v>
      </c>
      <c r="G17" s="15"/>
    </row>
    <row r="18" spans="3:8" ht="13.5" thickBot="1" x14ac:dyDescent="0.25">
      <c r="C18" s="13" t="s">
        <v>26</v>
      </c>
      <c r="D18" s="4">
        <v>0</v>
      </c>
      <c r="E18" s="19">
        <v>0</v>
      </c>
      <c r="F18" s="20">
        <v>0</v>
      </c>
      <c r="G18" s="15"/>
    </row>
    <row r="19" spans="3:8" ht="13.5" thickBot="1" x14ac:dyDescent="0.25">
      <c r="C19" s="13" t="s">
        <v>24</v>
      </c>
      <c r="D19" s="4">
        <v>43</v>
      </c>
      <c r="E19" s="19">
        <v>18</v>
      </c>
      <c r="F19" s="20">
        <v>25</v>
      </c>
      <c r="G19" s="15"/>
    </row>
    <row r="20" spans="3:8" ht="13.5" thickBot="1" x14ac:dyDescent="0.25">
      <c r="C20" s="13" t="s">
        <v>15</v>
      </c>
      <c r="D20" s="4">
        <v>0</v>
      </c>
      <c r="E20" s="19">
        <v>0</v>
      </c>
      <c r="F20" s="20">
        <v>0</v>
      </c>
      <c r="G20" s="15"/>
    </row>
    <row r="21" spans="3:8" ht="13.5" thickBot="1" x14ac:dyDescent="0.25">
      <c r="C21" s="13" t="s">
        <v>0</v>
      </c>
      <c r="D21" s="4">
        <v>348</v>
      </c>
      <c r="E21" s="19">
        <v>245</v>
      </c>
      <c r="F21" s="20">
        <v>103</v>
      </c>
      <c r="G21" s="15"/>
    </row>
    <row r="22" spans="3:8" ht="13.5" thickBot="1" x14ac:dyDescent="0.25">
      <c r="C22" s="13" t="s">
        <v>25</v>
      </c>
      <c r="D22" s="4">
        <v>0</v>
      </c>
      <c r="E22" s="19">
        <v>0</v>
      </c>
      <c r="F22" s="20">
        <v>0</v>
      </c>
      <c r="G22" s="15"/>
    </row>
    <row r="23" spans="3:8" ht="13.5" thickBot="1" x14ac:dyDescent="0.25">
      <c r="C23" s="13" t="s">
        <v>1</v>
      </c>
      <c r="D23" s="4">
        <v>15</v>
      </c>
      <c r="E23" s="19">
        <v>15</v>
      </c>
      <c r="F23" s="20">
        <v>0</v>
      </c>
      <c r="G23" s="15"/>
    </row>
    <row r="24" spans="3:8" ht="13.5" thickBot="1" x14ac:dyDescent="0.25">
      <c r="C24" s="13" t="s">
        <v>2</v>
      </c>
      <c r="D24" s="4">
        <v>49</v>
      </c>
      <c r="E24" s="19">
        <v>26</v>
      </c>
      <c r="F24" s="20">
        <v>23</v>
      </c>
      <c r="G24" s="15"/>
    </row>
    <row r="25" spans="3:8" ht="13.5" thickBot="1" x14ac:dyDescent="0.25">
      <c r="C25" s="13" t="s">
        <v>3</v>
      </c>
      <c r="D25" s="4">
        <v>1228</v>
      </c>
      <c r="E25" s="19">
        <v>1060</v>
      </c>
      <c r="F25" s="20">
        <v>168</v>
      </c>
      <c r="G25" s="15"/>
    </row>
    <row r="26" spans="3:8" ht="13.5" thickBot="1" x14ac:dyDescent="0.25">
      <c r="C26" s="18" t="s">
        <v>16</v>
      </c>
      <c r="D26" s="21">
        <f>SUM(D18:D25)</f>
        <v>1683</v>
      </c>
      <c r="E26" s="21">
        <f t="shared" ref="E26:F26" si="1">SUM(E18:E25)</f>
        <v>1364</v>
      </c>
      <c r="F26" s="20">
        <f t="shared" si="1"/>
        <v>319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5</v>
      </c>
      <c r="D29" s="2" t="s">
        <v>8</v>
      </c>
      <c r="E29" s="2" t="s">
        <v>9</v>
      </c>
      <c r="F29" s="2" t="s">
        <v>23</v>
      </c>
      <c r="G29" s="2" t="s">
        <v>10</v>
      </c>
      <c r="H29" s="2" t="s">
        <v>22</v>
      </c>
    </row>
    <row r="30" spans="3:8" ht="13.5" thickBot="1" x14ac:dyDescent="0.25">
      <c r="C30" s="3" t="s">
        <v>26</v>
      </c>
      <c r="D30" s="20">
        <v>0</v>
      </c>
      <c r="E30" s="4">
        <v>0</v>
      </c>
      <c r="F30" s="4">
        <v>0</v>
      </c>
      <c r="G30" s="4">
        <v>0</v>
      </c>
      <c r="H30" s="4">
        <v>0</v>
      </c>
    </row>
    <row r="31" spans="3:8" ht="13.5" thickBot="1" x14ac:dyDescent="0.25">
      <c r="C31" s="3" t="s">
        <v>24</v>
      </c>
      <c r="D31" s="20">
        <v>25</v>
      </c>
      <c r="E31" s="4">
        <v>0</v>
      </c>
      <c r="F31" s="4">
        <v>25</v>
      </c>
      <c r="G31" s="4">
        <v>0</v>
      </c>
      <c r="H31" s="4">
        <v>0</v>
      </c>
    </row>
    <row r="32" spans="3:8" ht="13.5" thickBot="1" x14ac:dyDescent="0.25">
      <c r="C32" s="3" t="s">
        <v>15</v>
      </c>
      <c r="D32" s="20">
        <v>0</v>
      </c>
      <c r="E32" s="4">
        <v>0</v>
      </c>
      <c r="F32" s="4">
        <v>0</v>
      </c>
      <c r="G32" s="4">
        <v>0</v>
      </c>
      <c r="H32" s="4">
        <v>0</v>
      </c>
    </row>
    <row r="33" spans="3:8" ht="13.5" thickBot="1" x14ac:dyDescent="0.25">
      <c r="C33" s="3" t="s">
        <v>0</v>
      </c>
      <c r="D33" s="20">
        <v>103</v>
      </c>
      <c r="E33" s="4">
        <v>1</v>
      </c>
      <c r="F33" s="4">
        <v>91</v>
      </c>
      <c r="G33" s="4">
        <v>11</v>
      </c>
      <c r="H33" s="4">
        <v>0</v>
      </c>
    </row>
    <row r="34" spans="3:8" ht="13.5" thickBot="1" x14ac:dyDescent="0.25">
      <c r="C34" s="3" t="s">
        <v>25</v>
      </c>
      <c r="D34" s="20">
        <v>0</v>
      </c>
      <c r="E34" s="4">
        <v>0</v>
      </c>
      <c r="F34" s="4">
        <v>0</v>
      </c>
      <c r="G34" s="4">
        <v>0</v>
      </c>
      <c r="H34" s="4">
        <v>0</v>
      </c>
    </row>
    <row r="35" spans="3:8" ht="13.5" thickBot="1" x14ac:dyDescent="0.25">
      <c r="C35" s="3" t="s">
        <v>1</v>
      </c>
      <c r="D35" s="20">
        <v>0</v>
      </c>
      <c r="E35" s="4">
        <v>0</v>
      </c>
      <c r="F35" s="4">
        <v>0</v>
      </c>
      <c r="G35" s="4">
        <v>0</v>
      </c>
      <c r="H35" s="4">
        <v>0</v>
      </c>
    </row>
    <row r="36" spans="3:8" ht="13.5" thickBot="1" x14ac:dyDescent="0.25">
      <c r="C36" s="3" t="s">
        <v>2</v>
      </c>
      <c r="D36" s="20">
        <v>23</v>
      </c>
      <c r="E36" s="4">
        <v>0</v>
      </c>
      <c r="F36" s="4">
        <v>23</v>
      </c>
      <c r="G36" s="4">
        <v>0</v>
      </c>
      <c r="H36" s="4">
        <v>0</v>
      </c>
    </row>
    <row r="37" spans="3:8" ht="13.5" thickBot="1" x14ac:dyDescent="0.25">
      <c r="C37" s="3" t="s">
        <v>3</v>
      </c>
      <c r="D37" s="20">
        <v>168</v>
      </c>
      <c r="E37" s="4">
        <v>0</v>
      </c>
      <c r="F37" s="4">
        <v>162</v>
      </c>
      <c r="G37" s="4">
        <v>6</v>
      </c>
      <c r="H37" s="4">
        <v>0</v>
      </c>
    </row>
    <row r="38" spans="3:8" ht="13.5" thickBot="1" x14ac:dyDescent="0.25">
      <c r="C38" s="5" t="s">
        <v>16</v>
      </c>
      <c r="D38" s="6">
        <f t="shared" ref="D38:G38" si="2">SUM(D30:D37)</f>
        <v>319</v>
      </c>
      <c r="E38" s="6">
        <f t="shared" si="2"/>
        <v>1</v>
      </c>
      <c r="F38" s="6">
        <f t="shared" si="2"/>
        <v>301</v>
      </c>
      <c r="G38" s="6">
        <f t="shared" si="2"/>
        <v>17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12</v>
      </c>
      <c r="D41" s="2" t="s">
        <v>10</v>
      </c>
      <c r="E41" s="2" t="s">
        <v>13</v>
      </c>
      <c r="F41" s="2" t="s">
        <v>14</v>
      </c>
    </row>
    <row r="42" spans="3:8" ht="13.5" thickBot="1" x14ac:dyDescent="0.25">
      <c r="C42" s="3" t="s">
        <v>26</v>
      </c>
      <c r="D42" s="4">
        <v>0</v>
      </c>
      <c r="E42" s="4">
        <v>0</v>
      </c>
      <c r="F42" s="4">
        <v>0</v>
      </c>
    </row>
    <row r="43" spans="3:8" ht="13.5" thickBot="1" x14ac:dyDescent="0.25">
      <c r="C43" s="3" t="s">
        <v>24</v>
      </c>
      <c r="D43" s="4">
        <v>0</v>
      </c>
      <c r="E43" s="4">
        <v>0</v>
      </c>
      <c r="F43" s="4">
        <v>0</v>
      </c>
    </row>
    <row r="44" spans="3:8" ht="13.5" thickBot="1" x14ac:dyDescent="0.25">
      <c r="C44" s="3" t="s">
        <v>15</v>
      </c>
      <c r="D44" s="4">
        <v>0</v>
      </c>
      <c r="E44" s="4">
        <v>0</v>
      </c>
      <c r="F44" s="4">
        <v>0</v>
      </c>
    </row>
    <row r="45" spans="3:8" ht="13.5" thickBot="1" x14ac:dyDescent="0.25">
      <c r="C45" s="3" t="s">
        <v>0</v>
      </c>
      <c r="D45" s="4">
        <v>11</v>
      </c>
      <c r="E45" s="4">
        <v>2</v>
      </c>
      <c r="F45" s="4">
        <v>9</v>
      </c>
    </row>
    <row r="46" spans="3:8" ht="13.5" thickBot="1" x14ac:dyDescent="0.25">
      <c r="C46" s="3" t="s">
        <v>25</v>
      </c>
      <c r="D46" s="4">
        <v>0</v>
      </c>
      <c r="E46" s="4">
        <v>0</v>
      </c>
      <c r="F46" s="4">
        <v>0</v>
      </c>
    </row>
    <row r="47" spans="3:8" ht="13.5" thickBot="1" x14ac:dyDescent="0.25">
      <c r="C47" s="3" t="s">
        <v>1</v>
      </c>
      <c r="D47" s="4">
        <v>0</v>
      </c>
      <c r="E47" s="4">
        <v>0</v>
      </c>
      <c r="F47" s="4">
        <v>0</v>
      </c>
    </row>
    <row r="48" spans="3:8" ht="13.5" thickBot="1" x14ac:dyDescent="0.25">
      <c r="C48" s="3" t="s">
        <v>2</v>
      </c>
      <c r="D48" s="4">
        <v>0</v>
      </c>
      <c r="E48" s="4">
        <v>0</v>
      </c>
      <c r="F48" s="4">
        <v>0</v>
      </c>
    </row>
    <row r="49" spans="3:6" ht="13.5" thickBot="1" x14ac:dyDescent="0.25">
      <c r="C49" s="3" t="s">
        <v>3</v>
      </c>
      <c r="D49" s="4">
        <v>6</v>
      </c>
      <c r="E49" s="4">
        <v>4</v>
      </c>
      <c r="F49" s="4">
        <v>2</v>
      </c>
    </row>
    <row r="50" spans="3:6" ht="13.5" thickBot="1" x14ac:dyDescent="0.25">
      <c r="C50" s="5" t="s">
        <v>16</v>
      </c>
      <c r="D50" s="6">
        <f>SUM(D42:D49)</f>
        <v>17</v>
      </c>
      <c r="E50" s="6">
        <f t="shared" ref="E50:F50" si="3">SUM(E42:E49)</f>
        <v>6</v>
      </c>
      <c r="F50" s="6">
        <f t="shared" si="3"/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abSelected="1" workbookViewId="0">
      <selection activeCell="G33" sqref="G33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5</v>
      </c>
      <c r="D5" s="2" t="s">
        <v>21</v>
      </c>
      <c r="E5" s="2" t="s">
        <v>6</v>
      </c>
      <c r="F5" s="2" t="s">
        <v>18</v>
      </c>
      <c r="H5" s="11" t="s">
        <v>17</v>
      </c>
      <c r="J5" s="11" t="s">
        <v>19</v>
      </c>
    </row>
    <row r="6" spans="3:10" ht="13.5" thickBot="1" x14ac:dyDescent="0.25">
      <c r="C6" s="3" t="s">
        <v>26</v>
      </c>
      <c r="D6" s="4">
        <f>E6+F6</f>
        <v>0</v>
      </c>
      <c r="E6" s="4">
        <v>0</v>
      </c>
      <c r="F6" s="4">
        <v>0</v>
      </c>
      <c r="H6" s="12">
        <f xml:space="preserve"> E14/D14</f>
        <v>0.94259927797833931</v>
      </c>
      <c r="J6" s="12">
        <f>(F26-E28)/D26</f>
        <v>0.62389888931443893</v>
      </c>
    </row>
    <row r="7" spans="3:10" ht="13.5" thickBot="1" x14ac:dyDescent="0.25">
      <c r="C7" s="3" t="s">
        <v>24</v>
      </c>
      <c r="D7" s="4">
        <f t="shared" ref="D7:D13" si="0">E7+F7</f>
        <v>509</v>
      </c>
      <c r="E7" s="4">
        <v>509</v>
      </c>
      <c r="F7" s="4">
        <v>0</v>
      </c>
      <c r="H7" s="22"/>
      <c r="J7" s="22"/>
    </row>
    <row r="8" spans="3:10" ht="13.5" thickBot="1" x14ac:dyDescent="0.25">
      <c r="C8" s="3" t="s">
        <v>15</v>
      </c>
      <c r="D8" s="4">
        <f t="shared" si="0"/>
        <v>0</v>
      </c>
      <c r="E8" s="4">
        <v>0</v>
      </c>
      <c r="F8" s="4">
        <v>0</v>
      </c>
    </row>
    <row r="9" spans="3:10" ht="13.5" thickBot="1" x14ac:dyDescent="0.25">
      <c r="C9" s="3" t="s">
        <v>0</v>
      </c>
      <c r="D9" s="4">
        <f t="shared" si="0"/>
        <v>625</v>
      </c>
      <c r="E9" s="4">
        <v>466</v>
      </c>
      <c r="F9" s="4">
        <v>159</v>
      </c>
    </row>
    <row r="10" spans="3:10" ht="13.5" thickBot="1" x14ac:dyDescent="0.25">
      <c r="C10" s="3" t="s">
        <v>25</v>
      </c>
      <c r="D10" s="4">
        <f t="shared" si="0"/>
        <v>28</v>
      </c>
      <c r="E10" s="4">
        <v>28</v>
      </c>
      <c r="F10" s="4">
        <v>0</v>
      </c>
    </row>
    <row r="11" spans="3:10" ht="13.5" thickBot="1" x14ac:dyDescent="0.25">
      <c r="C11" s="3" t="s">
        <v>1</v>
      </c>
      <c r="D11" s="4">
        <f t="shared" si="0"/>
        <v>12</v>
      </c>
      <c r="E11" s="4">
        <v>12</v>
      </c>
      <c r="F11" s="4">
        <v>0</v>
      </c>
    </row>
    <row r="12" spans="3:10" ht="13.5" thickBot="1" x14ac:dyDescent="0.25">
      <c r="C12" s="3" t="s">
        <v>2</v>
      </c>
      <c r="D12" s="4">
        <f t="shared" si="0"/>
        <v>20</v>
      </c>
      <c r="E12" s="4">
        <v>20</v>
      </c>
      <c r="F12" s="4">
        <v>0</v>
      </c>
    </row>
    <row r="13" spans="3:10" ht="13.5" thickBot="1" x14ac:dyDescent="0.25">
      <c r="C13" s="3" t="s">
        <v>3</v>
      </c>
      <c r="D13" s="4">
        <f t="shared" si="0"/>
        <v>1576</v>
      </c>
      <c r="E13" s="4">
        <v>1576</v>
      </c>
      <c r="F13" s="4">
        <v>0</v>
      </c>
    </row>
    <row r="14" spans="3:10" ht="13.5" thickBot="1" x14ac:dyDescent="0.25">
      <c r="C14" s="5" t="s">
        <v>16</v>
      </c>
      <c r="D14" s="6">
        <f xml:space="preserve"> SUM(D6:D13)</f>
        <v>2770</v>
      </c>
      <c r="E14" s="6">
        <f xml:space="preserve"> SUM(E6:E13)</f>
        <v>2611</v>
      </c>
      <c r="F14" s="6">
        <f xml:space="preserve"> SUM(F6:F13)</f>
        <v>159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5</v>
      </c>
      <c r="D17" s="16" t="s">
        <v>6</v>
      </c>
      <c r="E17" s="16" t="s">
        <v>7</v>
      </c>
      <c r="F17" s="17" t="s">
        <v>8</v>
      </c>
      <c r="G17" s="15"/>
    </row>
    <row r="18" spans="3:8" ht="13.5" thickBot="1" x14ac:dyDescent="0.25">
      <c r="C18" s="13" t="s">
        <v>26</v>
      </c>
      <c r="D18" s="4">
        <v>0</v>
      </c>
      <c r="E18" s="19">
        <v>0</v>
      </c>
      <c r="F18" s="20">
        <v>0</v>
      </c>
      <c r="G18" s="15"/>
    </row>
    <row r="19" spans="3:8" ht="13.5" thickBot="1" x14ac:dyDescent="0.25">
      <c r="C19" s="13" t="s">
        <v>24</v>
      </c>
      <c r="D19" s="4">
        <v>509</v>
      </c>
      <c r="E19" s="19">
        <v>315</v>
      </c>
      <c r="F19" s="20">
        <v>194</v>
      </c>
      <c r="G19" s="15"/>
    </row>
    <row r="20" spans="3:8" ht="13.5" thickBot="1" x14ac:dyDescent="0.25">
      <c r="C20" s="13" t="s">
        <v>15</v>
      </c>
      <c r="D20" s="4">
        <v>0</v>
      </c>
      <c r="E20" s="19">
        <v>0</v>
      </c>
      <c r="F20" s="20">
        <v>0</v>
      </c>
      <c r="G20" s="15"/>
    </row>
    <row r="21" spans="3:8" ht="13.5" thickBot="1" x14ac:dyDescent="0.25">
      <c r="C21" s="13" t="s">
        <v>0</v>
      </c>
      <c r="D21" s="4">
        <v>466</v>
      </c>
      <c r="E21" s="19">
        <v>418</v>
      </c>
      <c r="F21" s="20">
        <v>48</v>
      </c>
      <c r="G21" s="15"/>
    </row>
    <row r="22" spans="3:8" ht="13.5" thickBot="1" x14ac:dyDescent="0.25">
      <c r="C22" s="13" t="s">
        <v>25</v>
      </c>
      <c r="D22" s="4">
        <v>28</v>
      </c>
      <c r="E22" s="19">
        <v>28</v>
      </c>
      <c r="F22" s="20">
        <v>0</v>
      </c>
      <c r="G22" s="15"/>
    </row>
    <row r="23" spans="3:8" ht="13.5" thickBot="1" x14ac:dyDescent="0.25">
      <c r="C23" s="13" t="s">
        <v>1</v>
      </c>
      <c r="D23" s="4">
        <v>12</v>
      </c>
      <c r="E23" s="19">
        <v>11</v>
      </c>
      <c r="F23" s="20">
        <v>1</v>
      </c>
      <c r="G23" s="15"/>
    </row>
    <row r="24" spans="3:8" ht="13.5" thickBot="1" x14ac:dyDescent="0.25">
      <c r="C24" s="13" t="s">
        <v>2</v>
      </c>
      <c r="D24" s="4">
        <v>20</v>
      </c>
      <c r="E24" s="19">
        <v>4</v>
      </c>
      <c r="F24" s="20">
        <v>16</v>
      </c>
      <c r="G24" s="15"/>
    </row>
    <row r="25" spans="3:8" ht="13.5" thickBot="1" x14ac:dyDescent="0.25">
      <c r="C25" s="13" t="s">
        <v>3</v>
      </c>
      <c r="D25" s="4">
        <v>1576</v>
      </c>
      <c r="E25" s="19">
        <v>206</v>
      </c>
      <c r="F25" s="20">
        <v>1370</v>
      </c>
      <c r="G25" s="15"/>
    </row>
    <row r="26" spans="3:8" ht="13.5" thickBot="1" x14ac:dyDescent="0.25">
      <c r="C26" s="18" t="s">
        <v>16</v>
      </c>
      <c r="D26" s="21">
        <f>SUM(D18:D25)</f>
        <v>2611</v>
      </c>
      <c r="E26" s="21">
        <f t="shared" ref="E26:F26" si="1">SUM(E18:E25)</f>
        <v>982</v>
      </c>
      <c r="F26" s="20">
        <f t="shared" si="1"/>
        <v>1629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5</v>
      </c>
      <c r="D29" s="2" t="s">
        <v>8</v>
      </c>
      <c r="E29" s="2" t="s">
        <v>9</v>
      </c>
      <c r="F29" s="2" t="s">
        <v>23</v>
      </c>
      <c r="G29" s="2" t="s">
        <v>10</v>
      </c>
      <c r="H29" s="2" t="s">
        <v>22</v>
      </c>
    </row>
    <row r="30" spans="3:8" ht="13.5" thickBot="1" x14ac:dyDescent="0.25">
      <c r="C30" s="3" t="s">
        <v>26</v>
      </c>
      <c r="D30" s="20">
        <v>0</v>
      </c>
      <c r="E30" s="4">
        <v>0</v>
      </c>
      <c r="F30" s="4">
        <v>0</v>
      </c>
      <c r="G30" s="4">
        <v>0</v>
      </c>
      <c r="H30" s="4">
        <v>0</v>
      </c>
    </row>
    <row r="31" spans="3:8" ht="13.5" thickBot="1" x14ac:dyDescent="0.25">
      <c r="C31" s="3" t="s">
        <v>24</v>
      </c>
      <c r="D31" s="20">
        <v>194</v>
      </c>
      <c r="E31" s="4">
        <v>0</v>
      </c>
      <c r="F31" s="4">
        <v>194</v>
      </c>
      <c r="G31" s="4">
        <v>0</v>
      </c>
      <c r="H31" s="4">
        <v>0</v>
      </c>
    </row>
    <row r="32" spans="3:8" ht="13.5" thickBot="1" x14ac:dyDescent="0.25">
      <c r="C32" s="3" t="s">
        <v>15</v>
      </c>
      <c r="D32" s="20">
        <v>0</v>
      </c>
      <c r="E32" s="4">
        <v>0</v>
      </c>
      <c r="F32" s="4">
        <v>0</v>
      </c>
      <c r="G32" s="4">
        <v>0</v>
      </c>
      <c r="H32" s="4">
        <v>0</v>
      </c>
    </row>
    <row r="33" spans="3:8" ht="13.5" thickBot="1" x14ac:dyDescent="0.25">
      <c r="C33" s="3" t="s">
        <v>0</v>
      </c>
      <c r="D33" s="20">
        <v>48</v>
      </c>
      <c r="E33" s="4">
        <v>4</v>
      </c>
      <c r="F33" s="4">
        <v>41</v>
      </c>
      <c r="G33" s="4">
        <v>2</v>
      </c>
      <c r="H33" s="4">
        <v>1</v>
      </c>
    </row>
    <row r="34" spans="3:8" ht="13.5" thickBot="1" x14ac:dyDescent="0.25">
      <c r="C34" s="3" t="s">
        <v>25</v>
      </c>
      <c r="D34" s="20">
        <v>0</v>
      </c>
      <c r="E34" s="4">
        <v>0</v>
      </c>
      <c r="F34" s="4">
        <v>0</v>
      </c>
      <c r="G34" s="4">
        <v>0</v>
      </c>
      <c r="H34" s="4">
        <v>0</v>
      </c>
    </row>
    <row r="35" spans="3:8" ht="13.5" thickBot="1" x14ac:dyDescent="0.25">
      <c r="C35" s="3" t="s">
        <v>1</v>
      </c>
      <c r="D35" s="20">
        <v>1</v>
      </c>
      <c r="E35" s="4">
        <v>1</v>
      </c>
      <c r="F35" s="4">
        <v>0</v>
      </c>
      <c r="G35" s="4">
        <v>0</v>
      </c>
      <c r="H35" s="4">
        <v>0</v>
      </c>
    </row>
    <row r="36" spans="3:8" ht="13.5" thickBot="1" x14ac:dyDescent="0.25">
      <c r="C36" s="3" t="s">
        <v>2</v>
      </c>
      <c r="D36" s="20">
        <v>16</v>
      </c>
      <c r="E36" s="4">
        <v>0</v>
      </c>
      <c r="F36" s="4">
        <v>16</v>
      </c>
      <c r="G36" s="4">
        <v>0</v>
      </c>
      <c r="H36" s="4">
        <v>0</v>
      </c>
    </row>
    <row r="37" spans="3:8" ht="13.5" thickBot="1" x14ac:dyDescent="0.25">
      <c r="C37" s="3" t="s">
        <v>3</v>
      </c>
      <c r="D37" s="20">
        <v>1370</v>
      </c>
      <c r="E37" s="4">
        <v>0</v>
      </c>
      <c r="F37" s="4">
        <v>1362</v>
      </c>
      <c r="G37" s="4">
        <v>0</v>
      </c>
      <c r="H37" s="4">
        <v>8</v>
      </c>
    </row>
    <row r="38" spans="3:8" ht="13.5" thickBot="1" x14ac:dyDescent="0.25">
      <c r="C38" s="5" t="s">
        <v>16</v>
      </c>
      <c r="D38" s="6">
        <f t="shared" ref="D38:G38" si="2">SUM(D30:D37)</f>
        <v>1629</v>
      </c>
      <c r="E38" s="6">
        <f t="shared" si="2"/>
        <v>5</v>
      </c>
      <c r="F38" s="6">
        <f t="shared" si="2"/>
        <v>1613</v>
      </c>
      <c r="G38" s="6">
        <f t="shared" si="2"/>
        <v>2</v>
      </c>
      <c r="H38" s="6">
        <f>SUM(H30:H37)</f>
        <v>9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12</v>
      </c>
      <c r="D41" s="2" t="s">
        <v>10</v>
      </c>
      <c r="E41" s="2" t="s">
        <v>13</v>
      </c>
      <c r="F41" s="2" t="s">
        <v>14</v>
      </c>
    </row>
    <row r="42" spans="3:8" ht="13.5" thickBot="1" x14ac:dyDescent="0.25">
      <c r="C42" s="3" t="s">
        <v>26</v>
      </c>
      <c r="D42" s="4">
        <v>0</v>
      </c>
      <c r="E42" s="4">
        <v>0</v>
      </c>
      <c r="F42" s="4">
        <v>0</v>
      </c>
    </row>
    <row r="43" spans="3:8" ht="13.5" thickBot="1" x14ac:dyDescent="0.25">
      <c r="C43" s="3" t="s">
        <v>24</v>
      </c>
      <c r="D43" s="4">
        <v>0</v>
      </c>
      <c r="E43" s="4">
        <v>0</v>
      </c>
      <c r="F43" s="4">
        <v>0</v>
      </c>
    </row>
    <row r="44" spans="3:8" ht="13.5" thickBot="1" x14ac:dyDescent="0.25">
      <c r="C44" s="3" t="s">
        <v>15</v>
      </c>
      <c r="D44" s="4">
        <v>0</v>
      </c>
      <c r="E44" s="4">
        <v>0</v>
      </c>
      <c r="F44" s="4">
        <v>0</v>
      </c>
    </row>
    <row r="45" spans="3:8" ht="13.5" thickBot="1" x14ac:dyDescent="0.25">
      <c r="C45" s="3" t="s">
        <v>0</v>
      </c>
      <c r="D45" s="4">
        <v>2</v>
      </c>
      <c r="E45" s="4">
        <v>1</v>
      </c>
      <c r="F45" s="4">
        <v>1</v>
      </c>
    </row>
    <row r="46" spans="3:8" ht="13.5" thickBot="1" x14ac:dyDescent="0.25">
      <c r="C46" s="3" t="s">
        <v>25</v>
      </c>
      <c r="D46" s="4">
        <v>0</v>
      </c>
      <c r="E46" s="4">
        <v>0</v>
      </c>
      <c r="F46" s="4">
        <v>0</v>
      </c>
    </row>
    <row r="47" spans="3:8" ht="13.5" thickBot="1" x14ac:dyDescent="0.25">
      <c r="C47" s="3" t="s">
        <v>1</v>
      </c>
      <c r="D47" s="4">
        <v>0</v>
      </c>
      <c r="E47" s="4">
        <v>0</v>
      </c>
      <c r="F47" s="4">
        <v>0</v>
      </c>
    </row>
    <row r="48" spans="3:8" ht="13.5" thickBot="1" x14ac:dyDescent="0.25">
      <c r="C48" s="3" t="s">
        <v>2</v>
      </c>
      <c r="D48" s="4">
        <v>0</v>
      </c>
      <c r="E48" s="4">
        <v>0</v>
      </c>
      <c r="F48" s="4">
        <v>0</v>
      </c>
    </row>
    <row r="49" spans="3:6" ht="13.5" thickBot="1" x14ac:dyDescent="0.25">
      <c r="C49" s="3" t="s">
        <v>3</v>
      </c>
      <c r="D49" s="4">
        <v>0</v>
      </c>
      <c r="E49" s="4">
        <v>0</v>
      </c>
      <c r="F49" s="4">
        <v>0</v>
      </c>
    </row>
    <row r="50" spans="3:6" ht="13.5" thickBot="1" x14ac:dyDescent="0.25">
      <c r="C50" s="5" t="s">
        <v>16</v>
      </c>
      <c r="D50" s="6">
        <f>SUM(D42:D49)</f>
        <v>2</v>
      </c>
      <c r="E50" s="6">
        <f>SUM(E42:E49)</f>
        <v>1</v>
      </c>
      <c r="F50" s="6">
        <f t="shared" ref="F50" si="3">SUM(F42:F49)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Région</vt:lpstr>
      <vt:lpstr>Côtes d'Armor (22)</vt:lpstr>
      <vt:lpstr>Finistère (29)</vt:lpstr>
      <vt:lpstr>Ille et Vilaine (35)</vt:lpstr>
      <vt:lpstr>Morbihan(56)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Agent.Crdoa1</dc:creator>
  <cp:lastModifiedBy>Agent.Crdoa1</cp:lastModifiedBy>
  <dcterms:created xsi:type="dcterms:W3CDTF">2018-05-07T08:15:22Z</dcterms:created>
  <dcterms:modified xsi:type="dcterms:W3CDTF">2019-06-14T11:58:26Z</dcterms:modified>
</cp:coreProperties>
</file>