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00" windowHeight="5775" activeTab="0"/>
  </bookViews>
  <sheets>
    <sheet name="NORD1TR" sheetId="1" r:id="rId1"/>
  </sheets>
  <definedNames>
    <definedName name="CRITERIA">'NORD1TR'!$A$1:$J$13</definedName>
    <definedName name="_xlnm.Print_Area" localSheetId="0">'NORD1TR'!$A$1:$J$15</definedName>
  </definedNames>
  <calcPr fullCalcOnLoad="1"/>
</workbook>
</file>

<file path=xl/sharedStrings.xml><?xml version="1.0" encoding="utf-8"?>
<sst xmlns="http://schemas.openxmlformats.org/spreadsheetml/2006/main" count="27" uniqueCount="25">
  <si>
    <t>ELECTIONS CANTONALES</t>
  </si>
  <si>
    <t>Rodez-Nord</t>
  </si>
  <si>
    <t>CANTON de RODEZ-NORD</t>
  </si>
  <si>
    <t xml:space="preserve"> </t>
  </si>
  <si>
    <t xml:space="preserve">         </t>
  </si>
  <si>
    <t>CONTROLE</t>
  </si>
  <si>
    <t>BUREAUX</t>
  </si>
  <si>
    <t>INSCRITS</t>
  </si>
  <si>
    <t>VOTANTS</t>
  </si>
  <si>
    <t>Taux
Participation</t>
  </si>
  <si>
    <t>NULS</t>
  </si>
  <si>
    <t>EXPRIMES</t>
  </si>
  <si>
    <t>François
REY</t>
  </si>
  <si>
    <t>André
GASC</t>
  </si>
  <si>
    <t>Guy
DRILLIN</t>
  </si>
  <si>
    <t>Gérard
DE LA SAYETTE</t>
  </si>
  <si>
    <t>Contrôle
Total
Candidats</t>
  </si>
  <si>
    <t>Rappel
EXPRIMES</t>
  </si>
  <si>
    <t>RODEZ N° 16</t>
  </si>
  <si>
    <t>ONET-LE
CHATEAU</t>
  </si>
  <si>
    <t>SEBAZAC-
CONCOURES</t>
  </si>
  <si>
    <t>TOTAL
 GENERAL</t>
  </si>
  <si>
    <t>Le quart est de :</t>
  </si>
  <si>
    <t>10 % correspond à :</t>
  </si>
  <si>
    <t>MAJORITE ABSOLUE 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</si>
</sst>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/mmm/yy"/>
    <numFmt numFmtId="177" formatCode="dd/mmm"/>
    <numFmt numFmtId="178" formatCode="mmm/yy"/>
  </numFmts>
  <fonts count="15">
    <font>
      <b/>
      <sz val="14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4"/>
      <name val="Times New Roman"/>
      <family val="0"/>
    </font>
    <font>
      <b/>
      <sz val="18"/>
      <name val="Helv"/>
      <family val="0"/>
    </font>
    <font>
      <b/>
      <u val="single"/>
      <sz val="30"/>
      <name val="Times New Roman"/>
      <family val="0"/>
    </font>
    <font>
      <b/>
      <u val="single"/>
      <sz val="24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20"/>
      <name val="Times New Roman"/>
      <family val="0"/>
    </font>
    <font>
      <b/>
      <sz val="16"/>
      <name val="Times New Roman"/>
      <family val="0"/>
    </font>
    <font>
      <sz val="16"/>
      <name val="Times New Roman"/>
      <family val="0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8">
    <xf numFmtId="0" fontId="0" fillId="0" borderId="1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" wrapText="1"/>
      <protection/>
    </xf>
    <xf numFmtId="10" fontId="5" fillId="0" borderId="5" xfId="0" applyNumberFormat="1" applyFont="1" applyBorder="1" applyAlignment="1" applyProtection="1">
      <alignment/>
      <protection/>
    </xf>
    <xf numFmtId="0" fontId="5" fillId="0" borderId="6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12" fillId="2" borderId="7" xfId="0" applyFont="1" applyFill="1" applyBorder="1" applyAlignment="1" applyProtection="1">
      <alignment horizontal="center" vertical="center" wrapText="1"/>
      <protection/>
    </xf>
    <xf numFmtId="3" fontId="5" fillId="0" borderId="8" xfId="0" applyNumberFormat="1" applyFont="1" applyBorder="1" applyAlignment="1" applyProtection="1">
      <alignment/>
      <protection/>
    </xf>
    <xf numFmtId="10" fontId="5" fillId="0" borderId="9" xfId="0" applyNumberFormat="1" applyFont="1" applyBorder="1" applyAlignment="1" applyProtection="1">
      <alignment/>
      <protection/>
    </xf>
    <xf numFmtId="10" fontId="5" fillId="0" borderId="10" xfId="0" applyNumberFormat="1" applyFont="1" applyBorder="1" applyAlignment="1" applyProtection="1">
      <alignment/>
      <protection/>
    </xf>
    <xf numFmtId="10" fontId="5" fillId="0" borderId="0" xfId="0" applyNumberFormat="1" applyFont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center" wrapText="1"/>
      <protection/>
    </xf>
    <xf numFmtId="3" fontId="12" fillId="0" borderId="5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5" fillId="0" borderId="13" xfId="0" applyNumberFormat="1" applyFont="1" applyBorder="1" applyAlignment="1" applyProtection="1">
      <alignment/>
      <protection/>
    </xf>
    <xf numFmtId="3" fontId="5" fillId="0" borderId="14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5" xfId="0" applyNumberFormat="1" applyFont="1" applyBorder="1" applyAlignment="1" applyProtection="1">
      <alignment/>
      <protection/>
    </xf>
    <xf numFmtId="3" fontId="5" fillId="0" borderId="15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locked="0"/>
    </xf>
    <xf numFmtId="0" fontId="10" fillId="0" borderId="6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176" fontId="13" fillId="0" borderId="0" xfId="0" applyNumberFormat="1" applyFont="1" applyAlignment="1">
      <alignment/>
    </xf>
    <xf numFmtId="0" fontId="14" fillId="0" borderId="3" xfId="0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2" fontId="5" fillId="0" borderId="13" xfId="0" applyNumberFormat="1" applyFont="1" applyBorder="1" applyAlignment="1" applyProtection="1">
      <alignment/>
      <protection locked="0"/>
    </xf>
    <xf numFmtId="2" fontId="5" fillId="0" borderId="13" xfId="0" applyNumberFormat="1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180975</xdr:rowOff>
    </xdr:from>
    <xdr:to>
      <xdr:col>10</xdr:col>
      <xdr:colOff>0</xdr:colOff>
      <xdr:row>5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657975" y="876300"/>
          <a:ext cx="30956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elv"/>
              <a:ea typeface="Helv"/>
              <a:cs typeface="Helv"/>
            </a:rPr>
            <a:t>Scrutin du 20 mars 1994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5" zoomScaleNormal="75" workbookViewId="0" topLeftCell="A1">
      <selection activeCell="B11" sqref="B11"/>
    </sheetView>
  </sheetViews>
  <sheetFormatPr defaultColWidth="10.90625" defaultRowHeight="18"/>
  <cols>
    <col min="1" max="1" width="12.453125" style="18" customWidth="1"/>
    <col min="2" max="4" width="8.36328125" style="8" customWidth="1"/>
    <col min="5" max="6" width="8.18359375" style="8" customWidth="1"/>
    <col min="7" max="7" width="9.54296875" style="8" customWidth="1"/>
    <col min="8" max="8" width="9.18359375" style="8" customWidth="1"/>
    <col min="9" max="9" width="10.0859375" style="8" customWidth="1"/>
    <col min="10" max="10" width="10.36328125" style="8" customWidth="1"/>
    <col min="11" max="11" width="1.8125" style="8" customWidth="1"/>
    <col min="12" max="13" width="10.54296875" style="8" customWidth="1"/>
    <col min="14" max="16384" width="10.90625" style="8" customWidth="1"/>
  </cols>
  <sheetData>
    <row r="1" spans="1:15" s="7" customFormat="1" ht="30" customHeight="1">
      <c r="A1" s="2" t="s">
        <v>0</v>
      </c>
      <c r="B1" s="3"/>
      <c r="C1" s="3"/>
      <c r="D1" s="3"/>
      <c r="E1" s="3"/>
      <c r="F1" s="4"/>
      <c r="G1" s="5"/>
      <c r="H1" s="5"/>
      <c r="I1" s="5"/>
      <c r="J1" s="4"/>
      <c r="K1" s="4"/>
      <c r="L1" s="6" t="s">
        <v>1</v>
      </c>
      <c r="M1" s="6"/>
      <c r="N1" s="6"/>
      <c r="O1" s="6"/>
    </row>
    <row r="2" spans="1:15" ht="24.75" customHeight="1">
      <c r="A2" s="5"/>
      <c r="B2" s="3"/>
      <c r="C2" s="3"/>
      <c r="D2" s="3"/>
      <c r="E2" s="3"/>
      <c r="F2" s="4"/>
      <c r="G2" s="5"/>
      <c r="H2" s="5"/>
      <c r="I2" s="5"/>
      <c r="J2" s="4"/>
      <c r="K2" s="4"/>
      <c r="L2" s="6"/>
      <c r="M2" s="6"/>
      <c r="N2" s="6"/>
      <c r="O2" s="6"/>
    </row>
    <row r="3" spans="1:15" ht="18.75">
      <c r="A3" s="9"/>
      <c r="B3" s="9"/>
      <c r="C3" s="9"/>
      <c r="D3" s="9"/>
      <c r="E3" s="9"/>
      <c r="F3" s="9"/>
      <c r="G3" s="9"/>
      <c r="H3" s="9"/>
      <c r="I3" s="9"/>
      <c r="J3" s="10"/>
      <c r="K3" s="10"/>
      <c r="L3" s="6"/>
      <c r="M3" s="6"/>
      <c r="N3" s="6"/>
      <c r="O3" s="6"/>
    </row>
    <row r="4" spans="1:15" s="23" customFormat="1" ht="25.5">
      <c r="A4" s="19" t="s">
        <v>2</v>
      </c>
      <c r="B4" s="19"/>
      <c r="C4" s="19"/>
      <c r="D4" s="19"/>
      <c r="E4" s="19"/>
      <c r="F4" s="19"/>
      <c r="G4" s="20" t="s">
        <v>3</v>
      </c>
      <c r="H4" s="19"/>
      <c r="I4" s="19"/>
      <c r="J4" s="21"/>
      <c r="K4" s="21"/>
      <c r="L4" s="49">
        <v>34413</v>
      </c>
      <c r="M4" s="22"/>
      <c r="N4" s="22"/>
      <c r="O4" s="22"/>
    </row>
    <row r="5" spans="1:15" ht="19.5" thickBot="1">
      <c r="A5" s="11" t="s">
        <v>4</v>
      </c>
      <c r="B5" s="9"/>
      <c r="C5" s="9"/>
      <c r="D5" s="9"/>
      <c r="E5" s="9"/>
      <c r="F5" s="9" t="s">
        <v>3</v>
      </c>
      <c r="G5" s="12"/>
      <c r="H5" s="13"/>
      <c r="I5" s="9"/>
      <c r="J5" s="10"/>
      <c r="K5" s="9"/>
      <c r="L5" s="6"/>
      <c r="M5" s="6"/>
      <c r="N5" s="6"/>
      <c r="O5" s="6"/>
    </row>
    <row r="6" spans="1:15" ht="19.5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10"/>
      <c r="K6" s="9"/>
      <c r="L6" s="14" t="s">
        <v>5</v>
      </c>
      <c r="M6" s="15"/>
      <c r="N6" s="6"/>
      <c r="O6" s="6"/>
    </row>
    <row r="7" spans="1:13" ht="72" customHeight="1" thickBot="1">
      <c r="A7" s="26" t="s">
        <v>6</v>
      </c>
      <c r="B7" s="54" t="s">
        <v>7</v>
      </c>
      <c r="C7" s="54" t="s">
        <v>8</v>
      </c>
      <c r="D7" s="51" t="s">
        <v>9</v>
      </c>
      <c r="E7" s="54" t="s">
        <v>10</v>
      </c>
      <c r="F7" s="54" t="s">
        <v>11</v>
      </c>
      <c r="G7" s="28" t="s">
        <v>12</v>
      </c>
      <c r="H7" s="28" t="s">
        <v>13</v>
      </c>
      <c r="I7" s="28" t="s">
        <v>14</v>
      </c>
      <c r="J7" s="28" t="s">
        <v>15</v>
      </c>
      <c r="K7" s="1"/>
      <c r="L7" s="16" t="s">
        <v>16</v>
      </c>
      <c r="M7" s="27" t="s">
        <v>17</v>
      </c>
    </row>
    <row r="8" spans="1:13" s="25" customFormat="1" ht="47.25" customHeight="1" thickBot="1">
      <c r="A8" s="24" t="s">
        <v>18</v>
      </c>
      <c r="B8" s="40">
        <v>1324</v>
      </c>
      <c r="C8" s="40">
        <v>780</v>
      </c>
      <c r="D8" s="53">
        <f>C8*100/B8</f>
        <v>58.91238670694864</v>
      </c>
      <c r="E8" s="40">
        <v>86</v>
      </c>
      <c r="F8" s="41">
        <f>C8-E8</f>
        <v>694</v>
      </c>
      <c r="G8" s="40">
        <v>308</v>
      </c>
      <c r="H8" s="40">
        <v>271</v>
      </c>
      <c r="I8" s="40">
        <v>64</v>
      </c>
      <c r="J8" s="41">
        <v>51</v>
      </c>
      <c r="K8" s="42"/>
      <c r="L8" s="43">
        <f>SUM(G8:J8)</f>
        <v>694</v>
      </c>
      <c r="M8" s="43">
        <f>C8-E8</f>
        <v>694</v>
      </c>
    </row>
    <row r="9" spans="1:13" s="25" customFormat="1" ht="47.25" customHeight="1" thickBot="1">
      <c r="A9" s="24" t="s">
        <v>19</v>
      </c>
      <c r="B9" s="44">
        <v>6414</v>
      </c>
      <c r="C9" s="45">
        <v>4183</v>
      </c>
      <c r="D9" s="55">
        <f>C9*100/B9</f>
        <v>65.21671343935142</v>
      </c>
      <c r="E9" s="45">
        <v>253</v>
      </c>
      <c r="F9" s="45">
        <f>C9-E9</f>
        <v>3930</v>
      </c>
      <c r="G9" s="44">
        <v>2173</v>
      </c>
      <c r="H9" s="45">
        <v>1136</v>
      </c>
      <c r="I9" s="45">
        <v>391</v>
      </c>
      <c r="J9" s="56">
        <v>230</v>
      </c>
      <c r="K9" s="46"/>
      <c r="L9" s="45">
        <f>SUM(G9:J9)</f>
        <v>3930</v>
      </c>
      <c r="M9" s="45">
        <f>C9-E9</f>
        <v>3930</v>
      </c>
    </row>
    <row r="10" spans="1:13" s="25" customFormat="1" ht="47.25" customHeight="1" thickBot="1">
      <c r="A10" s="24" t="s">
        <v>20</v>
      </c>
      <c r="B10" s="44">
        <v>1980</v>
      </c>
      <c r="C10" s="45">
        <v>1247</v>
      </c>
      <c r="D10" s="55">
        <f>C10*100/B10</f>
        <v>62.97979797979798</v>
      </c>
      <c r="E10" s="45">
        <v>92</v>
      </c>
      <c r="F10" s="45">
        <f>C10-E10</f>
        <v>1155</v>
      </c>
      <c r="G10" s="44">
        <v>588</v>
      </c>
      <c r="H10" s="45">
        <v>391</v>
      </c>
      <c r="I10" s="45">
        <v>103</v>
      </c>
      <c r="J10" s="56">
        <v>73</v>
      </c>
      <c r="K10" s="46"/>
      <c r="L10" s="45">
        <f>SUM(G10:J10)</f>
        <v>1155</v>
      </c>
      <c r="M10" s="45">
        <f>C10-E10</f>
        <v>1155</v>
      </c>
    </row>
    <row r="11" spans="1:13" s="39" customFormat="1" ht="54.75" customHeight="1" thickBot="1">
      <c r="A11" s="36" t="s">
        <v>21</v>
      </c>
      <c r="B11" s="37">
        <f>SUM(B8:B10)</f>
        <v>9718</v>
      </c>
      <c r="C11" s="37">
        <f>SUM(C8:C10)</f>
        <v>6210</v>
      </c>
      <c r="D11" s="53">
        <f>C11*100/B11</f>
        <v>63.90203745626672</v>
      </c>
      <c r="E11" s="37">
        <f aca="true" t="shared" si="0" ref="E11:J11">SUM(E8:E10)</f>
        <v>431</v>
      </c>
      <c r="F11" s="37">
        <f t="shared" si="0"/>
        <v>5779</v>
      </c>
      <c r="G11" s="37">
        <f t="shared" si="0"/>
        <v>3069</v>
      </c>
      <c r="H11" s="37">
        <f t="shared" si="0"/>
        <v>1798</v>
      </c>
      <c r="I11" s="37">
        <f t="shared" si="0"/>
        <v>558</v>
      </c>
      <c r="J11" s="37">
        <f t="shared" si="0"/>
        <v>354</v>
      </c>
      <c r="K11" s="38"/>
      <c r="L11" s="37">
        <f>SUM(G11:J11)</f>
        <v>5779</v>
      </c>
      <c r="M11" s="37">
        <f>C11-E11</f>
        <v>5779</v>
      </c>
    </row>
    <row r="12" spans="1:13" ht="39" customHeight="1" thickBot="1">
      <c r="A12" s="47" t="s">
        <v>22</v>
      </c>
      <c r="B12" s="29">
        <f>B11/4</f>
        <v>2429.5</v>
      </c>
      <c r="C12" s="30">
        <f>C11/B11</f>
        <v>0.6390203745626672</v>
      </c>
      <c r="D12" s="52"/>
      <c r="E12" s="30">
        <f>E11/B11</f>
        <v>0.04435068944227207</v>
      </c>
      <c r="F12" s="30">
        <f>F11/B11</f>
        <v>0.5946696851203952</v>
      </c>
      <c r="G12" s="31">
        <f>G11/F11</f>
        <v>0.5310607371517564</v>
      </c>
      <c r="H12" s="30">
        <f>H11/F11</f>
        <v>0.31112649247274615</v>
      </c>
      <c r="I12" s="30">
        <f>I11/F11</f>
        <v>0.0965564976639557</v>
      </c>
      <c r="J12" s="30">
        <f>J11/F11</f>
        <v>0.06125627271154179</v>
      </c>
      <c r="K12" s="32"/>
      <c r="L12" s="17">
        <f>SUM(G12:J12)</f>
        <v>1</v>
      </c>
      <c r="M12" s="17">
        <f>F11/B11</f>
        <v>0.5946696851203952</v>
      </c>
    </row>
    <row r="13" spans="1:11" ht="39" customHeight="1" thickBot="1">
      <c r="A13" s="50" t="s">
        <v>23</v>
      </c>
      <c r="B13" s="33">
        <f>B11/10</f>
        <v>971.8</v>
      </c>
      <c r="C13" s="48" t="s">
        <v>24</v>
      </c>
      <c r="D13" s="48"/>
      <c r="E13" s="34"/>
      <c r="F13" s="35">
        <f>INT((F11/2)+1)</f>
        <v>2890</v>
      </c>
      <c r="G13" s="9"/>
      <c r="H13" s="9"/>
      <c r="I13" s="9"/>
      <c r="J13" s="9"/>
      <c r="K13" s="9"/>
    </row>
    <row r="14" ht="18.75">
      <c r="A14" s="8"/>
    </row>
    <row r="15" spans="1:10" ht="18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8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8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8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8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8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8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8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8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8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8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8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8.75">
      <c r="A27" s="6"/>
      <c r="B27" s="6"/>
      <c r="C27" s="6"/>
      <c r="D27" s="6"/>
      <c r="E27" s="6"/>
      <c r="F27" s="6"/>
      <c r="G27" s="6"/>
      <c r="H27" s="6"/>
      <c r="I27" s="6"/>
      <c r="J27" s="6"/>
    </row>
  </sheetData>
  <sheetProtection sheet="1" objects="1" scenarios="1"/>
  <printOptions horizontalCentered="1" verticalCentered="1"/>
  <pageMargins left="0" right="0" top="0" bottom="0" header="0.4921259845" footer="0.4921259845"/>
  <pageSetup fitToHeight="1" fitToWidth="1" horizontalDpi="300" verticalDpi="300" orientation="landscape" paperSize="9" scale="97" r:id="rId2"/>
  <headerFooter alignWithMargins="0">
    <oddHeader xml:space="preserve">&amp;C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PHC</dc:creator>
  <cp:keywords/>
  <dc:description/>
  <cp:lastModifiedBy>Ph. Canac</cp:lastModifiedBy>
  <cp:lastPrinted>2004-04-16T09:19:13Z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