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BPS\_Formation\Enquête Ecoles - Enquête Etudiants\2020\Exploitation (bases)\Diffusion\"/>
    </mc:Choice>
  </mc:AlternateContent>
  <bookViews>
    <workbookView xWindow="0" yWindow="0" windowWidth="2160" windowHeight="0" tabRatio="775"/>
  </bookViews>
  <sheets>
    <sheet name="Sommaire" sheetId="80" r:id="rId1"/>
    <sheet name="Descriptif des formations" sheetId="81" r:id="rId2"/>
    <sheet name="Base" sheetId="1" r:id="rId3"/>
    <sheet name="Amb" sheetId="5" r:id="rId4"/>
    <sheet name="AidS" sheetId="25" r:id="rId5"/>
    <sheet name="AuxPuer" sheetId="45" r:id="rId6"/>
    <sheet name="TecLM" sheetId="21" r:id="rId7"/>
    <sheet name="PrepPH" sheetId="49" r:id="rId8"/>
    <sheet name="PsyMot" sheetId="41" r:id="rId9"/>
    <sheet name="ManERM" sheetId="33" r:id="rId10"/>
    <sheet name="PedP" sheetId="29" r:id="rId11"/>
    <sheet name="Ergo" sheetId="37" r:id="rId12"/>
    <sheet name="IDE" sheetId="9" r:id="rId13"/>
    <sheet name="MassK" sheetId="17" r:id="rId14"/>
    <sheet name="SagF" sheetId="13" r:id="rId15"/>
    <sheet name="Spe" sheetId="53" r:id="rId16"/>
    <sheet name="Puer" sheetId="56" r:id="rId17"/>
    <sheet name="InfAnes" sheetId="59" r:id="rId18"/>
    <sheet name="InfBloc" sheetId="62" r:id="rId19"/>
    <sheet name="CadreS" sheetId="65" r:id="rId20"/>
    <sheet name="Reserve sanitaire" sheetId="99" r:id="rId21"/>
    <sheet name="VAEdeas" sheetId="82" r:id="rId22"/>
    <sheet name="VAEdeap" sheetId="83" r:id="rId23"/>
    <sheet name="VAEdpph" sheetId="84" r:id="rId24"/>
    <sheet name="VAEdeergo" sheetId="85" r:id="rId25"/>
    <sheet name="VAEibod" sheetId="86" r:id="rId26"/>
    <sheet name="nbCentres" sheetId="72" r:id="rId27"/>
    <sheet name="Inscrits1ere" sheetId="73" r:id="rId28"/>
    <sheet name="PlacesFin" sheetId="94" r:id="rId29"/>
    <sheet name="InscritsTot" sheetId="74" r:id="rId30"/>
    <sheet name="Diplomés" sheetId="75" r:id="rId31"/>
    <sheet name="propFemme" sheetId="76" r:id="rId32"/>
    <sheet name="nbCentres_an" sheetId="77" r:id="rId33"/>
    <sheet name="Inscrits_an" sheetId="87" r:id="rId34"/>
    <sheet name="Diplomes_an" sheetId="101" r:id="rId35"/>
    <sheet name="PropFemme_an" sheetId="100" r:id="rId36"/>
  </sheets>
  <definedNames>
    <definedName name="Z_4BF6A69F_C29D_460A_9E84_5045F8F80EEB_.wvu.Cols" localSheetId="22" hidden="1">VAEdeap!$A:$B</definedName>
    <definedName name="Z_4BF6A69F_C29D_460A_9E84_5045F8F80EEB_.wvu.Cols" localSheetId="21" hidden="1">VAEdeas!$A:$B</definedName>
    <definedName name="Z_4BF6A69F_C29D_460A_9E84_5045F8F80EEB_.wvu.Cols" localSheetId="24" hidden="1">VAEdeergo!$A:$B</definedName>
    <definedName name="Z_4BF6A69F_C29D_460A_9E84_5045F8F80EEB_.wvu.Cols" localSheetId="23" hidden="1">VAEdpph!$A:$B</definedName>
    <definedName name="Z_4BF6A69F_C29D_460A_9E84_5045F8F80EEB_.wvu.Cols" localSheetId="25" hidden="1">VAEibod!$A:$B</definedName>
    <definedName name="Z_4BF6A69F_C29D_460A_9E84_5045F8F80EEB_.wvu.PrintArea" localSheetId="4" hidden="1">AidS!$A$1:$I$38</definedName>
    <definedName name="Z_4BF6A69F_C29D_460A_9E84_5045F8F80EEB_.wvu.PrintArea" localSheetId="3" hidden="1">Amb!$A$1:$I$39</definedName>
    <definedName name="Z_4BF6A69F_C29D_460A_9E84_5045F8F80EEB_.wvu.PrintArea" localSheetId="5" hidden="1">AuxPuer!$A$1:$I$37</definedName>
    <definedName name="Z_4BF6A69F_C29D_460A_9E84_5045F8F80EEB_.wvu.PrintArea" localSheetId="2" hidden="1">Base!$A$1:$I$53</definedName>
    <definedName name="Z_4BF6A69F_C29D_460A_9E84_5045F8F80EEB_.wvu.PrintArea" localSheetId="19" hidden="1">CadreS!$A$1:$I$40</definedName>
    <definedName name="Z_4BF6A69F_C29D_460A_9E84_5045F8F80EEB_.wvu.PrintArea" localSheetId="30" hidden="1">Diplomés!#REF!</definedName>
    <definedName name="Z_4BF6A69F_C29D_460A_9E84_5045F8F80EEB_.wvu.PrintArea" localSheetId="34" hidden="1">Diplomes_an!$A$1:$AK$35</definedName>
    <definedName name="Z_4BF6A69F_C29D_460A_9E84_5045F8F80EEB_.wvu.PrintArea" localSheetId="11" hidden="1">Ergo!$A$1:$I$47</definedName>
    <definedName name="Z_4BF6A69F_C29D_460A_9E84_5045F8F80EEB_.wvu.PrintArea" localSheetId="12" hidden="1">IDE!$A$1:$I$46</definedName>
    <definedName name="Z_4BF6A69F_C29D_460A_9E84_5045F8F80EEB_.wvu.PrintArea" localSheetId="18" hidden="1">InfBloc!$A$1:$I$43</definedName>
    <definedName name="Z_4BF6A69F_C29D_460A_9E84_5045F8F80EEB_.wvu.PrintArea" localSheetId="33" hidden="1">Inscrits_an!$A$1:$P$35</definedName>
    <definedName name="Z_4BF6A69F_C29D_460A_9E84_5045F8F80EEB_.wvu.PrintArea" localSheetId="27" hidden="1">Inscrits1ere!$A$1:$R$3</definedName>
    <definedName name="Z_4BF6A69F_C29D_460A_9E84_5045F8F80EEB_.wvu.PrintArea" localSheetId="9" hidden="1">ManERM!$A$1:$I$43</definedName>
    <definedName name="Z_4BF6A69F_C29D_460A_9E84_5045F8F80EEB_.wvu.PrintArea" localSheetId="13" hidden="1">MassK!$A$1:$I$48</definedName>
    <definedName name="Z_4BF6A69F_C29D_460A_9E84_5045F8F80EEB_.wvu.PrintArea" localSheetId="26" hidden="1">nbCentres!$A$1:$R$3</definedName>
    <definedName name="Z_4BF6A69F_C29D_460A_9E84_5045F8F80EEB_.wvu.PrintArea" localSheetId="32" hidden="1">nbCentres_an!$A$2:$AC$36</definedName>
    <definedName name="Z_4BF6A69F_C29D_460A_9E84_5045F8F80EEB_.wvu.PrintArea" localSheetId="10" hidden="1">PedP!$A$1:$I$46</definedName>
    <definedName name="Z_4BF6A69F_C29D_460A_9E84_5045F8F80EEB_.wvu.PrintArea" localSheetId="7" hidden="1">PrepPH!$A$1:$I$37</definedName>
    <definedName name="Z_4BF6A69F_C29D_460A_9E84_5045F8F80EEB_.wvu.PrintArea" localSheetId="31" hidden="1">propFemme!#REF!</definedName>
    <definedName name="Z_4BF6A69F_C29D_460A_9E84_5045F8F80EEB_.wvu.PrintArea" localSheetId="35" hidden="1">PropFemme_an!$A$1:$G$34</definedName>
    <definedName name="Z_4BF6A69F_C29D_460A_9E84_5045F8F80EEB_.wvu.PrintArea" localSheetId="8" hidden="1">PsyMot!$A$1:$I$43</definedName>
    <definedName name="Z_4BF6A69F_C29D_460A_9E84_5045F8F80EEB_.wvu.PrintArea" localSheetId="16" hidden="1">Puer!$A$1:$I$40</definedName>
    <definedName name="Z_4BF6A69F_C29D_460A_9E84_5045F8F80EEB_.wvu.PrintArea" localSheetId="14" hidden="1">SagF!$A$1:$I$49</definedName>
    <definedName name="Z_4BF6A69F_C29D_460A_9E84_5045F8F80EEB_.wvu.PrintArea" localSheetId="15" hidden="1">Spe!$A$1:$I$46</definedName>
    <definedName name="Z_4BF6A69F_C29D_460A_9E84_5045F8F80EEB_.wvu.PrintArea" localSheetId="6" hidden="1">TecLM!$A$1:$I$43</definedName>
    <definedName name="_xlnm.Print_Area" localSheetId="4">AidS!$A$1:$I$38</definedName>
    <definedName name="_xlnm.Print_Area" localSheetId="3">Amb!$A$1:$I$39</definedName>
    <definedName name="_xlnm.Print_Area" localSheetId="5">AuxPuer!$A$1:$I$37</definedName>
    <definedName name="_xlnm.Print_Area" localSheetId="2">Base!$A$1:$I$53</definedName>
    <definedName name="_xlnm.Print_Area" localSheetId="19">CadreS!$A$1:$I$40</definedName>
    <definedName name="_xlnm.Print_Area" localSheetId="1">'Descriptif des formations'!$A$1:$F$24</definedName>
    <definedName name="_xlnm.Print_Area" localSheetId="30">Diplomés!#REF!</definedName>
    <definedName name="_xlnm.Print_Area" localSheetId="34">Diplomes_an!$A$1:$AK$35</definedName>
    <definedName name="_xlnm.Print_Area" localSheetId="11">Ergo!$A$1:$I$47</definedName>
    <definedName name="_xlnm.Print_Area" localSheetId="12">IDE!$A$1:$I$46</definedName>
    <definedName name="_xlnm.Print_Area" localSheetId="18">InfBloc!$A$1:$I$43</definedName>
    <definedName name="_xlnm.Print_Area" localSheetId="33">Inscrits_an!$A$1:$P$35</definedName>
    <definedName name="_xlnm.Print_Area" localSheetId="27">Inscrits1ere!$A$1:$R$3</definedName>
    <definedName name="_xlnm.Print_Area" localSheetId="9">ManERM!$A$1:$I$43</definedName>
    <definedName name="_xlnm.Print_Area" localSheetId="13">MassK!$A$1:$I$48</definedName>
    <definedName name="_xlnm.Print_Area" localSheetId="26">nbCentres!$A$1:$R$3</definedName>
    <definedName name="_xlnm.Print_Area" localSheetId="32">nbCentres_an!$A$2:$AC$36</definedName>
    <definedName name="_xlnm.Print_Area" localSheetId="10">PedP!$A$1:$I$46</definedName>
    <definedName name="_xlnm.Print_Area" localSheetId="7">PrepPH!$A$1:$I$37</definedName>
    <definedName name="_xlnm.Print_Area" localSheetId="31">propFemme!#REF!</definedName>
    <definedName name="_xlnm.Print_Area" localSheetId="35">PropFemme_an!$A$1:$G$34</definedName>
    <definedName name="_xlnm.Print_Area" localSheetId="8">PsyMot!$A$1:$I$43</definedName>
    <definedName name="_xlnm.Print_Area" localSheetId="16">Puer!$A$1:$I$40</definedName>
    <definedName name="_xlnm.Print_Area" localSheetId="14">SagF!$A$1:$I$49</definedName>
    <definedName name="_xlnm.Print_Area" localSheetId="0">Sommaire!$C$1:$L$14</definedName>
    <definedName name="_xlnm.Print_Area" localSheetId="15">Spe!$A$1:$I$46</definedName>
    <definedName name="_xlnm.Print_Area" localSheetId="6">TecLM!$A$1:$I$43</definedName>
  </definedNames>
  <calcPr calcId="162913"/>
  <customWorkbookViews>
    <customWorkbookView name="CROGUENNEC, Yannick (DREES/OSAM/BPS) - Affichage personnalisé" guid="{4BF6A69F-C29D-460A-9E84-5045F8F80EEB}" mergeInterval="0" personalView="1" maximized="1" windowWidth="1676" windowHeight="825" tabRatio="829" activeSheetId="41"/>
  </customWorkbookViews>
</workbook>
</file>

<file path=xl/calcChain.xml><?xml version="1.0" encoding="utf-8"?>
<calcChain xmlns="http://schemas.openxmlformats.org/spreadsheetml/2006/main">
  <c r="BD31" i="101" l="1"/>
  <c r="BC31" i="101"/>
  <c r="BB31" i="101"/>
  <c r="BA31" i="101"/>
  <c r="AZ31" i="101"/>
  <c r="AY31" i="101"/>
  <c r="AX31" i="101"/>
  <c r="AW31" i="101"/>
  <c r="AV31" i="101"/>
  <c r="AU31" i="101"/>
  <c r="AT31" i="101"/>
  <c r="AS31" i="101"/>
  <c r="AR31" i="101"/>
  <c r="AQ31" i="101"/>
  <c r="AP31" i="101"/>
  <c r="AO31" i="101"/>
  <c r="AN31" i="101"/>
  <c r="AM31" i="101"/>
  <c r="AL31" i="101"/>
  <c r="AK31" i="101"/>
  <c r="AJ31" i="101"/>
  <c r="AI31" i="101"/>
  <c r="AH31" i="101"/>
  <c r="AG31" i="101"/>
  <c r="AF31" i="101"/>
  <c r="AE31" i="101"/>
  <c r="AD31" i="101"/>
  <c r="AC31" i="101"/>
  <c r="AB31" i="101"/>
  <c r="AA31" i="101"/>
  <c r="Z31" i="101"/>
  <c r="Y31" i="101"/>
  <c r="X31" i="101"/>
  <c r="W31" i="101"/>
  <c r="V31" i="101"/>
  <c r="U31" i="101"/>
  <c r="T31" i="101"/>
  <c r="S31" i="101"/>
  <c r="R31" i="101"/>
  <c r="Q31" i="101"/>
  <c r="P31" i="101"/>
  <c r="O31" i="101"/>
  <c r="N31" i="101"/>
  <c r="M31" i="101"/>
  <c r="L31" i="101"/>
  <c r="K31" i="101"/>
  <c r="J31" i="101"/>
  <c r="I31" i="101"/>
  <c r="H31" i="101"/>
  <c r="G31" i="101"/>
  <c r="F31" i="101"/>
  <c r="E31" i="101"/>
  <c r="D31" i="101"/>
  <c r="C31" i="101"/>
  <c r="B31" i="101"/>
  <c r="Z30" i="101"/>
  <c r="Y30" i="101"/>
  <c r="X30" i="101"/>
  <c r="W30" i="101"/>
  <c r="V30" i="101"/>
  <c r="U30" i="101"/>
  <c r="T30" i="101"/>
  <c r="S30" i="101"/>
  <c r="R30" i="101"/>
  <c r="Q30" i="101"/>
  <c r="P30" i="101"/>
  <c r="O30" i="101"/>
  <c r="N30" i="101"/>
  <c r="M30" i="101"/>
  <c r="L30" i="101"/>
  <c r="K30" i="101"/>
  <c r="J30" i="101"/>
  <c r="I30" i="101"/>
  <c r="H30" i="101"/>
  <c r="G30" i="101"/>
  <c r="F30" i="101"/>
  <c r="E30" i="101"/>
  <c r="D30" i="101"/>
  <c r="C30" i="101"/>
  <c r="B30" i="101"/>
  <c r="BD30" i="101"/>
  <c r="BC30" i="101"/>
  <c r="BB30" i="101"/>
  <c r="BA30" i="101"/>
  <c r="AZ30" i="101"/>
  <c r="AY30" i="101"/>
  <c r="AX30" i="101"/>
  <c r="AW30" i="101"/>
  <c r="AV30" i="101"/>
  <c r="AU30" i="101"/>
  <c r="AT30" i="101"/>
  <c r="AS30" i="101"/>
  <c r="AR30" i="101"/>
  <c r="AQ30" i="101"/>
  <c r="AP30" i="101"/>
  <c r="AO30" i="101"/>
  <c r="AN30" i="101"/>
  <c r="AM30" i="101"/>
  <c r="AL30" i="101"/>
  <c r="AK30" i="101"/>
  <c r="AJ30" i="101"/>
  <c r="AI30" i="101"/>
  <c r="AH30" i="101"/>
  <c r="AG30" i="101"/>
  <c r="AF30" i="101"/>
  <c r="AE30" i="101"/>
  <c r="AD30" i="101"/>
  <c r="AC30" i="101"/>
  <c r="AB30" i="101"/>
  <c r="AA30" i="101"/>
  <c r="F23" i="85" l="1"/>
  <c r="G23" i="85"/>
  <c r="E23" i="85"/>
  <c r="C31" i="87" l="1"/>
  <c r="D31" i="87"/>
  <c r="E31" i="87"/>
  <c r="F31" i="87"/>
  <c r="G31" i="87"/>
  <c r="H31" i="87"/>
  <c r="I31" i="87"/>
  <c r="J31" i="87"/>
  <c r="K31" i="87"/>
  <c r="L31" i="87"/>
  <c r="M31" i="87"/>
  <c r="N31" i="87"/>
  <c r="O31" i="87"/>
  <c r="P31" i="87"/>
  <c r="Q31" i="87"/>
  <c r="R31" i="87"/>
  <c r="S31" i="87"/>
  <c r="T31" i="87"/>
  <c r="U31" i="87"/>
  <c r="V31" i="87"/>
  <c r="W31" i="87"/>
  <c r="X31" i="87"/>
  <c r="Y31" i="87"/>
  <c r="Z31" i="87"/>
  <c r="AA31" i="87"/>
  <c r="AB31" i="87"/>
  <c r="AC31" i="87"/>
  <c r="AD31" i="87"/>
  <c r="AE31" i="87"/>
  <c r="AF31" i="87"/>
  <c r="AG31" i="87"/>
  <c r="AH31" i="87"/>
  <c r="AI31" i="87"/>
  <c r="B31" i="87"/>
  <c r="C30" i="87"/>
  <c r="D30" i="87"/>
  <c r="E30" i="87"/>
  <c r="F30" i="87"/>
  <c r="G30" i="87"/>
  <c r="H30" i="87"/>
  <c r="I30" i="87"/>
  <c r="J30" i="87"/>
  <c r="K30" i="87"/>
  <c r="L30" i="87"/>
  <c r="M30" i="87"/>
  <c r="N30" i="87"/>
  <c r="O30" i="87"/>
  <c r="P30" i="87"/>
  <c r="Q30" i="87"/>
  <c r="R30" i="87"/>
  <c r="S30" i="87"/>
  <c r="T30" i="87"/>
  <c r="U30" i="87"/>
  <c r="V30" i="87"/>
  <c r="W30" i="87"/>
  <c r="X30" i="87"/>
  <c r="Y30" i="87"/>
  <c r="Z30" i="87"/>
  <c r="AA30" i="87"/>
  <c r="AB30" i="87"/>
  <c r="AC30" i="87"/>
  <c r="AD30" i="87"/>
  <c r="AE30" i="87"/>
  <c r="AF30" i="87"/>
  <c r="AG30" i="87"/>
  <c r="AH30" i="87"/>
  <c r="AI30" i="87"/>
  <c r="B30" i="87"/>
  <c r="AH31" i="77" l="1"/>
  <c r="AH30" i="77"/>
  <c r="AH27" i="77"/>
  <c r="AH25" i="77"/>
  <c r="AH24" i="77"/>
  <c r="AH23" i="77"/>
  <c r="AH21" i="77"/>
  <c r="AH20" i="77"/>
  <c r="AH17" i="77"/>
  <c r="AH16" i="77"/>
  <c r="AH15" i="77"/>
  <c r="AH14" i="77"/>
  <c r="AH12" i="77"/>
  <c r="AH11" i="77"/>
  <c r="AH10" i="77"/>
  <c r="AH8" i="77"/>
  <c r="AH7" i="77"/>
  <c r="AH6" i="77"/>
  <c r="G23" i="86" l="1"/>
  <c r="E23" i="86"/>
  <c r="G23" i="84"/>
  <c r="F23" i="84"/>
  <c r="E23" i="84"/>
  <c r="G23" i="83"/>
  <c r="F23" i="83"/>
  <c r="E23" i="83" l="1"/>
  <c r="F23" i="86"/>
  <c r="R6" i="75" l="1"/>
  <c r="R7" i="75"/>
  <c r="R8" i="75"/>
  <c r="R9" i="75"/>
  <c r="R10" i="75"/>
  <c r="R11" i="75"/>
  <c r="R12" i="75"/>
  <c r="R13" i="75"/>
  <c r="R14" i="75"/>
  <c r="R15" i="75"/>
  <c r="R16" i="75"/>
  <c r="R17" i="75"/>
  <c r="R18" i="75"/>
  <c r="R19" i="75"/>
  <c r="R20" i="75"/>
  <c r="R21" i="75"/>
  <c r="R5" i="75"/>
  <c r="R6" i="74"/>
  <c r="R7" i="74"/>
  <c r="R8" i="74"/>
  <c r="R9" i="74"/>
  <c r="R10" i="74"/>
  <c r="R11" i="74"/>
  <c r="R12" i="74"/>
  <c r="R13" i="74"/>
  <c r="R14" i="74"/>
  <c r="R15" i="74"/>
  <c r="R16" i="74"/>
  <c r="R17" i="74"/>
  <c r="R18" i="74"/>
  <c r="R19" i="74"/>
  <c r="R20" i="74"/>
  <c r="R21" i="74"/>
  <c r="R5" i="74"/>
  <c r="R6" i="73"/>
  <c r="R7" i="73"/>
  <c r="R8" i="73"/>
  <c r="R9" i="73"/>
  <c r="R10" i="73"/>
  <c r="R11" i="73"/>
  <c r="R12" i="73"/>
  <c r="R13" i="73"/>
  <c r="R14" i="73"/>
  <c r="R15" i="73"/>
  <c r="R16" i="73"/>
  <c r="R17" i="73"/>
  <c r="R18" i="73"/>
  <c r="R19" i="73"/>
  <c r="R20" i="73"/>
  <c r="R21" i="73"/>
  <c r="R5" i="73"/>
  <c r="H10" i="65"/>
  <c r="G10" i="65"/>
  <c r="F10" i="65"/>
  <c r="E10" i="65"/>
  <c r="E13" i="53"/>
  <c r="F13" i="53"/>
  <c r="G13" i="53"/>
  <c r="H13" i="53"/>
  <c r="G16" i="59" l="1"/>
  <c r="G13" i="56"/>
  <c r="G19" i="1" l="1"/>
  <c r="F10" i="56" l="1"/>
  <c r="G10" i="56"/>
  <c r="H10" i="56"/>
  <c r="E10" i="56"/>
  <c r="F10" i="49"/>
  <c r="G10" i="49"/>
  <c r="H10" i="49"/>
  <c r="E10" i="49"/>
  <c r="F10" i="45"/>
  <c r="G10" i="45"/>
  <c r="H10" i="45"/>
  <c r="E10" i="45"/>
  <c r="F13" i="62" l="1"/>
  <c r="H13" i="59"/>
  <c r="E13" i="59"/>
  <c r="F13" i="59"/>
  <c r="G13" i="59"/>
  <c r="F16" i="41"/>
  <c r="H16" i="41"/>
  <c r="H13" i="62"/>
  <c r="E13" i="62"/>
  <c r="G13" i="62"/>
  <c r="E16" i="41"/>
  <c r="G16" i="41"/>
  <c r="F10" i="25"/>
  <c r="G10" i="25"/>
  <c r="H10" i="25"/>
  <c r="E10" i="25"/>
  <c r="F19" i="17" l="1"/>
  <c r="G19" i="17"/>
  <c r="G16" i="29"/>
  <c r="G16" i="33"/>
  <c r="F16" i="33"/>
  <c r="E19" i="17"/>
  <c r="H19" i="17"/>
  <c r="E16" i="33"/>
  <c r="H16" i="33"/>
  <c r="G16" i="37"/>
  <c r="H16" i="29"/>
  <c r="E16" i="29"/>
  <c r="F16" i="21"/>
  <c r="H16" i="37"/>
  <c r="F16" i="29"/>
  <c r="E16" i="21"/>
  <c r="G16" i="21"/>
  <c r="E16" i="37"/>
  <c r="H16" i="21"/>
  <c r="F16" i="37"/>
  <c r="F10" i="5"/>
  <c r="G10" i="5"/>
  <c r="H10" i="5"/>
  <c r="E10" i="5"/>
  <c r="H19" i="1"/>
  <c r="E16" i="9" l="1"/>
  <c r="E19" i="1"/>
  <c r="F19" i="1"/>
  <c r="F16" i="9"/>
  <c r="G16" i="9"/>
  <c r="H16" i="9"/>
  <c r="F43" i="25" l="1"/>
  <c r="F42" i="65" l="1"/>
  <c r="F45" i="62"/>
  <c r="G17" i="59"/>
  <c r="F44" i="59"/>
  <c r="G14" i="56"/>
  <c r="F42" i="56"/>
  <c r="F45" i="53"/>
  <c r="F42" i="49"/>
  <c r="F42" i="45"/>
  <c r="F48" i="41"/>
  <c r="F49" i="37"/>
  <c r="F48" i="33"/>
  <c r="F48" i="29"/>
  <c r="F48" i="21"/>
  <c r="F50" i="17"/>
  <c r="H19" i="13"/>
  <c r="F51" i="13"/>
  <c r="F48" i="9"/>
  <c r="F42" i="5"/>
  <c r="F51" i="1"/>
  <c r="G19" i="13" l="1"/>
  <c r="F19" i="13"/>
  <c r="E19" i="13"/>
</calcChain>
</file>

<file path=xl/sharedStrings.xml><?xml version="1.0" encoding="utf-8"?>
<sst xmlns="http://schemas.openxmlformats.org/spreadsheetml/2006/main" count="2621" uniqueCount="342">
  <si>
    <t>Nombre de diplômés DEAS (équivalence)</t>
  </si>
  <si>
    <t>REUNION-MAYOTTE</t>
  </si>
  <si>
    <t>** à partir de 2011, tous les cadres de santé sont regroupés dans l'item cadre de santé, la seule formation cadre de santé sage femmes est devenue un master et est gérée par l'enseignement supérieur</t>
  </si>
  <si>
    <t>PAYS DE LA LOIRE</t>
  </si>
  <si>
    <t>FRANCE METROPOLITAINE</t>
  </si>
  <si>
    <t>ANTILLES-GUYANE</t>
  </si>
  <si>
    <t>FRANCE ENTIERE</t>
  </si>
  <si>
    <t>Nombre de centres de formation par année</t>
  </si>
  <si>
    <t>2001*</t>
  </si>
  <si>
    <t>...</t>
  </si>
  <si>
    <t xml:space="preserve">Auxiliaires de puériculture </t>
  </si>
  <si>
    <t>Préparateurs en pharm. Hosp.</t>
  </si>
  <si>
    <t>nr</t>
  </si>
  <si>
    <t>Techniciens en analyses biomédic.</t>
  </si>
  <si>
    <t>Manipulateurs d'E.R.M.</t>
  </si>
  <si>
    <t>Pédicures-podologues</t>
  </si>
  <si>
    <t>Infirmiers diplômés d'Etat</t>
  </si>
  <si>
    <t>Infirmiers de secteur psy.</t>
  </si>
  <si>
    <t>Masseurs-kinésithérapeutes</t>
  </si>
  <si>
    <t>Formations complémentaires</t>
  </si>
  <si>
    <t>Infirmiers-anesthésistes</t>
  </si>
  <si>
    <t>Infirmiers de bloc opératoire</t>
  </si>
  <si>
    <t>Cadres sages-femmes</t>
  </si>
  <si>
    <t>Cadres de santé **</t>
  </si>
  <si>
    <t>Cadres infirmiers diplômés d'Etat</t>
  </si>
  <si>
    <t>Autres cadres paramédicaux</t>
  </si>
  <si>
    <t>Total ECOLES DE LA SANTE SANS AIDES-SOIGNANTS</t>
  </si>
  <si>
    <t>Ergothérapeutes</t>
  </si>
  <si>
    <t>Aides-soignants</t>
  </si>
  <si>
    <t>Ambulanciers</t>
  </si>
  <si>
    <t>Aux. de puéric.</t>
  </si>
  <si>
    <t>Cadres de santé</t>
  </si>
  <si>
    <t>Inf. Anesth</t>
  </si>
  <si>
    <t>Inf. Bloc opé.</t>
  </si>
  <si>
    <t>Inf. Puéric.</t>
  </si>
  <si>
    <t>Infirmiers DE</t>
  </si>
  <si>
    <t>Manip. E.R.M.</t>
  </si>
  <si>
    <t>Masseurs Kinési.</t>
  </si>
  <si>
    <t>Prépa. Pharm. Hospi.</t>
  </si>
  <si>
    <t>Psychomotriciens</t>
  </si>
  <si>
    <t>Pédicures pod.</t>
  </si>
  <si>
    <t>Sages-femmes</t>
  </si>
  <si>
    <t>BRETAGNE</t>
  </si>
  <si>
    <t>CORSE</t>
  </si>
  <si>
    <t>ILE-DE-FRANCE</t>
  </si>
  <si>
    <t xml:space="preserve"> </t>
  </si>
  <si>
    <t>Dont allègement de scolarité</t>
  </si>
  <si>
    <t>VAE partielle</t>
  </si>
  <si>
    <t>Hors VAE partielle</t>
  </si>
  <si>
    <t>Total</t>
  </si>
  <si>
    <t>Effectif Total</t>
  </si>
  <si>
    <t>Année d’étude</t>
  </si>
  <si>
    <t>Femmes</t>
  </si>
  <si>
    <t>Hommes</t>
  </si>
  <si>
    <t>Dont étrangers</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</si>
  <si>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</si>
  <si>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</si>
  <si>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</si>
  <si>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</si>
  <si>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</si>
  <si>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</si>
  <si>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</si>
  <si>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</si>
  <si>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</si>
  <si>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</si>
  <si>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</si>
  <si>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</si>
  <si>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1C - DIPLÔMES DÉLIVRÉS</t>
  </si>
  <si>
    <t>TABLEAU 1E - STATUT JURIDIQUE DES ETABLISSEMENTS</t>
  </si>
  <si>
    <t>TABLEAU 1A - RÉPARTITION DES INSCRITS</t>
  </si>
  <si>
    <t>GRAND-EST</t>
  </si>
  <si>
    <t>HAUTS-DE-FRANCE</t>
  </si>
  <si>
    <t>NORMANDIE</t>
  </si>
  <si>
    <t>OCCITANIE</t>
  </si>
  <si>
    <t>NOUVELLE-AQUITAINE</t>
  </si>
  <si>
    <t>CENTRE-VAL DE LOIRE</t>
  </si>
  <si>
    <t>PROVENCE-ALPES-CÔTE-D'AZUR</t>
  </si>
  <si>
    <t>AUVERGNE RHÖNE-ALPES</t>
  </si>
  <si>
    <t>BOURGOGNE FRANCHE-COMTE</t>
  </si>
  <si>
    <t>Ergothéra-peutes</t>
  </si>
  <si>
    <t>Psychomo-triciens</t>
  </si>
  <si>
    <t>4ème</t>
  </si>
  <si>
    <t xml:space="preserve">* diplômés suite au parcours de formation ou VAE partielle et parcours de formation </t>
  </si>
  <si>
    <t>Total ECOLES DE LA SANTE 
Y COMPRIS AIDES-SOIGNANTS</t>
  </si>
  <si>
    <t>Privé à caractère commercial</t>
  </si>
  <si>
    <t>Proportion de femmes parmi les diplômés par année</t>
  </si>
  <si>
    <t>Sage-Femme</t>
  </si>
  <si>
    <t>Effectifs de diplômés hors VAE par année</t>
  </si>
  <si>
    <t>Effectifs totaux d'inscrits par année</t>
  </si>
  <si>
    <t>Masseur-kinésithérapeute</t>
  </si>
  <si>
    <t>Infirmier diplômé d'état</t>
  </si>
  <si>
    <t>Ergothérapeute</t>
  </si>
  <si>
    <t>Pédicure-podologue</t>
  </si>
  <si>
    <t>Manipulateur d'E.R.M</t>
  </si>
  <si>
    <t>Proportion de femmes parmi les diplômés par région</t>
  </si>
  <si>
    <t>Effectifs de diplômés hors VAE par région</t>
  </si>
  <si>
    <t>Effectifs totaux d'inscrits par région</t>
  </si>
  <si>
    <t>Psychomotricien</t>
  </si>
  <si>
    <t>Effectifs d'inscrits en 1ère année par région</t>
  </si>
  <si>
    <t>Préparateur en pharmacie hospitalière</t>
  </si>
  <si>
    <t>Nombre de centres de formation par région</t>
  </si>
  <si>
    <t>Cadre de santé</t>
  </si>
  <si>
    <t>Infirmier de bloc opératoire</t>
  </si>
  <si>
    <t>Auxliaire de puériculture</t>
  </si>
  <si>
    <t>Infirmier anesthésiste</t>
  </si>
  <si>
    <t>Aide-soignant</t>
  </si>
  <si>
    <t>VAE infirmier de bloc opératoire</t>
  </si>
  <si>
    <t>Ambulancier</t>
  </si>
  <si>
    <t>VAE ergothérapeute</t>
  </si>
  <si>
    <t>VAE préparateur en pharmacie hospitalière</t>
  </si>
  <si>
    <t>VAE auxiliaire de puériculture</t>
  </si>
  <si>
    <t>Spécialité</t>
  </si>
  <si>
    <t>Base</t>
  </si>
  <si>
    <t>VAE aide-soignant</t>
  </si>
  <si>
    <t>Descriptif des formations</t>
  </si>
  <si>
    <t>► les formations aux profession de la santé suivies :</t>
  </si>
  <si>
    <t>-</t>
  </si>
  <si>
    <t>AVERTISSEMENT :</t>
  </si>
  <si>
    <t>Professions de santé et du social &gt; La formation aux professions de santé</t>
  </si>
  <si>
    <t>Les principaux indicateurs sont également diffusés en série longue au niveau national dans le dossier :</t>
  </si>
  <si>
    <t>►Données complémentaires</t>
  </si>
  <si>
    <t>Voir le descriptif de l'enquête :</t>
  </si>
  <si>
    <t>Sauf mention contraire, la source des tableaux est l'enquête auprès des centres de formations aux professions de la santé de la DREES (plus communément appelée "enquête Écoles").</t>
  </si>
  <si>
    <t>►Source : DREES, enquête Écoles</t>
  </si>
  <si>
    <t xml:space="preserve">Un cadre de santé désigne un salarié du secteur privé ou public chargé de missions d'encadrement d'autres professionnels de santé. Il se voit confier des fonctions d'organisation des activités de soins, de management des ressources humaines et de gestion économique, de formation et de recherche. </t>
  </si>
  <si>
    <t>Diplôme d'état d'infirmier</t>
  </si>
  <si>
    <t>12 mois</t>
  </si>
  <si>
    <t>Diplôme d'état de cadre de santé</t>
  </si>
  <si>
    <t>L'infirmier de bloc opératoire est un infirmier spécialisé exerçant au sein d'une équipe dans les blocs opératoires des hôpitaux ou des cliniques. En collaboration étroite avec le chirurgien, il prend en charge le patient dès son arrivée en salle d'opération jusqu'en fin d'intervention, en salle de réveil.</t>
  </si>
  <si>
    <t>18 mois</t>
  </si>
  <si>
    <t>Diplôme d'état d'infirmier de bloc opératoire</t>
  </si>
  <si>
    <t xml:space="preserve"> L'infirmier anesthésiste a la mission de réaliser des anesthésies générales ou locales et des réanimations post-opératoires, tout en garantissant la sécurité du patient. Il accompagne le malade avant, pendant et après l’opération.</t>
  </si>
  <si>
    <t>24 mois</t>
  </si>
  <si>
    <t>Diplôme d'état d'infirmier anesthésiste</t>
  </si>
  <si>
    <t>La  sage-femme est spécialiste de la femme en bonne santé, qu'elle suit de l'adolescence à la ménopause. Son domaine d'intervention s'arrête en cas de diagnostic pathologique : elle oriente alors la patiente vers un médecin spécialiste (gynécologue ou obstétricien). Pour aider un enfant à venir au monde, elle suit la grossesse, pratique les échographies, établit les diagnostics, prescrit des analyses et des examens. Dans les jours suivant la naissance, elle accompagne le nouveau-né et la mère.</t>
  </si>
  <si>
    <t>4 ans</t>
  </si>
  <si>
    <t>Diplôme d'état de sage-femme</t>
  </si>
  <si>
    <t>Le masseur-kinésithérapeute utilise des techniques spécifiques (massages, étirements, contentions, relaxation neuromusculaire, applications de courants électriques, cryothérapie, balnéothérapie, pressothérapie...) adaptées à chaque patient, pour mobiliser ou stimuler les tissus ou muscles endommagés ou altérés, pour effectuer une rééducation neuromusculaire, corrective ou compensatrice.</t>
  </si>
  <si>
    <t>4 ans
(depuis 2015)</t>
  </si>
  <si>
    <t>Diplôme d'état de masseur-kinésithérapeute</t>
  </si>
  <si>
    <t>L'infirmier diplômé d'état réalise des soins infirmiers sur prescription ou conseil médical, ou en application du rôle propre qui lui est dévolu, afin de maintenir ou restaurer la santé de la personne.</t>
  </si>
  <si>
    <t>Bac ou équivalent</t>
  </si>
  <si>
    <t>36 mois</t>
  </si>
  <si>
    <t>L'ergothérapeute maintient, restaure et facilite les activités humaines de personnes en situation de handicap ou souffrant de maladies ou de blessures en recourant à la rééducation, la réadaptation ou la réhabilitation.</t>
  </si>
  <si>
    <t>Diplôme d'état d'ergothérapeute</t>
  </si>
  <si>
    <t>Le pédicure-podologue a en charge les affections et soins du pied. Il effectue des soins courants (entretien, ponçage) et des soins spécifiques comme le traitement des affections de l’épiderme (cors, durillons) et des ongles (ongles incarnés).</t>
  </si>
  <si>
    <t>Diplôme d'état de pédicure-podologue</t>
  </si>
  <si>
    <t>Le manipulateur en électroradiologie médicale exécute, sur prescription médicale et sous la responsabilité d'un médecin, des actes professionnels d'électroradiologie médicale.</t>
  </si>
  <si>
    <t>Diplôme d'état de manipulateur d'E.R.M</t>
  </si>
  <si>
    <t>Le psychomotricien traite les troubles du geste et du mouvement. Il a pour mission de rééduquer par l'harmonie corporelle, d'aider à retrouver un bien-être, voire de supprimer purement et simplement un handicap. Il exerce toujours sur prescription médicale en utilisant plusieurs méthodes : expression corporelle, éducation gestuelle, activités de coordination et de rythme, jeux…</t>
  </si>
  <si>
    <t>Diplôme d'état de  psychomotricien</t>
  </si>
  <si>
    <t>Le technicien de laboratoire médical est chargé de réaliser les examens de biologie médicale permettant au médecin de confirmer un diagnostic ou de déceler une maladie. En se basant sur les prescriptions médicales, il procède aux examens : il recherche, dans le sang ou dans des liquides corporels prélevés par le médecin, d'éventuelles anomalies, effectue les prélèvements de sang.</t>
  </si>
  <si>
    <t>Diplôme d'état de technicien de laboratoire médical</t>
  </si>
  <si>
    <t>Le préparateur en pharmacie hospitalière participe à la préparation, la dispensation et la gestion des médicaments et des dispositifs médicaux et de contribuer aux opérations de stérilisation. Il accomplit des opérations de stockage et de gestion au sein de la pharmacie à usage intérieur (P.U.I.) et des services de soins. Il procède aux conditionnements et aux préparations pharmaceutiques en milieu hospitalier.</t>
  </si>
  <si>
    <t>Diplôme d'état de préparateur en pharmacie hospitalière</t>
  </si>
  <si>
    <t xml:space="preserve">L'auxiliaire de puériculture s'occupe des moins de 3 ans. De la maternité où il donne les soins d'hygiène aux nouveau-nés, à la halte-garderie où il assure les activités éducatives. En crèche, il change les petits, les nourrit, les éveille par diverses activités (jeux, chansons, dessins...), leur apprend à marcher et à parler. </t>
  </si>
  <si>
    <t>Diplôme d'état d'auxiliaire de puériculture</t>
  </si>
  <si>
    <t>L'ambulancier assure le transport des blessés et des malades au moyen d'un véhicule adapté. Il est également chargé de tâches annexes : tenue de documents de bord, entretien du véhicule, etc.</t>
  </si>
  <si>
    <t xml:space="preserve">Permis B et formation PSC1 </t>
  </si>
  <si>
    <t>18 semaines</t>
  </si>
  <si>
    <t>Diplôme d'état d'ambulancier</t>
  </si>
  <si>
    <t>L’aide-soignant assiste l’infirmier dans les activités quotidiennes de soins et contribue au bien-être
des malades, en les accompagnant dans tous les gestes de la vie quotidienne et en aidant au maintien de leur autonomie.</t>
  </si>
  <si>
    <t>Diplôme d'état d'aide-soignant</t>
  </si>
  <si>
    <t>sommaire</t>
  </si>
  <si>
    <t>Exercice du métier</t>
  </si>
  <si>
    <t>Diplôme préparé</t>
  </si>
  <si>
    <t>VAE formation Aides Soignants</t>
  </si>
  <si>
    <t>Région</t>
  </si>
  <si>
    <t>Validation totale</t>
  </si>
  <si>
    <t>Validation partielle</t>
  </si>
  <si>
    <t>Aucune validation</t>
  </si>
  <si>
    <t>Bretagne</t>
  </si>
  <si>
    <t>Corse</t>
  </si>
  <si>
    <t>Hauts-de-France</t>
  </si>
  <si>
    <t>Ile-de-France</t>
  </si>
  <si>
    <t>Guadeloupe</t>
  </si>
  <si>
    <t>Guyane</t>
  </si>
  <si>
    <t>Martinique</t>
  </si>
  <si>
    <t>Mayotte</t>
  </si>
  <si>
    <t>Normandie</t>
  </si>
  <si>
    <t>Occitanie</t>
  </si>
  <si>
    <t>Réunion</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</si>
  <si>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</si>
  <si>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</si>
  <si>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</si>
  <si>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 xml:space="preserve">À noter : les personnes obtenant une validation partielle ne vont pas forcément suivre la formation par la suite et donc ne se retrouve pas comptabilisées dans les effectifs des formations (effectif des inscrits avec allégement de scolarité par VAE).                                                           </t>
  </si>
  <si>
    <t>VAE formation Auxiliaires de puériculture</t>
  </si>
  <si>
    <t xml:space="preserve">Selon l'arrêté du 19 février 2010 relatifs aux modalités d'organisation de la VAE pour l'obtention des diplômes d'Etat d'aides soignants et d'auxiliaires de puériculture                                                       </t>
  </si>
  <si>
    <t xml:space="preserve">              </t>
  </si>
  <si>
    <t>VAE formation Préparateurs en pharmacie hospitalière</t>
  </si>
  <si>
    <t xml:space="preserve">Selon l'arrêté du 26 octobre 2006 relatifs aux modalités d'organisation de la VAE pour l'obtention du diplôme d'Etat de préparateur en pharmacie hospitalière                                                  </t>
  </si>
  <si>
    <t>VAE formation Ergothérapeutes</t>
  </si>
  <si>
    <t xml:space="preserve">Selon l'arrêté du 18 août 2010 relatif aux modalités d'organisation de la VAE pour l'obtention du diplôme d'Etat d'ergothérapeute                                                  </t>
  </si>
  <si>
    <t>VAE formation Infirmiers de bloc opératoire</t>
  </si>
  <si>
    <t xml:space="preserve">Selon l'arrêté du 24 février 2014 relatif aux modalités d'organisation de la VAE pour l'obtention du diplôme d'Etat d'infirmier de bloc opératoire                                  </t>
  </si>
  <si>
    <r>
      <t>2007</t>
    </r>
    <r>
      <rPr>
        <b/>
        <i/>
        <vertAlign val="superscript"/>
        <sz val="10"/>
        <color theme="0"/>
        <rFont val="Arial Narrow"/>
        <family val="2"/>
      </rPr>
      <t>**</t>
    </r>
  </si>
  <si>
    <r>
      <t>2008</t>
    </r>
    <r>
      <rPr>
        <b/>
        <i/>
        <vertAlign val="superscript"/>
        <sz val="10"/>
        <color theme="0"/>
        <rFont val="Arial Narrow"/>
        <family val="2"/>
      </rPr>
      <t>**</t>
    </r>
  </si>
  <si>
    <t>2009**</t>
  </si>
  <si>
    <t>2010**</t>
  </si>
  <si>
    <r>
      <t>2011</t>
    </r>
    <r>
      <rPr>
        <b/>
        <vertAlign val="superscript"/>
        <sz val="10"/>
        <color theme="0"/>
        <rFont val="Arial Narrow"/>
        <family val="2"/>
      </rPr>
      <t>**</t>
    </r>
  </si>
  <si>
    <t>…</t>
  </si>
  <si>
    <t>79***</t>
  </si>
  <si>
    <t xml:space="preserve">Champ : diplômés suite au parcours de formation ou VAE partielle et parcours de formation </t>
  </si>
  <si>
    <t>** Ce chiffre est  très certainement sous-estimé, les diplômes délivrés par équivalence par les DDASS n'ayant pas été redressés.</t>
  </si>
  <si>
    <t>Proportion de femmes parmi les diplômés (y compris après VAE partielle) (en %)</t>
  </si>
  <si>
    <t>35*</t>
  </si>
  <si>
    <t xml:space="preserve"> ***L'effectif  particulièrement faible de diplômés masseurs-kinésithérapeutes en 2018 résulte de l'allongement de la durée de formation de 3 ans à 4 ans à compter de la promotion ayant débuté sa formation en 2015.</t>
  </si>
  <si>
    <t>Conseil Régional</t>
  </si>
  <si>
    <t>Conseil départemental</t>
  </si>
  <si>
    <t>OPCA (y compris FONGECIF)</t>
  </si>
  <si>
    <t>Pôle emploi</t>
  </si>
  <si>
    <t>Employeurs</t>
  </si>
  <si>
    <t>Autres organismes</t>
  </si>
  <si>
    <t>Nombre total de places financées</t>
  </si>
  <si>
    <t>Nombre total de places non financées</t>
  </si>
  <si>
    <t>TABLEAU 1F - FINANCEMENT DE PLACES</t>
  </si>
  <si>
    <t>Année d'étude</t>
  </si>
  <si>
    <t xml:space="preserve">10 mois </t>
  </si>
  <si>
    <t>CAP ou équivalent</t>
  </si>
  <si>
    <t>Bac+3</t>
  </si>
  <si>
    <t>Bac+5</t>
  </si>
  <si>
    <t>Bac+4</t>
  </si>
  <si>
    <t>NIVEAU  3</t>
  </si>
  <si>
    <t>NIVEAU 5</t>
  </si>
  <si>
    <t>NIVEAU 6</t>
  </si>
  <si>
    <t>NIVEAU 7</t>
  </si>
  <si>
    <t>Durée de la formation</t>
  </si>
  <si>
    <t xml:space="preserve">Niveau du  diplôme délivré  </t>
  </si>
  <si>
    <t>Titre de diplôme</t>
  </si>
  <si>
    <t>Base - Niveau 3</t>
  </si>
  <si>
    <t>Base - Niveau 5</t>
  </si>
  <si>
    <t>Technicien de laboratoire médical</t>
  </si>
  <si>
    <t>Base - Niveau 6</t>
  </si>
  <si>
    <t>Base - Niveau 7</t>
  </si>
  <si>
    <t>Spécialité - Niveau 6</t>
  </si>
  <si>
    <t>Spécialité - Niveau 7</t>
  </si>
  <si>
    <t>Jusqu’en 2017, des informations sur chaque étudiant (âge, sexe, niveau de diplôme, situation professionelle avant et pendant la formation, …) étaient collectées chaque année. Elles le sont désormais à un rythme quadriennal (prochaine collecte prévue pour 2022). 
Les données collectées auprès des étudiants en formations de la santé non médicales et en formation de sage-femme les plus récentes portent donc sur l'année 2017 et sont disponibles dans le fichier "La formation aux professions de la santé non médicales en 2017", accessible sur le site data.drees.</t>
  </si>
  <si>
    <t>Nombre d'inscrits bénéficiant d'un financement, par organisme financeur**</t>
  </si>
  <si>
    <t>11 710**</t>
  </si>
  <si>
    <t>La formation aux professions de santé non médicales et à la profession de sage-femme en 2020 - données écoles</t>
  </si>
  <si>
    <t>https://drees.solidarites-sante.gouv.fr/sources-outils-et-enquetes/lenquete-annuelle-sur-les-ecoles-de-formation-aux-professions-de-sante</t>
  </si>
  <si>
    <t xml:space="preserve">2020 FORMATIONS DE BASE* </t>
  </si>
  <si>
    <t>I. Effectifs des formations, diplômes et caractéristiques des étudiants en 2020</t>
  </si>
  <si>
    <t>2020 AMBULANCIERS</t>
  </si>
  <si>
    <t>2020 AIDES SOIGNANTS</t>
  </si>
  <si>
    <t>2020 AUXILIAIRES DE PUERICULTURE</t>
  </si>
  <si>
    <t>2020 TECHNICIENS DE LABORATOIRE MEDICAL</t>
  </si>
  <si>
    <t>2020 PREPARATEURS EN PHARMACIE HOSPITALIERE</t>
  </si>
  <si>
    <t>2020 PSYCHOMOTRICIENS</t>
  </si>
  <si>
    <t>2020 MANIPULATEURS ERM</t>
  </si>
  <si>
    <t>2020 PEDICURES PODOLOGUES</t>
  </si>
  <si>
    <t>2020 ERGOTHERAPEUTES</t>
  </si>
  <si>
    <t>2020 INFIRMIERS</t>
  </si>
  <si>
    <t>2020 MASSEURS KINESITHERAPEUTES</t>
  </si>
  <si>
    <t>2020 SAGES FEMMES</t>
  </si>
  <si>
    <t xml:space="preserve">2020 FORMATIONS DE SPECIALITE* </t>
  </si>
  <si>
    <t>2020  INFIRMIERS ANESTHESISTES</t>
  </si>
  <si>
    <t>2020 INFIRMIERS DE BLOC OPERATOIRE</t>
  </si>
  <si>
    <t>2020 CADRES DE SANTE</t>
  </si>
  <si>
    <t>Source : rapport annuel VAE 2020 - UNACESS (Unité Nationale d'Appui aux Certifications Sanitaires et Sociales)</t>
  </si>
  <si>
    <t>Nombre de centres de formation en 2020</t>
  </si>
  <si>
    <t>Nombre d'inscrits en 1ère année en 2020</t>
  </si>
  <si>
    <t>Nombre total d'inscrits en 2020</t>
  </si>
  <si>
    <t>Nombre de places financées en 2020</t>
  </si>
  <si>
    <t>Nombre total de diplômés* en 2020</t>
  </si>
  <si>
    <t>Proportion de femmes diplômées (y compris après VAE partielle) en 2020 (en %)</t>
  </si>
  <si>
    <t>*… : en 2020, il existe plusieurs régions au sein desquelles aucun diplôme n'a été délivré pour certaines formations. Dans ces cas de figure, la proportion de femmes diplômées ne peut être renseignée.</t>
  </si>
  <si>
    <t>Techn. de lab. méd.</t>
  </si>
  <si>
    <t>Nombre total d'inscrits par année</t>
  </si>
  <si>
    <t>**la méthode de calcul du nombre d'inscrits change à partir de 2008. On demande aux formations de fournir le nombre d'inscrits dans leur cursus, avant 2008 le nombre d'inscrits était obtenu en sommant les élèves répondant au questionnaire.</t>
  </si>
  <si>
    <t>Centre-Val de Loire</t>
  </si>
  <si>
    <t>Auvergne-Rhône-Alpes</t>
  </si>
  <si>
    <t>Bourgogne-Franche-Comté</t>
  </si>
  <si>
    <t>Grand Est</t>
  </si>
  <si>
    <t>Nouvelle-Aquitaine</t>
  </si>
  <si>
    <t>Pays de la Loire</t>
  </si>
  <si>
    <t>Provence-Alpes-Côte d’Azur</t>
  </si>
  <si>
    <t>Nombre total de diplômés par année</t>
  </si>
  <si>
    <t xml:space="preserve"> *La baisse importante de la part de femmes chez les diplômés masseurs-kinésithérapeutes en 2018 est à relativiser compte tenu de l'effectif faible de diplômés en 2018 résultant de l'allongement de la durée de formation de 3 ans à 4 ans à compter de la promotion qui a débuté sa formation en 2015</t>
  </si>
  <si>
    <t>Nombre de places financées par région</t>
  </si>
  <si>
    <t>TABLEAU 1D - SELECTION A l'ENTREE*</t>
  </si>
  <si>
    <t>TABLEAU 1D - SELECTION A l'ENTREE**</t>
  </si>
  <si>
    <t>Nombre de candidats ayant passé les épreuves de sélection ou déposé un dossier, hors Parcoursup</t>
  </si>
  <si>
    <t>Nombre d'inscrits bénéficiant d'un financement, par organisme financeur***</t>
  </si>
  <si>
    <t>Diplôme de professionnel de santé</t>
  </si>
  <si>
    <t>Source : DREES - Champ : France entière ( = France métropolitaine + DROM)</t>
  </si>
  <si>
    <t>L’enquête recouvre l’ensemble des établissements de formation aux professions sanitaires en fonctionnement l’année de l’enquête, en France métropolitaine et dans les départements et régions d’outre-mer (DROM).</t>
  </si>
  <si>
    <t>Nombre total de formations</t>
  </si>
  <si>
    <t xml:space="preserve">Ne sait pas </t>
  </si>
  <si>
    <t>En %</t>
  </si>
  <si>
    <t>Nombre total d'étudiants</t>
  </si>
  <si>
    <t>Total des étudiants</t>
  </si>
  <si>
    <t>Techniciens de laboratoire médical</t>
  </si>
  <si>
    <t>Préparateurs en pharmacie hospitalière</t>
  </si>
  <si>
    <t>Infirmiers puériculteurs</t>
  </si>
  <si>
    <t>* Les formations de spécialité regroupent quatre formations : infirmiers puériculteurs, infirmiers anesthésistes, infirmiers de bloc opératoire et cadres de santé</t>
  </si>
  <si>
    <t>2020 INFIRMIERS PUERICULTEURS</t>
  </si>
  <si>
    <t>Diplôme d'état d'infirmier puériculteur</t>
  </si>
  <si>
    <t>L'infirmier puériculteur est un infirmier spécialisé dans les soins médicaux apportés aux bébés et aux enfants.</t>
  </si>
  <si>
    <t>Infirmier puériculteur</t>
  </si>
  <si>
    <t xml:space="preserve">* En 2020, on considère que la crise sanitaire s'est étalée du 16 mars 2020 (date de début du confinement) au 11 juillet 2020 (date de fin de l'état d'urgence sanitaire). </t>
  </si>
  <si>
    <t>PARTICIPATION DES ETUDIANTS EN FORMATION AUX PROFESSIONS DE SANTE A LA RESERVE SANITAIRE*</t>
  </si>
  <si>
    <t>III. Validation des acquis de l'expérience (VAE)</t>
  </si>
  <si>
    <t>IV. Tableaux régionaux</t>
  </si>
  <si>
    <t>V. Séries longues</t>
  </si>
  <si>
    <t>Réserve sanitaire</t>
  </si>
  <si>
    <t>*** Un étudiant peut recevoir plus d'une source de financement, de ce fait la somme du nombre de places financées avec le nombre de places non financées est supérieure ou égale au nombre total d'inscrits</t>
  </si>
  <si>
    <t>** Un étudiant peut recevoir plus d'une source de financement, de ce fait la somme du nombre de places financées avec le nombre de places non financées est supérieure ou égale au nombre total d'inscrits</t>
  </si>
  <si>
    <t>* Les formations de base regroupent 12 formations : ambulanciers, infirmiers, sages femmes, masseurs kinesithérapeutes, techniciens de laboratoire médicale, aides soignants, pédicures podologues, manipulateurs d'électro-radiologie médicale, ergothérapeutes, psychomotriciens, auxiliaires de puériculture et préparateurs en pharmacie hospitalière</t>
  </si>
  <si>
    <t>*chiffres de 2001 collectés lors de l'enquête 2002 ou estimés à partir des données 2000 pour 92 écoles (48 d'aides-soignants, 14 ifsi, 10 écoles d'auxiliaires, 5  de cadres, 3 d'infirmiers puériculteurs, 2 d'infirmiers anesthésistes, 2 de manipulateurs, 2 de pédicures-podologues, et 1 d'infirmiers de bloc opératoire, 1 de psychomotriciens,  1 d'ergothérapeutes, 1 de masseurs-kiné, 1 de sages-femmes et 1 de techniciens en analyse biomédicale)</t>
  </si>
  <si>
    <t>* Les épreuves de sélection prévues au printemps 2020 ont été fortement perturbées par la crise sanitaire : en raison du confinement de la population, elles ont été limitées aux épreuves écrites lorsque ces dernières avaient pu se tenir avant le 16 mars 2020 (l’admissibilité valant alors admission), ou ont été remplacées par une sélection sur dossier lorsque ce n’était pas le cas. Ces modifications ont pu conduire à augmenter les effectifs comptabilisés ici comme candidats et comme admis.</t>
  </si>
  <si>
    <t>** Les épreuves de sélection prévues au printemps 2020 ont été fortement perturbées par la crise sanitaire : en raison du confinement de la population, elles ont été limitées aux épreuves écrites lorsque ces dernières avaient pu se tenir avant le 16 mars 2020 (l’admissibilité valant alors admission), ou ont été remplacées par une sélection sur dossier lorsque ce n’était pas le cas. Ces modifications ont pu conduire à augmenter les effectifs comptabilisés ici comme candidats et comme admis.</t>
  </si>
  <si>
    <t>Nombre de candidats ayant passé les épreuves de sélection ou déposé un dossier</t>
  </si>
  <si>
    <t>* Les épreuves de sélection prévues au printemps 2020 ont été fortement perturbées par la crise sanitaire : en raison du confinement de la population, elles ont été limitées aux épreuves écrites lorsque ces dernières avaient pu se tenir avant le 16 mars 2020 (l’admissibilité valant alors admission), ou ont été remplacées par une sélection sur dossier lorsque ce n’était pas le cas. Ces modifications ont pu conduire à augmenter les effectifs comptabilisés ici comme candidats et comme admis.
De plus, l’arrêté du 28 janvier 2020 assouplit les conditions d’admission à la formation IBODE. Il supprime notamment la condition tenant à une durée d’exercice minimale de 2 années et permet aux étudiants en dernière année d’études en soins infirmiers ou maïeutiques de s’inscrire directement à la formation.</t>
  </si>
  <si>
    <r>
      <t xml:space="preserve">** Seuls les candidats ayant passé les épreuves de sélection ou déposé un dossier sont comptabilisés dans ces tableaux. La sélection </t>
    </r>
    <r>
      <rPr>
        <i/>
        <sz val="10"/>
        <rFont val="Arial Narrow"/>
        <family val="2"/>
      </rPr>
      <t>via</t>
    </r>
    <r>
      <rPr>
        <sz val="10"/>
        <rFont val="Arial Narrow"/>
        <family val="2"/>
      </rPr>
      <t xml:space="preserve"> Parcoursup n'y figure donc pas. Cela concerne les formations suivantes en 2020 : infirmiers, techniciens de laboratoire médicale, pédicures podologues, manipulateurs d'électro-radiologie médicale, ergothérapeutes et psychomotriciens. 
Les épreuves de sélection prévues au printemps 2020 ont été fortement perturbées par la crise sanitaire : en raison du confinement de la population, elles ont été limitées aux épreuves écrites lorsque ces dernières avaient pu se tenir avant le 16 mars 2020 (l’admissibilité valant alors admission), ou ont été remplacées par une sélection sur dossier lorsque ce n’était pas le cas. Ces modifications ont pu conduire à augmenter les effectifs comptabilisés ici comme candidats et comme admis.</t>
    </r>
  </si>
  <si>
    <r>
      <t xml:space="preserve">* Les épreuves de sélection prévues au printemps 2020 ont été fortement perturbées par la crise sanitaire : en raison du confinement de la population, elles ont été limitées aux épreuves écrites lorsque ces dernières avaient pu se tenir avant le 16 mars 2020 (l’admissibilité valant alors admission), ou ont été remplacées par une sélection sur dossier lorsque ce n’était pas le cas. Ces modifications ont pu conduire à augmenter les effectifs comptabilisés ici comme candidats et comme admis.
De plus, chaque étudiant qui n’a pas eu de réponse favorable pour un vœu en formation IDE, </t>
    </r>
    <r>
      <rPr>
        <i/>
        <sz val="10"/>
        <color theme="1"/>
        <rFont val="Arial Narrow"/>
        <family val="2"/>
      </rPr>
      <t>via</t>
    </r>
    <r>
      <rPr>
        <sz val="10"/>
        <color theme="1"/>
        <rFont val="Arial Narrow"/>
        <family val="2"/>
      </rPr>
      <t xml:space="preserve"> Parcoursup, a reçu une proposition de réorientation dans les formations d'aides-soignants ou d'auxiliaires de puériculture disponibles.</t>
    </r>
  </si>
  <si>
    <t>* Les épreuves de sélection prévues au printemps 2020 ont été fortement perturbées par la crise sanitaire : en raison du confinement de la population, elles ont été limitées aux épreuves écrites lorsque ces dernières avaient pu se tenir avant le 16 mars 2020 (l’admissibilité valant alors admission), ou ont été remplacées par une sélection sur dossier lorsque ce n’était pas le cas. Ces modifications ont pu conduire à augmenter les effectifs comptabilisés ici comme candidats et comme admis.
De plus, chaque étudiant qui n’a pas eu de réponse favorable pour un vœu en formation IDE, via Parcoursup, a reçu une proposition de réorientation dans les formations d'aides-soignants ou d'auxiliaires de puériculture disponibles.</t>
  </si>
  <si>
    <t>La réserve sanitaire est une communauté de professionnels de santé volontaires et mobilisables par l’État (médecins, soignants, techniciens de laboratoire, manipulateurs radio...). 
Capable d’intervenir dans un délai très court, la réserve sanitaire tient à disposition un large éventail de compétences pour venir en renfort lors de situations sanitaires exceptionnelles.</t>
  </si>
  <si>
    <t>TABLEAU 1 - REPARTITION DES FORMATIONS SELON LEUR REPONSE A LA QUESTION SUR LA RESERVE SANITAIRE</t>
  </si>
  <si>
    <t xml:space="preserve">Parmi les étudiants inscrits dans votre établissement en 2020, y a-t-il des étudiants qui ont participé à la réserve sanitaire lors de la crise sanitaire liée au Covid-19 ? (en %) </t>
  </si>
  <si>
    <t>Oui</t>
  </si>
  <si>
    <t>Non</t>
  </si>
  <si>
    <t>Lecture : 32 % des formations ont déclaré avoir eu des étudiants mobilisés dans le cadre de la réserve sanitaire en 2020 ; 26 % ne se sont pas prononcées.</t>
  </si>
  <si>
    <t>Lecture : Les formations ayant déclaré avoir eu des étudiants mobilisés dans le cadre de la réserve sanitaire accueillaient, en 2020, 38 % de l'ensemble des étudiants inscrits en formation de santé.</t>
  </si>
  <si>
    <t>TABLEAU 3 -PART DES FORMATIONS AYANT DECLARE AVOIR EU DES ETUDIANTS MOBILISES, PARMI LES FORMATIONS S'ETANT PRONONCEES</t>
  </si>
  <si>
    <t>Lecture : 44 % des formations s'étant prononcées sur la participation de leurs étudiants à la réserve sanitaire ont déclaré avoir eu des étudiants mobilisés en 2020.</t>
  </si>
  <si>
    <t>TABLEAU 4 - PART DES ETUDIANTS AYANT PARTICIPE A LA RESERVE SANITAIRE, PARMI LES FORMATIONS S'ETANT PRONONCEES**</t>
  </si>
  <si>
    <t>Lecture : 18 % des étudiants inscrits dans les formations qui se sont prononcées à la question ont été mobilisés dans le cadre de la réserve sanitaire.</t>
  </si>
  <si>
    <t>TABLEAU 5 - PART DES ETUDIANTS AYANT PARTICIPE A LA RESERVE SANITAIRE, PARMI LES FORMATIONS AYANT DECLARE AVOIR EU DES ETUDIANTS MOBILISES**</t>
  </si>
  <si>
    <t>Lecture : dans les écoles ayant déclaré avoir eu des étudiants mobilisés, 34 % des étudiants ont été mobilisés dans le cadre de la réserve sanitaire.</t>
  </si>
  <si>
    <t>** Les écoles où sont inscrits les étudiants ne sont pas systématiquement averties du fait qu'un de leurs élèves soit mobilisé. De ce fait le nombre d'étudiants qu'elles ont déclaré peut minorer l'effectif d'étudiants réellement mobilisés dans le cadre de la réserve sanitaire en 2020.</t>
  </si>
  <si>
    <t>II. Participation des étudiants à la réserve sanitaire en 2020</t>
  </si>
  <si>
    <t>Conditions de diplôme et d'expérience pour accéder aux épreuves d’admission</t>
  </si>
  <si>
    <t>* L’arrêté du 28 janvier 2020 modifie l'arrêté du 22 octobre 2001 relatif à la formation conduisant au diplôme d'Etat d'infirmier de bloc opératoire et assouplit les conditions d’admission à la formation IBODE. Il supprime notamment la condition tenant à une durée d’exercice minimale de 2 années et permet aux étudiants en dernière année d’études en soins infirmiers ou maïeutiques de s’inscrire directement à la formation. Dans le cas où le candidat n'est pas encore titulaire du diplôme d'Etat d'infirmier ou de sage-femme, il doit fournir une attestation d'inscription en dernière année d'études conduisant à l'un de ces deux diplômes. En cas de succès au concours, l'admission définitive du candidat est subordonnée à la justification par celui-ci qu'il est titulaire de l'un des diplômes précités. A défaut, il perd le bénéfice du concours.</t>
  </si>
  <si>
    <t>Diplôme d'état d'infirmier ou de sage-femme</t>
  </si>
  <si>
    <t>1ère année STAPS / Licence biologie / L.AS / PASS</t>
  </si>
  <si>
    <t>1ère année PASS / L.AS</t>
  </si>
  <si>
    <t>Diplôme d'état d'infirmier ou de sage-femme
+ 
deux ans d'exercice en qualité d'infirmier ou de sage-femme</t>
  </si>
  <si>
    <t>Diplôme d'état d'infirmier ou de sage-femme
+ 
deux ans d'exercice en qualité d'infirmier ou de sage-femme (avant le 28 janvier 2020)*</t>
  </si>
  <si>
    <t>* Seuls les candidats ayant passé les épreuves de sélection ou déposé un dossier sont comptabilisés dans ces tableaux. La sélection via Parcoursup n'y figure donc pas.
Les épreuves de sélection prévues au printemps 2020 ont été fortement perturbées par la crise sanitaire : en raison du confinement de la population, elles ont été limitées aux épreuves écrites lorsque ces dernières avaient pu se tenir avant le 16 mars 2020 (l’admissibilité valant alors admission), ou ont été remplacées par une sélection sur dossier lorsque ce n’était pas le cas. Ces modifications ont pu conduire à augmenter les effectifs comptabilisés ici comme candidats et comme admis.</t>
  </si>
  <si>
    <t>TABLEAU 2 - REPARTITION DES ETUDIANTS SELON LA REPONSE DE LEUR FORMATION A LA QUESTION SUR LA RESERVE SANITAIRE</t>
  </si>
  <si>
    <t>Total ECOLES DE LA SANTE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</si>
</sst>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 _€_-;\-* #,##0\ _€_-;_-* &quot;-&quot;??\ _€_-;_-@_-"/>
    <numFmt numFmtId="166" formatCode="#,##0_ ;\-#,##0\ "/>
    <numFmt numFmtId="167" formatCode="0.0%"/>
    <numFmt numFmtId="168" formatCode="#,##0.0"/>
    <numFmt numFmtId="169" formatCode="0.0000"/>
    <numFmt numFmtId="170" formatCode="_-* #,##0.00\ [$€]_-;\-* #,##0.00\ [$€]_-;_-* &quot;-&quot;??\ [$€]_-;_-@_-"/>
    <numFmt numFmtId="171" formatCode="_-* #,##0.00\ _F_-;\-* #,##0.00\ _F_-;_-* &quot;-&quot;??\ _F_-;_-@_-"/>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Narrow"/>
      <family val="2"/>
    </font>
    <font>
      <sz val="10"/>
      <name val="Arial Narrow"/>
      <family val="2"/>
    </font>
    <font>
      <sz val="10"/>
      <name val="Arial"/>
      <family val="2"/>
    </font>
    <font>
      <vertAlign val="superscript"/>
      <sz val="10"/>
      <name val="Arial Narrow"/>
      <family val="2"/>
    </font>
    <font>
      <i/>
      <sz val="10"/>
      <name val="Arial Narrow"/>
      <family val="2"/>
    </font>
    <font>
      <b/>
      <i/>
      <sz val="10"/>
      <name val="Arial Narrow"/>
      <family val="2"/>
    </font>
    <font>
      <b/>
      <sz val="10"/>
      <color indexed="57"/>
      <name val="Arial Narrow"/>
      <family val="2"/>
    </font>
    <font>
      <sz val="8"/>
      <name val="Verdana"/>
      <family val="2"/>
    </font>
    <font>
      <sz val="10"/>
      <color rgb="FF00B050"/>
      <name val="Arial Narrow"/>
      <family val="2"/>
    </font>
    <font>
      <b/>
      <sz val="10"/>
      <color theme="6" tint="-0.249977111117893"/>
      <name val="Arial Narrow"/>
      <family val="2"/>
    </font>
    <font>
      <sz val="10"/>
      <color rgb="FFFF0000"/>
      <name val="Arial Narrow"/>
      <family val="2"/>
    </font>
    <font>
      <b/>
      <sz val="10"/>
      <color rgb="FF00B050"/>
      <name val="Arial Narrow"/>
      <family val="2"/>
    </font>
    <font>
      <b/>
      <sz val="10"/>
      <color rgb="FF009CC1"/>
      <name val="Arial Narrow"/>
      <family val="2"/>
    </font>
    <font>
      <sz val="10"/>
      <color theme="6" tint="-0.249977111117893"/>
      <name val="Arial Narrow"/>
      <family val="2"/>
    </font>
    <font>
      <i/>
      <sz val="10"/>
      <color indexed="10"/>
      <name val="Arial Narrow"/>
      <family val="2"/>
    </font>
    <font>
      <sz val="10"/>
      <color theme="0"/>
      <name val="Arial Narrow"/>
      <family val="2"/>
    </font>
    <font>
      <b/>
      <sz val="10"/>
      <color theme="0"/>
      <name val="Arial Narrow"/>
      <family val="2"/>
    </font>
    <font>
      <u/>
      <sz val="11"/>
      <color theme="10"/>
      <name val="Calibri"/>
      <family val="2"/>
    </font>
    <font>
      <sz val="10"/>
      <name val="Arial"/>
      <family val="2"/>
    </font>
    <font>
      <sz val="11"/>
      <color rgb="FFFF0000"/>
      <name val="Calibri"/>
      <family val="2"/>
      <scheme val="minor"/>
    </font>
    <font>
      <sz val="10"/>
      <name val="Calibri"/>
      <family val="2"/>
      <scheme val="minor"/>
    </font>
    <font>
      <sz val="11"/>
      <name val="Calibri"/>
      <family val="2"/>
      <scheme val="minor"/>
    </font>
    <font>
      <u/>
      <sz val="11"/>
      <color rgb="FF0000FF"/>
      <name val="Calibri"/>
      <family val="2"/>
      <scheme val="minor"/>
    </font>
    <font>
      <b/>
      <sz val="11"/>
      <name val="Calibri"/>
      <family val="2"/>
      <scheme val="minor"/>
    </font>
    <font>
      <b/>
      <sz val="12"/>
      <name val="Calibri"/>
      <family val="2"/>
      <scheme val="minor"/>
    </font>
    <font>
      <u/>
      <sz val="10"/>
      <color theme="10"/>
      <name val="Arial"/>
      <family val="2"/>
    </font>
    <font>
      <b/>
      <sz val="10"/>
      <name val="Arial"/>
      <family val="2"/>
    </font>
    <font>
      <sz val="12"/>
      <name val="Arial"/>
      <family val="2"/>
    </font>
    <font>
      <b/>
      <u/>
      <sz val="11"/>
      <name val="Arial"/>
      <family val="2"/>
    </font>
    <font>
      <b/>
      <sz val="11"/>
      <color rgb="FFFF0000"/>
      <name val="Arial"/>
      <family val="2"/>
    </font>
    <font>
      <u/>
      <sz val="10"/>
      <color rgb="FF0000FF"/>
      <name val="Calibri"/>
      <family val="2"/>
      <scheme val="minor"/>
    </font>
    <font>
      <i/>
      <sz val="11"/>
      <name val="Calibri"/>
      <family val="2"/>
      <scheme val="minor"/>
    </font>
    <font>
      <b/>
      <u/>
      <sz val="14"/>
      <name val="Calibri"/>
      <family val="2"/>
      <scheme val="minor"/>
    </font>
    <font>
      <b/>
      <sz val="10"/>
      <name val="Calibri"/>
      <family val="2"/>
      <scheme val="minor"/>
    </font>
    <font>
      <sz val="9"/>
      <name val="Calibri"/>
      <family val="2"/>
      <scheme val="minor"/>
    </font>
    <font>
      <u/>
      <sz val="11"/>
      <name val="Calibri"/>
      <family val="2"/>
      <scheme val="minor"/>
    </font>
    <font>
      <b/>
      <sz val="10.5"/>
      <name val="Calibri"/>
      <family val="2"/>
      <scheme val="minor"/>
    </font>
    <font>
      <b/>
      <i/>
      <vertAlign val="superscript"/>
      <sz val="10"/>
      <color theme="0"/>
      <name val="Arial Narrow"/>
      <family val="2"/>
    </font>
    <font>
      <b/>
      <vertAlign val="superscript"/>
      <sz val="10"/>
      <color theme="0"/>
      <name val="Arial Narrow"/>
      <family val="2"/>
    </font>
    <font>
      <sz val="10"/>
      <color theme="1"/>
      <name val="Arial Narrow"/>
      <family val="2"/>
    </font>
    <font>
      <b/>
      <sz val="10"/>
      <color theme="1"/>
      <name val="Arial Narrow"/>
      <family val="2"/>
    </font>
    <font>
      <b/>
      <sz val="10"/>
      <color theme="7"/>
      <name val="Arial Narrow"/>
      <family val="2"/>
    </font>
    <font>
      <b/>
      <sz val="10"/>
      <color rgb="FFFFC000"/>
      <name val="Arial Narrow"/>
      <family val="2"/>
    </font>
    <font>
      <u/>
      <sz val="11"/>
      <color theme="0" tint="-0.499984740745262"/>
      <name val="Calibri"/>
      <family val="2"/>
      <scheme val="minor"/>
    </font>
    <font>
      <u/>
      <sz val="11"/>
      <color theme="7"/>
      <name val="Calibri"/>
      <family val="2"/>
      <scheme val="minor"/>
    </font>
    <font>
      <sz val="11"/>
      <color theme="7"/>
      <name val="Calibri"/>
      <family val="2"/>
      <scheme val="minor"/>
    </font>
    <font>
      <sz val="10"/>
      <color theme="7"/>
      <name val="Calibri"/>
      <family val="2"/>
      <scheme val="minor"/>
    </font>
    <font>
      <sz val="10"/>
      <color rgb="FF00B050"/>
      <name val="Calibri"/>
      <family val="2"/>
      <scheme val="minor"/>
    </font>
    <font>
      <u/>
      <sz val="11"/>
      <color rgb="FF00B050"/>
      <name val="Calibri"/>
      <family val="2"/>
      <scheme val="minor"/>
    </font>
    <font>
      <sz val="11"/>
      <color rgb="FF00B050"/>
      <name val="Calibri"/>
      <family val="2"/>
      <scheme val="minor"/>
    </font>
    <font>
      <sz val="11"/>
      <color rgb="FFFFC000"/>
      <name val="Calibri"/>
      <family val="2"/>
      <scheme val="minor"/>
    </font>
    <font>
      <u/>
      <sz val="11"/>
      <color rgb="FFFFC000"/>
      <name val="Calibri"/>
      <family val="2"/>
      <scheme val="minor"/>
    </font>
    <font>
      <sz val="10"/>
      <color rgb="FFFFC000"/>
      <name val="Calibri"/>
      <family val="2"/>
      <scheme val="minor"/>
    </font>
    <font>
      <u/>
      <sz val="11"/>
      <color rgb="FF009CC1"/>
      <name val="Calibri"/>
      <family val="2"/>
      <scheme val="minor"/>
    </font>
    <font>
      <sz val="10"/>
      <color rgb="FF009CC1"/>
      <name val="Calibri"/>
      <family val="2"/>
      <scheme val="minor"/>
    </font>
    <font>
      <sz val="11"/>
      <color rgb="FF009CC1"/>
      <name val="Calibri"/>
      <family val="2"/>
      <scheme val="minor"/>
    </font>
    <font>
      <sz val="10"/>
      <name val="Arial"/>
      <family val="2"/>
    </font>
    <font>
      <sz val="11"/>
      <color rgb="FF000000"/>
      <name val="Calibri"/>
      <family val="2"/>
      <scheme val="minor"/>
    </font>
    <font>
      <sz val="11"/>
      <color indexed="8"/>
      <name val="Calibri"/>
      <family val="2"/>
    </font>
    <font>
      <sz val="9"/>
      <color rgb="FF000000"/>
      <name val="Arial"/>
      <family val="2"/>
    </font>
    <font>
      <i/>
      <sz val="8"/>
      <name val="Arial"/>
      <family val="2"/>
    </font>
    <font>
      <i/>
      <sz val="9"/>
      <name val="Arial"/>
      <family val="2"/>
    </font>
    <font>
      <b/>
      <sz val="10"/>
      <color theme="9"/>
      <name val="Arial Narrow"/>
      <family val="2"/>
    </font>
    <font>
      <sz val="10"/>
      <color rgb="FF000000"/>
      <name val="Arial Narrow"/>
      <family val="2"/>
    </font>
    <font>
      <b/>
      <sz val="10"/>
      <color rgb="FF000000"/>
      <name val="Arial Narrow"/>
      <family val="2"/>
    </font>
    <font>
      <i/>
      <sz val="10"/>
      <color rgb="FF000000"/>
      <name val="Arial Narrow"/>
      <family val="2"/>
    </font>
    <font>
      <u/>
      <sz val="11"/>
      <color theme="5"/>
      <name val="Calibri"/>
      <family val="2"/>
      <scheme val="minor"/>
    </font>
    <font>
      <b/>
      <sz val="10"/>
      <color theme="5"/>
      <name val="Arial Narrow"/>
      <family val="2"/>
    </font>
    <font>
      <i/>
      <sz val="10"/>
      <color theme="1"/>
      <name val="Arial Narrow"/>
      <family val="2"/>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9CC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7"/>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5"/>
        <bgColor indexed="64"/>
      </patternFill>
    </fill>
  </fills>
  <borders count="2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rgb="FFB2B2B2"/>
      </left>
      <right style="thin">
        <color rgb="FFB2B2B2"/>
      </right>
      <top style="thin">
        <color rgb="FFB2B2B2"/>
      </top>
      <bottom style="thin">
        <color rgb="FFB2B2B2"/>
      </bottom>
      <diagonal/>
    </border>
  </borders>
  <cellStyleXfs count="62">
    <xf numFmtId="0" fontId="0" fillId="0" borderId="0"/>
    <xf numFmtId="164" fontId="6" fillId="0" borderId="0" applyFont="0" applyFill="0" applyBorder="0" applyAlignment="0" applyProtection="0"/>
    <xf numFmtId="164" fontId="9" fillId="0" borderId="0" applyFont="0" applyFill="0" applyBorder="0" applyAlignment="0" applyProtection="0"/>
    <xf numFmtId="0" fontId="9" fillId="0" borderId="0"/>
    <xf numFmtId="0" fontId="8" fillId="0" borderId="0"/>
    <xf numFmtId="9" fontId="6" fillId="0" borderId="0" applyFont="0" applyFill="0" applyBorder="0" applyAlignment="0" applyProtection="0"/>
    <xf numFmtId="0" fontId="9" fillId="0" borderId="0"/>
    <xf numFmtId="0" fontId="6" fillId="0" borderId="0"/>
    <xf numFmtId="0" fontId="5" fillId="0" borderId="0"/>
    <xf numFmtId="0" fontId="24" fillId="0" borderId="0" applyNumberFormat="0" applyFill="0" applyBorder="0" applyAlignment="0" applyProtection="0">
      <alignment vertical="top"/>
      <protection locked="0"/>
    </xf>
    <xf numFmtId="44" fontId="25" fillId="0" borderId="0" applyFont="0" applyFill="0" applyBorder="0" applyAlignment="0" applyProtection="0"/>
    <xf numFmtId="0" fontId="4" fillId="0" borderId="0"/>
    <xf numFmtId="0" fontId="29" fillId="0" borderId="0" applyNumberFormat="0" applyFill="0" applyBorder="0" applyAlignment="0" applyProtection="0"/>
    <xf numFmtId="0" fontId="34" fillId="0" borderId="0"/>
    <xf numFmtId="164" fontId="6" fillId="0" borderId="0" applyFont="0" applyFill="0" applyBorder="0" applyAlignment="0" applyProtection="0"/>
    <xf numFmtId="0" fontId="6" fillId="0" borderId="0"/>
    <xf numFmtId="0" fontId="3" fillId="0" borderId="0"/>
    <xf numFmtId="44" fontId="63" fillId="0" borderId="0" applyFont="0" applyFill="0" applyBorder="0" applyAlignment="0" applyProtection="0"/>
    <xf numFmtId="0" fontId="3" fillId="0" borderId="0"/>
    <xf numFmtId="0" fontId="2" fillId="0" borderId="0"/>
    <xf numFmtId="164" fontId="2" fillId="0" borderId="0" applyFont="0" applyFill="0" applyBorder="0" applyAlignment="0" applyProtection="0"/>
    <xf numFmtId="0" fontId="64" fillId="0" borderId="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9" borderId="21" applyNumberFormat="0" applyFont="0" applyAlignment="0" applyProtection="0"/>
    <xf numFmtId="0" fontId="2" fillId="9" borderId="21" applyNumberFormat="0" applyFont="0" applyAlignment="0" applyProtection="0"/>
    <xf numFmtId="170" fontId="6" fillId="0" borderId="0" applyFont="0" applyFill="0" applyBorder="0" applyAlignment="0" applyProtection="0"/>
    <xf numFmtId="171" fontId="6"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0" fontId="2" fillId="0" borderId="0"/>
    <xf numFmtId="0" fontId="34"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1" fillId="0" borderId="0"/>
    <xf numFmtId="164" fontId="1" fillId="0" borderId="0" applyFont="0" applyFill="0" applyBorder="0" applyAlignment="0" applyProtection="0"/>
    <xf numFmtId="0" fontId="1" fillId="0" borderId="0"/>
  </cellStyleXfs>
  <cellXfs count="578">
    <xf numFmtId="0" fontId="0" fillId="0" borderId="0" xfId="0"/>
    <xf numFmtId="0" fontId="8" fillId="2" borderId="0" xfId="0" applyFont="1" applyFill="1" applyAlignment="1">
      <alignment vertical="center" wrapText="1"/>
    </xf>
    <xf numFmtId="3" fontId="7" fillId="2" borderId="9" xfId="1" applyNumberFormat="1" applyFont="1" applyFill="1" applyBorder="1" applyAlignment="1">
      <alignment horizontal="center" vertical="center"/>
    </xf>
    <xf numFmtId="0" fontId="8" fillId="0" borderId="0" xfId="0" applyFont="1"/>
    <xf numFmtId="0" fontId="7" fillId="2" borderId="0" xfId="0" applyFont="1" applyFill="1" applyAlignment="1">
      <alignment horizontal="right" vertical="center"/>
    </xf>
    <xf numFmtId="0" fontId="8" fillId="2" borderId="0" xfId="0" applyFont="1" applyFill="1" applyAlignment="1">
      <alignment horizontal="right" vertical="center"/>
    </xf>
    <xf numFmtId="0" fontId="7" fillId="2" borderId="0" xfId="0" applyFont="1" applyFill="1" applyAlignment="1">
      <alignment vertical="center"/>
    </xf>
    <xf numFmtId="0" fontId="7" fillId="2" borderId="0" xfId="0" applyFont="1" applyFill="1" applyAlignment="1">
      <alignment horizontal="left" vertical="center"/>
    </xf>
    <xf numFmtId="0" fontId="8" fillId="2" borderId="0" xfId="0" applyFont="1" applyFill="1" applyAlignment="1">
      <alignment horizontal="center" vertical="center"/>
    </xf>
    <xf numFmtId="165" fontId="8" fillId="2" borderId="0" xfId="0" applyNumberFormat="1" applyFont="1" applyFill="1" applyAlignment="1">
      <alignment vertical="center"/>
    </xf>
    <xf numFmtId="165" fontId="8" fillId="2" borderId="0" xfId="0" applyNumberFormat="1"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166" fontId="8" fillId="2" borderId="0" xfId="1" applyNumberFormat="1" applyFont="1" applyFill="1" applyBorder="1" applyAlignment="1">
      <alignment horizontal="center" vertical="center"/>
    </xf>
    <xf numFmtId="165" fontId="7" fillId="2" borderId="0" xfId="0" applyNumberFormat="1" applyFont="1" applyFill="1" applyAlignment="1">
      <alignment horizontal="left" vertical="center"/>
    </xf>
    <xf numFmtId="0" fontId="7" fillId="2" borderId="10" xfId="0" applyFont="1" applyFill="1" applyBorder="1" applyAlignment="1">
      <alignment horizontal="left" vertical="center"/>
    </xf>
    <xf numFmtId="0" fontId="13" fillId="2" borderId="0" xfId="0" applyFont="1" applyFill="1" applyAlignment="1">
      <alignment horizontal="left" vertical="center"/>
    </xf>
    <xf numFmtId="0" fontId="7" fillId="2" borderId="2" xfId="0" applyFont="1" applyFill="1" applyBorder="1" applyAlignment="1">
      <alignment horizontal="left" vertical="center"/>
    </xf>
    <xf numFmtId="3" fontId="8" fillId="2" borderId="0" xfId="1" applyNumberFormat="1" applyFont="1" applyFill="1" applyBorder="1" applyAlignment="1">
      <alignment horizontal="center" vertical="center"/>
    </xf>
    <xf numFmtId="3" fontId="8" fillId="2" borderId="9" xfId="1" applyNumberFormat="1" applyFont="1" applyFill="1" applyBorder="1" applyAlignment="1">
      <alignment horizontal="center" vertical="center"/>
    </xf>
    <xf numFmtId="3" fontId="8" fillId="2" borderId="11" xfId="1" applyNumberFormat="1" applyFont="1" applyFill="1" applyBorder="1" applyAlignment="1">
      <alignment horizontal="center" vertical="center"/>
    </xf>
    <xf numFmtId="3" fontId="7" fillId="2" borderId="10" xfId="1"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3" fontId="8" fillId="2" borderId="2" xfId="1"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3" fontId="7"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7" xfId="1" applyNumberFormat="1" applyFont="1" applyFill="1" applyBorder="1" applyAlignment="1">
      <alignment horizontal="center" vertical="center"/>
    </xf>
    <xf numFmtId="3" fontId="7" fillId="2" borderId="3" xfId="1" applyNumberFormat="1" applyFont="1" applyFill="1" applyBorder="1" applyAlignment="1">
      <alignment horizontal="center" vertical="center"/>
    </xf>
    <xf numFmtId="3" fontId="8" fillId="2" borderId="5"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3" fontId="8" fillId="0" borderId="12" xfId="0" applyNumberFormat="1" applyFont="1" applyBorder="1" applyAlignment="1"/>
    <xf numFmtId="3" fontId="7" fillId="2" borderId="5"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7" fillId="2" borderId="4" xfId="1" applyNumberFormat="1" applyFont="1" applyFill="1" applyBorder="1" applyAlignment="1">
      <alignment horizontal="center" vertical="center"/>
    </xf>
    <xf numFmtId="3" fontId="8" fillId="2" borderId="6" xfId="1" applyNumberFormat="1" applyFont="1" applyFill="1" applyBorder="1" applyAlignment="1">
      <alignment horizontal="center" vertical="center"/>
    </xf>
    <xf numFmtId="3" fontId="7" fillId="2" borderId="13" xfId="1" applyNumberFormat="1" applyFont="1" applyFill="1" applyBorder="1" applyAlignment="1">
      <alignment horizontal="center" vertical="center"/>
    </xf>
    <xf numFmtId="3" fontId="7" fillId="2" borderId="14" xfId="1" applyNumberFormat="1" applyFont="1" applyFill="1" applyBorder="1" applyAlignment="1">
      <alignment horizontal="center" vertical="center"/>
    </xf>
    <xf numFmtId="3" fontId="7" fillId="2" borderId="15" xfId="1" applyNumberFormat="1" applyFont="1" applyFill="1" applyBorder="1" applyAlignment="1">
      <alignment horizontal="center" vertical="center"/>
    </xf>
    <xf numFmtId="3" fontId="8" fillId="2" borderId="4" xfId="1" applyNumberFormat="1" applyFont="1" applyFill="1" applyBorder="1" applyAlignment="1">
      <alignment horizontal="center" vertical="center"/>
    </xf>
    <xf numFmtId="3" fontId="8" fillId="2" borderId="13" xfId="1" applyNumberFormat="1" applyFont="1" applyFill="1" applyBorder="1" applyAlignment="1">
      <alignment horizontal="center" vertical="center"/>
    </xf>
    <xf numFmtId="3" fontId="7" fillId="2" borderId="7" xfId="1" applyNumberFormat="1" applyFont="1" applyFill="1" applyBorder="1" applyAlignment="1">
      <alignment horizontal="center" vertical="center"/>
    </xf>
    <xf numFmtId="3" fontId="7" fillId="2" borderId="0" xfId="1"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1" xfId="0" applyFont="1" applyFill="1" applyBorder="1" applyAlignment="1">
      <alignment vertical="center" wrapText="1"/>
    </xf>
    <xf numFmtId="0" fontId="8" fillId="2" borderId="6" xfId="0" applyFont="1" applyFill="1" applyBorder="1" applyAlignment="1">
      <alignment vertical="center"/>
    </xf>
    <xf numFmtId="3" fontId="8" fillId="2" borderId="0"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0" fontId="7" fillId="0" borderId="0" xfId="0" applyFont="1" applyBorder="1" applyAlignment="1">
      <alignment horizontal="centerContinuous" vertical="center"/>
    </xf>
    <xf numFmtId="0" fontId="13" fillId="0" borderId="0" xfId="3" applyFont="1" applyFill="1" applyAlignment="1">
      <alignment horizontal="left" vertical="center"/>
    </xf>
    <xf numFmtId="0" fontId="8" fillId="0" borderId="0" xfId="3" applyFont="1" applyFill="1" applyBorder="1" applyAlignment="1">
      <alignment vertical="center"/>
    </xf>
    <xf numFmtId="0" fontId="8" fillId="0" borderId="0" xfId="3" applyFont="1" applyFill="1" applyAlignment="1">
      <alignment vertical="center"/>
    </xf>
    <xf numFmtId="167" fontId="15" fillId="0" borderId="0" xfId="5" applyNumberFormat="1" applyFont="1" applyFill="1" applyAlignment="1">
      <alignment vertical="center"/>
    </xf>
    <xf numFmtId="0" fontId="15" fillId="0" borderId="0" xfId="3" applyFont="1" applyFill="1" applyAlignment="1">
      <alignment vertical="center"/>
    </xf>
    <xf numFmtId="0" fontId="13" fillId="2" borderId="0" xfId="3" applyFont="1" applyFill="1" applyAlignment="1">
      <alignment horizontal="left" vertical="center"/>
    </xf>
    <xf numFmtId="0" fontId="7" fillId="2" borderId="0" xfId="3" applyFont="1" applyFill="1" applyAlignment="1">
      <alignment horizontal="right" vertical="center"/>
    </xf>
    <xf numFmtId="0" fontId="8" fillId="2" borderId="0" xfId="3" applyFont="1" applyFill="1" applyAlignment="1">
      <alignment horizontal="right" vertical="center"/>
    </xf>
    <xf numFmtId="0" fontId="7" fillId="2" borderId="0" xfId="3" applyFont="1" applyFill="1" applyAlignment="1">
      <alignment vertical="center"/>
    </xf>
    <xf numFmtId="0" fontId="7" fillId="2" borderId="0" xfId="3" applyFont="1" applyFill="1" applyAlignment="1">
      <alignment horizontal="left" vertical="center"/>
    </xf>
    <xf numFmtId="3" fontId="8" fillId="2" borderId="0" xfId="2" applyNumberFormat="1" applyFont="1" applyFill="1" applyBorder="1" applyAlignment="1">
      <alignment horizontal="center" vertical="center"/>
    </xf>
    <xf numFmtId="3" fontId="8" fillId="2" borderId="9" xfId="2" applyNumberFormat="1" applyFont="1" applyFill="1" applyBorder="1" applyAlignment="1">
      <alignment horizontal="center" vertical="center"/>
    </xf>
    <xf numFmtId="3" fontId="7" fillId="2" borderId="9" xfId="2" applyNumberFormat="1" applyFont="1" applyFill="1" applyBorder="1" applyAlignment="1">
      <alignment horizontal="center" vertical="center"/>
    </xf>
    <xf numFmtId="3" fontId="8" fillId="2" borderId="11" xfId="2" applyNumberFormat="1" applyFont="1" applyFill="1" applyBorder="1" applyAlignment="1">
      <alignment horizontal="center" vertical="center"/>
    </xf>
    <xf numFmtId="0" fontId="7" fillId="2" borderId="10" xfId="3" applyFont="1" applyFill="1" applyBorder="1" applyAlignment="1">
      <alignment horizontal="left" vertical="center"/>
    </xf>
    <xf numFmtId="3" fontId="7" fillId="2" borderId="14" xfId="2" applyNumberFormat="1" applyFont="1" applyFill="1" applyBorder="1" applyAlignment="1">
      <alignment horizontal="center" vertical="center"/>
    </xf>
    <xf numFmtId="3" fontId="7" fillId="2" borderId="10" xfId="2" applyNumberFormat="1" applyFont="1" applyFill="1" applyBorder="1" applyAlignment="1">
      <alignment horizontal="center" vertical="center"/>
    </xf>
    <xf numFmtId="0" fontId="8" fillId="0" borderId="0" xfId="3" applyFont="1"/>
    <xf numFmtId="0" fontId="8" fillId="2" borderId="0" xfId="3" applyFont="1" applyFill="1" applyAlignment="1">
      <alignment horizontal="center" vertical="center"/>
    </xf>
    <xf numFmtId="0" fontId="8" fillId="2" borderId="0" xfId="3" applyFont="1" applyFill="1" applyBorder="1" applyAlignment="1">
      <alignment vertical="center"/>
    </xf>
    <xf numFmtId="0" fontId="8" fillId="2" borderId="0" xfId="3" applyFont="1" applyFill="1" applyAlignment="1">
      <alignment vertical="center"/>
    </xf>
    <xf numFmtId="3" fontId="8" fillId="2" borderId="2" xfId="2" applyNumberFormat="1" applyFont="1" applyFill="1" applyBorder="1" applyAlignment="1">
      <alignment horizontal="center" vertical="center"/>
    </xf>
    <xf numFmtId="3" fontId="8" fillId="2" borderId="5" xfId="2" applyNumberFormat="1" applyFont="1" applyFill="1" applyBorder="1" applyAlignment="1">
      <alignment horizontal="center" vertical="center"/>
    </xf>
    <xf numFmtId="3" fontId="7" fillId="2" borderId="2" xfId="2" applyNumberFormat="1" applyFont="1" applyFill="1" applyBorder="1" applyAlignment="1">
      <alignment horizontal="center" vertical="center"/>
    </xf>
    <xf numFmtId="3" fontId="7" fillId="2" borderId="5" xfId="2" applyNumberFormat="1" applyFont="1" applyFill="1" applyBorder="1" applyAlignment="1">
      <alignment horizontal="center" vertical="center"/>
    </xf>
    <xf numFmtId="3" fontId="8" fillId="2" borderId="1" xfId="2" applyNumberFormat="1" applyFont="1" applyFill="1" applyBorder="1" applyAlignment="1">
      <alignment horizontal="center" vertical="center"/>
    </xf>
    <xf numFmtId="3" fontId="7" fillId="2" borderId="4" xfId="2" applyNumberFormat="1" applyFont="1" applyFill="1" applyBorder="1" applyAlignment="1">
      <alignment horizontal="center" vertical="center"/>
    </xf>
    <xf numFmtId="3" fontId="8" fillId="2" borderId="6" xfId="2" applyNumberFormat="1" applyFont="1" applyFill="1" applyBorder="1" applyAlignment="1">
      <alignment horizontal="center" vertical="center"/>
    </xf>
    <xf numFmtId="3" fontId="8" fillId="2" borderId="3" xfId="2" applyNumberFormat="1" applyFont="1" applyFill="1" applyBorder="1" applyAlignment="1">
      <alignment horizontal="center" vertical="center"/>
    </xf>
    <xf numFmtId="3" fontId="7" fillId="2" borderId="13" xfId="2" applyNumberFormat="1" applyFont="1" applyFill="1" applyBorder="1" applyAlignment="1">
      <alignment horizontal="center" vertical="center"/>
    </xf>
    <xf numFmtId="0" fontId="8" fillId="2" borderId="0" xfId="3" applyFont="1" applyFill="1" applyAlignment="1">
      <alignment vertical="center" wrapText="1"/>
    </xf>
    <xf numFmtId="166" fontId="8" fillId="2" borderId="0" xfId="2" applyNumberFormat="1" applyFont="1" applyFill="1" applyBorder="1" applyAlignment="1">
      <alignment horizontal="center" vertical="center"/>
    </xf>
    <xf numFmtId="3" fontId="8" fillId="2" borderId="2" xfId="3" applyNumberFormat="1" applyFont="1" applyFill="1" applyBorder="1" applyAlignment="1">
      <alignment horizontal="center" vertical="center"/>
    </xf>
    <xf numFmtId="3" fontId="8" fillId="2" borderId="5" xfId="3" applyNumberFormat="1" applyFont="1" applyFill="1" applyBorder="1" applyAlignment="1">
      <alignment horizontal="center" vertical="center"/>
    </xf>
    <xf numFmtId="3" fontId="7" fillId="2" borderId="2" xfId="3" applyNumberFormat="1" applyFont="1" applyFill="1" applyBorder="1" applyAlignment="1">
      <alignment horizontal="center" vertical="center"/>
    </xf>
    <xf numFmtId="3" fontId="8" fillId="2" borderId="3" xfId="3" applyNumberFormat="1" applyFont="1" applyFill="1" applyBorder="1" applyAlignment="1">
      <alignment horizontal="center" vertical="center"/>
    </xf>
    <xf numFmtId="3" fontId="8" fillId="2" borderId="7" xfId="3" applyNumberFormat="1" applyFont="1" applyFill="1" applyBorder="1" applyAlignment="1">
      <alignment horizontal="center" vertical="center"/>
    </xf>
    <xf numFmtId="165" fontId="7" fillId="2" borderId="0" xfId="3" applyNumberFormat="1" applyFont="1" applyFill="1" applyAlignment="1">
      <alignment horizontal="left" vertical="center"/>
    </xf>
    <xf numFmtId="0" fontId="8" fillId="3" borderId="0" xfId="3" applyFont="1" applyFill="1"/>
    <xf numFmtId="3" fontId="7" fillId="3" borderId="0" xfId="2" applyNumberFormat="1" applyFont="1" applyFill="1" applyBorder="1" applyAlignment="1">
      <alignment horizontal="center" vertical="center"/>
    </xf>
    <xf numFmtId="0" fontId="8" fillId="3" borderId="0" xfId="3" applyFont="1" applyFill="1" applyBorder="1" applyAlignment="1">
      <alignment vertical="center"/>
    </xf>
    <xf numFmtId="0" fontId="17" fillId="2" borderId="0" xfId="0" applyFont="1" applyFill="1" applyAlignment="1">
      <alignment vertical="center"/>
    </xf>
    <xf numFmtId="0" fontId="17" fillId="2" borderId="0" xfId="3" applyFont="1" applyFill="1" applyAlignment="1">
      <alignment vertical="center"/>
    </xf>
    <xf numFmtId="0" fontId="15" fillId="2" borderId="0" xfId="0" applyFont="1" applyFill="1" applyAlignment="1">
      <alignment vertical="center"/>
    </xf>
    <xf numFmtId="3" fontId="7" fillId="0" borderId="2" xfId="1" applyNumberFormat="1" applyFont="1" applyFill="1" applyBorder="1" applyAlignment="1">
      <alignment horizontal="center" vertical="center"/>
    </xf>
    <xf numFmtId="3" fontId="7" fillId="0" borderId="10" xfId="1" applyNumberFormat="1" applyFont="1" applyFill="1" applyBorder="1" applyAlignment="1">
      <alignment horizontal="center" vertical="center"/>
    </xf>
    <xf numFmtId="3" fontId="7" fillId="0" borderId="0" xfId="1" applyNumberFormat="1" applyFont="1" applyFill="1" applyBorder="1" applyAlignment="1">
      <alignment horizontal="center" vertical="center"/>
    </xf>
    <xf numFmtId="0" fontId="17" fillId="0" borderId="8" xfId="0" applyFont="1" applyFill="1" applyBorder="1" applyAlignment="1">
      <alignment vertical="center"/>
    </xf>
    <xf numFmtId="3" fontId="7" fillId="0" borderId="9" xfId="1" applyNumberFormat="1" applyFont="1" applyFill="1" applyBorder="1" applyAlignment="1">
      <alignment horizontal="center" vertical="center"/>
    </xf>
    <xf numFmtId="0" fontId="15" fillId="0" borderId="8" xfId="0" applyFont="1" applyFill="1" applyBorder="1" applyAlignment="1">
      <alignment vertical="center"/>
    </xf>
    <xf numFmtId="3" fontId="8" fillId="0" borderId="2" xfId="1" applyNumberFormat="1" applyFont="1" applyFill="1" applyBorder="1" applyAlignment="1">
      <alignment horizontal="center" vertical="center"/>
    </xf>
    <xf numFmtId="3" fontId="8" fillId="0" borderId="5" xfId="1" applyNumberFormat="1" applyFont="1" applyFill="1" applyBorder="1" applyAlignment="1">
      <alignment horizontal="center" vertical="center"/>
    </xf>
    <xf numFmtId="3" fontId="8" fillId="0" borderId="9"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3" fontId="7" fillId="0" borderId="5" xfId="1" applyNumberFormat="1" applyFont="1" applyFill="1" applyBorder="1" applyAlignment="1">
      <alignment horizontal="center" vertical="center"/>
    </xf>
    <xf numFmtId="3" fontId="7" fillId="0" borderId="14" xfId="1" applyNumberFormat="1" applyFont="1" applyFill="1" applyBorder="1" applyAlignment="1">
      <alignment horizontal="center" vertical="center"/>
    </xf>
    <xf numFmtId="3" fontId="8" fillId="0" borderId="11" xfId="1"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0" fontId="17" fillId="2" borderId="8" xfId="0" applyFont="1" applyFill="1" applyBorder="1" applyAlignment="1">
      <alignment vertical="top" wrapText="1"/>
    </xf>
    <xf numFmtId="0" fontId="17" fillId="2" borderId="0" xfId="0" applyFont="1" applyFill="1" applyBorder="1" applyAlignment="1">
      <alignment vertical="top" wrapText="1"/>
    </xf>
    <xf numFmtId="0" fontId="15" fillId="3" borderId="0" xfId="0" applyFont="1" applyFill="1"/>
    <xf numFmtId="0" fontId="8" fillId="3" borderId="0" xfId="0" applyFont="1" applyFill="1" applyAlignment="1">
      <alignment vertical="center"/>
    </xf>
    <xf numFmtId="0" fontId="15" fillId="3" borderId="0" xfId="0" applyFont="1" applyFill="1" applyAlignment="1">
      <alignment vertical="center"/>
    </xf>
    <xf numFmtId="3" fontId="7" fillId="3" borderId="5" xfId="1" applyNumberFormat="1" applyFont="1" applyFill="1" applyBorder="1" applyAlignment="1">
      <alignment horizontal="center" vertical="center"/>
    </xf>
    <xf numFmtId="3" fontId="7" fillId="3" borderId="2" xfId="1" applyNumberFormat="1" applyFont="1" applyFill="1" applyBorder="1" applyAlignment="1">
      <alignment horizontal="center" vertical="center"/>
    </xf>
    <xf numFmtId="3" fontId="7" fillId="3" borderId="14" xfId="1" applyNumberFormat="1" applyFont="1" applyFill="1" applyBorder="1" applyAlignment="1">
      <alignment horizontal="center" vertical="center"/>
    </xf>
    <xf numFmtId="3" fontId="7" fillId="3" borderId="10" xfId="1" applyNumberFormat="1" applyFont="1" applyFill="1" applyBorder="1" applyAlignment="1">
      <alignment horizontal="center" vertical="center"/>
    </xf>
    <xf numFmtId="0" fontId="8" fillId="3" borderId="0" xfId="0" applyFont="1" applyFill="1" applyAlignment="1">
      <alignment vertical="center" wrapText="1"/>
    </xf>
    <xf numFmtId="3" fontId="8" fillId="3" borderId="5" xfId="0" applyNumberFormat="1" applyFont="1" applyFill="1" applyBorder="1" applyAlignment="1">
      <alignment horizontal="center" vertical="center"/>
    </xf>
    <xf numFmtId="3" fontId="7" fillId="3" borderId="2" xfId="0" applyNumberFormat="1" applyFont="1" applyFill="1" applyBorder="1" applyAlignment="1">
      <alignment horizontal="center" vertical="center"/>
    </xf>
    <xf numFmtId="0" fontId="17" fillId="3" borderId="0" xfId="0" applyFont="1" applyFill="1" applyAlignment="1">
      <alignment vertical="top" wrapText="1"/>
    </xf>
    <xf numFmtId="3" fontId="7" fillId="3" borderId="9" xfId="1" applyNumberFormat="1" applyFont="1" applyFill="1" applyBorder="1" applyAlignment="1">
      <alignment horizontal="center" vertical="center"/>
    </xf>
    <xf numFmtId="0" fontId="16" fillId="2" borderId="0" xfId="0" applyFont="1" applyFill="1" applyAlignment="1">
      <alignment horizontal="left" vertical="center"/>
    </xf>
    <xf numFmtId="0" fontId="8" fillId="2" borderId="2" xfId="0" applyFont="1" applyFill="1" applyBorder="1" applyAlignment="1">
      <alignment horizontal="left" vertical="center"/>
    </xf>
    <xf numFmtId="0" fontId="8" fillId="2" borderId="9" xfId="0" applyFont="1" applyFill="1" applyBorder="1" applyAlignment="1">
      <alignment horizontal="left" vertical="center"/>
    </xf>
    <xf numFmtId="3" fontId="8" fillId="0" borderId="12" xfId="0" applyNumberFormat="1" applyFont="1" applyBorder="1" applyAlignment="1">
      <alignment horizontal="center"/>
    </xf>
    <xf numFmtId="0" fontId="8"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16" fillId="2" borderId="0" xfId="3" applyFont="1" applyFill="1" applyAlignment="1">
      <alignment horizontal="left" vertical="center"/>
    </xf>
    <xf numFmtId="0" fontId="8" fillId="2" borderId="2" xfId="3" applyFont="1" applyFill="1" applyBorder="1" applyAlignment="1">
      <alignment horizontal="left" vertical="center"/>
    </xf>
    <xf numFmtId="0" fontId="8" fillId="2" borderId="9" xfId="3" applyFont="1" applyFill="1" applyBorder="1" applyAlignment="1">
      <alignment horizontal="left" vertical="center"/>
    </xf>
    <xf numFmtId="3" fontId="8" fillId="0" borderId="12" xfId="3" applyNumberFormat="1" applyFont="1" applyBorder="1" applyAlignment="1">
      <alignment horizontal="center"/>
    </xf>
    <xf numFmtId="0" fontId="7" fillId="3" borderId="0" xfId="3" applyFont="1" applyFill="1" applyBorder="1" applyAlignment="1">
      <alignment horizontal="left" vertical="center"/>
    </xf>
    <xf numFmtId="0" fontId="19" fillId="2" borderId="0" xfId="0" applyFont="1" applyFill="1" applyAlignment="1">
      <alignment horizontal="left" vertical="center"/>
    </xf>
    <xf numFmtId="0" fontId="8" fillId="3" borderId="0" xfId="0" applyFont="1" applyFill="1"/>
    <xf numFmtId="0" fontId="15" fillId="3" borderId="0" xfId="3" applyFont="1" applyFill="1"/>
    <xf numFmtId="1" fontId="15" fillId="3" borderId="0" xfId="3" applyNumberFormat="1" applyFont="1" applyFill="1"/>
    <xf numFmtId="0" fontId="8" fillId="0" borderId="0" xfId="0" applyFont="1" applyBorder="1"/>
    <xf numFmtId="167" fontId="15" fillId="3" borderId="0" xfId="5" applyNumberFormat="1" applyFont="1" applyFill="1"/>
    <xf numFmtId="0" fontId="8" fillId="0" borderId="0" xfId="0" applyFont="1" applyFill="1"/>
    <xf numFmtId="0" fontId="20" fillId="3" borderId="0" xfId="3" applyFont="1" applyFill="1"/>
    <xf numFmtId="0" fontId="8" fillId="0" borderId="0" xfId="4" applyFont="1" applyAlignment="1">
      <alignment vertical="center"/>
    </xf>
    <xf numFmtId="0" fontId="17" fillId="0" borderId="0" xfId="0" applyFont="1"/>
    <xf numFmtId="3" fontId="8" fillId="0" borderId="0" xfId="0" applyNumberFormat="1" applyFont="1"/>
    <xf numFmtId="0" fontId="8" fillId="0" borderId="5" xfId="0" applyFont="1" applyBorder="1"/>
    <xf numFmtId="0" fontId="20" fillId="0" borderId="0" xfId="0" applyFont="1"/>
    <xf numFmtId="0" fontId="15" fillId="0" borderId="0" xfId="0" applyFont="1"/>
    <xf numFmtId="0" fontId="8" fillId="3" borderId="0" xfId="3" applyFont="1" applyFill="1" applyBorder="1"/>
    <xf numFmtId="167" fontId="8" fillId="0" borderId="0" xfId="5" applyNumberFormat="1" applyFont="1" applyFill="1"/>
    <xf numFmtId="0" fontId="8" fillId="0" borderId="0" xfId="3" applyFont="1" applyFill="1"/>
    <xf numFmtId="0" fontId="17" fillId="0" borderId="0" xfId="3" applyFont="1" applyFill="1"/>
    <xf numFmtId="167" fontId="15" fillId="0" borderId="0" xfId="5" applyNumberFormat="1" applyFont="1" applyFill="1"/>
    <xf numFmtId="0" fontId="15" fillId="0" borderId="0" xfId="3" applyFont="1" applyFill="1"/>
    <xf numFmtId="0" fontId="15" fillId="0" borderId="0" xfId="3" applyFont="1"/>
    <xf numFmtId="167" fontId="8" fillId="0" borderId="0" xfId="5" applyNumberFormat="1" applyFont="1"/>
    <xf numFmtId="167" fontId="15" fillId="0" borderId="0" xfId="5" applyNumberFormat="1" applyFont="1"/>
    <xf numFmtId="167" fontId="8" fillId="0" borderId="0" xfId="3" applyNumberFormat="1" applyFont="1"/>
    <xf numFmtId="167" fontId="15" fillId="0" borderId="0" xfId="3" applyNumberFormat="1" applyFont="1"/>
    <xf numFmtId="0" fontId="16" fillId="0" borderId="0" xfId="0" applyFont="1" applyBorder="1" applyAlignment="1">
      <alignment horizontal="center"/>
    </xf>
    <xf numFmtId="0" fontId="8" fillId="2" borderId="4" xfId="0" applyFont="1" applyFill="1" applyBorder="1" applyAlignment="1">
      <alignment vertical="center" wrapText="1"/>
    </xf>
    <xf numFmtId="0" fontId="8" fillId="2" borderId="13" xfId="0" applyFont="1" applyFill="1" applyBorder="1" applyAlignment="1">
      <alignment vertical="center"/>
    </xf>
    <xf numFmtId="0" fontId="7" fillId="0" borderId="6" xfId="4" applyFont="1" applyBorder="1" applyAlignment="1">
      <alignment vertical="center" wrapText="1"/>
    </xf>
    <xf numFmtId="3" fontId="7" fillId="0" borderId="3" xfId="4" applyNumberFormat="1" applyFont="1" applyBorder="1" applyAlignment="1">
      <alignment horizontal="center" vertical="center"/>
    </xf>
    <xf numFmtId="0" fontId="7" fillId="0" borderId="0" xfId="4" applyFont="1" applyAlignment="1">
      <alignment horizontal="center" vertical="center" wrapText="1"/>
    </xf>
    <xf numFmtId="0" fontId="7" fillId="0" borderId="2" xfId="4" applyFont="1" applyBorder="1" applyAlignment="1">
      <alignment vertical="center" wrapText="1"/>
    </xf>
    <xf numFmtId="0" fontId="8" fillId="0" borderId="9" xfId="4" applyFont="1" applyBorder="1" applyAlignment="1">
      <alignment vertical="center" wrapText="1"/>
    </xf>
    <xf numFmtId="0" fontId="7" fillId="0" borderId="1" xfId="4" applyFont="1" applyBorder="1" applyAlignment="1">
      <alignment vertical="center" wrapText="1"/>
    </xf>
    <xf numFmtId="0" fontId="7" fillId="0" borderId="2" xfId="4" applyFont="1" applyBorder="1" applyAlignment="1">
      <alignment horizontal="center" vertical="center"/>
    </xf>
    <xf numFmtId="0" fontId="8" fillId="0" borderId="6" xfId="4" applyFont="1" applyBorder="1" applyAlignment="1">
      <alignment vertical="center" wrapText="1"/>
    </xf>
    <xf numFmtId="0" fontId="8" fillId="0" borderId="3" xfId="4" applyFont="1" applyBorder="1" applyAlignment="1">
      <alignment horizontal="center" vertical="center"/>
    </xf>
    <xf numFmtId="0" fontId="7" fillId="0" borderId="0" xfId="4" applyFont="1" applyAlignment="1">
      <alignment vertical="center"/>
    </xf>
    <xf numFmtId="0" fontId="7" fillId="0" borderId="0" xfId="4" applyFont="1" applyAlignment="1">
      <alignment horizontal="center" vertical="center"/>
    </xf>
    <xf numFmtId="0" fontId="7" fillId="0" borderId="9" xfId="4" applyFont="1" applyBorder="1" applyAlignment="1">
      <alignment vertical="center"/>
    </xf>
    <xf numFmtId="0" fontId="8" fillId="0" borderId="9" xfId="4" applyFont="1" applyBorder="1" applyAlignment="1">
      <alignment horizontal="center" vertical="center"/>
    </xf>
    <xf numFmtId="0" fontId="11" fillId="0" borderId="0" xfId="4" applyFont="1" applyAlignment="1">
      <alignment vertical="center"/>
    </xf>
    <xf numFmtId="0" fontId="8" fillId="0" borderId="0" xfId="4" applyFont="1" applyAlignment="1">
      <alignment vertical="center" wrapText="1"/>
    </xf>
    <xf numFmtId="3" fontId="8" fillId="0" borderId="9" xfId="4" applyNumberFormat="1" applyFont="1" applyBorder="1" applyAlignment="1">
      <alignment horizontal="center" vertical="center"/>
    </xf>
    <xf numFmtId="0" fontId="7" fillId="0" borderId="8" xfId="4" applyFont="1" applyBorder="1" applyAlignment="1">
      <alignment vertical="center" wrapText="1"/>
    </xf>
    <xf numFmtId="0" fontId="8" fillId="0" borderId="8" xfId="4" applyFont="1" applyBorder="1" applyAlignment="1">
      <alignment vertical="center" wrapText="1"/>
    </xf>
    <xf numFmtId="3" fontId="8" fillId="0" borderId="3" xfId="4" applyNumberFormat="1" applyFont="1" applyBorder="1" applyAlignment="1">
      <alignment horizontal="center" vertical="center"/>
    </xf>
    <xf numFmtId="0" fontId="7" fillId="0" borderId="9" xfId="4" applyFont="1" applyBorder="1" applyAlignment="1">
      <alignment horizontal="center" vertical="center"/>
    </xf>
    <xf numFmtId="0" fontId="7" fillId="0" borderId="0" xfId="0" applyFont="1" applyBorder="1"/>
    <xf numFmtId="0" fontId="8" fillId="0" borderId="10" xfId="0" applyFont="1" applyBorder="1"/>
    <xf numFmtId="3" fontId="8" fillId="0" borderId="16" xfId="0" applyNumberFormat="1" applyFont="1" applyBorder="1" applyAlignment="1">
      <alignment horizontal="center"/>
    </xf>
    <xf numFmtId="3" fontId="7" fillId="0" borderId="16" xfId="0" applyNumberFormat="1" applyFont="1" applyBorder="1" applyAlignment="1">
      <alignment horizontal="center"/>
    </xf>
    <xf numFmtId="3" fontId="8" fillId="0" borderId="10" xfId="0" applyNumberFormat="1" applyFont="1" applyBorder="1" applyAlignment="1">
      <alignment horizontal="center"/>
    </xf>
    <xf numFmtId="3" fontId="7" fillId="0" borderId="10" xfId="0" applyNumberFormat="1" applyFont="1" applyBorder="1" applyAlignment="1">
      <alignment horizontal="center"/>
    </xf>
    <xf numFmtId="3" fontId="7" fillId="0" borderId="17" xfId="0" applyNumberFormat="1" applyFont="1" applyBorder="1" applyAlignment="1">
      <alignment horizontal="center"/>
    </xf>
    <xf numFmtId="0" fontId="8" fillId="0" borderId="16" xfId="0" applyFont="1" applyBorder="1"/>
    <xf numFmtId="0" fontId="7" fillId="0" borderId="10" xfId="0" applyFont="1" applyBorder="1"/>
    <xf numFmtId="0" fontId="7" fillId="0" borderId="17" xfId="0" applyFont="1" applyBorder="1"/>
    <xf numFmtId="0" fontId="8" fillId="0" borderId="4" xfId="0" applyFont="1" applyFill="1" applyBorder="1"/>
    <xf numFmtId="3" fontId="7" fillId="0" borderId="17" xfId="0" applyNumberFormat="1" applyFont="1" applyFill="1" applyBorder="1" applyAlignment="1">
      <alignment horizontal="center"/>
    </xf>
    <xf numFmtId="0" fontId="8" fillId="0" borderId="10" xfId="0" applyFont="1" applyFill="1" applyBorder="1"/>
    <xf numFmtId="0" fontId="21" fillId="0" borderId="0" xfId="0" applyFont="1" applyBorder="1"/>
    <xf numFmtId="0" fontId="22" fillId="4" borderId="10" xfId="0" applyFont="1" applyFill="1" applyBorder="1" applyAlignment="1">
      <alignment horizontal="center" vertical="center"/>
    </xf>
    <xf numFmtId="0" fontId="23" fillId="4" borderId="10" xfId="0" applyFont="1" applyFill="1" applyBorder="1" applyAlignment="1">
      <alignment horizontal="center" vertical="center"/>
    </xf>
    <xf numFmtId="0" fontId="22" fillId="4" borderId="1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12" xfId="0" applyFont="1" applyFill="1" applyBorder="1" applyAlignment="1">
      <alignment horizontal="center"/>
    </xf>
    <xf numFmtId="0" fontId="17" fillId="2" borderId="0" xfId="0" applyFont="1" applyFill="1" applyBorder="1" applyAlignment="1">
      <alignment vertical="center"/>
    </xf>
    <xf numFmtId="0" fontId="8" fillId="0" borderId="7" xfId="0" applyFont="1" applyBorder="1"/>
    <xf numFmtId="3" fontId="8" fillId="2" borderId="0" xfId="0" applyNumberFormat="1" applyFont="1" applyFill="1" applyBorder="1" applyAlignment="1">
      <alignment vertical="center"/>
    </xf>
    <xf numFmtId="0" fontId="17" fillId="3" borderId="0" xfId="0" applyFont="1" applyFill="1" applyAlignment="1">
      <alignment vertical="center"/>
    </xf>
    <xf numFmtId="0" fontId="8" fillId="2" borderId="2" xfId="0" applyFont="1" applyFill="1" applyBorder="1" applyAlignment="1">
      <alignment horizontal="left" vertical="center"/>
    </xf>
    <xf numFmtId="0" fontId="8" fillId="2" borderId="9" xfId="0" applyFont="1" applyFill="1" applyBorder="1" applyAlignment="1">
      <alignment horizontal="left" vertical="center"/>
    </xf>
    <xf numFmtId="3" fontId="8" fillId="0" borderId="0" xfId="3" applyNumberFormat="1" applyFont="1" applyFill="1"/>
    <xf numFmtId="3" fontId="8" fillId="2" borderId="0" xfId="0" applyNumberFormat="1" applyFont="1" applyFill="1" applyAlignment="1">
      <alignment vertical="center" wrapText="1"/>
    </xf>
    <xf numFmtId="3" fontId="8" fillId="0" borderId="0" xfId="4" applyNumberFormat="1" applyFont="1" applyAlignment="1">
      <alignment vertical="center"/>
    </xf>
    <xf numFmtId="9" fontId="8" fillId="0" borderId="0" xfId="5" applyFont="1"/>
    <xf numFmtId="168" fontId="8" fillId="0" borderId="0" xfId="0" applyNumberFormat="1" applyFont="1"/>
    <xf numFmtId="169" fontId="8" fillId="0" borderId="0" xfId="0" applyNumberFormat="1" applyFont="1"/>
    <xf numFmtId="169" fontId="8" fillId="3" borderId="0" xfId="0" applyNumberFormat="1" applyFont="1" applyFill="1"/>
    <xf numFmtId="0" fontId="7" fillId="3" borderId="6" xfId="4" applyFont="1" applyFill="1" applyBorder="1" applyAlignment="1">
      <alignment vertical="center" wrapText="1"/>
    </xf>
    <xf numFmtId="3" fontId="7" fillId="3" borderId="3" xfId="4" applyNumberFormat="1" applyFont="1" applyFill="1" applyBorder="1" applyAlignment="1">
      <alignment horizontal="center" vertical="center"/>
    </xf>
    <xf numFmtId="0" fontId="8" fillId="3" borderId="0" xfId="0" applyFont="1" applyFill="1" applyAlignment="1">
      <alignment vertical="top" wrapText="1"/>
    </xf>
    <xf numFmtId="3" fontId="7" fillId="2" borderId="13"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3" fontId="7" fillId="2" borderId="13" xfId="3" applyNumberFormat="1" applyFont="1" applyFill="1" applyBorder="1" applyAlignment="1">
      <alignment horizontal="center" vertical="center"/>
    </xf>
    <xf numFmtId="3" fontId="7" fillId="2" borderId="4" xfId="3" applyNumberFormat="1" applyFont="1" applyFill="1" applyBorder="1" applyAlignment="1">
      <alignment horizontal="center" vertical="center"/>
    </xf>
    <xf numFmtId="3" fontId="8" fillId="2" borderId="0" xfId="0" applyNumberFormat="1" applyFont="1" applyFill="1" applyAlignment="1">
      <alignment vertical="center"/>
    </xf>
    <xf numFmtId="3" fontId="15" fillId="2" borderId="0" xfId="0" applyNumberFormat="1" applyFont="1" applyFill="1" applyAlignment="1">
      <alignment vertical="center"/>
    </xf>
    <xf numFmtId="0" fontId="23" fillId="4" borderId="12" xfId="0" applyFont="1" applyFill="1" applyBorder="1" applyAlignment="1">
      <alignment horizontal="center"/>
    </xf>
    <xf numFmtId="0" fontId="8" fillId="2" borderId="2" xfId="0" applyFont="1" applyFill="1" applyBorder="1" applyAlignment="1">
      <alignment horizontal="left" vertical="center"/>
    </xf>
    <xf numFmtId="0" fontId="8" fillId="2" borderId="9" xfId="0" applyFont="1" applyFill="1" applyBorder="1" applyAlignment="1">
      <alignment horizontal="left" vertical="center"/>
    </xf>
    <xf numFmtId="0" fontId="8" fillId="0" borderId="0" xfId="0" applyFont="1" applyAlignment="1">
      <alignment horizontal="left" vertical="center" wrapText="1"/>
    </xf>
    <xf numFmtId="0" fontId="22" fillId="4" borderId="12" xfId="0" applyFont="1" applyFill="1" applyBorder="1" applyAlignment="1">
      <alignment horizontal="center"/>
    </xf>
    <xf numFmtId="1" fontId="8" fillId="0" borderId="10" xfId="0" applyNumberFormat="1" applyFont="1" applyBorder="1" applyAlignment="1">
      <alignment horizontal="center"/>
    </xf>
    <xf numFmtId="1" fontId="8" fillId="0" borderId="16" xfId="0" applyNumberFormat="1" applyFont="1" applyBorder="1" applyAlignment="1">
      <alignment horizontal="center"/>
    </xf>
    <xf numFmtId="1" fontId="7" fillId="0" borderId="10" xfId="0" applyNumberFormat="1" applyFont="1" applyBorder="1" applyAlignment="1">
      <alignment horizontal="center"/>
    </xf>
    <xf numFmtId="0" fontId="8" fillId="0" borderId="0" xfId="0" applyFont="1" applyAlignment="1">
      <alignment horizontal="center" vertical="center"/>
    </xf>
    <xf numFmtId="3" fontId="7" fillId="0" borderId="0" xfId="0" applyNumberFormat="1" applyFont="1" applyBorder="1" applyAlignment="1">
      <alignment horizontal="center"/>
    </xf>
    <xf numFmtId="0" fontId="27" fillId="3" borderId="0" xfId="7" applyFont="1" applyFill="1" applyAlignment="1">
      <alignment vertical="center"/>
    </xf>
    <xf numFmtId="0" fontId="26" fillId="3" borderId="0" xfId="11" applyFont="1" applyFill="1" applyAlignment="1">
      <alignment vertical="center" wrapText="1"/>
    </xf>
    <xf numFmtId="0" fontId="28" fillId="3" borderId="0" xfId="7" applyFont="1" applyFill="1" applyAlignment="1">
      <alignment vertical="center"/>
    </xf>
    <xf numFmtId="0" fontId="30" fillId="3" borderId="0" xfId="7" applyFont="1" applyFill="1" applyAlignment="1">
      <alignment vertical="center"/>
    </xf>
    <xf numFmtId="0" fontId="6" fillId="3" borderId="0" xfId="11" applyFont="1" applyFill="1" applyAlignment="1">
      <alignment horizontal="left" vertical="center" wrapText="1"/>
    </xf>
    <xf numFmtId="0" fontId="32" fillId="0" borderId="0" xfId="9" applyFont="1" applyAlignment="1" applyProtection="1">
      <alignment horizontal="left"/>
    </xf>
    <xf numFmtId="0" fontId="33" fillId="3" borderId="0" xfId="11" applyFont="1" applyFill="1" applyAlignment="1">
      <alignment horizontal="left" vertical="center" wrapText="1"/>
    </xf>
    <xf numFmtId="0" fontId="6" fillId="3" borderId="0" xfId="7" applyFill="1" applyAlignment="1">
      <alignment horizontal="left" vertical="center" wrapText="1"/>
    </xf>
    <xf numFmtId="0" fontId="31" fillId="3" borderId="0" xfId="7" applyFont="1" applyFill="1" applyAlignment="1">
      <alignment horizontal="left" vertical="center" wrapText="1"/>
    </xf>
    <xf numFmtId="0" fontId="27" fillId="3" borderId="0" xfId="7" applyFont="1" applyFill="1" applyAlignment="1">
      <alignment horizontal="left" vertical="center"/>
    </xf>
    <xf numFmtId="0" fontId="27" fillId="3" borderId="0" xfId="7" applyFont="1" applyFill="1" applyAlignment="1">
      <alignment horizontal="left" vertical="center" wrapText="1"/>
    </xf>
    <xf numFmtId="0" fontId="27" fillId="3" borderId="0" xfId="7" quotePrefix="1" applyFont="1" applyFill="1" applyAlignment="1">
      <alignment horizontal="left" vertical="center" wrapText="1"/>
    </xf>
    <xf numFmtId="0" fontId="27" fillId="3" borderId="0" xfId="7" quotePrefix="1" applyFont="1" applyFill="1" applyAlignment="1">
      <alignment horizontal="right" vertical="top"/>
    </xf>
    <xf numFmtId="0" fontId="27" fillId="3" borderId="0" xfId="7" applyFont="1" applyFill="1" applyAlignment="1">
      <alignment vertical="center" wrapText="1"/>
    </xf>
    <xf numFmtId="0" fontId="6" fillId="3" borderId="0" xfId="7" applyFill="1" applyAlignment="1">
      <alignment vertical="center" wrapText="1"/>
    </xf>
    <xf numFmtId="0" fontId="37" fillId="3" borderId="0" xfId="12" applyFont="1" applyFill="1" applyAlignment="1">
      <alignment horizontal="left" vertical="center" wrapText="1"/>
    </xf>
    <xf numFmtId="0" fontId="39" fillId="3" borderId="0" xfId="7" applyFont="1" applyFill="1" applyAlignment="1">
      <alignment horizontal="center" vertical="center"/>
    </xf>
    <xf numFmtId="0" fontId="40" fillId="3" borderId="0" xfId="7" applyFont="1" applyFill="1" applyAlignment="1">
      <alignment horizontal="left" vertical="center"/>
    </xf>
    <xf numFmtId="0" fontId="27" fillId="3" borderId="0" xfId="7" applyFont="1" applyFill="1"/>
    <xf numFmtId="0" fontId="27" fillId="3" borderId="0" xfId="7" applyFont="1" applyFill="1" applyAlignment="1">
      <alignment horizontal="left" wrapText="1"/>
    </xf>
    <xf numFmtId="0" fontId="41" fillId="3" borderId="0" xfId="7" applyFont="1" applyFill="1" applyBorder="1" applyAlignment="1">
      <alignment horizontal="left" vertical="center" wrapText="1"/>
    </xf>
    <xf numFmtId="0" fontId="41" fillId="3" borderId="0" xfId="7" applyFont="1" applyFill="1" applyBorder="1" applyAlignment="1">
      <alignment horizontal="center" vertical="center" wrapText="1"/>
    </xf>
    <xf numFmtId="0" fontId="41" fillId="3" borderId="10" xfId="7" applyFont="1" applyFill="1" applyBorder="1" applyAlignment="1">
      <alignment horizontal="left" vertical="center" wrapText="1"/>
    </xf>
    <xf numFmtId="0" fontId="42" fillId="3" borderId="0" xfId="12" applyFont="1" applyFill="1" applyAlignment="1">
      <alignment vertical="center" wrapText="1"/>
    </xf>
    <xf numFmtId="0" fontId="41" fillId="3" borderId="10" xfId="7" applyFont="1" applyFill="1" applyBorder="1" applyAlignment="1">
      <alignment vertical="center" wrapText="1"/>
    </xf>
    <xf numFmtId="0" fontId="40" fillId="3" borderId="0" xfId="7" applyFont="1" applyFill="1"/>
    <xf numFmtId="0" fontId="43" fillId="5" borderId="10" xfId="7" applyFont="1" applyFill="1" applyBorder="1" applyAlignment="1">
      <alignment horizontal="center" vertical="center" wrapText="1"/>
    </xf>
    <xf numFmtId="0" fontId="43" fillId="5" borderId="12" xfId="7" applyFont="1" applyFill="1" applyBorder="1" applyAlignment="1">
      <alignment vertical="center" wrapText="1"/>
    </xf>
    <xf numFmtId="0" fontId="13" fillId="0" borderId="0" xfId="0" applyFont="1" applyBorder="1" applyAlignment="1"/>
    <xf numFmtId="0" fontId="8" fillId="2" borderId="5" xfId="0" applyFont="1" applyFill="1" applyBorder="1" applyAlignment="1">
      <alignment vertical="center" wrapText="1"/>
    </xf>
    <xf numFmtId="0" fontId="8" fillId="0" borderId="0" xfId="4" applyFont="1" applyBorder="1" applyAlignment="1">
      <alignment horizontal="center" vertical="center"/>
    </xf>
    <xf numFmtId="9" fontId="8" fillId="0" borderId="0" xfId="4" applyNumberFormat="1" applyFont="1" applyBorder="1" applyAlignment="1">
      <alignment vertical="center"/>
    </xf>
    <xf numFmtId="0" fontId="8" fillId="0" borderId="0" xfId="4" applyFont="1" applyBorder="1" applyAlignment="1">
      <alignment vertical="center"/>
    </xf>
    <xf numFmtId="0" fontId="8" fillId="0" borderId="2" xfId="4" applyFont="1" applyFill="1" applyBorder="1" applyAlignment="1">
      <alignment vertical="center"/>
    </xf>
    <xf numFmtId="1" fontId="8" fillId="0" borderId="0" xfId="4" applyNumberFormat="1" applyFont="1" applyBorder="1" applyAlignment="1">
      <alignment vertical="center"/>
    </xf>
    <xf numFmtId="0" fontId="17" fillId="0" borderId="0" xfId="4" applyFont="1" applyBorder="1" applyAlignment="1">
      <alignment vertical="center"/>
    </xf>
    <xf numFmtId="0" fontId="8" fillId="0" borderId="9" xfId="4" applyFont="1" applyFill="1" applyBorder="1" applyAlignment="1">
      <alignment vertical="center"/>
    </xf>
    <xf numFmtId="0" fontId="8" fillId="0" borderId="9" xfId="4" applyFont="1" applyBorder="1" applyAlignment="1">
      <alignment vertical="center"/>
    </xf>
    <xf numFmtId="0" fontId="8" fillId="0" borderId="0" xfId="4" applyFont="1"/>
    <xf numFmtId="0" fontId="8" fillId="0" borderId="12" xfId="4" applyFont="1" applyBorder="1" applyAlignment="1">
      <alignment vertical="center"/>
    </xf>
    <xf numFmtId="0" fontId="8" fillId="0" borderId="0" xfId="4" applyFont="1" applyBorder="1" applyAlignment="1">
      <alignment horizontal="center"/>
    </xf>
    <xf numFmtId="3" fontId="8" fillId="0" borderId="0" xfId="4" applyNumberFormat="1" applyFont="1" applyBorder="1" applyAlignment="1">
      <alignment horizontal="center"/>
    </xf>
    <xf numFmtId="0" fontId="11" fillId="0" borderId="0" xfId="4" applyFont="1" applyAlignment="1">
      <alignment vertical="center" wrapText="1"/>
    </xf>
    <xf numFmtId="0" fontId="8" fillId="0" borderId="0" xfId="4" applyFont="1" applyAlignment="1">
      <alignment vertical="top" wrapText="1"/>
    </xf>
    <xf numFmtId="0" fontId="16" fillId="0" borderId="0" xfId="0" applyFont="1" applyBorder="1" applyAlignment="1"/>
    <xf numFmtId="0" fontId="8" fillId="0" borderId="0" xfId="0" applyFont="1" applyAlignment="1">
      <alignment wrapText="1"/>
    </xf>
    <xf numFmtId="0" fontId="8" fillId="3" borderId="0" xfId="4" applyFont="1" applyFill="1"/>
    <xf numFmtId="0" fontId="15" fillId="0" borderId="0" xfId="4" applyFont="1"/>
    <xf numFmtId="0" fontId="7" fillId="0" borderId="0" xfId="4" applyFont="1" applyBorder="1" applyAlignment="1">
      <alignment horizontal="center" vertical="center" wrapText="1"/>
    </xf>
    <xf numFmtId="0" fontId="8" fillId="0" borderId="3" xfId="4" applyFont="1" applyBorder="1" applyAlignment="1">
      <alignment vertical="center" wrapText="1"/>
    </xf>
    <xf numFmtId="3" fontId="8" fillId="0" borderId="0" xfId="4" applyNumberFormat="1" applyFont="1" applyFill="1" applyAlignment="1">
      <alignment vertical="center"/>
    </xf>
    <xf numFmtId="1" fontId="8" fillId="0" borderId="10" xfId="10" applyNumberFormat="1" applyFont="1" applyBorder="1" applyAlignment="1">
      <alignment horizontal="center"/>
    </xf>
    <xf numFmtId="0" fontId="8" fillId="0" borderId="0" xfId="0" applyFont="1" applyFill="1" applyBorder="1"/>
    <xf numFmtId="0" fontId="8" fillId="2" borderId="11" xfId="0" applyFont="1" applyFill="1" applyBorder="1" applyAlignment="1">
      <alignment vertical="center"/>
    </xf>
    <xf numFmtId="0" fontId="8" fillId="0" borderId="0" xfId="0" applyFont="1" applyBorder="1" applyAlignment="1">
      <alignment horizontal="center" vertical="center" wrapText="1"/>
    </xf>
    <xf numFmtId="0" fontId="7" fillId="2" borderId="8" xfId="0" applyFont="1" applyFill="1" applyBorder="1" applyAlignment="1">
      <alignment vertical="center"/>
    </xf>
    <xf numFmtId="0" fontId="8" fillId="0" borderId="8" xfId="0" applyFont="1" applyBorder="1"/>
    <xf numFmtId="0" fontId="47" fillId="0" borderId="0" xfId="0" applyFont="1" applyBorder="1" applyAlignment="1">
      <alignment horizontal="left"/>
    </xf>
    <xf numFmtId="0" fontId="23" fillId="0" borderId="0" xfId="0" applyFont="1" applyFill="1" applyBorder="1" applyAlignment="1">
      <alignment vertical="center"/>
    </xf>
    <xf numFmtId="3" fontId="23" fillId="6" borderId="2" xfId="0" applyNumberFormat="1" applyFont="1" applyFill="1" applyBorder="1" applyAlignment="1">
      <alignment horizontal="center" vertical="center" wrapText="1"/>
    </xf>
    <xf numFmtId="3" fontId="23" fillId="7" borderId="10" xfId="0" applyNumberFormat="1" applyFont="1" applyFill="1" applyBorder="1" applyAlignment="1">
      <alignment horizontal="center" vertical="center" wrapText="1"/>
    </xf>
    <xf numFmtId="3" fontId="23" fillId="7" borderId="2" xfId="0" applyNumberFormat="1" applyFont="1" applyFill="1" applyBorder="1" applyAlignment="1">
      <alignment horizontal="center" vertical="center" wrapText="1"/>
    </xf>
    <xf numFmtId="1" fontId="23" fillId="8" borderId="10" xfId="0" applyNumberFormat="1" applyFont="1" applyFill="1" applyBorder="1" applyAlignment="1">
      <alignment horizontal="center" vertical="center" wrapText="1"/>
    </xf>
    <xf numFmtId="0" fontId="50" fillId="3" borderId="0" xfId="12" applyFont="1" applyFill="1" applyAlignment="1">
      <alignment vertical="center"/>
    </xf>
    <xf numFmtId="0" fontId="51" fillId="3" borderId="0" xfId="12" applyFont="1" applyFill="1" applyAlignment="1">
      <alignment vertical="center"/>
    </xf>
    <xf numFmtId="0" fontId="52" fillId="3" borderId="0" xfId="7" applyFont="1" applyFill="1" applyAlignment="1">
      <alignment vertical="center"/>
    </xf>
    <xf numFmtId="0" fontId="53" fillId="3" borderId="0" xfId="7" applyFont="1" applyFill="1" applyAlignment="1">
      <alignment vertical="center"/>
    </xf>
    <xf numFmtId="0" fontId="54" fillId="3" borderId="0" xfId="7" applyFont="1" applyFill="1" applyAlignment="1">
      <alignment vertical="center"/>
    </xf>
    <xf numFmtId="0" fontId="55" fillId="3" borderId="0" xfId="12" applyFont="1" applyFill="1" applyAlignment="1">
      <alignment vertical="center"/>
    </xf>
    <xf numFmtId="0" fontId="56" fillId="3" borderId="0" xfId="7" applyFont="1" applyFill="1" applyAlignment="1">
      <alignment vertical="center"/>
    </xf>
    <xf numFmtId="0" fontId="57" fillId="3" borderId="0" xfId="7" applyFont="1" applyFill="1" applyAlignment="1">
      <alignment vertical="center"/>
    </xf>
    <xf numFmtId="0" fontId="58" fillId="3" borderId="0" xfId="12" applyFont="1" applyFill="1" applyAlignment="1">
      <alignment vertical="center"/>
    </xf>
    <xf numFmtId="0" fontId="59" fillId="3" borderId="0" xfId="7" applyFont="1" applyFill="1" applyAlignment="1">
      <alignment vertical="center"/>
    </xf>
    <xf numFmtId="0" fontId="60" fillId="3" borderId="0" xfId="12" applyFont="1" applyFill="1" applyAlignment="1">
      <alignment vertical="center"/>
    </xf>
    <xf numFmtId="0" fontId="61" fillId="3" borderId="0" xfId="7" applyFont="1" applyFill="1" applyAlignment="1">
      <alignment vertical="center"/>
    </xf>
    <xf numFmtId="0" fontId="62" fillId="3" borderId="0" xfId="7" applyFont="1" applyFill="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33" fillId="0" borderId="0" xfId="0" applyFont="1"/>
    <xf numFmtId="0" fontId="7" fillId="0" borderId="0" xfId="0" applyFont="1"/>
    <xf numFmtId="0" fontId="41" fillId="0" borderId="10" xfId="7" applyFont="1" applyFill="1" applyBorder="1" applyAlignment="1">
      <alignment horizontal="left" vertical="center" wrapText="1"/>
    </xf>
    <xf numFmtId="0" fontId="41" fillId="0" borderId="10" xfId="7" applyFont="1" applyFill="1" applyBorder="1" applyAlignment="1">
      <alignment horizontal="center" vertical="center" wrapText="1"/>
    </xf>
    <xf numFmtId="0" fontId="29" fillId="3" borderId="0" xfId="12" applyFill="1" applyAlignment="1">
      <alignment horizontal="left" vertical="center"/>
    </xf>
    <xf numFmtId="0" fontId="8" fillId="0" borderId="5" xfId="0" applyFont="1" applyFill="1" applyBorder="1"/>
    <xf numFmtId="0" fontId="8" fillId="0" borderId="0" xfId="0" applyFont="1" applyBorder="1" applyAlignment="1">
      <alignment horizontal="left" vertical="center" wrapText="1"/>
    </xf>
    <xf numFmtId="165" fontId="7" fillId="2" borderId="0" xfId="1" applyNumberFormat="1" applyFont="1" applyFill="1" applyBorder="1" applyAlignment="1">
      <alignment horizontal="right" vertical="center"/>
    </xf>
    <xf numFmtId="3" fontId="7" fillId="2" borderId="10" xfId="0" applyNumberFormat="1" applyFont="1" applyFill="1" applyBorder="1" applyAlignment="1">
      <alignment horizontal="center" vertical="center"/>
    </xf>
    <xf numFmtId="0" fontId="8" fillId="2" borderId="10" xfId="0" applyFont="1" applyFill="1" applyBorder="1" applyAlignment="1">
      <alignment horizontal="center" vertical="center"/>
    </xf>
    <xf numFmtId="0" fontId="7" fillId="2" borderId="10" xfId="0" applyFont="1" applyFill="1" applyBorder="1" applyAlignment="1">
      <alignment horizontal="center" vertical="center"/>
    </xf>
    <xf numFmtId="0" fontId="29" fillId="3" borderId="0" xfId="12" applyFill="1" applyAlignment="1">
      <alignment vertical="center" wrapText="1"/>
    </xf>
    <xf numFmtId="0" fontId="8" fillId="2" borderId="0" xfId="0" applyFont="1" applyFill="1" applyAlignment="1">
      <alignment vertical="center" wrapText="1"/>
    </xf>
    <xf numFmtId="0" fontId="8" fillId="0" borderId="0" xfId="0" applyFont="1"/>
    <xf numFmtId="3" fontId="8" fillId="2" borderId="2"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3" fontId="8" fillId="2" borderId="5"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0" fontId="8" fillId="0" borderId="0" xfId="0" applyFont="1" applyAlignment="1">
      <alignment vertical="center" wrapText="1"/>
    </xf>
    <xf numFmtId="0" fontId="7" fillId="0" borderId="0" xfId="0" applyFont="1" applyBorder="1" applyAlignment="1">
      <alignment horizontal="centerContinuous" vertical="center"/>
    </xf>
    <xf numFmtId="3" fontId="7" fillId="0" borderId="3" xfId="0" applyNumberFormat="1" applyFont="1" applyFill="1" applyBorder="1" applyAlignment="1">
      <alignment horizontal="center" vertical="center"/>
    </xf>
    <xf numFmtId="0" fontId="8" fillId="3" borderId="0" xfId="0" applyFont="1" applyFill="1"/>
    <xf numFmtId="0" fontId="8" fillId="0" borderId="0" xfId="4" applyFont="1" applyAlignment="1">
      <alignment vertical="center"/>
    </xf>
    <xf numFmtId="3" fontId="8" fillId="0" borderId="0" xfId="0" applyNumberFormat="1" applyFont="1"/>
    <xf numFmtId="0" fontId="7" fillId="0" borderId="6" xfId="4" applyFont="1" applyBorder="1" applyAlignment="1">
      <alignment vertical="center" wrapText="1"/>
    </xf>
    <xf numFmtId="3" fontId="7" fillId="0" borderId="3" xfId="4" applyNumberFormat="1" applyFont="1" applyBorder="1" applyAlignment="1">
      <alignment horizontal="center" vertical="center"/>
    </xf>
    <xf numFmtId="0" fontId="7" fillId="0" borderId="2" xfId="4" applyFont="1" applyBorder="1" applyAlignment="1">
      <alignment vertical="center" wrapText="1"/>
    </xf>
    <xf numFmtId="0" fontId="8" fillId="0" borderId="9" xfId="4" applyFont="1" applyBorder="1" applyAlignment="1">
      <alignment vertical="center" wrapText="1"/>
    </xf>
    <xf numFmtId="0" fontId="7" fillId="0" borderId="1" xfId="4" applyFont="1" applyBorder="1" applyAlignment="1">
      <alignment vertical="center" wrapText="1"/>
    </xf>
    <xf numFmtId="0" fontId="7" fillId="0" borderId="2" xfId="4" applyFont="1" applyBorder="1" applyAlignment="1">
      <alignment horizontal="center" vertical="center"/>
    </xf>
    <xf numFmtId="0" fontId="8" fillId="0" borderId="6" xfId="4" applyFont="1" applyBorder="1" applyAlignment="1">
      <alignment vertical="center" wrapText="1"/>
    </xf>
    <xf numFmtId="0" fontId="8" fillId="0" borderId="3" xfId="4" applyFont="1" applyBorder="1" applyAlignment="1">
      <alignment horizontal="center" vertical="center"/>
    </xf>
    <xf numFmtId="0" fontId="7" fillId="0" borderId="0" xfId="4" applyFont="1" applyAlignment="1">
      <alignment vertical="center"/>
    </xf>
    <xf numFmtId="0" fontId="7" fillId="0" borderId="0" xfId="4" applyFont="1" applyAlignment="1">
      <alignment horizontal="center" vertical="center"/>
    </xf>
    <xf numFmtId="0" fontId="8" fillId="0" borderId="9" xfId="4" applyFont="1" applyBorder="1" applyAlignment="1">
      <alignment horizontal="center" vertical="center"/>
    </xf>
    <xf numFmtId="0" fontId="11" fillId="0" borderId="0" xfId="4" applyFont="1" applyAlignment="1">
      <alignment vertical="center"/>
    </xf>
    <xf numFmtId="0" fontId="8" fillId="0" borderId="0" xfId="4" applyFont="1" applyAlignment="1">
      <alignment vertical="center" wrapText="1"/>
    </xf>
    <xf numFmtId="3" fontId="8" fillId="0" borderId="9" xfId="4" applyNumberFormat="1" applyFont="1" applyBorder="1" applyAlignment="1">
      <alignment horizontal="center" vertical="center"/>
    </xf>
    <xf numFmtId="0" fontId="7" fillId="0" borderId="8" xfId="4" applyFont="1" applyBorder="1" applyAlignment="1">
      <alignment vertical="center" wrapText="1"/>
    </xf>
    <xf numFmtId="0" fontId="8" fillId="0" borderId="8" xfId="4" applyFont="1" applyBorder="1" applyAlignment="1">
      <alignment vertical="center" wrapText="1"/>
    </xf>
    <xf numFmtId="3" fontId="8" fillId="0" borderId="3" xfId="4" applyNumberFormat="1" applyFont="1" applyBorder="1" applyAlignment="1">
      <alignment horizontal="center" vertical="center"/>
    </xf>
    <xf numFmtId="0" fontId="7" fillId="0" borderId="9" xfId="4" applyFont="1" applyBorder="1" applyAlignment="1">
      <alignment horizontal="center" vertical="center"/>
    </xf>
    <xf numFmtId="0" fontId="12" fillId="0" borderId="10" xfId="0" applyFont="1" applyFill="1" applyBorder="1" applyAlignment="1">
      <alignment horizontal="center" vertical="center"/>
    </xf>
    <xf numFmtId="3" fontId="8" fillId="0" borderId="0" xfId="4" applyNumberFormat="1" applyFont="1" applyAlignment="1">
      <alignment vertical="center"/>
    </xf>
    <xf numFmtId="0" fontId="7" fillId="3" borderId="6" xfId="4" applyFont="1" applyFill="1" applyBorder="1" applyAlignment="1">
      <alignment vertical="center" wrapText="1"/>
    </xf>
    <xf numFmtId="3" fontId="8" fillId="3" borderId="0" xfId="0" applyNumberFormat="1" applyFont="1" applyFill="1"/>
    <xf numFmtId="0" fontId="29" fillId="3" borderId="0" xfId="12" applyFill="1" applyAlignment="1">
      <alignment vertical="center"/>
    </xf>
    <xf numFmtId="0" fontId="8" fillId="0" borderId="2" xfId="4" applyFont="1" applyFill="1" applyBorder="1" applyAlignment="1">
      <alignment vertical="center"/>
    </xf>
    <xf numFmtId="0" fontId="8" fillId="0" borderId="9" xfId="4" applyFont="1" applyFill="1" applyBorder="1" applyAlignment="1">
      <alignment vertical="center"/>
    </xf>
    <xf numFmtId="0" fontId="8" fillId="0" borderId="9" xfId="4" applyFont="1" applyBorder="1" applyAlignment="1">
      <alignment vertical="center"/>
    </xf>
    <xf numFmtId="0" fontId="7" fillId="0" borderId="0" xfId="4" applyFont="1" applyBorder="1" applyAlignment="1">
      <alignment horizontal="center" vertical="center" wrapText="1"/>
    </xf>
    <xf numFmtId="0" fontId="8" fillId="0" borderId="3" xfId="4" applyFont="1" applyBorder="1" applyAlignment="1">
      <alignment vertical="center" wrapText="1"/>
    </xf>
    <xf numFmtId="3" fontId="7" fillId="0" borderId="10" xfId="4" applyNumberFormat="1" applyFont="1" applyBorder="1" applyAlignment="1">
      <alignment horizontal="center" vertical="center"/>
    </xf>
    <xf numFmtId="3" fontId="8" fillId="0" borderId="0" xfId="4" applyNumberFormat="1" applyFont="1" applyFill="1" applyAlignment="1">
      <alignment vertical="center"/>
    </xf>
    <xf numFmtId="0" fontId="7" fillId="0" borderId="8" xfId="4" applyFont="1" applyBorder="1" applyAlignment="1">
      <alignment horizontal="center" vertical="center"/>
    </xf>
    <xf numFmtId="3" fontId="8" fillId="0" borderId="8" xfId="4" applyNumberFormat="1" applyFont="1" applyBorder="1" applyAlignment="1">
      <alignment horizontal="center" vertical="center"/>
    </xf>
    <xf numFmtId="0" fontId="7" fillId="0" borderId="1" xfId="4" applyFont="1" applyBorder="1" applyAlignment="1">
      <alignment horizontal="center" vertical="center"/>
    </xf>
    <xf numFmtId="0" fontId="8" fillId="0" borderId="8" xfId="4" applyFont="1" applyBorder="1" applyAlignment="1">
      <alignment horizontal="center" vertical="center"/>
    </xf>
    <xf numFmtId="0" fontId="11" fillId="2" borderId="0" xfId="4" applyFont="1" applyFill="1" applyAlignment="1">
      <alignment vertical="center"/>
    </xf>
    <xf numFmtId="0" fontId="11" fillId="0" borderId="0" xfId="4" applyFont="1" applyBorder="1" applyAlignment="1">
      <alignment vertical="center"/>
    </xf>
    <xf numFmtId="3" fontId="8" fillId="0" borderId="9" xfId="0" applyNumberFormat="1" applyFont="1" applyBorder="1" applyAlignment="1">
      <alignment horizontal="center"/>
    </xf>
    <xf numFmtId="3" fontId="8" fillId="0" borderId="3" xfId="0" applyNumberFormat="1" applyFont="1" applyBorder="1" applyAlignment="1">
      <alignment horizontal="center"/>
    </xf>
    <xf numFmtId="1" fontId="23" fillId="8" borderId="10" xfId="0" applyNumberFormat="1" applyFont="1" applyFill="1" applyBorder="1" applyAlignment="1">
      <alignment horizontal="center" vertical="center" wrapText="1"/>
    </xf>
    <xf numFmtId="0" fontId="58" fillId="3" borderId="0" xfId="12" applyFont="1" applyFill="1" applyAlignment="1">
      <alignment vertical="center"/>
    </xf>
    <xf numFmtId="3" fontId="8" fillId="3" borderId="0" xfId="3" applyNumberFormat="1" applyFont="1" applyFill="1"/>
    <xf numFmtId="0" fontId="49" fillId="0" borderId="0" xfId="0" applyFont="1" applyBorder="1" applyAlignment="1">
      <alignment horizontal="center"/>
    </xf>
    <xf numFmtId="0" fontId="8" fillId="0" borderId="2" xfId="4" applyFont="1" applyFill="1" applyBorder="1" applyAlignment="1">
      <alignment horizontal="center" vertical="center" wrapText="1"/>
    </xf>
    <xf numFmtId="0" fontId="8" fillId="0" borderId="9" xfId="4" applyFont="1" applyFill="1" applyBorder="1" applyAlignment="1">
      <alignment horizontal="center" vertical="center" wrapText="1"/>
    </xf>
    <xf numFmtId="0" fontId="8" fillId="0" borderId="9" xfId="4" applyFont="1" applyFill="1" applyBorder="1" applyAlignment="1">
      <alignment horizontal="center"/>
    </xf>
    <xf numFmtId="3" fontId="7" fillId="0" borderId="10" xfId="4" applyNumberFormat="1" applyFont="1" applyFill="1" applyBorder="1" applyAlignment="1">
      <alignment horizontal="center"/>
    </xf>
    <xf numFmtId="0" fontId="8" fillId="0" borderId="6" xfId="4" applyFont="1" applyBorder="1" applyAlignment="1">
      <alignment horizontal="center" vertical="center"/>
    </xf>
    <xf numFmtId="4" fontId="8" fillId="0" borderId="0" xfId="4" applyNumberFormat="1" applyFont="1" applyAlignment="1">
      <alignment vertical="center"/>
    </xf>
    <xf numFmtId="0" fontId="28" fillId="3" borderId="0" xfId="12" applyFont="1" applyFill="1" applyAlignment="1">
      <alignment vertical="center" wrapText="1"/>
    </xf>
    <xf numFmtId="0" fontId="27" fillId="3" borderId="0" xfId="7" applyFont="1" applyFill="1" applyAlignment="1">
      <alignment vertical="center" wrapText="1"/>
    </xf>
    <xf numFmtId="0" fontId="28" fillId="3" borderId="0" xfId="12" applyFont="1" applyFill="1" applyAlignment="1">
      <alignment horizontal="left" vertical="center" wrapText="1"/>
    </xf>
    <xf numFmtId="0" fontId="64" fillId="0" borderId="0" xfId="21"/>
    <xf numFmtId="0" fontId="27" fillId="3" borderId="0" xfId="7" applyFont="1" applyFill="1" applyAlignment="1">
      <alignment horizontal="left" vertical="center"/>
    </xf>
    <xf numFmtId="0" fontId="66" fillId="0" borderId="0" xfId="21" applyFont="1" applyAlignment="1"/>
    <xf numFmtId="0" fontId="67" fillId="0" borderId="0" xfId="21" applyFont="1" applyBorder="1" applyAlignment="1">
      <alignment horizontal="left" wrapText="1"/>
    </xf>
    <xf numFmtId="0" fontId="68" fillId="0" borderId="0" xfId="21" applyFont="1" applyAlignment="1">
      <alignment wrapText="1"/>
    </xf>
    <xf numFmtId="0" fontId="67" fillId="0" borderId="0" xfId="21" applyFont="1" applyBorder="1" applyAlignment="1">
      <alignment vertical="top" wrapText="1"/>
    </xf>
    <xf numFmtId="0" fontId="64" fillId="0" borderId="0" xfId="21" applyBorder="1"/>
    <xf numFmtId="0" fontId="68" fillId="0" borderId="0" xfId="21" applyFont="1" applyBorder="1" applyAlignment="1">
      <alignment vertical="center" wrapText="1"/>
    </xf>
    <xf numFmtId="0" fontId="70" fillId="0" borderId="0" xfId="21" applyFont="1" applyAlignment="1">
      <alignment horizontal="right"/>
    </xf>
    <xf numFmtId="1" fontId="71" fillId="0" borderId="10" xfId="21" applyNumberFormat="1" applyFont="1" applyBorder="1" applyAlignment="1">
      <alignment horizontal="center"/>
    </xf>
    <xf numFmtId="0" fontId="70" fillId="0" borderId="0" xfId="21" applyFont="1"/>
    <xf numFmtId="0" fontId="70" fillId="0" borderId="0" xfId="21" applyFont="1" applyAlignment="1">
      <alignment horizontal="left"/>
    </xf>
    <xf numFmtId="1" fontId="70" fillId="0" borderId="10" xfId="21" applyNumberFormat="1" applyFont="1" applyBorder="1" applyAlignment="1">
      <alignment horizontal="center"/>
    </xf>
    <xf numFmtId="0" fontId="11" fillId="0" borderId="0" xfId="21" applyFont="1" applyBorder="1" applyAlignment="1">
      <alignment horizontal="left" vertical="top" wrapText="1"/>
    </xf>
    <xf numFmtId="0" fontId="70" fillId="0" borderId="0" xfId="21" applyFont="1" applyAlignment="1">
      <alignment horizontal="center" vertical="center" wrapText="1"/>
    </xf>
    <xf numFmtId="0" fontId="70" fillId="0" borderId="0" xfId="21" applyFont="1" applyBorder="1" applyAlignment="1">
      <alignment horizontal="left" wrapText="1"/>
    </xf>
    <xf numFmtId="0" fontId="7" fillId="0" borderId="0" xfId="21" applyFont="1" applyAlignment="1">
      <alignment vertical="center" wrapText="1"/>
    </xf>
    <xf numFmtId="0" fontId="70" fillId="0" borderId="10" xfId="21" applyNumberFormat="1" applyFont="1" applyBorder="1" applyAlignment="1">
      <alignment horizontal="center"/>
    </xf>
    <xf numFmtId="3" fontId="8" fillId="0" borderId="10" xfId="21" applyNumberFormat="1" applyFont="1" applyBorder="1" applyAlignment="1">
      <alignment horizontal="center"/>
    </xf>
    <xf numFmtId="3" fontId="7" fillId="0" borderId="10" xfId="21" applyNumberFormat="1" applyFont="1" applyBorder="1" applyAlignment="1">
      <alignment horizontal="center"/>
    </xf>
    <xf numFmtId="1" fontId="64" fillId="0" borderId="0" xfId="21" applyNumberFormat="1"/>
    <xf numFmtId="0" fontId="73" fillId="3" borderId="0" xfId="12" applyFont="1" applyFill="1" applyAlignment="1">
      <alignment vertical="center"/>
    </xf>
    <xf numFmtId="3" fontId="8" fillId="2" borderId="10" xfId="0" applyNumberFormat="1" applyFont="1" applyFill="1" applyBorder="1" applyAlignment="1">
      <alignment horizontal="center" vertical="center"/>
    </xf>
    <xf numFmtId="3" fontId="8" fillId="0" borderId="0" xfId="0" applyNumberFormat="1" applyFont="1" applyFill="1"/>
    <xf numFmtId="3" fontId="7" fillId="2" borderId="3" xfId="3" applyNumberFormat="1" applyFont="1" applyFill="1" applyBorder="1" applyAlignment="1">
      <alignment horizontal="center" vertical="center"/>
    </xf>
    <xf numFmtId="3" fontId="7" fillId="0" borderId="3" xfId="0" applyNumberFormat="1" applyFont="1" applyBorder="1" applyAlignment="1">
      <alignment horizontal="center"/>
    </xf>
    <xf numFmtId="0" fontId="69" fillId="0" borderId="0" xfId="7" applyFont="1" applyBorder="1" applyAlignment="1"/>
    <xf numFmtId="0" fontId="13" fillId="0" borderId="0" xfId="7" applyFont="1" applyBorder="1" applyAlignment="1"/>
    <xf numFmtId="0" fontId="8" fillId="0" borderId="0" xfId="7" applyFont="1" applyBorder="1"/>
    <xf numFmtId="0" fontId="8" fillId="0" borderId="0" xfId="7" applyFont="1"/>
    <xf numFmtId="0" fontId="6" fillId="0" borderId="0" xfId="7"/>
    <xf numFmtId="1" fontId="11" fillId="0" borderId="0" xfId="21" applyNumberFormat="1" applyFont="1" applyBorder="1" applyAlignment="1">
      <alignment horizontal="left" vertical="top" wrapText="1"/>
    </xf>
    <xf numFmtId="3" fontId="11" fillId="0" borderId="0" xfId="21" applyNumberFormat="1" applyFont="1" applyBorder="1" applyAlignment="1">
      <alignment horizontal="left" vertical="top" wrapText="1"/>
    </xf>
    <xf numFmtId="0" fontId="69" fillId="2" borderId="0" xfId="7" applyFont="1" applyFill="1" applyAlignment="1">
      <alignment horizontal="left" vertical="center" wrapText="1"/>
    </xf>
    <xf numFmtId="0" fontId="72" fillId="0" borderId="0" xfId="21" applyFont="1" applyBorder="1" applyAlignment="1">
      <alignment vertical="center"/>
    </xf>
    <xf numFmtId="0" fontId="8" fillId="0" borderId="0" xfId="7" applyFont="1" applyFill="1" applyAlignment="1">
      <alignment horizontal="left" vertical="center" wrapText="1"/>
    </xf>
    <xf numFmtId="0" fontId="23" fillId="22" borderId="10" xfId="7" applyFont="1" applyFill="1" applyBorder="1" applyAlignment="1">
      <alignment horizontal="center" vertical="center" wrapText="1"/>
    </xf>
    <xf numFmtId="0" fontId="31" fillId="6" borderId="0" xfId="7" applyFont="1" applyFill="1" applyAlignment="1">
      <alignment horizontal="left" vertical="center"/>
    </xf>
    <xf numFmtId="0" fontId="31" fillId="7" borderId="0" xfId="7" applyFont="1" applyFill="1" applyAlignment="1">
      <alignment horizontal="left" vertical="center" wrapText="1"/>
    </xf>
    <xf numFmtId="0" fontId="31" fillId="8" borderId="0" xfId="7" applyFont="1" applyFill="1" applyAlignment="1">
      <alignment horizontal="left" vertical="center" wrapText="1"/>
    </xf>
    <xf numFmtId="0" fontId="31" fillId="4" borderId="0" xfId="7" applyFont="1" applyFill="1" applyAlignment="1">
      <alignment horizontal="left" vertical="center" wrapText="1"/>
    </xf>
    <xf numFmtId="0" fontId="31" fillId="22" borderId="0" xfId="7" applyFont="1" applyFill="1" applyAlignment="1">
      <alignment horizontal="left" vertical="center" wrapText="1"/>
    </xf>
    <xf numFmtId="0" fontId="28" fillId="3" borderId="0" xfId="12" applyFont="1" applyFill="1" applyAlignment="1">
      <alignment horizontal="left" vertical="center" wrapText="1"/>
    </xf>
    <xf numFmtId="0" fontId="39" fillId="3" borderId="0" xfId="7" applyFont="1" applyFill="1" applyAlignment="1">
      <alignment horizontal="center" vertical="center"/>
    </xf>
    <xf numFmtId="0" fontId="29" fillId="3" borderId="0" xfId="12" applyFill="1" applyAlignment="1">
      <alignment horizontal="left" vertical="center" wrapText="1"/>
    </xf>
    <xf numFmtId="0" fontId="29" fillId="3" borderId="0" xfId="12" applyFill="1" applyAlignment="1">
      <alignment vertical="center" wrapText="1"/>
    </xf>
    <xf numFmtId="0" fontId="28" fillId="3" borderId="0" xfId="7" applyFont="1" applyFill="1" applyAlignment="1">
      <alignment horizontal="left" vertical="center"/>
    </xf>
    <xf numFmtId="49" fontId="35" fillId="3" borderId="0" xfId="13" applyNumberFormat="1" applyFont="1" applyFill="1" applyBorder="1" applyAlignment="1">
      <alignment horizontal="left" vertical="center"/>
    </xf>
    <xf numFmtId="0" fontId="38" fillId="3" borderId="0" xfId="7" applyFont="1" applyFill="1" applyAlignment="1">
      <alignment horizontal="left" vertical="center"/>
    </xf>
    <xf numFmtId="0" fontId="36" fillId="3" borderId="0" xfId="11" applyFont="1" applyFill="1" applyAlignment="1">
      <alignment horizontal="left"/>
    </xf>
    <xf numFmtId="0" fontId="28" fillId="3" borderId="0" xfId="7" quotePrefix="1" applyFont="1" applyFill="1" applyAlignment="1">
      <alignment horizontal="left" vertical="center" wrapText="1"/>
    </xf>
    <xf numFmtId="0" fontId="35" fillId="3" borderId="0" xfId="11" quotePrefix="1" applyFont="1" applyFill="1" applyAlignment="1">
      <alignment horizontal="left"/>
    </xf>
    <xf numFmtId="0" fontId="50" fillId="3" borderId="0" xfId="12" applyFont="1" applyFill="1" applyAlignment="1">
      <alignment horizontal="left" vertical="center"/>
    </xf>
    <xf numFmtId="0" fontId="41" fillId="3" borderId="0" xfId="7" applyFont="1" applyFill="1" applyAlignment="1">
      <alignment horizontal="left" vertical="center" wrapText="1"/>
    </xf>
    <xf numFmtId="0" fontId="41" fillId="3" borderId="0" xfId="7" applyFont="1" applyFill="1" applyAlignment="1">
      <alignment horizontal="left" wrapText="1"/>
    </xf>
    <xf numFmtId="0" fontId="41" fillId="0" borderId="0" xfId="7" applyFont="1" applyFill="1" applyBorder="1" applyAlignment="1">
      <alignment horizontal="left" vertical="center" wrapText="1"/>
    </xf>
    <xf numFmtId="0" fontId="19" fillId="0" borderId="7" xfId="0" applyFont="1" applyBorder="1" applyAlignment="1">
      <alignment horizontal="center"/>
    </xf>
    <xf numFmtId="0" fontId="19" fillId="2" borderId="0" xfId="0" applyFont="1" applyFill="1" applyAlignment="1">
      <alignment horizontal="left" vertical="center"/>
    </xf>
    <xf numFmtId="0" fontId="23" fillId="4" borderId="12" xfId="0" applyFont="1" applyFill="1" applyBorder="1" applyAlignment="1">
      <alignment horizontal="center" vertical="center"/>
    </xf>
    <xf numFmtId="0" fontId="23" fillId="4" borderId="14" xfId="0" applyFont="1" applyFill="1" applyBorder="1" applyAlignment="1">
      <alignment horizontal="center" vertical="center"/>
    </xf>
    <xf numFmtId="0" fontId="23" fillId="4" borderId="15" xfId="0" applyFont="1" applyFill="1" applyBorder="1" applyAlignment="1">
      <alignment horizontal="center" vertical="center"/>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9" xfId="0" applyFont="1" applyFill="1" applyBorder="1" applyAlignment="1">
      <alignment horizontal="left" vertical="center"/>
    </xf>
    <xf numFmtId="0" fontId="8" fillId="2" borderId="3" xfId="0" applyFont="1" applyFill="1" applyBorder="1" applyAlignment="1">
      <alignment horizontal="left" vertical="center"/>
    </xf>
    <xf numFmtId="0" fontId="8" fillId="2" borderId="1" xfId="0" applyFont="1" applyFill="1" applyBorder="1" applyAlignment="1">
      <alignment horizontal="left" vertical="center"/>
    </xf>
    <xf numFmtId="0" fontId="8" fillId="2" borderId="8" xfId="0" applyFont="1" applyFill="1" applyBorder="1" applyAlignment="1">
      <alignment horizontal="left" vertical="center"/>
    </xf>
    <xf numFmtId="0" fontId="8" fillId="2" borderId="2" xfId="0" applyFont="1" applyFill="1" applyBorder="1" applyAlignment="1">
      <alignment horizontal="left" vertical="center" wrapText="1"/>
    </xf>
    <xf numFmtId="0" fontId="8" fillId="0" borderId="3" xfId="0" applyFont="1" applyBorder="1"/>
    <xf numFmtId="0" fontId="8" fillId="2" borderId="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5" xfId="0" applyFont="1" applyFill="1" applyBorder="1" applyAlignment="1">
      <alignment horizontal="left" vertical="center"/>
    </xf>
    <xf numFmtId="0" fontId="8" fillId="0" borderId="9" xfId="0" applyFont="1" applyBorder="1"/>
    <xf numFmtId="0" fontId="23" fillId="4" borderId="10" xfId="0" applyFont="1" applyFill="1" applyBorder="1" applyAlignment="1">
      <alignment horizontal="center" vertical="center"/>
    </xf>
    <xf numFmtId="0" fontId="8" fillId="2" borderId="7"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13" xfId="0" applyFont="1" applyFill="1" applyBorder="1" applyAlignment="1">
      <alignment horizontal="left" vertical="center"/>
    </xf>
    <xf numFmtId="0" fontId="23" fillId="4" borderId="12" xfId="0" applyFont="1" applyFill="1" applyBorder="1" applyAlignment="1">
      <alignment horizontal="center"/>
    </xf>
    <xf numFmtId="0" fontId="23" fillId="4" borderId="15" xfId="0" applyFont="1" applyFill="1" applyBorder="1" applyAlignment="1">
      <alignment horizontal="center"/>
    </xf>
    <xf numFmtId="3" fontId="8" fillId="0" borderId="12" xfId="0" applyNumberFormat="1" applyFont="1" applyBorder="1" applyAlignment="1">
      <alignment horizontal="center"/>
    </xf>
    <xf numFmtId="3" fontId="8" fillId="0" borderId="15" xfId="0" applyNumberFormat="1" applyFont="1" applyBorder="1" applyAlignment="1">
      <alignment horizontal="center"/>
    </xf>
    <xf numFmtId="3" fontId="7" fillId="0" borderId="12" xfId="0" applyNumberFormat="1" applyFont="1" applyBorder="1" applyAlignment="1">
      <alignment horizontal="center"/>
    </xf>
    <xf numFmtId="3" fontId="7" fillId="0" borderId="15" xfId="0" applyNumberFormat="1" applyFont="1" applyBorder="1" applyAlignment="1">
      <alignment horizontal="center"/>
    </xf>
    <xf numFmtId="0" fontId="8"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6" fillId="0" borderId="0" xfId="0" applyFont="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46" fillId="0" borderId="10" xfId="0" applyFont="1" applyBorder="1" applyAlignment="1">
      <alignment horizontal="left"/>
    </xf>
    <xf numFmtId="0" fontId="47" fillId="0" borderId="10" xfId="0" applyFont="1" applyBorder="1" applyAlignment="1">
      <alignment horizontal="left"/>
    </xf>
    <xf numFmtId="0" fontId="46" fillId="0" borderId="0" xfId="0" applyFont="1" applyBorder="1" applyAlignment="1">
      <alignment horizontal="left" vertical="top"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3" fontId="8" fillId="4" borderId="15" xfId="0" applyNumberFormat="1" applyFont="1" applyFill="1" applyBorder="1" applyAlignment="1">
      <alignment horizontal="center"/>
    </xf>
    <xf numFmtId="3" fontId="7" fillId="0" borderId="12" xfId="0" applyNumberFormat="1" applyFont="1" applyFill="1" applyBorder="1" applyAlignment="1">
      <alignment horizontal="center"/>
    </xf>
    <xf numFmtId="3" fontId="7" fillId="0" borderId="15" xfId="0" applyNumberFormat="1" applyFont="1" applyFill="1" applyBorder="1" applyAlignment="1">
      <alignment horizontal="center"/>
    </xf>
    <xf numFmtId="0" fontId="8" fillId="0" borderId="0" xfId="0" applyFont="1" applyFill="1" applyBorder="1" applyAlignment="1">
      <alignment horizontal="left" vertical="center" wrapText="1"/>
    </xf>
    <xf numFmtId="0" fontId="17" fillId="0" borderId="0" xfId="0" applyFont="1" applyAlignment="1">
      <alignment horizontal="left" vertical="top" wrapText="1"/>
    </xf>
    <xf numFmtId="0" fontId="19" fillId="4" borderId="0" xfId="0" applyFont="1" applyFill="1" applyAlignment="1">
      <alignment horizontal="left" vertical="center"/>
    </xf>
    <xf numFmtId="0" fontId="19" fillId="0" borderId="18" xfId="3" applyFont="1" applyBorder="1" applyAlignment="1">
      <alignment horizontal="center"/>
    </xf>
    <xf numFmtId="0" fontId="19" fillId="0" borderId="19" xfId="3" applyFont="1" applyBorder="1" applyAlignment="1">
      <alignment horizontal="center"/>
    </xf>
    <xf numFmtId="0" fontId="19" fillId="0" borderId="20" xfId="3" applyFont="1" applyBorder="1" applyAlignment="1">
      <alignment horizontal="center"/>
    </xf>
    <xf numFmtId="0" fontId="19" fillId="2" borderId="0" xfId="3" applyFont="1" applyFill="1" applyAlignment="1">
      <alignment horizontal="left" vertical="center"/>
    </xf>
    <xf numFmtId="0" fontId="8" fillId="2" borderId="2" xfId="3" applyFont="1" applyFill="1" applyBorder="1" applyAlignment="1">
      <alignment horizontal="left" vertical="center" wrapText="1"/>
    </xf>
    <xf numFmtId="0" fontId="8" fillId="0" borderId="9" xfId="3" applyFont="1" applyBorder="1"/>
    <xf numFmtId="0" fontId="8" fillId="0" borderId="3" xfId="3" applyFont="1" applyBorder="1"/>
    <xf numFmtId="0" fontId="8" fillId="2" borderId="2" xfId="3" applyFont="1" applyFill="1" applyBorder="1" applyAlignment="1">
      <alignment horizontal="left" vertical="center"/>
    </xf>
    <xf numFmtId="0" fontId="8" fillId="2" borderId="9" xfId="3" applyFont="1" applyFill="1" applyBorder="1" applyAlignment="1">
      <alignment horizontal="left" vertical="center"/>
    </xf>
    <xf numFmtId="0" fontId="8" fillId="2" borderId="3" xfId="3" applyFont="1" applyFill="1" applyBorder="1" applyAlignment="1">
      <alignment horizontal="left" vertical="center"/>
    </xf>
    <xf numFmtId="0" fontId="7" fillId="2" borderId="12" xfId="3" applyFont="1" applyFill="1" applyBorder="1" applyAlignment="1">
      <alignment horizontal="left" vertical="center"/>
    </xf>
    <xf numFmtId="0" fontId="7" fillId="2" borderId="15" xfId="3" applyFont="1" applyFill="1" applyBorder="1" applyAlignment="1">
      <alignment horizontal="left" vertical="center"/>
    </xf>
    <xf numFmtId="0" fontId="8" fillId="2" borderId="1" xfId="3" applyFont="1" applyFill="1" applyBorder="1" applyAlignment="1">
      <alignment horizontal="left" vertical="center"/>
    </xf>
    <xf numFmtId="0" fontId="8" fillId="2" borderId="4" xfId="3" applyFont="1" applyFill="1" applyBorder="1" applyAlignment="1">
      <alignment horizontal="left" vertical="center"/>
    </xf>
    <xf numFmtId="0" fontId="8" fillId="2" borderId="8" xfId="3" applyFont="1" applyFill="1" applyBorder="1" applyAlignment="1">
      <alignment horizontal="left" vertical="center"/>
    </xf>
    <xf numFmtId="0" fontId="8" fillId="2" borderId="11" xfId="3" applyFont="1" applyFill="1" applyBorder="1" applyAlignment="1">
      <alignment horizontal="left" vertical="center"/>
    </xf>
    <xf numFmtId="0" fontId="8" fillId="2" borderId="6" xfId="3" applyFont="1" applyFill="1" applyBorder="1" applyAlignment="1">
      <alignment horizontal="left" vertical="center"/>
    </xf>
    <xf numFmtId="0" fontId="8" fillId="2" borderId="13" xfId="3" applyFont="1" applyFill="1" applyBorder="1" applyAlignment="1">
      <alignment horizontal="left" vertical="center"/>
    </xf>
    <xf numFmtId="0" fontId="8" fillId="2" borderId="1" xfId="3" applyFont="1" applyFill="1" applyBorder="1" applyAlignment="1">
      <alignment horizontal="left" vertical="center" wrapText="1"/>
    </xf>
    <xf numFmtId="0" fontId="8" fillId="2" borderId="4" xfId="3" applyFont="1" applyFill="1" applyBorder="1" applyAlignment="1">
      <alignment horizontal="left" vertical="center" wrapText="1"/>
    </xf>
    <xf numFmtId="0" fontId="8" fillId="2" borderId="8" xfId="3" applyFont="1" applyFill="1" applyBorder="1" applyAlignment="1">
      <alignment horizontal="left" vertical="center" wrapText="1"/>
    </xf>
    <xf numFmtId="0" fontId="8" fillId="2" borderId="11" xfId="3" applyFont="1" applyFill="1" applyBorder="1" applyAlignment="1">
      <alignment horizontal="left" vertical="center" wrapText="1"/>
    </xf>
    <xf numFmtId="0" fontId="8" fillId="2" borderId="6" xfId="3" applyFont="1" applyFill="1" applyBorder="1" applyAlignment="1">
      <alignment horizontal="left" vertical="center" wrapText="1"/>
    </xf>
    <xf numFmtId="0" fontId="8" fillId="2" borderId="13" xfId="3" applyFont="1" applyFill="1" applyBorder="1" applyAlignment="1">
      <alignment horizontal="left" vertical="center" wrapText="1"/>
    </xf>
    <xf numFmtId="3" fontId="8" fillId="0" borderId="12" xfId="3" applyNumberFormat="1" applyFont="1" applyBorder="1" applyAlignment="1">
      <alignment horizontal="center"/>
    </xf>
    <xf numFmtId="3" fontId="8" fillId="0" borderId="15" xfId="3" applyNumberFormat="1" applyFont="1" applyBorder="1" applyAlignment="1">
      <alignment horizontal="center"/>
    </xf>
    <xf numFmtId="3" fontId="7" fillId="0" borderId="12" xfId="3" applyNumberFormat="1" applyFont="1" applyBorder="1" applyAlignment="1">
      <alignment horizontal="center"/>
    </xf>
    <xf numFmtId="3" fontId="7" fillId="0" borderId="15" xfId="3" applyNumberFormat="1" applyFont="1" applyBorder="1" applyAlignment="1">
      <alignment horizontal="center"/>
    </xf>
    <xf numFmtId="0" fontId="8" fillId="2" borderId="5" xfId="3" applyFont="1" applyFill="1" applyBorder="1" applyAlignment="1">
      <alignment horizontal="left" vertical="center" wrapText="1"/>
    </xf>
    <xf numFmtId="0" fontId="8" fillId="2" borderId="7" xfId="3" applyFont="1" applyFill="1" applyBorder="1" applyAlignment="1">
      <alignment horizontal="left" vertical="center" wrapText="1"/>
    </xf>
    <xf numFmtId="0" fontId="71" fillId="0" borderId="12" xfId="21" applyFont="1" applyBorder="1" applyAlignment="1">
      <alignment horizontal="left"/>
    </xf>
    <xf numFmtId="0" fontId="71" fillId="0" borderId="15" xfId="21" applyFont="1" applyBorder="1" applyAlignment="1">
      <alignment horizontal="left"/>
    </xf>
    <xf numFmtId="0" fontId="11" fillId="0" borderId="5" xfId="21" applyFont="1" applyBorder="1" applyAlignment="1">
      <alignment horizontal="left" vertical="center" wrapText="1"/>
    </xf>
    <xf numFmtId="0" fontId="11" fillId="0" borderId="0" xfId="21" applyFont="1" applyBorder="1" applyAlignment="1">
      <alignment horizontal="left" vertical="center" wrapText="1"/>
    </xf>
    <xf numFmtId="0" fontId="8" fillId="0" borderId="0" xfId="7" applyFont="1" applyFill="1" applyAlignment="1">
      <alignment horizontal="left" vertical="center" wrapText="1"/>
    </xf>
    <xf numFmtId="0" fontId="8" fillId="0" borderId="12" xfId="4" applyFont="1" applyBorder="1" applyAlignment="1">
      <alignment horizontal="left" vertical="center" wrapText="1"/>
    </xf>
    <xf numFmtId="0" fontId="8" fillId="0" borderId="15" xfId="4" applyFont="1" applyBorder="1" applyAlignment="1">
      <alignment horizontal="left" vertical="center" wrapText="1"/>
    </xf>
    <xf numFmtId="0" fontId="74" fillId="2" borderId="0" xfId="7" applyFont="1" applyFill="1" applyAlignment="1">
      <alignment horizontal="left" vertical="center" wrapText="1"/>
    </xf>
    <xf numFmtId="0" fontId="7" fillId="0" borderId="12" xfId="4" applyFont="1" applyBorder="1" applyAlignment="1">
      <alignment horizontal="left" vertical="center" wrapText="1"/>
    </xf>
    <xf numFmtId="0" fontId="7" fillId="0" borderId="15" xfId="4" applyFont="1" applyBorder="1" applyAlignment="1">
      <alignment horizontal="left" vertical="center" wrapText="1"/>
    </xf>
    <xf numFmtId="0" fontId="23" fillId="22" borderId="12" xfId="7" applyFont="1" applyFill="1" applyBorder="1" applyAlignment="1">
      <alignment horizontal="center" vertical="center" wrapText="1"/>
    </xf>
    <xf numFmtId="0" fontId="23" fillId="22" borderId="14" xfId="7" applyFont="1" applyFill="1" applyBorder="1" applyAlignment="1">
      <alignment horizontal="center" vertical="center" wrapText="1"/>
    </xf>
    <xf numFmtId="0" fontId="23" fillId="22" borderId="15" xfId="7" applyFont="1" applyFill="1" applyBorder="1" applyAlignment="1">
      <alignment horizontal="center" vertical="center" wrapText="1"/>
    </xf>
    <xf numFmtId="0" fontId="23" fillId="22" borderId="2" xfId="7" applyFont="1" applyFill="1" applyBorder="1" applyAlignment="1">
      <alignment horizontal="center" vertical="center" wrapText="1"/>
    </xf>
    <xf numFmtId="0" fontId="23" fillId="22" borderId="3" xfId="7" applyFont="1" applyFill="1" applyBorder="1" applyAlignment="1">
      <alignment horizontal="center" vertical="center" wrapText="1"/>
    </xf>
    <xf numFmtId="0" fontId="70" fillId="0" borderId="12" xfId="21" applyFont="1" applyBorder="1" applyAlignment="1">
      <alignment horizontal="left"/>
    </xf>
    <xf numFmtId="0" fontId="70" fillId="0" borderId="15" xfId="21" applyFont="1" applyBorder="1" applyAlignment="1">
      <alignment horizontal="left"/>
    </xf>
    <xf numFmtId="0" fontId="72" fillId="0" borderId="5" xfId="21" applyFont="1" applyBorder="1" applyAlignment="1">
      <alignment horizontal="center" vertical="center"/>
    </xf>
    <xf numFmtId="0" fontId="74" fillId="0" borderId="7" xfId="7" applyFont="1" applyBorder="1" applyAlignment="1">
      <alignment horizontal="center"/>
    </xf>
    <xf numFmtId="0" fontId="11" fillId="0" borderId="12" xfId="21" applyFont="1" applyBorder="1" applyAlignment="1">
      <alignment horizontal="center" vertical="center" wrapText="1"/>
    </xf>
    <xf numFmtId="0" fontId="11" fillId="0" borderId="14" xfId="21" applyFont="1" applyBorder="1" applyAlignment="1">
      <alignment horizontal="center" vertical="center" wrapText="1"/>
    </xf>
    <xf numFmtId="0" fontId="11" fillId="0" borderId="15" xfId="21" applyFont="1" applyBorder="1" applyAlignment="1">
      <alignment horizontal="center" vertical="center" wrapText="1"/>
    </xf>
    <xf numFmtId="0" fontId="70" fillId="0" borderId="1" xfId="21" applyFont="1" applyBorder="1" applyAlignment="1">
      <alignment horizontal="center"/>
    </xf>
    <xf numFmtId="0" fontId="70" fillId="0" borderId="4" xfId="21" applyFont="1" applyBorder="1" applyAlignment="1">
      <alignment horizontal="center"/>
    </xf>
    <xf numFmtId="0" fontId="70" fillId="0" borderId="6" xfId="21" applyFont="1" applyBorder="1" applyAlignment="1">
      <alignment horizontal="center"/>
    </xf>
    <xf numFmtId="0" fontId="70" fillId="0" borderId="13" xfId="21" applyFont="1" applyBorder="1" applyAlignment="1">
      <alignment horizontal="center"/>
    </xf>
    <xf numFmtId="0" fontId="8" fillId="0" borderId="0" xfId="0" applyFont="1" applyAlignment="1">
      <alignment horizontal="left" wrapText="1"/>
    </xf>
    <xf numFmtId="0" fontId="18" fillId="0" borderId="7" xfId="0" applyFont="1" applyBorder="1" applyAlignment="1">
      <alignment horizontal="center"/>
    </xf>
    <xf numFmtId="0" fontId="11" fillId="0" borderId="0" xfId="4" applyFont="1" applyAlignment="1">
      <alignment horizontal="left" vertical="center" wrapText="1"/>
    </xf>
    <xf numFmtId="0" fontId="8" fillId="0" borderId="0" xfId="4" applyFont="1" applyAlignment="1">
      <alignment horizontal="left" vertical="top" wrapText="1"/>
    </xf>
    <xf numFmtId="0" fontId="49" fillId="0" borderId="7" xfId="0" applyFont="1" applyBorder="1" applyAlignment="1">
      <alignment horizontal="center"/>
    </xf>
    <xf numFmtId="0" fontId="48" fillId="0" borderId="7" xfId="0" applyFont="1" applyBorder="1" applyAlignment="1">
      <alignment horizontal="center"/>
    </xf>
    <xf numFmtId="0" fontId="11" fillId="0" borderId="0" xfId="4" applyFont="1" applyBorder="1" applyAlignment="1">
      <alignment horizontal="left" vertical="center"/>
    </xf>
    <xf numFmtId="0" fontId="11" fillId="0" borderId="0" xfId="4" applyFont="1" applyBorder="1" applyAlignment="1">
      <alignment horizontal="left" vertical="center" wrapText="1"/>
    </xf>
    <xf numFmtId="0" fontId="11" fillId="0" borderId="5" xfId="4" applyFont="1" applyBorder="1" applyAlignment="1">
      <alignment horizontal="left" vertical="center"/>
    </xf>
    <xf numFmtId="0" fontId="8" fillId="2" borderId="0" xfId="7" applyFont="1" applyFill="1" applyAlignment="1">
      <alignment vertical="center" wrapText="1"/>
    </xf>
    <xf numFmtId="0" fontId="7" fillId="0" borderId="0" xfId="7" applyFont="1" applyBorder="1" applyAlignment="1">
      <alignment horizontal="centerContinuous" vertical="center"/>
    </xf>
    <xf numFmtId="0" fontId="48" fillId="0" borderId="7" xfId="7" applyFont="1" applyBorder="1" applyAlignment="1">
      <alignment horizontal="center"/>
    </xf>
    <xf numFmtId="1" fontId="23" fillId="8" borderId="10" xfId="7" applyNumberFormat="1" applyFont="1" applyFill="1" applyBorder="1" applyAlignment="1">
      <alignment horizontal="center" vertical="center" wrapText="1"/>
    </xf>
    <xf numFmtId="3" fontId="8" fillId="0" borderId="3" xfId="7" applyNumberFormat="1" applyFont="1" applyBorder="1" applyAlignment="1">
      <alignment horizontal="center"/>
    </xf>
    <xf numFmtId="3" fontId="8" fillId="0" borderId="9" xfId="7" applyNumberFormat="1" applyFont="1" applyBorder="1" applyAlignment="1">
      <alignment horizontal="center"/>
    </xf>
  </cellXfs>
  <cellStyles count="62">
    <cellStyle name="20 % - Accent1 2" xfId="22"/>
    <cellStyle name="20 % - Accent2 2" xfId="23"/>
    <cellStyle name="20 % - Accent3 2" xfId="24"/>
    <cellStyle name="20 % - Accent4 2" xfId="25"/>
    <cellStyle name="20 % - Accent5 2" xfId="26"/>
    <cellStyle name="20 % - Accent6 2" xfId="27"/>
    <cellStyle name="40 % - Accent1 2" xfId="28"/>
    <cellStyle name="40 % - Accent2 2" xfId="29"/>
    <cellStyle name="40 % - Accent3 2" xfId="30"/>
    <cellStyle name="40 % - Accent4 2" xfId="31"/>
    <cellStyle name="40 % - Accent5 2" xfId="32"/>
    <cellStyle name="40 % - Accent6 2" xfId="33"/>
    <cellStyle name="Commentaire 2" xfId="34"/>
    <cellStyle name="Commentaire 3" xfId="35"/>
    <cellStyle name="Euro" xfId="36"/>
    <cellStyle name="Lien hypertexte" xfId="12" builtinId="8"/>
    <cellStyle name="Lien hypertexte 2" xfId="9"/>
    <cellStyle name="Milliers" xfId="1" builtinId="3"/>
    <cellStyle name="Milliers 2" xfId="2"/>
    <cellStyle name="Milliers 2 2" xfId="14"/>
    <cellStyle name="Milliers 2 3" xfId="37"/>
    <cellStyle name="Milliers 2 4" xfId="60"/>
    <cellStyle name="Milliers 3" xfId="38"/>
    <cellStyle name="Milliers 4" xfId="39"/>
    <cellStyle name="Milliers 5" xfId="40"/>
    <cellStyle name="Milliers 6" xfId="41"/>
    <cellStyle name="Milliers 7" xfId="20"/>
    <cellStyle name="Monétaire" xfId="10" builtinId="4"/>
    <cellStyle name="Monétaire 2" xfId="17"/>
    <cellStyle name="Normal" xfId="0" builtinId="0"/>
    <cellStyle name="Normal 2" xfId="3"/>
    <cellStyle name="Normal 2 2" xfId="7"/>
    <cellStyle name="Normal 2 3" xfId="21"/>
    <cellStyle name="Normal 2 4" xfId="59"/>
    <cellStyle name="Normal 3" xfId="6"/>
    <cellStyle name="Normal 3 2" xfId="15"/>
    <cellStyle name="Normal 3 3" xfId="43"/>
    <cellStyle name="Normal 3 4" xfId="42"/>
    <cellStyle name="Normal 3 5" xfId="61"/>
    <cellStyle name="Normal 4" xfId="8"/>
    <cellStyle name="Normal 4 2" xfId="11"/>
    <cellStyle name="Normal 4 2 2" xfId="18"/>
    <cellStyle name="Normal 4 2 3" xfId="45"/>
    <cellStyle name="Normal 4 3" xfId="16"/>
    <cellStyle name="Normal 4 3 2" xfId="46"/>
    <cellStyle name="Normal 4 4" xfId="44"/>
    <cellStyle name="Normal 5" xfId="47"/>
    <cellStyle name="Normal 5 2" xfId="48"/>
    <cellStyle name="Normal 6" xfId="49"/>
    <cellStyle name="Normal 6 2" xfId="50"/>
    <cellStyle name="Normal 7" xfId="19"/>
    <cellStyle name="Normal_BDPHAM_DST" xfId="13"/>
    <cellStyle name="Normal_partieIIIMePfini" xfId="4"/>
    <cellStyle name="Pourcentage" xfId="5" builtinId="5"/>
    <cellStyle name="Pourcentage 2" xfId="51"/>
    <cellStyle name="Pourcentage 2 2" xfId="52"/>
    <cellStyle name="Pourcentage 3" xfId="53"/>
    <cellStyle name="Pourcentage 4" xfId="54"/>
    <cellStyle name="Pourcentage 4 2" xfId="55"/>
    <cellStyle name="Pourcentage 5" xfId="56"/>
    <cellStyle name="Pourcentage 6" xfId="57"/>
    <cellStyle name="Pourcentage 7" xfId="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3</xdr:col>
      <xdr:colOff>1200150</xdr:colOff>
      <xdr:row>22</xdr:row>
      <xdr:rowOff>190500</xdr:rowOff>
    </xdr:from>
    <xdr:to>
      <xdr:col>3</xdr:col>
      <xdr:colOff>1200150</xdr:colOff>
      <xdr:row>44</xdr:row>
      <xdr:rowOff>19050</xdr:rowOff>
    </xdr:to>
    <xdr:cxnSp macro="">
      <xdr:nvCxnSpPr>
        <xdr:cNvPr id="3" name="Connecteur droit 2"/>
        <xdr:cNvCxnSpPr/>
      </xdr:nvCxnSpPr>
      <xdr:spPr bwMode="auto">
        <a:xfrm>
          <a:off x="2619375" y="5019675"/>
          <a:ext cx="0" cy="39338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nquete-annuelle-sur-les-ecoles-de-formation-aux-professions-de-sante" TargetMode="External"/><Relationship Id="rId2" Type="http://schemas.openxmlformats.org/officeDocument/2006/relationships/hyperlink" Target="https://data.drees.solidarites-sante.gouv.fr/explore/dataset/491_la-formation-aux-professions-de-sante/information/" TargetMode="External"/><Relationship Id="rId1" Type="http://schemas.openxmlformats.org/officeDocument/2006/relationships/hyperlink" Target="https://drees.solidarites-sante.gouv.fr/sources-outils-et-enquetes/lenquete-annuelle-sur-les-ecoles-de-formation-aux-professions-de-sant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O55"/>
  <sheetViews>
    <sheetView tabSelected="1" zoomScaleNormal="100" workbookViewId="0">
      <pane ySplit="1" topLeftCell="A2" activePane="bottomLeft" state="frozen"/>
      <selection activeCell="C11" sqref="C11"/>
      <selection pane="bottomLeft" activeCell="C1" sqref="C1:L1"/>
    </sheetView>
  </sheetViews>
  <sheetFormatPr baseColWidth="10" defaultColWidth="11.42578125" defaultRowHeight="12.75" x14ac:dyDescent="0.2"/>
  <cols>
    <col min="1" max="2" width="2.28515625" style="240" customWidth="1"/>
    <col min="3" max="4" width="24" style="240" customWidth="1"/>
    <col min="5" max="5" width="2" style="240" customWidth="1"/>
    <col min="6" max="6" width="24" style="240" customWidth="1"/>
    <col min="7" max="7" width="9.42578125" style="240" customWidth="1"/>
    <col min="8" max="8" width="15.85546875" style="240" customWidth="1"/>
    <col min="9" max="12" width="18" style="240" customWidth="1"/>
    <col min="13" max="16384" width="11.42578125" style="240"/>
  </cols>
  <sheetData>
    <row r="1" spans="1:15" ht="18.75" x14ac:dyDescent="0.2">
      <c r="C1" s="437" t="s">
        <v>239</v>
      </c>
      <c r="D1" s="437"/>
      <c r="E1" s="437"/>
      <c r="F1" s="437"/>
      <c r="G1" s="437"/>
      <c r="H1" s="437"/>
      <c r="I1" s="437"/>
      <c r="J1" s="437"/>
      <c r="K1" s="437"/>
      <c r="L1" s="437"/>
    </row>
    <row r="2" spans="1:15" ht="12" customHeight="1" x14ac:dyDescent="0.2">
      <c r="C2" s="256"/>
      <c r="D2" s="256"/>
      <c r="E2" s="256"/>
      <c r="F2" s="256"/>
      <c r="G2" s="256"/>
      <c r="H2" s="256"/>
      <c r="I2" s="256"/>
      <c r="J2" s="256"/>
      <c r="K2" s="256"/>
      <c r="L2" s="256"/>
    </row>
    <row r="3" spans="1:15" ht="12" customHeight="1" x14ac:dyDescent="0.2">
      <c r="B3" s="257"/>
      <c r="C3" s="256"/>
      <c r="D3" s="256"/>
      <c r="E3" s="256"/>
      <c r="F3" s="256"/>
      <c r="G3" s="256"/>
      <c r="H3" s="256"/>
      <c r="I3" s="256"/>
      <c r="J3" s="256"/>
      <c r="K3" s="256"/>
    </row>
    <row r="4" spans="1:15" ht="12" customHeight="1" x14ac:dyDescent="0.2">
      <c r="B4" s="257"/>
      <c r="C4" s="256"/>
      <c r="D4" s="256"/>
      <c r="E4" s="256"/>
      <c r="F4" s="256"/>
      <c r="G4" s="256"/>
      <c r="H4" s="256"/>
      <c r="I4" s="256"/>
      <c r="J4" s="256"/>
      <c r="K4" s="256"/>
    </row>
    <row r="5" spans="1:15" ht="15" x14ac:dyDescent="0.2">
      <c r="B5" s="441" t="s">
        <v>123</v>
      </c>
      <c r="C5" s="441"/>
      <c r="D5" s="441"/>
      <c r="E5" s="441"/>
      <c r="F5" s="441"/>
      <c r="G5" s="441"/>
      <c r="H5" s="441"/>
      <c r="I5" s="441"/>
      <c r="J5" s="441"/>
      <c r="K5" s="441"/>
      <c r="L5" s="441"/>
    </row>
    <row r="6" spans="1:15" ht="15" x14ac:dyDescent="0.2">
      <c r="B6" s="440" t="s">
        <v>122</v>
      </c>
      <c r="C6" s="440"/>
      <c r="D6" s="440"/>
      <c r="E6" s="440"/>
      <c r="F6" s="440"/>
      <c r="G6" s="440"/>
      <c r="H6" s="440"/>
      <c r="I6" s="440"/>
      <c r="J6" s="440"/>
      <c r="K6" s="440"/>
      <c r="L6" s="440"/>
    </row>
    <row r="7" spans="1:15" ht="15" x14ac:dyDescent="0.2">
      <c r="B7" s="442" t="s">
        <v>121</v>
      </c>
      <c r="C7" s="442"/>
      <c r="D7" s="442"/>
      <c r="E7" s="442"/>
      <c r="F7" s="442"/>
      <c r="G7" s="442"/>
      <c r="H7" s="442"/>
      <c r="I7" s="442"/>
      <c r="J7" s="442"/>
      <c r="K7" s="442"/>
      <c r="L7" s="442"/>
    </row>
    <row r="8" spans="1:15" s="253" customFormat="1" ht="15.75" customHeight="1" x14ac:dyDescent="0.2">
      <c r="A8" s="392"/>
      <c r="B8" s="438" t="s">
        <v>240</v>
      </c>
      <c r="C8" s="438"/>
      <c r="D8" s="438"/>
      <c r="E8" s="438"/>
      <c r="F8" s="438"/>
      <c r="G8" s="438"/>
      <c r="H8" s="438"/>
      <c r="I8" s="439"/>
      <c r="J8" s="439"/>
      <c r="K8" s="439"/>
      <c r="L8" s="439"/>
    </row>
    <row r="9" spans="1:15" s="253" customFormat="1" ht="30" customHeight="1" x14ac:dyDescent="0.2">
      <c r="A9" s="392"/>
      <c r="B9" s="436" t="s">
        <v>286</v>
      </c>
      <c r="C9" s="436"/>
      <c r="D9" s="436"/>
      <c r="E9" s="436"/>
      <c r="F9" s="436"/>
      <c r="G9" s="436"/>
      <c r="H9" s="436"/>
      <c r="I9" s="436"/>
      <c r="J9" s="436"/>
      <c r="K9" s="436"/>
      <c r="L9" s="436"/>
      <c r="M9" s="391"/>
    </row>
    <row r="10" spans="1:15" s="392" customFormat="1" ht="15.75" customHeight="1" x14ac:dyDescent="0.2">
      <c r="B10" s="393"/>
      <c r="C10" s="393"/>
      <c r="D10" s="393"/>
      <c r="E10" s="393"/>
      <c r="F10" s="393"/>
      <c r="G10" s="393"/>
      <c r="H10" s="393"/>
      <c r="I10" s="393"/>
      <c r="J10" s="393"/>
      <c r="K10" s="393"/>
      <c r="L10" s="329"/>
    </row>
    <row r="11" spans="1:15" ht="15" x14ac:dyDescent="0.2">
      <c r="B11" s="441" t="s">
        <v>120</v>
      </c>
      <c r="C11" s="441"/>
      <c r="D11" s="441"/>
      <c r="E11" s="441"/>
      <c r="F11" s="441"/>
      <c r="G11" s="441"/>
      <c r="H11" s="441"/>
      <c r="I11" s="441"/>
      <c r="J11" s="441"/>
      <c r="K11" s="441"/>
      <c r="L11" s="441"/>
    </row>
    <row r="12" spans="1:15" s="253" customFormat="1" ht="15.75" customHeight="1" x14ac:dyDescent="0.2">
      <c r="A12" s="392"/>
      <c r="B12" s="440" t="s">
        <v>119</v>
      </c>
      <c r="C12" s="440"/>
      <c r="D12" s="440"/>
      <c r="E12" s="440"/>
      <c r="F12" s="440"/>
      <c r="G12" s="440"/>
      <c r="H12" s="440"/>
      <c r="I12" s="440"/>
      <c r="J12" s="440"/>
      <c r="K12" s="440"/>
      <c r="L12" s="440"/>
    </row>
    <row r="13" spans="1:15" s="253" customFormat="1" ht="15.75" customHeight="1" x14ac:dyDescent="0.2">
      <c r="A13" s="392"/>
      <c r="B13" s="438" t="s">
        <v>118</v>
      </c>
      <c r="C13" s="438"/>
      <c r="D13" s="438"/>
      <c r="E13" s="438"/>
      <c r="F13" s="438"/>
      <c r="G13" s="438"/>
      <c r="H13" s="438"/>
      <c r="I13" s="439"/>
      <c r="J13" s="439"/>
      <c r="K13" s="439"/>
      <c r="L13" s="439"/>
    </row>
    <row r="14" spans="1:15" s="253" customFormat="1" ht="15.75" customHeight="1" x14ac:dyDescent="0.2">
      <c r="A14" s="392"/>
      <c r="B14" s="255"/>
      <c r="C14" s="247"/>
      <c r="D14" s="247"/>
      <c r="E14" s="247"/>
      <c r="F14" s="247"/>
      <c r="G14" s="247"/>
      <c r="H14" s="247"/>
      <c r="I14" s="254"/>
      <c r="J14" s="254"/>
      <c r="K14" s="254"/>
      <c r="L14" s="254"/>
    </row>
    <row r="15" spans="1:15" ht="15" x14ac:dyDescent="0.25">
      <c r="B15" s="443" t="s">
        <v>117</v>
      </c>
      <c r="C15" s="443"/>
      <c r="D15" s="443"/>
      <c r="E15" s="443"/>
      <c r="F15" s="443"/>
      <c r="G15" s="443"/>
      <c r="H15" s="443"/>
      <c r="I15" s="443"/>
      <c r="J15" s="443"/>
      <c r="K15" s="443"/>
      <c r="L15" s="443"/>
    </row>
    <row r="16" spans="1:15" s="249" customFormat="1" ht="59.25" customHeight="1" x14ac:dyDescent="0.2">
      <c r="A16" s="395"/>
      <c r="B16" s="252" t="s">
        <v>116</v>
      </c>
      <c r="C16" s="444" t="s">
        <v>236</v>
      </c>
      <c r="D16" s="444"/>
      <c r="E16" s="444"/>
      <c r="F16" s="444"/>
      <c r="G16" s="444"/>
      <c r="H16" s="444"/>
      <c r="I16" s="444"/>
      <c r="J16" s="444"/>
      <c r="K16" s="444"/>
      <c r="L16" s="444"/>
      <c r="O16" s="322"/>
    </row>
    <row r="17" spans="1:12" s="249" customFormat="1" x14ac:dyDescent="0.2">
      <c r="A17" s="395"/>
      <c r="C17" s="251"/>
      <c r="D17" s="250"/>
      <c r="E17" s="250"/>
      <c r="F17" s="250"/>
      <c r="G17" s="250"/>
      <c r="H17" s="250"/>
    </row>
    <row r="18" spans="1:12" ht="15" x14ac:dyDescent="0.25">
      <c r="B18" s="445" t="s">
        <v>115</v>
      </c>
      <c r="C18" s="445"/>
      <c r="D18" s="445"/>
      <c r="E18" s="445"/>
      <c r="F18" s="445"/>
      <c r="G18" s="446" t="s">
        <v>114</v>
      </c>
      <c r="H18" s="446"/>
      <c r="I18" s="446"/>
      <c r="J18" s="446"/>
      <c r="K18" s="446"/>
      <c r="L18" s="446"/>
    </row>
    <row r="21" spans="1:12" ht="15" customHeight="1" x14ac:dyDescent="0.2">
      <c r="B21" s="434" t="s">
        <v>242</v>
      </c>
      <c r="C21" s="434"/>
      <c r="D21" s="434"/>
      <c r="E21" s="434"/>
      <c r="F21" s="434"/>
      <c r="I21" s="431" t="s">
        <v>302</v>
      </c>
      <c r="J21" s="431"/>
      <c r="K21" s="431"/>
      <c r="L21" s="431"/>
    </row>
    <row r="22" spans="1:12" ht="15" customHeight="1" x14ac:dyDescent="0.2">
      <c r="B22" s="434"/>
      <c r="C22" s="434"/>
      <c r="D22" s="434"/>
      <c r="E22" s="434"/>
      <c r="F22" s="434"/>
      <c r="H22" s="307"/>
      <c r="I22" s="431"/>
      <c r="J22" s="431"/>
      <c r="K22" s="431"/>
      <c r="L22" s="431"/>
    </row>
    <row r="23" spans="1:12" s="242" customFormat="1" ht="15" customHeight="1" x14ac:dyDescent="0.2">
      <c r="B23" s="248"/>
      <c r="C23" s="247"/>
      <c r="D23" s="247"/>
      <c r="E23" s="247"/>
      <c r="F23" s="247"/>
      <c r="H23" s="309"/>
      <c r="I23" s="309"/>
      <c r="J23" s="309"/>
      <c r="K23" s="309"/>
      <c r="L23" s="309"/>
    </row>
    <row r="24" spans="1:12" ht="15" customHeight="1" x14ac:dyDescent="0.2">
      <c r="B24" s="313" t="s">
        <v>112</v>
      </c>
      <c r="D24" s="314"/>
      <c r="E24" s="313" t="s">
        <v>111</v>
      </c>
      <c r="H24" s="307"/>
      <c r="I24" s="308" t="s">
        <v>113</v>
      </c>
      <c r="J24" s="307"/>
    </row>
    <row r="25" spans="1:12" s="242" customFormat="1" ht="15" customHeight="1" x14ac:dyDescent="0.2">
      <c r="C25" s="315"/>
      <c r="D25" s="315"/>
      <c r="E25" s="315"/>
      <c r="F25" s="315"/>
      <c r="H25" s="309"/>
      <c r="I25" s="308" t="s">
        <v>110</v>
      </c>
      <c r="J25" s="309"/>
    </row>
    <row r="26" spans="1:12" s="242" customFormat="1" ht="15" customHeight="1" x14ac:dyDescent="0.2">
      <c r="B26" s="243" t="s">
        <v>229</v>
      </c>
      <c r="C26" s="314"/>
      <c r="D26" s="314"/>
      <c r="E26" s="243" t="s">
        <v>234</v>
      </c>
      <c r="H26" s="309"/>
      <c r="I26" s="308" t="s">
        <v>109</v>
      </c>
      <c r="J26" s="309"/>
    </row>
    <row r="27" spans="1:12" s="242" customFormat="1" ht="15" customHeight="1" x14ac:dyDescent="0.2">
      <c r="C27" s="313" t="s">
        <v>107</v>
      </c>
      <c r="D27" s="315"/>
      <c r="E27" s="240"/>
      <c r="F27" s="313" t="s">
        <v>299</v>
      </c>
      <c r="I27" s="308" t="s">
        <v>108</v>
      </c>
      <c r="J27" s="309"/>
    </row>
    <row r="28" spans="1:12" s="242" customFormat="1" ht="15" customHeight="1" x14ac:dyDescent="0.2">
      <c r="C28" s="313" t="s">
        <v>105</v>
      </c>
      <c r="D28" s="315"/>
      <c r="E28" s="240"/>
      <c r="F28" s="313" t="s">
        <v>102</v>
      </c>
      <c r="I28" s="308" t="s">
        <v>106</v>
      </c>
      <c r="J28" s="309"/>
    </row>
    <row r="29" spans="1:12" ht="15" customHeight="1" x14ac:dyDescent="0.2">
      <c r="B29" s="242"/>
      <c r="C29" s="313" t="s">
        <v>103</v>
      </c>
      <c r="D29" s="315"/>
      <c r="F29" s="313" t="s">
        <v>101</v>
      </c>
      <c r="I29" s="242"/>
      <c r="J29" s="242"/>
      <c r="K29" s="242"/>
      <c r="L29" s="242"/>
    </row>
    <row r="30" spans="1:12" s="242" customFormat="1" ht="15" customHeight="1" x14ac:dyDescent="0.2">
      <c r="C30" s="313"/>
      <c r="D30" s="315"/>
      <c r="E30" s="315"/>
      <c r="F30" s="240"/>
    </row>
    <row r="31" spans="1:12" s="242" customFormat="1" ht="15" customHeight="1" x14ac:dyDescent="0.2">
      <c r="B31" s="243" t="s">
        <v>230</v>
      </c>
      <c r="C31" s="314"/>
      <c r="D31" s="314"/>
      <c r="E31" s="243" t="s">
        <v>235</v>
      </c>
      <c r="F31" s="314"/>
      <c r="H31" s="310"/>
      <c r="I31" s="432" t="s">
        <v>303</v>
      </c>
      <c r="J31" s="432"/>
      <c r="K31" s="432"/>
      <c r="L31" s="432"/>
    </row>
    <row r="32" spans="1:12" ht="15" customHeight="1" x14ac:dyDescent="0.2">
      <c r="B32" s="242"/>
      <c r="C32" s="313" t="s">
        <v>231</v>
      </c>
      <c r="D32" s="315"/>
      <c r="F32" s="313" t="s">
        <v>104</v>
      </c>
      <c r="H32" s="312"/>
      <c r="I32" s="432"/>
      <c r="J32" s="432"/>
      <c r="K32" s="432"/>
      <c r="L32" s="432"/>
    </row>
    <row r="33" spans="2:15" s="242" customFormat="1" ht="15" customHeight="1" x14ac:dyDescent="0.2">
      <c r="C33" s="313" t="s">
        <v>99</v>
      </c>
      <c r="D33" s="315"/>
      <c r="E33" s="315"/>
      <c r="F33" s="315"/>
      <c r="H33" s="310"/>
    </row>
    <row r="34" spans="2:15" s="242" customFormat="1" ht="15" customHeight="1" x14ac:dyDescent="0.2">
      <c r="C34" s="313" t="s">
        <v>97</v>
      </c>
      <c r="D34" s="314"/>
      <c r="E34" s="314"/>
      <c r="F34" s="314"/>
      <c r="H34" s="310"/>
      <c r="I34" s="311" t="s">
        <v>100</v>
      </c>
      <c r="J34" s="310"/>
    </row>
    <row r="35" spans="2:15" s="242" customFormat="1" ht="15" customHeight="1" x14ac:dyDescent="0.2">
      <c r="C35" s="313"/>
      <c r="D35" s="315"/>
      <c r="E35" s="315"/>
      <c r="F35" s="240"/>
      <c r="H35" s="310"/>
      <c r="I35" s="311" t="s">
        <v>98</v>
      </c>
      <c r="J35" s="310"/>
      <c r="M35" s="244"/>
      <c r="N35" s="244"/>
      <c r="O35" s="244"/>
    </row>
    <row r="36" spans="2:15" ht="15" customHeight="1" x14ac:dyDescent="0.2">
      <c r="B36" s="243" t="s">
        <v>232</v>
      </c>
      <c r="C36" s="314"/>
      <c r="D36" s="315"/>
      <c r="E36" s="315"/>
      <c r="I36" s="311" t="s">
        <v>96</v>
      </c>
      <c r="J36" s="310"/>
      <c r="K36" s="242"/>
      <c r="L36" s="242"/>
      <c r="M36" s="244"/>
      <c r="N36" s="244"/>
      <c r="O36" s="244"/>
    </row>
    <row r="37" spans="2:15" s="242" customFormat="1" ht="15" customHeight="1" x14ac:dyDescent="0.2">
      <c r="C37" s="313" t="s">
        <v>93</v>
      </c>
      <c r="D37" s="315"/>
      <c r="E37" s="240"/>
      <c r="F37" s="240"/>
      <c r="I37" s="382" t="s">
        <v>279</v>
      </c>
      <c r="J37" s="310"/>
      <c r="M37" s="245"/>
      <c r="N37" s="244"/>
      <c r="O37" s="244"/>
    </row>
    <row r="38" spans="2:15" s="242" customFormat="1" ht="15" customHeight="1" x14ac:dyDescent="0.2">
      <c r="C38" s="313" t="s">
        <v>92</v>
      </c>
      <c r="D38" s="314"/>
      <c r="I38" s="311" t="s">
        <v>95</v>
      </c>
      <c r="J38" s="310"/>
    </row>
    <row r="39" spans="2:15" s="242" customFormat="1" ht="15" customHeight="1" x14ac:dyDescent="0.2">
      <c r="C39" s="313" t="s">
        <v>91</v>
      </c>
      <c r="D39" s="313"/>
      <c r="H39" s="305"/>
      <c r="I39" s="311" t="s">
        <v>94</v>
      </c>
      <c r="L39" s="246"/>
    </row>
    <row r="40" spans="2:15" s="242" customFormat="1" ht="15" customHeight="1" x14ac:dyDescent="0.2">
      <c r="C40" s="313" t="s">
        <v>90</v>
      </c>
      <c r="D40" s="315"/>
      <c r="H40" s="305"/>
      <c r="J40" s="240"/>
      <c r="K40" s="240"/>
      <c r="L40" s="244"/>
    </row>
    <row r="41" spans="2:15" s="242" customFormat="1" ht="15" customHeight="1" x14ac:dyDescent="0.2">
      <c r="B41" s="240"/>
      <c r="C41" s="314"/>
      <c r="D41" s="315"/>
      <c r="E41" s="315"/>
      <c r="F41" s="240"/>
      <c r="H41" s="305"/>
      <c r="I41" s="240"/>
    </row>
    <row r="42" spans="2:15" ht="15" customHeight="1" x14ac:dyDescent="0.2">
      <c r="B42" s="243" t="s">
        <v>233</v>
      </c>
      <c r="C42" s="314"/>
      <c r="D42" s="315"/>
      <c r="E42" s="315"/>
      <c r="H42" s="306"/>
      <c r="I42" s="433" t="s">
        <v>304</v>
      </c>
      <c r="J42" s="433"/>
      <c r="K42" s="433"/>
      <c r="L42" s="433"/>
    </row>
    <row r="43" spans="2:15" s="242" customFormat="1" ht="15" customHeight="1" x14ac:dyDescent="0.2">
      <c r="C43" s="313" t="s">
        <v>89</v>
      </c>
      <c r="D43" s="315"/>
      <c r="E43" s="240"/>
      <c r="F43" s="240"/>
      <c r="H43" s="305"/>
      <c r="I43" s="433"/>
      <c r="J43" s="433"/>
      <c r="K43" s="433"/>
      <c r="L43" s="433"/>
    </row>
    <row r="44" spans="2:15" s="242" customFormat="1" ht="15" customHeight="1" x14ac:dyDescent="0.2">
      <c r="C44" s="313" t="s">
        <v>86</v>
      </c>
      <c r="D44" s="314"/>
      <c r="E44" s="314"/>
      <c r="F44" s="240"/>
      <c r="I44" s="305"/>
      <c r="J44" s="305"/>
    </row>
    <row r="45" spans="2:15" s="242" customFormat="1" ht="15" customHeight="1" x14ac:dyDescent="0.2">
      <c r="F45" s="240"/>
      <c r="I45" s="304" t="s">
        <v>7</v>
      </c>
      <c r="J45" s="305"/>
    </row>
    <row r="46" spans="2:15" ht="15" customHeight="1" x14ac:dyDescent="0.2">
      <c r="B46" s="242"/>
      <c r="C46" s="242"/>
      <c r="D46" s="242"/>
      <c r="E46" s="242"/>
      <c r="I46" s="365" t="s">
        <v>88</v>
      </c>
      <c r="J46" s="305"/>
      <c r="K46" s="242"/>
      <c r="L46" s="242"/>
    </row>
    <row r="47" spans="2:15" ht="15" customHeight="1" x14ac:dyDescent="0.2">
      <c r="B47" s="435" t="s">
        <v>331</v>
      </c>
      <c r="C47" s="435"/>
      <c r="D47" s="435"/>
      <c r="E47" s="435"/>
      <c r="F47" s="435"/>
      <c r="I47" s="365" t="s">
        <v>87</v>
      </c>
      <c r="J47" s="305"/>
      <c r="K47" s="242"/>
      <c r="L47" s="242"/>
    </row>
    <row r="48" spans="2:15" ht="15.75" customHeight="1" x14ac:dyDescent="0.2">
      <c r="B48" s="435"/>
      <c r="C48" s="435"/>
      <c r="D48" s="435"/>
      <c r="E48" s="435"/>
      <c r="F48" s="435"/>
      <c r="I48" s="365" t="s">
        <v>85</v>
      </c>
      <c r="J48" s="305"/>
      <c r="K48" s="242"/>
      <c r="L48" s="242"/>
    </row>
    <row r="49" spans="2:12" ht="15" customHeight="1" x14ac:dyDescent="0.2">
      <c r="B49" s="415" t="s">
        <v>305</v>
      </c>
      <c r="G49" s="241"/>
      <c r="H49" s="241"/>
      <c r="J49" s="242"/>
      <c r="K49" s="242"/>
      <c r="L49" s="242"/>
    </row>
    <row r="50" spans="2:12" ht="15" x14ac:dyDescent="0.2">
      <c r="I50" s="365"/>
      <c r="J50" s="242"/>
      <c r="K50" s="242"/>
      <c r="L50" s="242"/>
    </row>
    <row r="51" spans="2:12" ht="15" x14ac:dyDescent="0.2">
      <c r="D51" s="241"/>
      <c r="E51" s="241"/>
      <c r="I51" s="242"/>
      <c r="J51" s="242"/>
      <c r="K51" s="242"/>
      <c r="L51" s="242"/>
    </row>
    <row r="52" spans="2:12" ht="15" x14ac:dyDescent="0.2">
      <c r="I52" s="242"/>
    </row>
    <row r="54" spans="2:12" ht="15" x14ac:dyDescent="0.2">
      <c r="J54" s="241"/>
      <c r="K54" s="241"/>
      <c r="L54" s="241"/>
    </row>
    <row r="55" spans="2:12" ht="15" x14ac:dyDescent="0.2">
      <c r="I55" s="241"/>
    </row>
  </sheetData>
  <mergeCells count="18">
    <mergeCell ref="B18:F18"/>
    <mergeCell ref="G18:L18"/>
    <mergeCell ref="B11:L11"/>
    <mergeCell ref="B12:L12"/>
    <mergeCell ref="B13:L13"/>
    <mergeCell ref="B15:L15"/>
    <mergeCell ref="C16:L16"/>
    <mergeCell ref="B9:L9"/>
    <mergeCell ref="C1:L1"/>
    <mergeCell ref="B8:L8"/>
    <mergeCell ref="B6:L6"/>
    <mergeCell ref="B5:L5"/>
    <mergeCell ref="B7:L7"/>
    <mergeCell ref="I21:L22"/>
    <mergeCell ref="I31:L32"/>
    <mergeCell ref="I42:L43"/>
    <mergeCell ref="B21:F22"/>
    <mergeCell ref="B47:F48"/>
  </mergeCells>
  <hyperlinks>
    <hyperlink ref="B8" r:id="rId1"/>
    <hyperlink ref="B24" location="Base!Zone_d_impression" display="Formations de base"/>
    <hyperlink ref="C27" location="Amb!Zone_d_impression" display="Ambulancier"/>
    <hyperlink ref="C28" location="AidS!Zone_d_impression" display="Aide-soignant"/>
    <hyperlink ref="C32" location="TecLM!Zone_d_impression" display="Technicien de laboratoire médical"/>
    <hyperlink ref="C37" location="ManERM!Zone_d_impression" display="Manipulateur d'E.R.M"/>
    <hyperlink ref="C38" location="PedP!Zone_d_impression" display="Pédicure-podologue"/>
    <hyperlink ref="C44" location="SagF!Zone_d_impression" display="Sage-Femme"/>
    <hyperlink ref="I24" location="VAEdeas!A1" display="VAE aide-soignant"/>
    <hyperlink ref="I34" location="nbCentres!A1" display="Nombre de centres de formation par région"/>
    <hyperlink ref="I35" location="Inscrits1ere!A1" display="Effectifs d'inscrits en 1ère année par région"/>
    <hyperlink ref="I36" location="InscritsTot!A1" display="Effectifs totaux d'inscrits par région"/>
    <hyperlink ref="I38" location="Diplomés!A1" display="Effectifs de diplômés hors VAE par région"/>
    <hyperlink ref="I39" location="propFemme!A1" display="Proportion de femmes parmi les diplômés par région"/>
    <hyperlink ref="C29" location="AuxPuer!A1" display="Auxliaire de puériculture"/>
    <hyperlink ref="E24" location="Spe!A1" display="Formations de spécialité"/>
    <hyperlink ref="C39" location="Ergo!Zone_d_impression" display="Ergothérapeute"/>
    <hyperlink ref="C40" location="IDE!Zone_d_impression" display="Infirmier diplômé d'état"/>
    <hyperlink ref="F27" location="Puer!Zone_d_impression" display="Puéricultrice"/>
    <hyperlink ref="F28" location="InfBloc!Zone_d_impression" display="Infirmier de bloc opératoire"/>
    <hyperlink ref="F32" location="InfAnes!A1" display="Infirmier anesthésiste"/>
    <hyperlink ref="F29" location="CadreS!Zone_d_impression" display="Cadre de santé"/>
    <hyperlink ref="I25" location="VAEdeap!A1" display="VAE auxiliaire de puériculture"/>
    <hyperlink ref="I26" location="VAEdpph!A1" display="VAE préparateur en pharmacie hospitalière"/>
    <hyperlink ref="I27" location="VAEdeergo!A1" display="VAE ergothérapeute"/>
    <hyperlink ref="I28" location="VAEibod!A1" display="VAE infirmier de bloc opératoire"/>
    <hyperlink ref="I45" location="nbCentres_an!A1" display="Nombre de centres de formation par année"/>
    <hyperlink ref="I46" location="Inscrits_an!A1" display="Effectifs totaux d'inscrits par année"/>
    <hyperlink ref="I47" location="Diplomes_an!A1" display="Effectifs de diplômés hors VAE par année"/>
    <hyperlink ref="I48" location="PropFemme_an!A1" display="Proportion de femmes parmi les diplômés par année"/>
    <hyperlink ref="C43" location="MassK!A1" display="Masseur-kinésithérapeute"/>
    <hyperlink ref="C34" location="PsyMot!Zone_d_impression" display="Psychomotricien"/>
    <hyperlink ref="C33" location="PrepPH!Zone_d_impression" display="Préparateur en pharmacie hospitalière"/>
    <hyperlink ref="B13" r:id="rId2"/>
    <hyperlink ref="B8:L8" r:id="rId3" display="https://drees.solidarites-sante.gouv.fr/sources-outils-et-enquetes/lenquete-annuelle-sur-les-ecoles-de-formation-aux-professions-de-sante"/>
    <hyperlink ref="I37" location="PlacesFin!A1" display="Nombre de places financées par région"/>
    <hyperlink ref="G18" location="'Descriptif des formations'!A1" display="Descriptif des formations"/>
    <hyperlink ref="B49" location="'Reserve sanitaire'!A1" display="Réserve sanitaire"/>
  </hyperlinks>
  <pageMargins left="0.25" right="0.25" top="0.75" bottom="0.75" header="0.3" footer="0.3"/>
  <pageSetup paperSize="8"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rgb="FF009CC1"/>
  </sheetPr>
  <dimension ref="A1:K66"/>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249</v>
      </c>
      <c r="B1" s="450"/>
      <c r="C1" s="450"/>
      <c r="D1" s="450"/>
      <c r="E1" s="450"/>
      <c r="F1" s="450"/>
      <c r="G1" s="450"/>
      <c r="H1" s="450"/>
      <c r="I1" s="450"/>
    </row>
    <row r="2" spans="1:9" x14ac:dyDescent="0.2">
      <c r="A2" s="151"/>
      <c r="B2" s="151"/>
      <c r="C2" s="151"/>
      <c r="D2" s="151"/>
      <c r="E2" s="151"/>
      <c r="F2" s="151"/>
      <c r="G2" s="151"/>
      <c r="H2" s="151"/>
      <c r="I2" s="151"/>
    </row>
    <row r="3" spans="1:9" x14ac:dyDescent="0.2">
      <c r="A3" s="151"/>
      <c r="B3" s="451" t="s">
        <v>69</v>
      </c>
      <c r="C3" s="451"/>
      <c r="D3" s="451"/>
      <c r="E3" s="451"/>
      <c r="F3" s="451"/>
      <c r="G3" s="451"/>
      <c r="H3" s="128"/>
      <c r="I3" s="151"/>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customHeight="1" x14ac:dyDescent="0.2">
      <c r="B7" s="472"/>
      <c r="C7" s="457" t="s">
        <v>62</v>
      </c>
      <c r="D7" s="129" t="s">
        <v>62</v>
      </c>
      <c r="E7" s="18">
        <v>0</v>
      </c>
      <c r="F7" s="19">
        <v>0</v>
      </c>
      <c r="G7" s="2">
        <v>0</v>
      </c>
      <c r="H7" s="20">
        <v>0</v>
      </c>
    </row>
    <row r="8" spans="1:9" ht="15" x14ac:dyDescent="0.2">
      <c r="B8" s="472"/>
      <c r="C8" s="458"/>
      <c r="D8" s="130" t="s">
        <v>63</v>
      </c>
      <c r="E8" s="18">
        <v>566</v>
      </c>
      <c r="F8" s="19">
        <v>186</v>
      </c>
      <c r="G8" s="2">
        <v>752</v>
      </c>
      <c r="H8" s="20">
        <v>43</v>
      </c>
    </row>
    <row r="9" spans="1:9" x14ac:dyDescent="0.2">
      <c r="B9" s="472"/>
      <c r="C9" s="459"/>
      <c r="D9" s="15" t="s">
        <v>49</v>
      </c>
      <c r="E9" s="21">
        <v>566</v>
      </c>
      <c r="F9" s="21">
        <v>186</v>
      </c>
      <c r="G9" s="21">
        <v>752</v>
      </c>
      <c r="H9" s="21">
        <v>43</v>
      </c>
    </row>
    <row r="10" spans="1:9" ht="15" customHeight="1" x14ac:dyDescent="0.2">
      <c r="B10" s="472"/>
      <c r="C10" s="457" t="s">
        <v>63</v>
      </c>
      <c r="D10" s="129" t="s">
        <v>62</v>
      </c>
      <c r="E10" s="18">
        <v>0</v>
      </c>
      <c r="F10" s="19">
        <v>0</v>
      </c>
      <c r="G10" s="2">
        <v>0</v>
      </c>
      <c r="H10" s="20">
        <v>0</v>
      </c>
    </row>
    <row r="11" spans="1:9" ht="15" x14ac:dyDescent="0.2">
      <c r="B11" s="472"/>
      <c r="C11" s="458"/>
      <c r="D11" s="130" t="s">
        <v>63</v>
      </c>
      <c r="E11" s="18">
        <v>522</v>
      </c>
      <c r="F11" s="19">
        <v>154</v>
      </c>
      <c r="G11" s="2">
        <v>676</v>
      </c>
      <c r="H11" s="20">
        <v>42</v>
      </c>
    </row>
    <row r="12" spans="1:9" ht="15" customHeight="1" x14ac:dyDescent="0.2">
      <c r="B12" s="472"/>
      <c r="C12" s="458"/>
      <c r="D12" s="15" t="s">
        <v>49</v>
      </c>
      <c r="E12" s="21">
        <v>522</v>
      </c>
      <c r="F12" s="21">
        <v>154</v>
      </c>
      <c r="G12" s="21">
        <v>676</v>
      </c>
      <c r="H12" s="21">
        <v>42</v>
      </c>
    </row>
    <row r="13" spans="1:9" ht="15" customHeight="1" x14ac:dyDescent="0.2">
      <c r="B13" s="472"/>
      <c r="C13" s="457" t="s">
        <v>64</v>
      </c>
      <c r="D13" s="129" t="s">
        <v>62</v>
      </c>
      <c r="E13" s="18">
        <v>0</v>
      </c>
      <c r="F13" s="19">
        <v>0</v>
      </c>
      <c r="G13" s="2">
        <v>0</v>
      </c>
      <c r="H13" s="20">
        <v>0</v>
      </c>
    </row>
    <row r="14" spans="1:9" ht="15" x14ac:dyDescent="0.2">
      <c r="B14" s="472"/>
      <c r="C14" s="458"/>
      <c r="D14" s="130" t="s">
        <v>63</v>
      </c>
      <c r="E14" s="18">
        <v>496</v>
      </c>
      <c r="F14" s="19">
        <v>124</v>
      </c>
      <c r="G14" s="2">
        <v>620</v>
      </c>
      <c r="H14" s="20">
        <v>44</v>
      </c>
    </row>
    <row r="15" spans="1:9" x14ac:dyDescent="0.2">
      <c r="B15" s="472"/>
      <c r="C15" s="459"/>
      <c r="D15" s="17" t="s">
        <v>49</v>
      </c>
      <c r="E15" s="21">
        <v>496</v>
      </c>
      <c r="F15" s="21">
        <v>124</v>
      </c>
      <c r="G15" s="21">
        <v>620</v>
      </c>
      <c r="H15" s="21">
        <v>44</v>
      </c>
    </row>
    <row r="16" spans="1:9" x14ac:dyDescent="0.2">
      <c r="B16" s="463"/>
      <c r="C16" s="470" t="s">
        <v>49</v>
      </c>
      <c r="D16" s="471"/>
      <c r="E16" s="21">
        <f>E9+E12+E15</f>
        <v>1584</v>
      </c>
      <c r="F16" s="21">
        <f t="shared" ref="F16:H16" si="0">F9+F12+F15</f>
        <v>464</v>
      </c>
      <c r="G16" s="21">
        <f t="shared" si="0"/>
        <v>2048</v>
      </c>
      <c r="H16" s="21">
        <f t="shared" si="0"/>
        <v>129</v>
      </c>
    </row>
    <row r="17" spans="2:8" x14ac:dyDescent="0.2">
      <c r="B17" s="143"/>
      <c r="C17" s="133"/>
      <c r="D17" s="133"/>
      <c r="E17" s="45"/>
      <c r="F17" s="45"/>
      <c r="G17" s="45"/>
      <c r="H17" s="45"/>
    </row>
    <row r="18" spans="2:8" ht="16.5" customHeight="1" x14ac:dyDescent="0.2">
      <c r="B18" s="8"/>
      <c r="C18" s="8"/>
      <c r="D18" s="8"/>
      <c r="E18" s="202" t="s">
        <v>52</v>
      </c>
      <c r="F18" s="202" t="s">
        <v>53</v>
      </c>
      <c r="G18" s="202" t="s">
        <v>49</v>
      </c>
    </row>
    <row r="19" spans="2:8" x14ac:dyDescent="0.2">
      <c r="B19" s="462" t="s">
        <v>46</v>
      </c>
      <c r="C19" s="48" t="s">
        <v>47</v>
      </c>
      <c r="D19" s="165"/>
      <c r="E19" s="22">
        <v>0</v>
      </c>
      <c r="F19" s="22">
        <v>0</v>
      </c>
      <c r="G19" s="225">
        <v>0</v>
      </c>
    </row>
    <row r="20" spans="2:8" x14ac:dyDescent="0.2">
      <c r="B20" s="463"/>
      <c r="C20" s="49" t="s">
        <v>48</v>
      </c>
      <c r="D20" s="166"/>
      <c r="E20" s="23">
        <v>2</v>
      </c>
      <c r="F20" s="23">
        <v>0</v>
      </c>
      <c r="G20" s="224">
        <v>2</v>
      </c>
    </row>
    <row r="21" spans="2:8" ht="17.25" customHeight="1" x14ac:dyDescent="0.2">
      <c r="B21" s="11"/>
    </row>
    <row r="22" spans="2:8" x14ac:dyDescent="0.2">
      <c r="B22" s="451" t="s">
        <v>67</v>
      </c>
      <c r="C22" s="451"/>
      <c r="D22" s="451"/>
      <c r="E22" s="451"/>
      <c r="F22" s="451"/>
      <c r="G22" s="451"/>
      <c r="H22" s="16"/>
    </row>
    <row r="23" spans="2:8" ht="8.25" customHeight="1" x14ac:dyDescent="0.2">
      <c r="B23" s="7"/>
      <c r="C23" s="12"/>
      <c r="D23" s="12"/>
      <c r="E23" s="6"/>
      <c r="F23" s="4"/>
      <c r="G23" s="4"/>
      <c r="H23" s="11"/>
    </row>
    <row r="24" spans="2:8" ht="16.5" customHeight="1" x14ac:dyDescent="0.2">
      <c r="B24" s="12"/>
      <c r="C24" s="12"/>
      <c r="D24" s="205" t="s">
        <v>65</v>
      </c>
      <c r="E24" s="205" t="s">
        <v>52</v>
      </c>
      <c r="F24" s="206" t="s">
        <v>53</v>
      </c>
      <c r="G24" s="205" t="s">
        <v>49</v>
      </c>
      <c r="H24" s="11"/>
    </row>
    <row r="25" spans="2:8" ht="15" x14ac:dyDescent="0.2">
      <c r="B25" s="460" t="s">
        <v>55</v>
      </c>
      <c r="C25" s="475"/>
      <c r="D25" s="129" t="s">
        <v>62</v>
      </c>
      <c r="E25" s="24">
        <v>418</v>
      </c>
      <c r="F25" s="25">
        <v>140</v>
      </c>
      <c r="G25" s="26">
        <v>558</v>
      </c>
      <c r="H25" s="11"/>
    </row>
    <row r="26" spans="2:8" ht="15" x14ac:dyDescent="0.2">
      <c r="B26" s="461"/>
      <c r="C26" s="476"/>
      <c r="D26" s="130" t="s">
        <v>63</v>
      </c>
      <c r="E26" s="19">
        <v>17</v>
      </c>
      <c r="F26" s="18">
        <v>9</v>
      </c>
      <c r="G26" s="2">
        <v>26</v>
      </c>
      <c r="H26" s="11"/>
    </row>
    <row r="27" spans="2:8" x14ac:dyDescent="0.2">
      <c r="B27" s="477"/>
      <c r="C27" s="478"/>
      <c r="D27" s="15" t="s">
        <v>49</v>
      </c>
      <c r="E27" s="26">
        <v>435</v>
      </c>
      <c r="F27" s="35">
        <v>149</v>
      </c>
      <c r="G27" s="26">
        <v>584</v>
      </c>
      <c r="H27" s="11"/>
    </row>
    <row r="28" spans="2:8" ht="15" x14ac:dyDescent="0.2">
      <c r="B28" s="460" t="s">
        <v>56</v>
      </c>
      <c r="C28" s="475"/>
      <c r="D28" s="129" t="s">
        <v>62</v>
      </c>
      <c r="E28" s="36">
        <v>411</v>
      </c>
      <c r="F28" s="24">
        <v>138</v>
      </c>
      <c r="G28" s="37">
        <v>549</v>
      </c>
      <c r="H28" s="12"/>
    </row>
    <row r="29" spans="2:8" ht="15" x14ac:dyDescent="0.2">
      <c r="B29" s="461"/>
      <c r="C29" s="476"/>
      <c r="D29" s="130" t="s">
        <v>63</v>
      </c>
      <c r="E29" s="38">
        <v>15</v>
      </c>
      <c r="F29" s="27">
        <v>8</v>
      </c>
      <c r="G29" s="39">
        <v>23</v>
      </c>
      <c r="H29" s="12"/>
    </row>
    <row r="30" spans="2:8" x14ac:dyDescent="0.2">
      <c r="B30" s="477"/>
      <c r="C30" s="478"/>
      <c r="D30" s="15" t="s">
        <v>49</v>
      </c>
      <c r="E30" s="21">
        <v>426</v>
      </c>
      <c r="F30" s="40">
        <v>146</v>
      </c>
      <c r="G30" s="21">
        <v>572</v>
      </c>
      <c r="H30" s="12"/>
    </row>
    <row r="31" spans="2:8" ht="12.75" customHeight="1" x14ac:dyDescent="0.2">
      <c r="B31" s="464" t="s">
        <v>57</v>
      </c>
      <c r="C31" s="465"/>
      <c r="D31" s="129" t="s">
        <v>62</v>
      </c>
      <c r="E31" s="24">
        <v>0</v>
      </c>
      <c r="F31" s="25">
        <v>0</v>
      </c>
      <c r="G31" s="26">
        <v>0</v>
      </c>
      <c r="H31" s="12"/>
    </row>
    <row r="32" spans="2:8" ht="12.75" customHeight="1" x14ac:dyDescent="0.2">
      <c r="B32" s="466"/>
      <c r="C32" s="467"/>
      <c r="D32" s="130" t="s">
        <v>63</v>
      </c>
      <c r="E32" s="19">
        <v>0</v>
      </c>
      <c r="F32" s="18">
        <v>0</v>
      </c>
      <c r="G32" s="2">
        <v>0</v>
      </c>
      <c r="H32" s="12"/>
    </row>
    <row r="33" spans="2:11" ht="12.75" customHeight="1" x14ac:dyDescent="0.2">
      <c r="B33" s="468"/>
      <c r="C33" s="469"/>
      <c r="D33" s="15" t="s">
        <v>49</v>
      </c>
      <c r="E33" s="26">
        <v>0</v>
      </c>
      <c r="F33" s="35">
        <v>0</v>
      </c>
      <c r="G33" s="26">
        <v>0</v>
      </c>
      <c r="H33" s="12"/>
    </row>
    <row r="34" spans="2:11" ht="12.75" customHeight="1" x14ac:dyDescent="0.2">
      <c r="B34" s="464" t="s">
        <v>58</v>
      </c>
      <c r="C34" s="465"/>
      <c r="D34" s="129" t="s">
        <v>62</v>
      </c>
      <c r="E34" s="24">
        <v>0</v>
      </c>
      <c r="F34" s="25">
        <v>0</v>
      </c>
      <c r="G34" s="26">
        <v>0</v>
      </c>
      <c r="H34" s="1"/>
    </row>
    <row r="35" spans="2:11" ht="12.75" customHeight="1" x14ac:dyDescent="0.2">
      <c r="B35" s="466"/>
      <c r="C35" s="467"/>
      <c r="D35" s="130" t="s">
        <v>63</v>
      </c>
      <c r="E35" s="19">
        <v>0</v>
      </c>
      <c r="F35" s="18">
        <v>0</v>
      </c>
      <c r="G35" s="2">
        <v>0</v>
      </c>
      <c r="H35" s="1"/>
    </row>
    <row r="36" spans="2:11" ht="12.75" customHeight="1" x14ac:dyDescent="0.2">
      <c r="B36" s="468"/>
      <c r="C36" s="469"/>
      <c r="D36" s="15" t="s">
        <v>49</v>
      </c>
      <c r="E36" s="21">
        <v>0</v>
      </c>
      <c r="F36" s="40">
        <v>0</v>
      </c>
      <c r="G36" s="21">
        <v>0</v>
      </c>
      <c r="H36" s="1"/>
    </row>
    <row r="37" spans="2:11" ht="17.25" customHeight="1" x14ac:dyDescent="0.2">
      <c r="B37" s="11"/>
      <c r="C37" s="11"/>
      <c r="D37" s="11"/>
      <c r="E37" s="13"/>
      <c r="F37" s="13"/>
      <c r="G37" s="13"/>
      <c r="H37" s="12"/>
    </row>
    <row r="38" spans="2:11" x14ac:dyDescent="0.2">
      <c r="B38" s="451" t="s">
        <v>280</v>
      </c>
      <c r="C38" s="451"/>
      <c r="D38" s="451"/>
      <c r="E38" s="451"/>
      <c r="F38" s="451"/>
      <c r="G38" s="451"/>
      <c r="H38" s="16"/>
    </row>
    <row r="39" spans="2:11" ht="8.25" customHeight="1" x14ac:dyDescent="0.2">
      <c r="B39" s="7"/>
      <c r="C39" s="12"/>
      <c r="D39" s="12"/>
      <c r="E39" s="12"/>
      <c r="F39" s="12"/>
      <c r="G39" s="12"/>
      <c r="H39" s="12"/>
    </row>
    <row r="40" spans="2:11" ht="17.25" customHeight="1" x14ac:dyDescent="0.2">
      <c r="B40" s="8"/>
      <c r="C40" s="8"/>
      <c r="D40" s="8"/>
      <c r="E40" s="205" t="s">
        <v>52</v>
      </c>
      <c r="F40" s="206" t="s">
        <v>53</v>
      </c>
      <c r="G40" s="205" t="s">
        <v>49</v>
      </c>
      <c r="H40" s="12"/>
    </row>
    <row r="41" spans="2:11" ht="27" customHeight="1" x14ac:dyDescent="0.2">
      <c r="B41" s="464" t="s">
        <v>282</v>
      </c>
      <c r="C41" s="497"/>
      <c r="D41" s="465"/>
      <c r="E41" s="22">
        <v>1902</v>
      </c>
      <c r="F41" s="30">
        <v>472</v>
      </c>
      <c r="G41" s="31">
        <v>2374</v>
      </c>
      <c r="H41" s="94"/>
    </row>
    <row r="42" spans="2:11" ht="12.75" customHeight="1" x14ac:dyDescent="0.2">
      <c r="B42" s="468" t="s">
        <v>59</v>
      </c>
      <c r="C42" s="474"/>
      <c r="D42" s="469"/>
      <c r="E42" s="23">
        <v>82</v>
      </c>
      <c r="F42" s="32">
        <v>18</v>
      </c>
      <c r="G42" s="111">
        <v>100</v>
      </c>
      <c r="H42" s="94"/>
    </row>
    <row r="43" spans="2:11" x14ac:dyDescent="0.2">
      <c r="B43" s="11"/>
      <c r="C43" s="11"/>
      <c r="D43" s="11"/>
      <c r="E43" s="11"/>
      <c r="F43" s="11"/>
      <c r="G43" s="12"/>
    </row>
    <row r="44" spans="2:11" x14ac:dyDescent="0.2">
      <c r="B44" s="11"/>
      <c r="C44" s="11"/>
      <c r="D44" s="11"/>
      <c r="E44" s="11"/>
      <c r="F44" s="11"/>
      <c r="G44" s="12"/>
    </row>
    <row r="45" spans="2:11" x14ac:dyDescent="0.2">
      <c r="B45" s="451" t="s">
        <v>68</v>
      </c>
      <c r="C45" s="451"/>
      <c r="D45" s="451"/>
      <c r="E45" s="451"/>
      <c r="F45" s="451"/>
      <c r="G45" s="451"/>
      <c r="K45" s="3" t="s">
        <v>45</v>
      </c>
    </row>
    <row r="46" spans="2:11" x14ac:dyDescent="0.2">
      <c r="B46" s="14"/>
      <c r="C46" s="6"/>
      <c r="D46" s="6"/>
      <c r="E46" s="4"/>
      <c r="G46" s="12"/>
    </row>
    <row r="47" spans="2:11" x14ac:dyDescent="0.2">
      <c r="B47" s="207" t="s">
        <v>60</v>
      </c>
      <c r="C47" s="207" t="s">
        <v>61</v>
      </c>
      <c r="D47" s="479" t="s">
        <v>84</v>
      </c>
      <c r="E47" s="480"/>
      <c r="F47" s="479" t="s">
        <v>49</v>
      </c>
      <c r="G47" s="480"/>
    </row>
    <row r="48" spans="2:11" x14ac:dyDescent="0.2">
      <c r="B48" s="131">
        <v>19</v>
      </c>
      <c r="C48" s="131">
        <v>0</v>
      </c>
      <c r="D48" s="481">
        <v>0</v>
      </c>
      <c r="E48" s="501"/>
      <c r="F48" s="502">
        <f>SUM(B48:E48)</f>
        <v>19</v>
      </c>
      <c r="G48" s="503"/>
    </row>
    <row r="51" spans="2:10" x14ac:dyDescent="0.2">
      <c r="B51" s="451" t="s">
        <v>215</v>
      </c>
      <c r="C51" s="451"/>
      <c r="D51" s="451"/>
      <c r="E51" s="451"/>
      <c r="F51" s="451"/>
      <c r="G51" s="451"/>
      <c r="H51" s="451"/>
      <c r="I51" s="451"/>
    </row>
    <row r="52" spans="2:10" x14ac:dyDescent="0.2">
      <c r="B52" s="7"/>
      <c r="C52" s="12"/>
      <c r="D52" s="12"/>
      <c r="E52" s="6"/>
      <c r="F52" s="4"/>
      <c r="G52" s="4"/>
    </row>
    <row r="53" spans="2:10" x14ac:dyDescent="0.2">
      <c r="D53" s="293"/>
      <c r="E53" s="452" t="s">
        <v>216</v>
      </c>
      <c r="F53" s="453"/>
      <c r="G53" s="453"/>
      <c r="H53" s="454"/>
    </row>
    <row r="54" spans="2:10" ht="15" x14ac:dyDescent="0.2">
      <c r="C54" s="11"/>
      <c r="D54" s="166"/>
      <c r="E54" s="327" t="s">
        <v>62</v>
      </c>
      <c r="F54" s="327" t="s">
        <v>63</v>
      </c>
      <c r="G54" s="327" t="s">
        <v>64</v>
      </c>
      <c r="H54" s="328" t="s">
        <v>49</v>
      </c>
    </row>
    <row r="55" spans="2:10" x14ac:dyDescent="0.2">
      <c r="B55" s="491" t="s">
        <v>237</v>
      </c>
      <c r="C55" s="492" t="s">
        <v>207</v>
      </c>
      <c r="D55" s="492"/>
      <c r="E55" s="22">
        <v>557</v>
      </c>
      <c r="F55" s="22">
        <v>501</v>
      </c>
      <c r="G55" s="22">
        <v>477</v>
      </c>
      <c r="H55" s="31">
        <v>1535</v>
      </c>
    </row>
    <row r="56" spans="2:10" x14ac:dyDescent="0.2">
      <c r="B56" s="491"/>
      <c r="C56" s="492" t="s">
        <v>208</v>
      </c>
      <c r="D56" s="492"/>
      <c r="E56" s="22">
        <v>0</v>
      </c>
      <c r="F56" s="22">
        <v>0</v>
      </c>
      <c r="G56" s="22">
        <v>1</v>
      </c>
      <c r="H56" s="31">
        <v>1</v>
      </c>
    </row>
    <row r="57" spans="2:10" x14ac:dyDescent="0.2">
      <c r="B57" s="491"/>
      <c r="C57" s="492" t="s">
        <v>209</v>
      </c>
      <c r="D57" s="492"/>
      <c r="E57" s="22">
        <v>0</v>
      </c>
      <c r="F57" s="22">
        <v>0</v>
      </c>
      <c r="G57" s="22">
        <v>2</v>
      </c>
      <c r="H57" s="31">
        <v>2</v>
      </c>
    </row>
    <row r="58" spans="2:10" x14ac:dyDescent="0.2">
      <c r="B58" s="491"/>
      <c r="C58" s="492" t="s">
        <v>210</v>
      </c>
      <c r="D58" s="492"/>
      <c r="E58" s="22">
        <v>8</v>
      </c>
      <c r="F58" s="22">
        <v>7</v>
      </c>
      <c r="G58" s="22">
        <v>8</v>
      </c>
      <c r="H58" s="31">
        <v>23</v>
      </c>
    </row>
    <row r="59" spans="2:10" x14ac:dyDescent="0.2">
      <c r="B59" s="491"/>
      <c r="C59" s="492" t="s">
        <v>211</v>
      </c>
      <c r="D59" s="492"/>
      <c r="E59" s="22">
        <v>18</v>
      </c>
      <c r="F59" s="22">
        <v>14</v>
      </c>
      <c r="G59" s="22">
        <v>11</v>
      </c>
      <c r="H59" s="31">
        <v>43</v>
      </c>
    </row>
    <row r="60" spans="2:10" x14ac:dyDescent="0.2">
      <c r="B60" s="491"/>
      <c r="C60" s="492" t="s">
        <v>212</v>
      </c>
      <c r="D60" s="492"/>
      <c r="E60" s="22">
        <v>28</v>
      </c>
      <c r="F60" s="22">
        <v>24</v>
      </c>
      <c r="G60" s="22">
        <v>24</v>
      </c>
      <c r="H60" s="31">
        <v>76</v>
      </c>
    </row>
    <row r="61" spans="2:10" x14ac:dyDescent="0.2">
      <c r="B61" s="491"/>
      <c r="C61" s="493" t="s">
        <v>213</v>
      </c>
      <c r="D61" s="493"/>
      <c r="E61" s="31">
        <v>611</v>
      </c>
      <c r="F61" s="31">
        <v>546</v>
      </c>
      <c r="G61" s="31">
        <v>523</v>
      </c>
      <c r="H61" s="31">
        <v>1680</v>
      </c>
      <c r="J61" s="342"/>
    </row>
    <row r="62" spans="2:10" x14ac:dyDescent="0.2">
      <c r="B62" s="491"/>
      <c r="C62" s="493" t="s">
        <v>214</v>
      </c>
      <c r="D62" s="493"/>
      <c r="E62" s="326">
        <v>141</v>
      </c>
      <c r="F62" s="326">
        <v>130</v>
      </c>
      <c r="G62" s="326">
        <v>97</v>
      </c>
      <c r="H62" s="326">
        <v>368</v>
      </c>
    </row>
    <row r="63" spans="2:10" x14ac:dyDescent="0.2">
      <c r="B63" s="294"/>
      <c r="C63" s="297"/>
      <c r="D63" s="297"/>
      <c r="E63" s="133"/>
      <c r="F63" s="45"/>
      <c r="G63" s="45"/>
      <c r="H63" s="45"/>
    </row>
    <row r="64" spans="2:10" s="331" customFormat="1" ht="79.5" customHeight="1" x14ac:dyDescent="0.2">
      <c r="B64" s="504" t="s">
        <v>339</v>
      </c>
      <c r="C64" s="504"/>
      <c r="D64" s="504"/>
      <c r="E64" s="504"/>
      <c r="F64" s="504"/>
      <c r="G64" s="504"/>
      <c r="H64" s="504"/>
    </row>
    <row r="65" spans="2:8" s="331" customFormat="1" ht="30" customHeight="1" x14ac:dyDescent="0.2">
      <c r="B65" s="494" t="s">
        <v>307</v>
      </c>
      <c r="C65" s="494"/>
      <c r="D65" s="494"/>
      <c r="E65" s="494"/>
      <c r="F65" s="494"/>
      <c r="G65" s="494"/>
      <c r="H65" s="494"/>
    </row>
    <row r="66" spans="2:8" ht="26.25" customHeight="1" x14ac:dyDescent="0.2">
      <c r="B66" s="494"/>
      <c r="C66" s="494"/>
      <c r="D66" s="494"/>
      <c r="E66" s="494"/>
      <c r="F66" s="494"/>
      <c r="G66" s="494"/>
      <c r="H66" s="494"/>
    </row>
  </sheetData>
  <customSheetViews>
    <customSheetView guid="{4BF6A69F-C29D-460A-9E84-5045F8F80EEB}" showGridLines="0">
      <selection activeCell="P62" sqref="P62"/>
      <pageMargins left="0.19685039370078741" right="0.15748031496062992" top="0.19685039370078741" bottom="0.19685039370078741" header="0.31496062992125984" footer="0.31496062992125984"/>
      <pageSetup paperSize="9" orientation="portrait"/>
    </customSheetView>
  </customSheetViews>
  <mergeCells count="38">
    <mergeCell ref="B66:H66"/>
    <mergeCell ref="B51:I51"/>
    <mergeCell ref="E53:H53"/>
    <mergeCell ref="B55:B62"/>
    <mergeCell ref="C55:D55"/>
    <mergeCell ref="C56:D56"/>
    <mergeCell ref="C57:D57"/>
    <mergeCell ref="C58:D58"/>
    <mergeCell ref="C59:D59"/>
    <mergeCell ref="C60:D60"/>
    <mergeCell ref="C61:D61"/>
    <mergeCell ref="C62:D62"/>
    <mergeCell ref="B65:H65"/>
    <mergeCell ref="B64:H64"/>
    <mergeCell ref="B19:B20"/>
    <mergeCell ref="B34:C36"/>
    <mergeCell ref="B22:G22"/>
    <mergeCell ref="B25:C27"/>
    <mergeCell ref="B28:C30"/>
    <mergeCell ref="B31:C33"/>
    <mergeCell ref="D48:E48"/>
    <mergeCell ref="F48:G48"/>
    <mergeCell ref="B38:G38"/>
    <mergeCell ref="B45:G45"/>
    <mergeCell ref="D47:E47"/>
    <mergeCell ref="F47:G47"/>
    <mergeCell ref="B41:D41"/>
    <mergeCell ref="B42:D42"/>
    <mergeCell ref="A1:I1"/>
    <mergeCell ref="B3:G3"/>
    <mergeCell ref="B5:B16"/>
    <mergeCell ref="C5:C6"/>
    <mergeCell ref="D5:D6"/>
    <mergeCell ref="E5:H5"/>
    <mergeCell ref="C7:C9"/>
    <mergeCell ref="C10:C12"/>
    <mergeCell ref="C13:C15"/>
    <mergeCell ref="C16:D16"/>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rgb="FF009CC1"/>
  </sheetPr>
  <dimension ref="A1:I66"/>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250</v>
      </c>
      <c r="B1" s="450"/>
      <c r="C1" s="450"/>
      <c r="D1" s="450"/>
      <c r="E1" s="450"/>
      <c r="F1" s="450"/>
      <c r="G1" s="450"/>
      <c r="H1" s="450"/>
      <c r="I1" s="450"/>
    </row>
    <row r="2" spans="1:9" x14ac:dyDescent="0.2">
      <c r="A2" s="151"/>
      <c r="B2" s="151"/>
      <c r="C2" s="151"/>
      <c r="D2" s="151"/>
      <c r="E2" s="151"/>
      <c r="F2" s="151"/>
      <c r="G2" s="151"/>
      <c r="H2" s="151"/>
      <c r="I2" s="151"/>
    </row>
    <row r="3" spans="1:9" x14ac:dyDescent="0.2">
      <c r="A3" s="151"/>
      <c r="B3" s="451" t="s">
        <v>69</v>
      </c>
      <c r="C3" s="451"/>
      <c r="D3" s="451"/>
      <c r="E3" s="451"/>
      <c r="F3" s="451"/>
      <c r="G3" s="451"/>
      <c r="H3" s="128"/>
      <c r="I3" s="151"/>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customHeight="1" x14ac:dyDescent="0.2">
      <c r="B7" s="472"/>
      <c r="C7" s="457" t="s">
        <v>62</v>
      </c>
      <c r="D7" s="129" t="s">
        <v>62</v>
      </c>
      <c r="E7" s="18">
        <v>0</v>
      </c>
      <c r="F7" s="19">
        <v>0</v>
      </c>
      <c r="G7" s="2">
        <v>0</v>
      </c>
      <c r="H7" s="20">
        <v>0</v>
      </c>
    </row>
    <row r="8" spans="1:9" ht="15" x14ac:dyDescent="0.2">
      <c r="B8" s="472"/>
      <c r="C8" s="458"/>
      <c r="D8" s="130" t="s">
        <v>63</v>
      </c>
      <c r="E8" s="18">
        <v>379</v>
      </c>
      <c r="F8" s="19">
        <v>124</v>
      </c>
      <c r="G8" s="2">
        <v>503</v>
      </c>
      <c r="H8" s="20">
        <v>3</v>
      </c>
    </row>
    <row r="9" spans="1:9" x14ac:dyDescent="0.2">
      <c r="B9" s="472"/>
      <c r="C9" s="459"/>
      <c r="D9" s="15" t="s">
        <v>49</v>
      </c>
      <c r="E9" s="21">
        <v>379</v>
      </c>
      <c r="F9" s="21">
        <v>124</v>
      </c>
      <c r="G9" s="21">
        <v>503</v>
      </c>
      <c r="H9" s="21">
        <v>3</v>
      </c>
    </row>
    <row r="10" spans="1:9" ht="15" customHeight="1" x14ac:dyDescent="0.2">
      <c r="B10" s="472"/>
      <c r="C10" s="457" t="s">
        <v>63</v>
      </c>
      <c r="D10" s="129" t="s">
        <v>62</v>
      </c>
      <c r="E10" s="18">
        <v>0</v>
      </c>
      <c r="F10" s="19">
        <v>0</v>
      </c>
      <c r="G10" s="2">
        <v>0</v>
      </c>
      <c r="H10" s="20">
        <v>0</v>
      </c>
    </row>
    <row r="11" spans="1:9" ht="15" x14ac:dyDescent="0.2">
      <c r="B11" s="472"/>
      <c r="C11" s="458"/>
      <c r="D11" s="130" t="s">
        <v>63</v>
      </c>
      <c r="E11" s="18">
        <v>314</v>
      </c>
      <c r="F11" s="19">
        <v>116</v>
      </c>
      <c r="G11" s="2">
        <v>430</v>
      </c>
      <c r="H11" s="20">
        <v>2</v>
      </c>
    </row>
    <row r="12" spans="1:9" ht="15" customHeight="1" x14ac:dyDescent="0.2">
      <c r="B12" s="472"/>
      <c r="C12" s="458"/>
      <c r="D12" s="15" t="s">
        <v>49</v>
      </c>
      <c r="E12" s="21">
        <v>314</v>
      </c>
      <c r="F12" s="21">
        <v>116</v>
      </c>
      <c r="G12" s="21">
        <v>430</v>
      </c>
      <c r="H12" s="21">
        <v>2</v>
      </c>
    </row>
    <row r="13" spans="1:9" ht="15" customHeight="1" x14ac:dyDescent="0.2">
      <c r="B13" s="472"/>
      <c r="C13" s="457" t="s">
        <v>64</v>
      </c>
      <c r="D13" s="129" t="s">
        <v>62</v>
      </c>
      <c r="E13" s="18">
        <v>0</v>
      </c>
      <c r="F13" s="19">
        <v>0</v>
      </c>
      <c r="G13" s="2">
        <v>0</v>
      </c>
      <c r="H13" s="20">
        <v>0</v>
      </c>
    </row>
    <row r="14" spans="1:9" ht="15" x14ac:dyDescent="0.2">
      <c r="B14" s="472"/>
      <c r="C14" s="458"/>
      <c r="D14" s="130" t="s">
        <v>63</v>
      </c>
      <c r="E14" s="18">
        <v>310</v>
      </c>
      <c r="F14" s="19">
        <v>123</v>
      </c>
      <c r="G14" s="2">
        <v>433</v>
      </c>
      <c r="H14" s="20">
        <v>2</v>
      </c>
    </row>
    <row r="15" spans="1:9" x14ac:dyDescent="0.2">
      <c r="B15" s="472"/>
      <c r="C15" s="459"/>
      <c r="D15" s="17" t="s">
        <v>49</v>
      </c>
      <c r="E15" s="21">
        <v>310</v>
      </c>
      <c r="F15" s="21">
        <v>123</v>
      </c>
      <c r="G15" s="21">
        <v>433</v>
      </c>
      <c r="H15" s="21">
        <v>2</v>
      </c>
    </row>
    <row r="16" spans="1:9" x14ac:dyDescent="0.2">
      <c r="B16" s="463"/>
      <c r="C16" s="470" t="s">
        <v>49</v>
      </c>
      <c r="D16" s="471"/>
      <c r="E16" s="21">
        <f>E9+E12+E15</f>
        <v>1003</v>
      </c>
      <c r="F16" s="21">
        <f t="shared" ref="F16:H16" si="0">F9+F12+F15</f>
        <v>363</v>
      </c>
      <c r="G16" s="21">
        <f t="shared" si="0"/>
        <v>1366</v>
      </c>
      <c r="H16" s="21">
        <f t="shared" si="0"/>
        <v>7</v>
      </c>
    </row>
    <row r="17" spans="2:8" x14ac:dyDescent="0.2">
      <c r="B17" s="12"/>
      <c r="C17" s="12"/>
      <c r="D17" s="12"/>
      <c r="E17" s="12"/>
      <c r="F17" s="12"/>
      <c r="G17" s="9"/>
      <c r="H17" s="9"/>
    </row>
    <row r="18" spans="2:8" ht="16.5" customHeight="1" x14ac:dyDescent="0.2">
      <c r="B18" s="8"/>
      <c r="C18" s="8"/>
      <c r="D18" s="8"/>
      <c r="E18" s="202" t="s">
        <v>52</v>
      </c>
      <c r="F18" s="202" t="s">
        <v>53</v>
      </c>
      <c r="G18" s="202" t="s">
        <v>49</v>
      </c>
    </row>
    <row r="19" spans="2:8" ht="16.5" customHeight="1" x14ac:dyDescent="0.2">
      <c r="B19" s="462" t="s">
        <v>46</v>
      </c>
      <c r="C19" s="48" t="s">
        <v>47</v>
      </c>
      <c r="D19" s="165"/>
      <c r="E19" s="22">
        <v>0</v>
      </c>
      <c r="F19" s="22">
        <v>0</v>
      </c>
      <c r="G19" s="225">
        <v>0</v>
      </c>
    </row>
    <row r="20" spans="2:8" x14ac:dyDescent="0.2">
      <c r="B20" s="463"/>
      <c r="C20" s="49" t="s">
        <v>48</v>
      </c>
      <c r="D20" s="166"/>
      <c r="E20" s="23">
        <v>8</v>
      </c>
      <c r="F20" s="23">
        <v>3</v>
      </c>
      <c r="G20" s="224">
        <v>11</v>
      </c>
    </row>
    <row r="21" spans="2:8" ht="17.25" customHeight="1" x14ac:dyDescent="0.2">
      <c r="B21" s="11"/>
    </row>
    <row r="22" spans="2:8" x14ac:dyDescent="0.2">
      <c r="B22" s="451" t="s">
        <v>67</v>
      </c>
      <c r="C22" s="451"/>
      <c r="D22" s="451"/>
      <c r="E22" s="451"/>
      <c r="F22" s="451"/>
      <c r="G22" s="451"/>
      <c r="H22" s="16"/>
    </row>
    <row r="23" spans="2:8" ht="8.25" customHeight="1" x14ac:dyDescent="0.2">
      <c r="B23" s="7"/>
      <c r="C23" s="12"/>
      <c r="D23" s="12"/>
      <c r="E23" s="6"/>
      <c r="F23" s="4"/>
      <c r="G23" s="4"/>
      <c r="H23" s="11"/>
    </row>
    <row r="24" spans="2:8" ht="16.5" customHeight="1" x14ac:dyDescent="0.2">
      <c r="B24" s="12"/>
      <c r="C24" s="12"/>
      <c r="D24" s="205" t="s">
        <v>65</v>
      </c>
      <c r="E24" s="205" t="s">
        <v>52</v>
      </c>
      <c r="F24" s="206" t="s">
        <v>53</v>
      </c>
      <c r="G24" s="205" t="s">
        <v>49</v>
      </c>
      <c r="H24" s="11"/>
    </row>
    <row r="25" spans="2:8" ht="15" x14ac:dyDescent="0.2">
      <c r="B25" s="460" t="s">
        <v>55</v>
      </c>
      <c r="C25" s="475"/>
      <c r="D25" s="129" t="s">
        <v>62</v>
      </c>
      <c r="E25" s="24">
        <v>289</v>
      </c>
      <c r="F25" s="25">
        <v>141</v>
      </c>
      <c r="G25" s="26">
        <v>430</v>
      </c>
      <c r="H25" s="11"/>
    </row>
    <row r="26" spans="2:8" ht="15" x14ac:dyDescent="0.2">
      <c r="B26" s="461"/>
      <c r="C26" s="476"/>
      <c r="D26" s="130" t="s">
        <v>63</v>
      </c>
      <c r="E26" s="19">
        <v>5</v>
      </c>
      <c r="F26" s="18">
        <v>5</v>
      </c>
      <c r="G26" s="2">
        <v>10</v>
      </c>
      <c r="H26" s="11"/>
    </row>
    <row r="27" spans="2:8" x14ac:dyDescent="0.2">
      <c r="B27" s="477"/>
      <c r="C27" s="478"/>
      <c r="D27" s="15" t="s">
        <v>49</v>
      </c>
      <c r="E27" s="26">
        <v>294</v>
      </c>
      <c r="F27" s="35">
        <v>146</v>
      </c>
      <c r="G27" s="26">
        <v>440</v>
      </c>
      <c r="H27" s="11"/>
    </row>
    <row r="28" spans="2:8" ht="15" x14ac:dyDescent="0.2">
      <c r="B28" s="460" t="s">
        <v>56</v>
      </c>
      <c r="C28" s="475"/>
      <c r="D28" s="129" t="s">
        <v>62</v>
      </c>
      <c r="E28" s="36">
        <v>286</v>
      </c>
      <c r="F28" s="24">
        <v>137</v>
      </c>
      <c r="G28" s="37">
        <v>423</v>
      </c>
      <c r="H28" s="12"/>
    </row>
    <row r="29" spans="2:8" ht="15" x14ac:dyDescent="0.2">
      <c r="B29" s="461"/>
      <c r="C29" s="476"/>
      <c r="D29" s="130" t="s">
        <v>63</v>
      </c>
      <c r="E29" s="38">
        <v>5</v>
      </c>
      <c r="F29" s="27">
        <v>3</v>
      </c>
      <c r="G29" s="39">
        <v>8</v>
      </c>
      <c r="H29" s="12"/>
    </row>
    <row r="30" spans="2:8" x14ac:dyDescent="0.2">
      <c r="B30" s="477"/>
      <c r="C30" s="478"/>
      <c r="D30" s="15" t="s">
        <v>49</v>
      </c>
      <c r="E30" s="21">
        <v>291</v>
      </c>
      <c r="F30" s="40">
        <v>140</v>
      </c>
      <c r="G30" s="21">
        <v>431</v>
      </c>
      <c r="H30" s="12"/>
    </row>
    <row r="31" spans="2:8" ht="12.75" customHeight="1" x14ac:dyDescent="0.2">
      <c r="B31" s="464" t="s">
        <v>57</v>
      </c>
      <c r="C31" s="465"/>
      <c r="D31" s="129" t="s">
        <v>62</v>
      </c>
      <c r="E31" s="24">
        <v>0</v>
      </c>
      <c r="F31" s="25">
        <v>0</v>
      </c>
      <c r="G31" s="26">
        <v>0</v>
      </c>
      <c r="H31" s="12"/>
    </row>
    <row r="32" spans="2:8" ht="12.75" customHeight="1" x14ac:dyDescent="0.2">
      <c r="B32" s="466"/>
      <c r="C32" s="467"/>
      <c r="D32" s="130" t="s">
        <v>63</v>
      </c>
      <c r="E32" s="19">
        <v>0</v>
      </c>
      <c r="F32" s="18">
        <v>0</v>
      </c>
      <c r="G32" s="2">
        <v>0</v>
      </c>
      <c r="H32" s="12"/>
    </row>
    <row r="33" spans="2:8" ht="12.75" customHeight="1" x14ac:dyDescent="0.2">
      <c r="B33" s="468"/>
      <c r="C33" s="469"/>
      <c r="D33" s="15" t="s">
        <v>49</v>
      </c>
      <c r="E33" s="26">
        <v>0</v>
      </c>
      <c r="F33" s="35">
        <v>0</v>
      </c>
      <c r="G33" s="26">
        <v>0</v>
      </c>
      <c r="H33" s="12"/>
    </row>
    <row r="34" spans="2:8" ht="12.75" customHeight="1" x14ac:dyDescent="0.2">
      <c r="B34" s="464" t="s">
        <v>58</v>
      </c>
      <c r="C34" s="465"/>
      <c r="D34" s="129" t="s">
        <v>62</v>
      </c>
      <c r="E34" s="24">
        <v>0</v>
      </c>
      <c r="F34" s="25">
        <v>0</v>
      </c>
      <c r="G34" s="26">
        <v>0</v>
      </c>
      <c r="H34" s="1"/>
    </row>
    <row r="35" spans="2:8" ht="12.75" customHeight="1" x14ac:dyDescent="0.2">
      <c r="B35" s="466"/>
      <c r="C35" s="467"/>
      <c r="D35" s="130" t="s">
        <v>63</v>
      </c>
      <c r="E35" s="19">
        <v>0</v>
      </c>
      <c r="F35" s="18">
        <v>0</v>
      </c>
      <c r="G35" s="2">
        <v>0</v>
      </c>
      <c r="H35" s="1"/>
    </row>
    <row r="36" spans="2:8" ht="12.75" customHeight="1" x14ac:dyDescent="0.2">
      <c r="B36" s="468"/>
      <c r="C36" s="469"/>
      <c r="D36" s="15" t="s">
        <v>49</v>
      </c>
      <c r="E36" s="21">
        <v>0</v>
      </c>
      <c r="F36" s="40">
        <v>0</v>
      </c>
      <c r="G36" s="21">
        <v>0</v>
      </c>
      <c r="H36" s="1"/>
    </row>
    <row r="37" spans="2:8" ht="17.25" customHeight="1" x14ac:dyDescent="0.2">
      <c r="B37" s="11"/>
      <c r="C37" s="11"/>
      <c r="D37" s="11"/>
      <c r="E37" s="13"/>
      <c r="F37" s="13"/>
      <c r="G37" s="13"/>
      <c r="H37" s="12"/>
    </row>
    <row r="38" spans="2:8" x14ac:dyDescent="0.2">
      <c r="B38" s="451" t="s">
        <v>280</v>
      </c>
      <c r="C38" s="451"/>
      <c r="D38" s="451"/>
      <c r="E38" s="451"/>
      <c r="F38" s="451"/>
      <c r="G38" s="451"/>
      <c r="H38" s="16"/>
    </row>
    <row r="39" spans="2:8" ht="8.25" customHeight="1" x14ac:dyDescent="0.2">
      <c r="B39" s="7"/>
      <c r="C39" s="12"/>
      <c r="D39" s="12"/>
      <c r="E39" s="12"/>
      <c r="F39" s="12"/>
      <c r="G39" s="12"/>
      <c r="H39" s="12"/>
    </row>
    <row r="40" spans="2:8" ht="17.25" customHeight="1" x14ac:dyDescent="0.2">
      <c r="B40" s="8"/>
      <c r="C40" s="8"/>
      <c r="D40" s="8"/>
      <c r="E40" s="205" t="s">
        <v>52</v>
      </c>
      <c r="F40" s="206" t="s">
        <v>53</v>
      </c>
      <c r="G40" s="205" t="s">
        <v>49</v>
      </c>
      <c r="H40" s="12"/>
    </row>
    <row r="41" spans="2:8" ht="27" customHeight="1" x14ac:dyDescent="0.2">
      <c r="B41" s="464" t="s">
        <v>282</v>
      </c>
      <c r="C41" s="497"/>
      <c r="D41" s="465"/>
      <c r="E41" s="22">
        <v>407</v>
      </c>
      <c r="F41" s="30">
        <v>129</v>
      </c>
      <c r="G41" s="31">
        <v>536</v>
      </c>
      <c r="H41" s="94"/>
    </row>
    <row r="42" spans="2:8" ht="12.75" customHeight="1" x14ac:dyDescent="0.2">
      <c r="B42" s="468" t="s">
        <v>59</v>
      </c>
      <c r="C42" s="474"/>
      <c r="D42" s="469"/>
      <c r="E42" s="23">
        <v>44</v>
      </c>
      <c r="F42" s="32">
        <v>21</v>
      </c>
      <c r="G42" s="33">
        <v>65</v>
      </c>
      <c r="H42" s="94"/>
    </row>
    <row r="43" spans="2:8" ht="8.25" customHeight="1" x14ac:dyDescent="0.2">
      <c r="B43" s="11"/>
      <c r="C43" s="11"/>
      <c r="D43" s="11"/>
      <c r="E43" s="11"/>
      <c r="F43" s="11"/>
      <c r="G43" s="12"/>
      <c r="H43" s="12"/>
    </row>
    <row r="44" spans="2:8" x14ac:dyDescent="0.2">
      <c r="B44" s="11"/>
      <c r="C44" s="11"/>
      <c r="D44" s="11"/>
      <c r="E44" s="11"/>
      <c r="F44" s="11"/>
      <c r="G44" s="12"/>
      <c r="H44" s="12"/>
    </row>
    <row r="45" spans="2:8" x14ac:dyDescent="0.2">
      <c r="B45" s="451" t="s">
        <v>68</v>
      </c>
      <c r="C45" s="451"/>
      <c r="D45" s="451"/>
      <c r="E45" s="451"/>
      <c r="F45" s="451"/>
      <c r="G45" s="451"/>
      <c r="H45" s="12"/>
    </row>
    <row r="46" spans="2:8" x14ac:dyDescent="0.2">
      <c r="B46" s="14"/>
      <c r="C46" s="6"/>
      <c r="D46" s="6"/>
      <c r="E46" s="4"/>
      <c r="G46" s="12"/>
    </row>
    <row r="47" spans="2:8" x14ac:dyDescent="0.2">
      <c r="B47" s="207" t="s">
        <v>60</v>
      </c>
      <c r="C47" s="207" t="s">
        <v>61</v>
      </c>
      <c r="D47" s="479" t="s">
        <v>84</v>
      </c>
      <c r="E47" s="480"/>
      <c r="F47" s="479" t="s">
        <v>49</v>
      </c>
      <c r="G47" s="480"/>
    </row>
    <row r="48" spans="2:8" x14ac:dyDescent="0.2">
      <c r="B48" s="131">
        <v>4</v>
      </c>
      <c r="C48" s="131">
        <v>5</v>
      </c>
      <c r="D48" s="481">
        <v>3</v>
      </c>
      <c r="E48" s="482"/>
      <c r="F48" s="483">
        <f>SUM(B48:E48)</f>
        <v>12</v>
      </c>
      <c r="G48" s="484"/>
    </row>
    <row r="50" spans="2:9" x14ac:dyDescent="0.2">
      <c r="E50" s="145"/>
      <c r="F50" s="145"/>
      <c r="G50" s="145"/>
    </row>
    <row r="51" spans="2:9" x14ac:dyDescent="0.2">
      <c r="B51" s="451" t="s">
        <v>215</v>
      </c>
      <c r="C51" s="451"/>
      <c r="D51" s="451"/>
      <c r="E51" s="451"/>
      <c r="F51" s="451"/>
      <c r="G51" s="451"/>
      <c r="H51" s="451"/>
      <c r="I51" s="451"/>
    </row>
    <row r="52" spans="2:9" x14ac:dyDescent="0.2">
      <c r="B52" s="7"/>
      <c r="C52" s="12"/>
      <c r="D52" s="12"/>
      <c r="E52" s="6"/>
      <c r="F52" s="4"/>
      <c r="G52" s="4"/>
    </row>
    <row r="53" spans="2:9" x14ac:dyDescent="0.2">
      <c r="D53" s="293"/>
      <c r="E53" s="452" t="s">
        <v>216</v>
      </c>
      <c r="F53" s="453"/>
      <c r="G53" s="453"/>
      <c r="H53" s="454"/>
    </row>
    <row r="54" spans="2:9" ht="15" x14ac:dyDescent="0.2">
      <c r="C54" s="11"/>
      <c r="D54" s="166"/>
      <c r="E54" s="327" t="s">
        <v>62</v>
      </c>
      <c r="F54" s="327" t="s">
        <v>63</v>
      </c>
      <c r="G54" s="327" t="s">
        <v>64</v>
      </c>
      <c r="H54" s="328" t="s">
        <v>49</v>
      </c>
    </row>
    <row r="55" spans="2:9" x14ac:dyDescent="0.2">
      <c r="B55" s="491" t="s">
        <v>237</v>
      </c>
      <c r="C55" s="492" t="s">
        <v>207</v>
      </c>
      <c r="D55" s="492"/>
      <c r="E55" s="332">
        <v>114</v>
      </c>
      <c r="F55" s="332">
        <v>70</v>
      </c>
      <c r="G55" s="332">
        <v>82</v>
      </c>
      <c r="H55" s="326">
        <v>266</v>
      </c>
    </row>
    <row r="56" spans="2:9" x14ac:dyDescent="0.2">
      <c r="B56" s="491"/>
      <c r="C56" s="492" t="s">
        <v>208</v>
      </c>
      <c r="D56" s="492"/>
      <c r="E56" s="332">
        <v>0</v>
      </c>
      <c r="F56" s="332">
        <v>0</v>
      </c>
      <c r="G56" s="332">
        <v>0</v>
      </c>
      <c r="H56" s="326">
        <v>0</v>
      </c>
    </row>
    <row r="57" spans="2:9" x14ac:dyDescent="0.2">
      <c r="B57" s="491"/>
      <c r="C57" s="492" t="s">
        <v>209</v>
      </c>
      <c r="D57" s="492"/>
      <c r="E57" s="332">
        <v>0</v>
      </c>
      <c r="F57" s="332">
        <v>0</v>
      </c>
      <c r="G57" s="332">
        <v>0</v>
      </c>
      <c r="H57" s="326">
        <v>0</v>
      </c>
    </row>
    <row r="58" spans="2:9" x14ac:dyDescent="0.2">
      <c r="B58" s="491"/>
      <c r="C58" s="492" t="s">
        <v>210</v>
      </c>
      <c r="D58" s="492"/>
      <c r="E58" s="332">
        <v>9</v>
      </c>
      <c r="F58" s="332">
        <v>6</v>
      </c>
      <c r="G58" s="332">
        <v>3</v>
      </c>
      <c r="H58" s="326">
        <v>18</v>
      </c>
    </row>
    <row r="59" spans="2:9" x14ac:dyDescent="0.2">
      <c r="B59" s="491"/>
      <c r="C59" s="492" t="s">
        <v>211</v>
      </c>
      <c r="D59" s="492"/>
      <c r="E59" s="332">
        <v>2</v>
      </c>
      <c r="F59" s="332">
        <v>1</v>
      </c>
      <c r="G59" s="332">
        <v>0</v>
      </c>
      <c r="H59" s="326">
        <v>3</v>
      </c>
    </row>
    <row r="60" spans="2:9" x14ac:dyDescent="0.2">
      <c r="B60" s="491"/>
      <c r="C60" s="492" t="s">
        <v>212</v>
      </c>
      <c r="D60" s="492"/>
      <c r="E60" s="332">
        <v>4</v>
      </c>
      <c r="F60" s="332">
        <v>0</v>
      </c>
      <c r="G60" s="332">
        <v>0</v>
      </c>
      <c r="H60" s="326">
        <v>4</v>
      </c>
    </row>
    <row r="61" spans="2:9" x14ac:dyDescent="0.2">
      <c r="B61" s="491"/>
      <c r="C61" s="493" t="s">
        <v>213</v>
      </c>
      <c r="D61" s="493"/>
      <c r="E61" s="326">
        <v>129</v>
      </c>
      <c r="F61" s="326">
        <v>77</v>
      </c>
      <c r="G61" s="326">
        <v>85</v>
      </c>
      <c r="H61" s="326">
        <v>291</v>
      </c>
      <c r="I61" s="342"/>
    </row>
    <row r="62" spans="2:9" x14ac:dyDescent="0.2">
      <c r="B62" s="491"/>
      <c r="C62" s="493" t="s">
        <v>214</v>
      </c>
      <c r="D62" s="493"/>
      <c r="E62" s="326">
        <v>465</v>
      </c>
      <c r="F62" s="326">
        <v>353</v>
      </c>
      <c r="G62" s="326">
        <v>348</v>
      </c>
      <c r="H62" s="326">
        <v>1166</v>
      </c>
    </row>
    <row r="63" spans="2:9" x14ac:dyDescent="0.2">
      <c r="B63" s="294"/>
      <c r="C63" s="297"/>
      <c r="D63" s="297"/>
      <c r="E63" s="133"/>
      <c r="F63" s="45"/>
      <c r="G63" s="45"/>
      <c r="H63" s="45"/>
    </row>
    <row r="64" spans="2:9" s="331" customFormat="1" ht="79.5" customHeight="1" x14ac:dyDescent="0.2">
      <c r="B64" s="504" t="s">
        <v>339</v>
      </c>
      <c r="C64" s="504"/>
      <c r="D64" s="504"/>
      <c r="E64" s="504"/>
      <c r="F64" s="504"/>
      <c r="G64" s="504"/>
      <c r="H64" s="504"/>
    </row>
    <row r="65" spans="2:8" s="331" customFormat="1" ht="30" customHeight="1" x14ac:dyDescent="0.2">
      <c r="B65" s="494" t="s">
        <v>307</v>
      </c>
      <c r="C65" s="494"/>
      <c r="D65" s="494"/>
      <c r="E65" s="494"/>
      <c r="F65" s="494"/>
      <c r="G65" s="494"/>
      <c r="H65" s="494"/>
    </row>
    <row r="66" spans="2:8" ht="24.75" customHeight="1" x14ac:dyDescent="0.2">
      <c r="B66" s="494"/>
      <c r="C66" s="494"/>
      <c r="D66" s="494"/>
      <c r="E66" s="494"/>
      <c r="F66" s="494"/>
      <c r="G66" s="494"/>
      <c r="H66" s="494"/>
    </row>
  </sheetData>
  <customSheetViews>
    <customSheetView guid="{4BF6A69F-C29D-460A-9E84-5045F8F80EEB}" showGridLines="0" topLeftCell="A25">
      <selection activeCell="J66" sqref="J66"/>
      <pageMargins left="0.19685039370078741" right="0.15748031496062992" top="0.19685039370078741" bottom="0.19685039370078741" header="0.31496062992125984" footer="0.31496062992125984"/>
      <pageSetup paperSize="9" orientation="portrait"/>
    </customSheetView>
  </customSheetViews>
  <mergeCells count="38">
    <mergeCell ref="B66:H66"/>
    <mergeCell ref="B51:I51"/>
    <mergeCell ref="E53:H53"/>
    <mergeCell ref="B55:B62"/>
    <mergeCell ref="C55:D55"/>
    <mergeCell ref="C56:D56"/>
    <mergeCell ref="C57:D57"/>
    <mergeCell ref="C58:D58"/>
    <mergeCell ref="C59:D59"/>
    <mergeCell ref="C60:D60"/>
    <mergeCell ref="C61:D61"/>
    <mergeCell ref="C62:D62"/>
    <mergeCell ref="B65:H65"/>
    <mergeCell ref="B64:H64"/>
    <mergeCell ref="B19:B20"/>
    <mergeCell ref="B34:C36"/>
    <mergeCell ref="B22:G22"/>
    <mergeCell ref="B25:C27"/>
    <mergeCell ref="B28:C30"/>
    <mergeCell ref="B31:C33"/>
    <mergeCell ref="D48:E48"/>
    <mergeCell ref="F48:G48"/>
    <mergeCell ref="B38:G38"/>
    <mergeCell ref="B41:D41"/>
    <mergeCell ref="B42:D42"/>
    <mergeCell ref="B45:G45"/>
    <mergeCell ref="D47:E47"/>
    <mergeCell ref="F47:G47"/>
    <mergeCell ref="A1:I1"/>
    <mergeCell ref="B3:G3"/>
    <mergeCell ref="B5:B16"/>
    <mergeCell ref="C5:C6"/>
    <mergeCell ref="D5:D6"/>
    <mergeCell ref="E5:H5"/>
    <mergeCell ref="C7:C9"/>
    <mergeCell ref="C10:C12"/>
    <mergeCell ref="C13:C15"/>
    <mergeCell ref="C16:D16"/>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rgb="FF009CC1"/>
  </sheetPr>
  <dimension ref="A1:N66"/>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251</v>
      </c>
      <c r="B1" s="450"/>
      <c r="C1" s="450"/>
      <c r="D1" s="450"/>
      <c r="E1" s="450"/>
      <c r="F1" s="450"/>
      <c r="G1" s="450"/>
      <c r="H1" s="450"/>
      <c r="I1" s="450"/>
    </row>
    <row r="2" spans="1:9" x14ac:dyDescent="0.2">
      <c r="A2" s="151"/>
      <c r="B2" s="151"/>
      <c r="C2" s="151"/>
      <c r="D2" s="151"/>
      <c r="E2" s="151"/>
      <c r="F2" s="151"/>
      <c r="G2" s="151"/>
      <c r="H2" s="151"/>
      <c r="I2" s="151"/>
    </row>
    <row r="3" spans="1:9" x14ac:dyDescent="0.2">
      <c r="A3" s="151"/>
      <c r="B3" s="451" t="s">
        <v>69</v>
      </c>
      <c r="C3" s="451"/>
      <c r="D3" s="451"/>
      <c r="E3" s="451"/>
      <c r="F3" s="451"/>
      <c r="G3" s="451"/>
      <c r="H3" s="128"/>
      <c r="I3" s="151"/>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customHeight="1" x14ac:dyDescent="0.2">
      <c r="B7" s="472"/>
      <c r="C7" s="457" t="s">
        <v>62</v>
      </c>
      <c r="D7" s="129" t="s">
        <v>62</v>
      </c>
      <c r="E7" s="18">
        <v>0</v>
      </c>
      <c r="F7" s="19">
        <v>0</v>
      </c>
      <c r="G7" s="2">
        <v>0</v>
      </c>
      <c r="H7" s="20">
        <v>0</v>
      </c>
    </row>
    <row r="8" spans="1:9" ht="15" x14ac:dyDescent="0.2">
      <c r="B8" s="472"/>
      <c r="C8" s="458"/>
      <c r="D8" s="130" t="s">
        <v>63</v>
      </c>
      <c r="E8" s="18">
        <v>841</v>
      </c>
      <c r="F8" s="19">
        <v>143</v>
      </c>
      <c r="G8" s="2">
        <v>984</v>
      </c>
      <c r="H8" s="20">
        <v>0</v>
      </c>
    </row>
    <row r="9" spans="1:9" x14ac:dyDescent="0.2">
      <c r="B9" s="472"/>
      <c r="C9" s="459"/>
      <c r="D9" s="15" t="s">
        <v>49</v>
      </c>
      <c r="E9" s="21">
        <v>841</v>
      </c>
      <c r="F9" s="21">
        <v>143</v>
      </c>
      <c r="G9" s="21">
        <v>984</v>
      </c>
      <c r="H9" s="21">
        <v>0</v>
      </c>
    </row>
    <row r="10" spans="1:9" ht="15" customHeight="1" x14ac:dyDescent="0.2">
      <c r="B10" s="472"/>
      <c r="C10" s="457" t="s">
        <v>63</v>
      </c>
      <c r="D10" s="129" t="s">
        <v>62</v>
      </c>
      <c r="E10" s="18">
        <v>0</v>
      </c>
      <c r="F10" s="19">
        <v>0</v>
      </c>
      <c r="G10" s="2">
        <v>0</v>
      </c>
      <c r="H10" s="20">
        <v>0</v>
      </c>
    </row>
    <row r="11" spans="1:9" ht="15" x14ac:dyDescent="0.2">
      <c r="B11" s="472"/>
      <c r="C11" s="458"/>
      <c r="D11" s="130" t="s">
        <v>63</v>
      </c>
      <c r="E11" s="18">
        <v>831</v>
      </c>
      <c r="F11" s="19">
        <v>128</v>
      </c>
      <c r="G11" s="2">
        <v>959</v>
      </c>
      <c r="H11" s="20">
        <v>3</v>
      </c>
    </row>
    <row r="12" spans="1:9" ht="15" customHeight="1" x14ac:dyDescent="0.2">
      <c r="B12" s="472"/>
      <c r="C12" s="458"/>
      <c r="D12" s="15" t="s">
        <v>49</v>
      </c>
      <c r="E12" s="21">
        <v>831</v>
      </c>
      <c r="F12" s="21">
        <v>128</v>
      </c>
      <c r="G12" s="21">
        <v>959</v>
      </c>
      <c r="H12" s="21">
        <v>3</v>
      </c>
    </row>
    <row r="13" spans="1:9" ht="15" customHeight="1" x14ac:dyDescent="0.2">
      <c r="B13" s="472"/>
      <c r="C13" s="457" t="s">
        <v>64</v>
      </c>
      <c r="D13" s="129" t="s">
        <v>62</v>
      </c>
      <c r="E13" s="18">
        <v>0</v>
      </c>
      <c r="F13" s="19">
        <v>0</v>
      </c>
      <c r="G13" s="2">
        <v>0</v>
      </c>
      <c r="H13" s="20">
        <v>0</v>
      </c>
    </row>
    <row r="14" spans="1:9" ht="15" x14ac:dyDescent="0.2">
      <c r="B14" s="472"/>
      <c r="C14" s="458"/>
      <c r="D14" s="130" t="s">
        <v>63</v>
      </c>
      <c r="E14" s="18">
        <v>842</v>
      </c>
      <c r="F14" s="19">
        <v>170</v>
      </c>
      <c r="G14" s="2">
        <v>1012</v>
      </c>
      <c r="H14" s="20">
        <v>2</v>
      </c>
    </row>
    <row r="15" spans="1:9" x14ac:dyDescent="0.2">
      <c r="B15" s="472"/>
      <c r="C15" s="459"/>
      <c r="D15" s="17" t="s">
        <v>49</v>
      </c>
      <c r="E15" s="21">
        <v>842</v>
      </c>
      <c r="F15" s="21">
        <v>170</v>
      </c>
      <c r="G15" s="21">
        <v>1012</v>
      </c>
      <c r="H15" s="21">
        <v>2</v>
      </c>
    </row>
    <row r="16" spans="1:9" x14ac:dyDescent="0.2">
      <c r="B16" s="463"/>
      <c r="C16" s="470" t="s">
        <v>49</v>
      </c>
      <c r="D16" s="471"/>
      <c r="E16" s="21">
        <f>E9+E12+E15</f>
        <v>2514</v>
      </c>
      <c r="F16" s="21">
        <f t="shared" ref="F16:H16" si="0">F9+F12+F15</f>
        <v>441</v>
      </c>
      <c r="G16" s="21">
        <f t="shared" si="0"/>
        <v>2955</v>
      </c>
      <c r="H16" s="21">
        <f t="shared" si="0"/>
        <v>5</v>
      </c>
    </row>
    <row r="17" spans="2:9" x14ac:dyDescent="0.2">
      <c r="B17" s="143"/>
      <c r="C17" s="133"/>
      <c r="D17" s="133"/>
      <c r="E17" s="45"/>
      <c r="F17" s="45"/>
      <c r="G17" s="45"/>
      <c r="H17" s="45"/>
    </row>
    <row r="18" spans="2:9" ht="16.5" customHeight="1" x14ac:dyDescent="0.2">
      <c r="B18" s="8"/>
      <c r="C18" s="8"/>
      <c r="D18" s="8"/>
      <c r="E18" s="202" t="s">
        <v>52</v>
      </c>
      <c r="F18" s="202" t="s">
        <v>53</v>
      </c>
      <c r="G18" s="202" t="s">
        <v>49</v>
      </c>
    </row>
    <row r="19" spans="2:9" ht="16.5" customHeight="1" x14ac:dyDescent="0.2">
      <c r="B19" s="462" t="s">
        <v>46</v>
      </c>
      <c r="C19" s="48" t="s">
        <v>47</v>
      </c>
      <c r="D19" s="165"/>
      <c r="E19" s="22">
        <v>0</v>
      </c>
      <c r="F19" s="22">
        <v>0</v>
      </c>
      <c r="G19" s="225">
        <v>0</v>
      </c>
    </row>
    <row r="20" spans="2:9" x14ac:dyDescent="0.2">
      <c r="B20" s="463"/>
      <c r="C20" s="49" t="s">
        <v>48</v>
      </c>
      <c r="D20" s="166"/>
      <c r="E20" s="23">
        <v>18</v>
      </c>
      <c r="F20" s="23">
        <v>5</v>
      </c>
      <c r="G20" s="224">
        <v>23</v>
      </c>
    </row>
    <row r="21" spans="2:9" ht="17.25" customHeight="1" x14ac:dyDescent="0.2">
      <c r="B21" s="11"/>
    </row>
    <row r="22" spans="2:9" x14ac:dyDescent="0.2">
      <c r="B22" s="451" t="s">
        <v>67</v>
      </c>
      <c r="C22" s="451"/>
      <c r="D22" s="451"/>
      <c r="E22" s="451"/>
      <c r="F22" s="451"/>
      <c r="G22" s="451"/>
      <c r="H22" s="16"/>
    </row>
    <row r="23" spans="2:9" ht="8.25" customHeight="1" x14ac:dyDescent="0.2">
      <c r="B23" s="7"/>
      <c r="C23" s="12"/>
      <c r="D23" s="12"/>
      <c r="E23" s="6"/>
      <c r="F23" s="4"/>
      <c r="G23" s="4"/>
      <c r="H23" s="11"/>
    </row>
    <row r="24" spans="2:9" ht="16.5" customHeight="1" x14ac:dyDescent="0.2">
      <c r="B24" s="12"/>
      <c r="C24" s="12"/>
      <c r="D24" s="205" t="s">
        <v>65</v>
      </c>
      <c r="E24" s="205" t="s">
        <v>52</v>
      </c>
      <c r="F24" s="206" t="s">
        <v>53</v>
      </c>
      <c r="G24" s="205" t="s">
        <v>49</v>
      </c>
      <c r="H24" s="11"/>
    </row>
    <row r="25" spans="2:9" ht="15" x14ac:dyDescent="0.2">
      <c r="B25" s="460" t="s">
        <v>55</v>
      </c>
      <c r="C25" s="475"/>
      <c r="D25" s="129" t="s">
        <v>62</v>
      </c>
      <c r="E25" s="24">
        <v>736</v>
      </c>
      <c r="F25" s="25">
        <v>118</v>
      </c>
      <c r="G25" s="26">
        <v>854</v>
      </c>
      <c r="H25" s="11"/>
    </row>
    <row r="26" spans="2:9" ht="15" x14ac:dyDescent="0.2">
      <c r="B26" s="461"/>
      <c r="C26" s="476"/>
      <c r="D26" s="130" t="s">
        <v>63</v>
      </c>
      <c r="E26" s="19">
        <v>72</v>
      </c>
      <c r="F26" s="18">
        <v>27</v>
      </c>
      <c r="G26" s="2">
        <v>99</v>
      </c>
      <c r="H26" s="11"/>
    </row>
    <row r="27" spans="2:9" x14ac:dyDescent="0.2">
      <c r="B27" s="477"/>
      <c r="C27" s="478"/>
      <c r="D27" s="15" t="s">
        <v>49</v>
      </c>
      <c r="E27" s="26">
        <v>808</v>
      </c>
      <c r="F27" s="35">
        <v>145</v>
      </c>
      <c r="G27" s="26">
        <v>953</v>
      </c>
      <c r="H27" s="11"/>
    </row>
    <row r="28" spans="2:9" ht="15" x14ac:dyDescent="0.2">
      <c r="B28" s="460" t="s">
        <v>56</v>
      </c>
      <c r="C28" s="475"/>
      <c r="D28" s="129" t="s">
        <v>62</v>
      </c>
      <c r="E28" s="36">
        <v>716</v>
      </c>
      <c r="F28" s="24">
        <v>107</v>
      </c>
      <c r="G28" s="37">
        <v>823</v>
      </c>
      <c r="H28" s="12"/>
    </row>
    <row r="29" spans="2:9" ht="15" x14ac:dyDescent="0.2">
      <c r="B29" s="461"/>
      <c r="C29" s="476"/>
      <c r="D29" s="130" t="s">
        <v>63</v>
      </c>
      <c r="E29" s="38">
        <v>62</v>
      </c>
      <c r="F29" s="27">
        <v>22</v>
      </c>
      <c r="G29" s="39">
        <v>84</v>
      </c>
      <c r="H29" s="12"/>
    </row>
    <row r="30" spans="2:9" x14ac:dyDescent="0.2">
      <c r="B30" s="477"/>
      <c r="C30" s="478"/>
      <c r="D30" s="15" t="s">
        <v>49</v>
      </c>
      <c r="E30" s="21">
        <v>778</v>
      </c>
      <c r="F30" s="40">
        <v>129</v>
      </c>
      <c r="G30" s="21">
        <v>907</v>
      </c>
      <c r="H30" s="12"/>
      <c r="I30" s="219"/>
    </row>
    <row r="31" spans="2:9" ht="12.75" customHeight="1" x14ac:dyDescent="0.2">
      <c r="B31" s="464" t="s">
        <v>57</v>
      </c>
      <c r="C31" s="465"/>
      <c r="D31" s="129" t="s">
        <v>62</v>
      </c>
      <c r="E31" s="24">
        <v>13</v>
      </c>
      <c r="F31" s="25">
        <v>3</v>
      </c>
      <c r="G31" s="26">
        <v>16</v>
      </c>
      <c r="H31" s="12"/>
    </row>
    <row r="32" spans="2:9" ht="12.75" customHeight="1" x14ac:dyDescent="0.2">
      <c r="B32" s="466"/>
      <c r="C32" s="467"/>
      <c r="D32" s="130" t="s">
        <v>63</v>
      </c>
      <c r="E32" s="19">
        <v>0</v>
      </c>
      <c r="F32" s="18">
        <v>1</v>
      </c>
      <c r="G32" s="2">
        <v>1</v>
      </c>
      <c r="H32" s="12"/>
    </row>
    <row r="33" spans="2:14" ht="12.75" customHeight="1" x14ac:dyDescent="0.2">
      <c r="B33" s="468"/>
      <c r="C33" s="469"/>
      <c r="D33" s="15" t="s">
        <v>49</v>
      </c>
      <c r="E33" s="26">
        <v>13</v>
      </c>
      <c r="F33" s="35">
        <v>4</v>
      </c>
      <c r="G33" s="26">
        <v>17</v>
      </c>
      <c r="H33" s="12"/>
    </row>
    <row r="34" spans="2:14" ht="12.75" customHeight="1" x14ac:dyDescent="0.2">
      <c r="B34" s="464" t="s">
        <v>58</v>
      </c>
      <c r="C34" s="465"/>
      <c r="D34" s="129" t="s">
        <v>62</v>
      </c>
      <c r="E34" s="24">
        <v>13</v>
      </c>
      <c r="F34" s="25">
        <v>3</v>
      </c>
      <c r="G34" s="26">
        <v>16</v>
      </c>
      <c r="H34" s="1"/>
    </row>
    <row r="35" spans="2:14" ht="12.75" customHeight="1" x14ac:dyDescent="0.2">
      <c r="B35" s="466"/>
      <c r="C35" s="467"/>
      <c r="D35" s="130" t="s">
        <v>63</v>
      </c>
      <c r="E35" s="19">
        <v>0</v>
      </c>
      <c r="F35" s="18">
        <v>1</v>
      </c>
      <c r="G35" s="2">
        <v>1</v>
      </c>
      <c r="H35" s="1"/>
    </row>
    <row r="36" spans="2:14" ht="12.75" customHeight="1" x14ac:dyDescent="0.2">
      <c r="B36" s="468"/>
      <c r="C36" s="469"/>
      <c r="D36" s="15" t="s">
        <v>49</v>
      </c>
      <c r="E36" s="21">
        <v>13</v>
      </c>
      <c r="F36" s="40">
        <v>4</v>
      </c>
      <c r="G36" s="21">
        <v>17</v>
      </c>
      <c r="H36" s="1"/>
    </row>
    <row r="37" spans="2:14" ht="16.5" customHeight="1" x14ac:dyDescent="0.2">
      <c r="B37" s="11"/>
      <c r="C37" s="11"/>
      <c r="D37" s="11"/>
      <c r="E37" s="13"/>
      <c r="F37" s="13"/>
      <c r="G37" s="13"/>
      <c r="H37" s="12"/>
    </row>
    <row r="38" spans="2:14" x14ac:dyDescent="0.2">
      <c r="B38" s="451" t="s">
        <v>280</v>
      </c>
      <c r="C38" s="451"/>
      <c r="D38" s="451"/>
      <c r="E38" s="451"/>
      <c r="F38" s="451"/>
      <c r="G38" s="451"/>
      <c r="H38" s="16"/>
    </row>
    <row r="39" spans="2:14" ht="8.25" customHeight="1" x14ac:dyDescent="0.2">
      <c r="B39" s="7"/>
      <c r="C39" s="12"/>
      <c r="D39" s="12"/>
      <c r="E39" s="12"/>
      <c r="F39" s="12"/>
      <c r="G39" s="12"/>
      <c r="H39" s="12"/>
    </row>
    <row r="40" spans="2:14" ht="17.25" customHeight="1" x14ac:dyDescent="0.2">
      <c r="B40" s="8"/>
      <c r="C40" s="8"/>
      <c r="D40" s="8"/>
      <c r="E40" s="205" t="s">
        <v>52</v>
      </c>
      <c r="F40" s="206" t="s">
        <v>53</v>
      </c>
      <c r="G40" s="205" t="s">
        <v>49</v>
      </c>
      <c r="H40" s="12"/>
    </row>
    <row r="41" spans="2:14" ht="27" customHeight="1" x14ac:dyDescent="0.2">
      <c r="B41" s="464" t="s">
        <v>282</v>
      </c>
      <c r="C41" s="497"/>
      <c r="D41" s="465"/>
      <c r="E41" s="22">
        <v>513</v>
      </c>
      <c r="F41" s="30">
        <v>200</v>
      </c>
      <c r="G41" s="31">
        <v>713</v>
      </c>
      <c r="H41" s="12"/>
    </row>
    <row r="42" spans="2:14" ht="12.75" customHeight="1" x14ac:dyDescent="0.2">
      <c r="B42" s="468" t="s">
        <v>59</v>
      </c>
      <c r="C42" s="474"/>
      <c r="D42" s="469"/>
      <c r="E42" s="112">
        <v>180</v>
      </c>
      <c r="F42" s="113">
        <v>69</v>
      </c>
      <c r="G42" s="111">
        <v>249</v>
      </c>
      <c r="L42" s="126"/>
      <c r="M42" s="126"/>
      <c r="N42" s="140"/>
    </row>
    <row r="43" spans="2:14" x14ac:dyDescent="0.2">
      <c r="B43" s="11"/>
      <c r="C43" s="11"/>
      <c r="D43" s="11"/>
      <c r="E43" s="11"/>
      <c r="F43" s="11"/>
      <c r="G43" s="12"/>
      <c r="H43" s="16"/>
      <c r="I43" s="152"/>
    </row>
    <row r="44" spans="2:14" ht="8.25" customHeight="1" x14ac:dyDescent="0.2">
      <c r="B44" s="11"/>
      <c r="C44" s="11"/>
      <c r="D44" s="11"/>
      <c r="E44" s="11"/>
      <c r="F44" s="11"/>
      <c r="G44" s="12"/>
      <c r="H44" s="12"/>
    </row>
    <row r="45" spans="2:14" x14ac:dyDescent="0.2">
      <c r="B45" s="11"/>
      <c r="C45" s="11"/>
      <c r="D45" s="11"/>
      <c r="E45" s="11"/>
      <c r="F45" s="11"/>
      <c r="G45" s="12"/>
      <c r="H45" s="12"/>
    </row>
    <row r="46" spans="2:14" x14ac:dyDescent="0.2">
      <c r="B46" s="451" t="s">
        <v>68</v>
      </c>
      <c r="C46" s="451"/>
      <c r="D46" s="451"/>
      <c r="E46" s="451"/>
      <c r="F46" s="451"/>
      <c r="G46" s="451"/>
      <c r="H46" s="12"/>
    </row>
    <row r="47" spans="2:14" x14ac:dyDescent="0.2">
      <c r="B47" s="14"/>
      <c r="C47" s="6"/>
      <c r="D47" s="6"/>
      <c r="E47" s="4"/>
      <c r="G47" s="12"/>
    </row>
    <row r="48" spans="2:14" x14ac:dyDescent="0.2">
      <c r="B48" s="234" t="s">
        <v>60</v>
      </c>
      <c r="C48" s="234" t="s">
        <v>61</v>
      </c>
      <c r="D48" s="479" t="s">
        <v>84</v>
      </c>
      <c r="E48" s="480"/>
      <c r="F48" s="479" t="s">
        <v>49</v>
      </c>
      <c r="G48" s="480"/>
    </row>
    <row r="49" spans="2:10" x14ac:dyDescent="0.2">
      <c r="B49" s="131">
        <v>14</v>
      </c>
      <c r="C49" s="131">
        <v>11</v>
      </c>
      <c r="D49" s="481">
        <v>0</v>
      </c>
      <c r="E49" s="482"/>
      <c r="F49" s="483">
        <f>SUM(B49:E49)</f>
        <v>25</v>
      </c>
      <c r="G49" s="484"/>
    </row>
    <row r="50" spans="2:10" x14ac:dyDescent="0.2">
      <c r="E50" s="145"/>
      <c r="F50" s="145"/>
      <c r="G50" s="145"/>
    </row>
    <row r="52" spans="2:10" x14ac:dyDescent="0.2">
      <c r="B52" s="451" t="s">
        <v>215</v>
      </c>
      <c r="C52" s="451"/>
      <c r="D52" s="451"/>
      <c r="E52" s="451"/>
      <c r="F52" s="451"/>
      <c r="G52" s="451"/>
      <c r="H52" s="451"/>
      <c r="I52" s="451"/>
    </row>
    <row r="53" spans="2:10" x14ac:dyDescent="0.2">
      <c r="B53" s="7"/>
      <c r="C53" s="12"/>
      <c r="D53" s="12"/>
      <c r="E53" s="6"/>
      <c r="F53" s="4"/>
      <c r="G53" s="4"/>
    </row>
    <row r="54" spans="2:10" x14ac:dyDescent="0.2">
      <c r="D54" s="293"/>
      <c r="E54" s="452" t="s">
        <v>216</v>
      </c>
      <c r="F54" s="453"/>
      <c r="G54" s="453"/>
      <c r="H54" s="454"/>
    </row>
    <row r="55" spans="2:10" ht="15" x14ac:dyDescent="0.2">
      <c r="C55" s="11"/>
      <c r="D55" s="166"/>
      <c r="E55" s="327" t="s">
        <v>62</v>
      </c>
      <c r="F55" s="327" t="s">
        <v>63</v>
      </c>
      <c r="G55" s="327" t="s">
        <v>64</v>
      </c>
      <c r="H55" s="328" t="s">
        <v>49</v>
      </c>
    </row>
    <row r="56" spans="2:10" x14ac:dyDescent="0.2">
      <c r="B56" s="491" t="s">
        <v>237</v>
      </c>
      <c r="C56" s="492" t="s">
        <v>207</v>
      </c>
      <c r="D56" s="492"/>
      <c r="E56" s="22">
        <v>534</v>
      </c>
      <c r="F56" s="22">
        <v>518</v>
      </c>
      <c r="G56" s="22">
        <v>537</v>
      </c>
      <c r="H56" s="31">
        <v>1589</v>
      </c>
    </row>
    <row r="57" spans="2:10" x14ac:dyDescent="0.2">
      <c r="B57" s="491"/>
      <c r="C57" s="492" t="s">
        <v>208</v>
      </c>
      <c r="D57" s="492"/>
      <c r="E57" s="22">
        <v>0</v>
      </c>
      <c r="F57" s="22">
        <v>0</v>
      </c>
      <c r="G57" s="22">
        <v>0</v>
      </c>
      <c r="H57" s="31">
        <v>0</v>
      </c>
    </row>
    <row r="58" spans="2:10" x14ac:dyDescent="0.2">
      <c r="B58" s="491"/>
      <c r="C58" s="492" t="s">
        <v>209</v>
      </c>
      <c r="D58" s="492"/>
      <c r="E58" s="22">
        <v>4</v>
      </c>
      <c r="F58" s="22">
        <v>3</v>
      </c>
      <c r="G58" s="22">
        <v>2</v>
      </c>
      <c r="H58" s="31">
        <v>9</v>
      </c>
    </row>
    <row r="59" spans="2:10" x14ac:dyDescent="0.2">
      <c r="B59" s="491"/>
      <c r="C59" s="492" t="s">
        <v>210</v>
      </c>
      <c r="D59" s="492"/>
      <c r="E59" s="22">
        <v>23</v>
      </c>
      <c r="F59" s="22">
        <v>29</v>
      </c>
      <c r="G59" s="22">
        <v>22</v>
      </c>
      <c r="H59" s="31">
        <v>74</v>
      </c>
    </row>
    <row r="60" spans="2:10" x14ac:dyDescent="0.2">
      <c r="B60" s="491"/>
      <c r="C60" s="492" t="s">
        <v>211</v>
      </c>
      <c r="D60" s="492"/>
      <c r="E60" s="22">
        <v>9</v>
      </c>
      <c r="F60" s="22">
        <v>6</v>
      </c>
      <c r="G60" s="22">
        <v>7</v>
      </c>
      <c r="H60" s="31">
        <v>22</v>
      </c>
    </row>
    <row r="61" spans="2:10" x14ac:dyDescent="0.2">
      <c r="B61" s="491"/>
      <c r="C61" s="492" t="s">
        <v>212</v>
      </c>
      <c r="D61" s="492"/>
      <c r="E61" s="22">
        <v>34</v>
      </c>
      <c r="F61" s="22">
        <v>23</v>
      </c>
      <c r="G61" s="22">
        <v>15</v>
      </c>
      <c r="H61" s="31">
        <v>72</v>
      </c>
    </row>
    <row r="62" spans="2:10" x14ac:dyDescent="0.2">
      <c r="B62" s="491"/>
      <c r="C62" s="493" t="s">
        <v>213</v>
      </c>
      <c r="D62" s="493"/>
      <c r="E62" s="31">
        <v>604</v>
      </c>
      <c r="F62" s="31">
        <v>579</v>
      </c>
      <c r="G62" s="31">
        <v>583</v>
      </c>
      <c r="H62" s="31">
        <v>1766</v>
      </c>
      <c r="J62" s="342"/>
    </row>
    <row r="63" spans="2:10" x14ac:dyDescent="0.2">
      <c r="B63" s="491"/>
      <c r="C63" s="493" t="s">
        <v>214</v>
      </c>
      <c r="D63" s="493"/>
      <c r="E63" s="326">
        <v>381</v>
      </c>
      <c r="F63" s="326">
        <v>380</v>
      </c>
      <c r="G63" s="326">
        <v>430</v>
      </c>
      <c r="H63" s="326">
        <v>1191</v>
      </c>
    </row>
    <row r="64" spans="2:10" x14ac:dyDescent="0.2">
      <c r="B64" s="294"/>
      <c r="C64" s="297"/>
      <c r="D64" s="297"/>
      <c r="E64" s="133"/>
      <c r="F64" s="45"/>
      <c r="G64" s="45"/>
      <c r="H64" s="45"/>
    </row>
    <row r="65" spans="2:8" s="331" customFormat="1" ht="79.5" customHeight="1" x14ac:dyDescent="0.2">
      <c r="B65" s="504" t="s">
        <v>339</v>
      </c>
      <c r="C65" s="504"/>
      <c r="D65" s="504"/>
      <c r="E65" s="504"/>
      <c r="F65" s="504"/>
      <c r="G65" s="504"/>
      <c r="H65" s="504"/>
    </row>
    <row r="66" spans="2:8" s="331" customFormat="1" ht="30" customHeight="1" x14ac:dyDescent="0.2">
      <c r="B66" s="494" t="s">
        <v>307</v>
      </c>
      <c r="C66" s="494"/>
      <c r="D66" s="494"/>
      <c r="E66" s="494"/>
      <c r="F66" s="494"/>
      <c r="G66" s="494"/>
      <c r="H66" s="494"/>
    </row>
  </sheetData>
  <customSheetViews>
    <customSheetView guid="{4BF6A69F-C29D-460A-9E84-5045F8F80EEB}" showGridLines="0">
      <selection activeCell="I47" sqref="I47:I48"/>
      <pageMargins left="0.19685039370078741" right="0.15748031496062992" top="0.19685039370078741" bottom="0.19685039370078741" header="0.31496062992125984" footer="0.31496062992125984"/>
      <pageSetup paperSize="9" orientation="portrait"/>
    </customSheetView>
  </customSheetViews>
  <mergeCells count="37">
    <mergeCell ref="C63:D63"/>
    <mergeCell ref="B66:H66"/>
    <mergeCell ref="B22:G22"/>
    <mergeCell ref="B25:C27"/>
    <mergeCell ref="B28:C30"/>
    <mergeCell ref="B31:C33"/>
    <mergeCell ref="B52:I52"/>
    <mergeCell ref="E54:H54"/>
    <mergeCell ref="B56:B63"/>
    <mergeCell ref="C56:D56"/>
    <mergeCell ref="C57:D57"/>
    <mergeCell ref="C58:D58"/>
    <mergeCell ref="C59:D59"/>
    <mergeCell ref="C60:D60"/>
    <mergeCell ref="C61:D61"/>
    <mergeCell ref="B38:G38"/>
    <mergeCell ref="B41:D41"/>
    <mergeCell ref="B42:D42"/>
    <mergeCell ref="B46:G46"/>
    <mergeCell ref="D48:E48"/>
    <mergeCell ref="F48:G48"/>
    <mergeCell ref="B65:H65"/>
    <mergeCell ref="A1:I1"/>
    <mergeCell ref="B3:G3"/>
    <mergeCell ref="B5:B16"/>
    <mergeCell ref="C5:C6"/>
    <mergeCell ref="D5:D6"/>
    <mergeCell ref="E5:H5"/>
    <mergeCell ref="C7:C9"/>
    <mergeCell ref="C10:C12"/>
    <mergeCell ref="C13:C15"/>
    <mergeCell ref="C16:D16"/>
    <mergeCell ref="C62:D62"/>
    <mergeCell ref="B19:B20"/>
    <mergeCell ref="B34:C36"/>
    <mergeCell ref="D49:E49"/>
    <mergeCell ref="F49:G49"/>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9CC1"/>
  </sheetPr>
  <dimension ref="A1:U66"/>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10" x14ac:dyDescent="0.2">
      <c r="A1" s="450" t="s">
        <v>252</v>
      </c>
      <c r="B1" s="450"/>
      <c r="C1" s="450"/>
      <c r="D1" s="450"/>
      <c r="E1" s="450"/>
      <c r="F1" s="450"/>
      <c r="G1" s="450"/>
      <c r="H1" s="450"/>
      <c r="I1" s="450"/>
    </row>
    <row r="3" spans="1:10" x14ac:dyDescent="0.2">
      <c r="B3" s="451" t="s">
        <v>69</v>
      </c>
      <c r="C3" s="451"/>
      <c r="D3" s="451"/>
      <c r="E3" s="451"/>
      <c r="F3" s="451"/>
      <c r="G3" s="451"/>
      <c r="H3" s="16"/>
    </row>
    <row r="4" spans="1:10" ht="8.25" customHeight="1" x14ac:dyDescent="0.2">
      <c r="B4" s="7"/>
      <c r="C4" s="4"/>
      <c r="D4" s="4"/>
      <c r="E4" s="5"/>
      <c r="F4" s="6"/>
      <c r="G4" s="4"/>
      <c r="H4" s="7"/>
    </row>
    <row r="5" spans="1:10" x14ac:dyDescent="0.2">
      <c r="B5" s="462" t="s">
        <v>50</v>
      </c>
      <c r="C5" s="495" t="s">
        <v>51</v>
      </c>
      <c r="D5" s="495" t="s">
        <v>65</v>
      </c>
      <c r="E5" s="452" t="s">
        <v>50</v>
      </c>
      <c r="F5" s="453"/>
      <c r="G5" s="453"/>
      <c r="H5" s="454"/>
    </row>
    <row r="6" spans="1:10" x14ac:dyDescent="0.2">
      <c r="B6" s="472"/>
      <c r="C6" s="496"/>
      <c r="D6" s="496"/>
      <c r="E6" s="201" t="s">
        <v>52</v>
      </c>
      <c r="F6" s="201" t="s">
        <v>53</v>
      </c>
      <c r="G6" s="202" t="s">
        <v>49</v>
      </c>
      <c r="H6" s="203" t="s">
        <v>54</v>
      </c>
    </row>
    <row r="7" spans="1:10" ht="15" customHeight="1" x14ac:dyDescent="0.2">
      <c r="B7" s="472"/>
      <c r="C7" s="457" t="s">
        <v>62</v>
      </c>
      <c r="D7" s="129" t="s">
        <v>62</v>
      </c>
      <c r="E7" s="18">
        <v>1266</v>
      </c>
      <c r="F7" s="19">
        <v>154</v>
      </c>
      <c r="G7" s="2">
        <v>1420</v>
      </c>
      <c r="H7" s="20">
        <v>44</v>
      </c>
      <c r="J7" s="154"/>
    </row>
    <row r="8" spans="1:10" ht="15" x14ac:dyDescent="0.2">
      <c r="B8" s="472"/>
      <c r="C8" s="458"/>
      <c r="D8" s="130" t="s">
        <v>63</v>
      </c>
      <c r="E8" s="18">
        <v>27220</v>
      </c>
      <c r="F8" s="19">
        <v>3810</v>
      </c>
      <c r="G8" s="2">
        <v>31030</v>
      </c>
      <c r="H8" s="20">
        <v>735</v>
      </c>
      <c r="J8" s="155"/>
    </row>
    <row r="9" spans="1:10" x14ac:dyDescent="0.2">
      <c r="B9" s="472"/>
      <c r="C9" s="459"/>
      <c r="D9" s="15" t="s">
        <v>49</v>
      </c>
      <c r="E9" s="21">
        <v>28486</v>
      </c>
      <c r="F9" s="21">
        <v>3964</v>
      </c>
      <c r="G9" s="21">
        <v>32450</v>
      </c>
      <c r="H9" s="21">
        <v>779</v>
      </c>
      <c r="J9" s="156"/>
    </row>
    <row r="10" spans="1:10" ht="15" customHeight="1" x14ac:dyDescent="0.2">
      <c r="B10" s="472"/>
      <c r="C10" s="457" t="s">
        <v>63</v>
      </c>
      <c r="D10" s="129" t="s">
        <v>62</v>
      </c>
      <c r="E10" s="18">
        <v>1347</v>
      </c>
      <c r="F10" s="19">
        <v>231</v>
      </c>
      <c r="G10" s="2">
        <v>1578</v>
      </c>
      <c r="H10" s="20">
        <v>20</v>
      </c>
      <c r="J10" s="157"/>
    </row>
    <row r="11" spans="1:10" ht="15" x14ac:dyDescent="0.2">
      <c r="B11" s="472"/>
      <c r="C11" s="458"/>
      <c r="D11" s="130" t="s">
        <v>63</v>
      </c>
      <c r="E11" s="18">
        <v>24476</v>
      </c>
      <c r="F11" s="19">
        <v>3278</v>
      </c>
      <c r="G11" s="2">
        <v>27754</v>
      </c>
      <c r="H11" s="20">
        <v>562</v>
      </c>
      <c r="J11" s="158"/>
    </row>
    <row r="12" spans="1:10" ht="15" customHeight="1" x14ac:dyDescent="0.2">
      <c r="B12" s="472"/>
      <c r="C12" s="458"/>
      <c r="D12" s="15" t="s">
        <v>49</v>
      </c>
      <c r="E12" s="21">
        <v>25823</v>
      </c>
      <c r="F12" s="21">
        <v>3509</v>
      </c>
      <c r="G12" s="21">
        <v>29332</v>
      </c>
      <c r="H12" s="21">
        <v>582</v>
      </c>
      <c r="J12" s="155"/>
    </row>
    <row r="13" spans="1:10" ht="15" customHeight="1" x14ac:dyDescent="0.2">
      <c r="B13" s="472"/>
      <c r="C13" s="457" t="s">
        <v>64</v>
      </c>
      <c r="D13" s="129" t="s">
        <v>62</v>
      </c>
      <c r="E13" s="18">
        <v>1556</v>
      </c>
      <c r="F13" s="19">
        <v>258</v>
      </c>
      <c r="G13" s="2">
        <v>1814</v>
      </c>
      <c r="H13" s="20">
        <v>33</v>
      </c>
      <c r="J13" s="154"/>
    </row>
    <row r="14" spans="1:10" ht="15" x14ac:dyDescent="0.2">
      <c r="B14" s="472"/>
      <c r="C14" s="458"/>
      <c r="D14" s="130" t="s">
        <v>63</v>
      </c>
      <c r="E14" s="18">
        <v>23837</v>
      </c>
      <c r="F14" s="19">
        <v>4172</v>
      </c>
      <c r="G14" s="2">
        <v>28009</v>
      </c>
      <c r="H14" s="20">
        <v>435</v>
      </c>
    </row>
    <row r="15" spans="1:10" x14ac:dyDescent="0.2">
      <c r="B15" s="472"/>
      <c r="C15" s="459"/>
      <c r="D15" s="17" t="s">
        <v>49</v>
      </c>
      <c r="E15" s="21">
        <v>25393</v>
      </c>
      <c r="F15" s="21">
        <v>4430</v>
      </c>
      <c r="G15" s="21">
        <v>29823</v>
      </c>
      <c r="H15" s="21">
        <v>468</v>
      </c>
      <c r="J15" s="149"/>
    </row>
    <row r="16" spans="1:10" x14ac:dyDescent="0.2">
      <c r="B16" s="463"/>
      <c r="C16" s="470" t="s">
        <v>49</v>
      </c>
      <c r="D16" s="471"/>
      <c r="E16" s="21">
        <f>E15+E12+E9</f>
        <v>79702</v>
      </c>
      <c r="F16" s="21">
        <f t="shared" ref="F16:H16" si="0">F15+F12+F9</f>
        <v>11903</v>
      </c>
      <c r="G16" s="21">
        <f t="shared" si="0"/>
        <v>91605</v>
      </c>
      <c r="H16" s="21">
        <f t="shared" si="0"/>
        <v>1829</v>
      </c>
      <c r="I16" s="140"/>
      <c r="J16" s="140"/>
    </row>
    <row r="17" spans="2:21" x14ac:dyDescent="0.2">
      <c r="B17" s="200"/>
      <c r="C17" s="133"/>
      <c r="D17" s="133"/>
      <c r="E17" s="45"/>
      <c r="F17" s="45"/>
      <c r="G17" s="45"/>
      <c r="H17" s="45"/>
      <c r="I17" s="152"/>
    </row>
    <row r="18" spans="2:21" ht="16.5" customHeight="1" x14ac:dyDescent="0.2">
      <c r="B18" s="8"/>
      <c r="C18" s="8"/>
      <c r="D18" s="8"/>
      <c r="E18" s="202" t="s">
        <v>52</v>
      </c>
      <c r="F18" s="202" t="s">
        <v>53</v>
      </c>
      <c r="G18" s="202" t="s">
        <v>49</v>
      </c>
      <c r="H18" s="9"/>
    </row>
    <row r="19" spans="2:21" ht="16.5" customHeight="1" x14ac:dyDescent="0.2">
      <c r="B19" s="462" t="s">
        <v>46</v>
      </c>
      <c r="C19" s="48" t="s">
        <v>47</v>
      </c>
      <c r="D19" s="165"/>
      <c r="E19" s="22">
        <v>0</v>
      </c>
      <c r="F19" s="22">
        <v>1</v>
      </c>
      <c r="G19" s="225">
        <v>1</v>
      </c>
      <c r="H19" s="9"/>
    </row>
    <row r="20" spans="2:21" x14ac:dyDescent="0.2">
      <c r="B20" s="463"/>
      <c r="C20" s="49" t="s">
        <v>48</v>
      </c>
      <c r="D20" s="166"/>
      <c r="E20" s="23">
        <v>2337</v>
      </c>
      <c r="F20" s="23">
        <v>333</v>
      </c>
      <c r="G20" s="224">
        <v>2670</v>
      </c>
      <c r="H20" s="10"/>
      <c r="J20" s="148"/>
    </row>
    <row r="21" spans="2:21" ht="17.25" customHeight="1" x14ac:dyDescent="0.2">
      <c r="B21" s="11"/>
      <c r="C21" s="11"/>
      <c r="D21" s="11"/>
      <c r="E21" s="11"/>
      <c r="F21" s="11"/>
      <c r="G21" s="11"/>
      <c r="H21" s="11"/>
      <c r="J21" s="159"/>
    </row>
    <row r="22" spans="2:21" x14ac:dyDescent="0.2">
      <c r="B22" s="451" t="s">
        <v>67</v>
      </c>
      <c r="C22" s="451"/>
      <c r="D22" s="451"/>
      <c r="E22" s="451"/>
      <c r="F22" s="451"/>
      <c r="G22" s="451"/>
      <c r="H22" s="53"/>
      <c r="I22" s="155"/>
      <c r="J22" s="155"/>
      <c r="K22" s="70"/>
      <c r="L22" s="70"/>
      <c r="M22" s="70"/>
      <c r="N22" s="70"/>
      <c r="O22" s="70"/>
      <c r="P22" s="70"/>
      <c r="Q22" s="70"/>
      <c r="R22" s="160"/>
      <c r="S22" s="70"/>
      <c r="T22" s="70"/>
      <c r="U22" s="70"/>
    </row>
    <row r="23" spans="2:21" ht="11.25" customHeight="1" x14ac:dyDescent="0.2">
      <c r="B23" s="7"/>
      <c r="C23" s="12"/>
      <c r="D23" s="12"/>
      <c r="E23" s="6"/>
      <c r="F23" s="4"/>
      <c r="G23" s="4"/>
      <c r="H23" s="54"/>
      <c r="I23" s="155"/>
      <c r="J23" s="155"/>
      <c r="K23" s="70"/>
      <c r="L23" s="70"/>
      <c r="M23" s="70"/>
      <c r="N23" s="70"/>
      <c r="O23" s="70"/>
      <c r="P23" s="70"/>
      <c r="Q23" s="70"/>
      <c r="R23" s="161"/>
      <c r="S23" s="70"/>
      <c r="T23" s="70"/>
      <c r="U23" s="70"/>
    </row>
    <row r="24" spans="2:21" ht="16.5" customHeight="1" x14ac:dyDescent="0.2">
      <c r="B24" s="12"/>
      <c r="C24" s="12"/>
      <c r="D24" s="205" t="s">
        <v>65</v>
      </c>
      <c r="E24" s="205" t="s">
        <v>52</v>
      </c>
      <c r="F24" s="206" t="s">
        <v>53</v>
      </c>
      <c r="G24" s="205" t="s">
        <v>49</v>
      </c>
      <c r="H24" s="54"/>
      <c r="I24" s="155"/>
      <c r="J24" s="155"/>
      <c r="K24" s="162"/>
      <c r="L24" s="70"/>
      <c r="M24" s="70"/>
      <c r="N24" s="70"/>
      <c r="O24" s="163"/>
      <c r="P24" s="70"/>
      <c r="Q24" s="70"/>
      <c r="R24" s="70"/>
      <c r="S24" s="70"/>
      <c r="T24" s="70"/>
      <c r="U24" s="70"/>
    </row>
    <row r="25" spans="2:21" ht="15" x14ac:dyDescent="0.2">
      <c r="B25" s="460" t="s">
        <v>55</v>
      </c>
      <c r="C25" s="475"/>
      <c r="D25" s="129" t="s">
        <v>62</v>
      </c>
      <c r="E25" s="24">
        <v>20043</v>
      </c>
      <c r="F25" s="25">
        <v>3262</v>
      </c>
      <c r="G25" s="26">
        <v>23305</v>
      </c>
      <c r="H25" s="54"/>
      <c r="I25" s="155"/>
      <c r="K25" s="161"/>
      <c r="L25" s="159"/>
      <c r="M25" s="161"/>
      <c r="N25" s="161"/>
      <c r="O25" s="161"/>
      <c r="P25" s="159"/>
      <c r="Q25" s="161"/>
      <c r="R25" s="70"/>
      <c r="S25" s="70"/>
      <c r="T25" s="70"/>
    </row>
    <row r="26" spans="2:21" ht="15" x14ac:dyDescent="0.2">
      <c r="B26" s="461"/>
      <c r="C26" s="476"/>
      <c r="D26" s="130" t="s">
        <v>63</v>
      </c>
      <c r="E26" s="19">
        <v>2013</v>
      </c>
      <c r="F26" s="18">
        <v>527</v>
      </c>
      <c r="G26" s="2">
        <v>2540</v>
      </c>
      <c r="H26" s="54"/>
      <c r="I26" s="155"/>
      <c r="K26" s="70"/>
      <c r="L26" s="70"/>
      <c r="M26" s="160"/>
      <c r="N26" s="70"/>
      <c r="O26" s="160"/>
      <c r="P26" s="70"/>
      <c r="Q26" s="160"/>
      <c r="R26" s="70"/>
      <c r="S26" s="70"/>
      <c r="T26" s="70"/>
    </row>
    <row r="27" spans="2:21" x14ac:dyDescent="0.2">
      <c r="B27" s="477"/>
      <c r="C27" s="478"/>
      <c r="D27" s="15" t="s">
        <v>49</v>
      </c>
      <c r="E27" s="26">
        <v>22056</v>
      </c>
      <c r="F27" s="35">
        <v>3789</v>
      </c>
      <c r="G27" s="26">
        <v>25845</v>
      </c>
      <c r="H27" s="54"/>
      <c r="I27" s="155"/>
      <c r="J27" s="155"/>
      <c r="K27" s="70"/>
      <c r="L27" s="70"/>
      <c r="M27" s="160"/>
      <c r="N27" s="70"/>
      <c r="O27" s="160"/>
      <c r="P27" s="70"/>
      <c r="Q27" s="160"/>
      <c r="R27" s="70"/>
      <c r="S27" s="70"/>
      <c r="T27" s="70"/>
    </row>
    <row r="28" spans="2:21" ht="15" x14ac:dyDescent="0.2">
      <c r="B28" s="460" t="s">
        <v>56</v>
      </c>
      <c r="C28" s="475"/>
      <c r="D28" s="129" t="s">
        <v>62</v>
      </c>
      <c r="E28" s="36">
        <v>19341</v>
      </c>
      <c r="F28" s="24">
        <v>3058</v>
      </c>
      <c r="G28" s="37">
        <v>22399</v>
      </c>
      <c r="H28" s="56"/>
      <c r="I28" s="155"/>
      <c r="J28" s="155"/>
      <c r="K28" s="70"/>
      <c r="L28" s="70"/>
      <c r="M28" s="160"/>
      <c r="N28" s="70"/>
      <c r="O28" s="160"/>
      <c r="P28" s="70"/>
      <c r="Q28" s="160"/>
      <c r="R28" s="70"/>
      <c r="S28" s="70"/>
      <c r="T28" s="70"/>
    </row>
    <row r="29" spans="2:21" ht="15" x14ac:dyDescent="0.2">
      <c r="B29" s="461"/>
      <c r="C29" s="476"/>
      <c r="D29" s="130" t="s">
        <v>63</v>
      </c>
      <c r="E29" s="38">
        <v>1894</v>
      </c>
      <c r="F29" s="27">
        <v>474</v>
      </c>
      <c r="G29" s="39">
        <v>2368</v>
      </c>
      <c r="H29" s="56"/>
      <c r="I29" s="155"/>
      <c r="J29" s="155"/>
      <c r="K29" s="160"/>
      <c r="L29" s="70"/>
      <c r="M29" s="160"/>
      <c r="N29" s="160"/>
      <c r="O29" s="160"/>
      <c r="P29" s="70"/>
      <c r="Q29" s="70"/>
      <c r="R29" s="70"/>
      <c r="S29" s="70"/>
      <c r="T29" s="70"/>
    </row>
    <row r="30" spans="2:21" x14ac:dyDescent="0.2">
      <c r="B30" s="477"/>
      <c r="C30" s="478"/>
      <c r="D30" s="15" t="s">
        <v>49</v>
      </c>
      <c r="E30" s="21">
        <v>21235</v>
      </c>
      <c r="F30" s="40">
        <v>3532</v>
      </c>
      <c r="G30" s="21">
        <v>24767</v>
      </c>
      <c r="H30" s="56"/>
      <c r="I30" s="155"/>
      <c r="J30" s="155"/>
      <c r="K30" s="70"/>
      <c r="L30" s="70"/>
      <c r="M30" s="160"/>
      <c r="N30" s="70"/>
      <c r="O30" s="160"/>
      <c r="P30" s="70"/>
      <c r="Q30" s="70"/>
      <c r="R30" s="70"/>
      <c r="S30" s="70"/>
      <c r="T30" s="70"/>
    </row>
    <row r="31" spans="2:21" ht="12.75" customHeight="1" x14ac:dyDescent="0.2">
      <c r="B31" s="464" t="s">
        <v>57</v>
      </c>
      <c r="C31" s="465"/>
      <c r="D31" s="129" t="s">
        <v>62</v>
      </c>
      <c r="E31" s="24">
        <v>636</v>
      </c>
      <c r="F31" s="25">
        <v>74</v>
      </c>
      <c r="G31" s="26">
        <v>710</v>
      </c>
      <c r="H31" s="57"/>
      <c r="I31" s="155"/>
      <c r="J31" s="155"/>
      <c r="K31" s="70"/>
      <c r="L31" s="70"/>
      <c r="M31" s="70"/>
      <c r="N31" s="160"/>
      <c r="O31" s="70"/>
      <c r="P31" s="160"/>
      <c r="Q31" s="70"/>
      <c r="R31" s="70"/>
      <c r="S31" s="70"/>
      <c r="T31" s="70"/>
      <c r="U31" s="70"/>
    </row>
    <row r="32" spans="2:21" ht="12.75" customHeight="1" x14ac:dyDescent="0.2">
      <c r="B32" s="466"/>
      <c r="C32" s="467"/>
      <c r="D32" s="130" t="s">
        <v>63</v>
      </c>
      <c r="E32" s="19">
        <v>105</v>
      </c>
      <c r="F32" s="18">
        <v>24</v>
      </c>
      <c r="G32" s="2">
        <v>129</v>
      </c>
      <c r="H32" s="57"/>
      <c r="I32" s="155"/>
      <c r="J32" s="155"/>
      <c r="K32" s="70"/>
      <c r="L32" s="70"/>
      <c r="M32" s="70"/>
      <c r="N32" s="160"/>
      <c r="O32" s="70"/>
      <c r="P32" s="160"/>
      <c r="Q32" s="70"/>
      <c r="R32" s="70"/>
      <c r="S32" s="70"/>
      <c r="T32" s="70"/>
      <c r="U32" s="70"/>
    </row>
    <row r="33" spans="2:21" ht="12.75" customHeight="1" x14ac:dyDescent="0.2">
      <c r="B33" s="468"/>
      <c r="C33" s="469"/>
      <c r="D33" s="15" t="s">
        <v>49</v>
      </c>
      <c r="E33" s="26">
        <v>741</v>
      </c>
      <c r="F33" s="35">
        <v>98</v>
      </c>
      <c r="G33" s="26">
        <v>839</v>
      </c>
      <c r="H33" s="57"/>
      <c r="I33" s="155"/>
      <c r="J33" s="155"/>
      <c r="K33" s="70"/>
      <c r="L33" s="160"/>
      <c r="M33" s="70"/>
      <c r="N33" s="160"/>
      <c r="O33" s="160"/>
      <c r="P33" s="160"/>
      <c r="Q33" s="70"/>
      <c r="R33" s="70"/>
      <c r="S33" s="70"/>
      <c r="T33" s="70"/>
      <c r="U33" s="70"/>
    </row>
    <row r="34" spans="2:21" ht="12.75" customHeight="1" x14ac:dyDescent="0.2">
      <c r="B34" s="464" t="s">
        <v>58</v>
      </c>
      <c r="C34" s="465"/>
      <c r="D34" s="129" t="s">
        <v>62</v>
      </c>
      <c r="E34" s="24">
        <v>609</v>
      </c>
      <c r="F34" s="25">
        <v>70</v>
      </c>
      <c r="G34" s="26">
        <v>679</v>
      </c>
      <c r="H34" s="56"/>
      <c r="I34" s="155"/>
      <c r="J34" s="155"/>
      <c r="K34" s="70"/>
      <c r="L34" s="70"/>
      <c r="M34" s="70"/>
      <c r="N34" s="160"/>
      <c r="O34" s="70"/>
      <c r="P34" s="160"/>
      <c r="Q34" s="70"/>
      <c r="R34" s="70"/>
      <c r="S34" s="70"/>
      <c r="T34" s="70"/>
      <c r="U34" s="70"/>
    </row>
    <row r="35" spans="2:21" ht="12.75" customHeight="1" x14ac:dyDescent="0.2">
      <c r="B35" s="466"/>
      <c r="C35" s="467"/>
      <c r="D35" s="130" t="s">
        <v>63</v>
      </c>
      <c r="E35" s="19">
        <v>92</v>
      </c>
      <c r="F35" s="18">
        <v>20</v>
      </c>
      <c r="G35" s="2">
        <v>112</v>
      </c>
      <c r="H35" s="56"/>
      <c r="I35" s="155"/>
      <c r="J35" s="155"/>
      <c r="K35" s="70"/>
      <c r="L35" s="70"/>
      <c r="M35" s="70"/>
      <c r="N35" s="160"/>
      <c r="O35" s="70"/>
      <c r="P35" s="160"/>
      <c r="Q35" s="70"/>
      <c r="R35" s="70"/>
      <c r="S35" s="70"/>
      <c r="T35" s="70"/>
      <c r="U35" s="70"/>
    </row>
    <row r="36" spans="2:21" ht="12.75" customHeight="1" x14ac:dyDescent="0.2">
      <c r="B36" s="468"/>
      <c r="C36" s="469"/>
      <c r="D36" s="15" t="s">
        <v>49</v>
      </c>
      <c r="E36" s="21">
        <v>701</v>
      </c>
      <c r="F36" s="40">
        <v>90</v>
      </c>
      <c r="G36" s="21">
        <v>791</v>
      </c>
      <c r="H36" s="56"/>
      <c r="I36" s="214"/>
      <c r="J36" s="155"/>
      <c r="K36" s="70"/>
      <c r="L36" s="70"/>
      <c r="M36" s="70"/>
      <c r="N36" s="70"/>
      <c r="O36" s="70"/>
      <c r="P36" s="70"/>
      <c r="Q36" s="70"/>
      <c r="R36" s="70"/>
      <c r="S36" s="70"/>
      <c r="T36" s="70"/>
      <c r="U36" s="70"/>
    </row>
    <row r="37" spans="2:21" ht="17.25" customHeight="1" x14ac:dyDescent="0.2">
      <c r="B37" s="11"/>
      <c r="C37" s="11"/>
      <c r="D37" s="11"/>
      <c r="E37" s="13"/>
      <c r="F37" s="13"/>
      <c r="G37" s="13"/>
      <c r="H37" s="55"/>
      <c r="I37" s="155"/>
      <c r="J37" s="155"/>
      <c r="K37" s="70"/>
      <c r="L37" s="70"/>
      <c r="M37" s="70"/>
      <c r="N37" s="70"/>
      <c r="O37" s="70"/>
      <c r="P37" s="70"/>
      <c r="Q37" s="70"/>
      <c r="R37" s="70"/>
      <c r="S37" s="70"/>
      <c r="T37" s="70"/>
      <c r="U37" s="70"/>
    </row>
    <row r="38" spans="2:21" x14ac:dyDescent="0.2">
      <c r="B38" s="451" t="s">
        <v>280</v>
      </c>
      <c r="C38" s="451"/>
      <c r="D38" s="451"/>
      <c r="E38" s="451"/>
      <c r="F38" s="451"/>
      <c r="G38" s="451"/>
      <c r="H38" s="53"/>
      <c r="I38" s="155"/>
      <c r="J38" s="155"/>
      <c r="K38" s="70"/>
      <c r="L38" s="70"/>
      <c r="M38" s="70"/>
      <c r="N38" s="70"/>
      <c r="O38" s="70"/>
      <c r="P38" s="70"/>
      <c r="Q38" s="70"/>
      <c r="R38" s="70"/>
      <c r="S38" s="70"/>
      <c r="T38" s="70"/>
      <c r="U38" s="70"/>
    </row>
    <row r="39" spans="2:21" ht="8.25" customHeight="1" x14ac:dyDescent="0.2">
      <c r="B39" s="7"/>
      <c r="C39" s="12"/>
      <c r="D39" s="12"/>
      <c r="E39" s="12"/>
      <c r="F39" s="12"/>
      <c r="G39" s="12"/>
      <c r="H39" s="55"/>
      <c r="I39" s="155"/>
      <c r="J39" s="155"/>
      <c r="K39" s="70"/>
      <c r="L39" s="70"/>
      <c r="M39" s="70"/>
      <c r="N39" s="70"/>
      <c r="O39" s="70"/>
      <c r="P39" s="70"/>
      <c r="Q39" s="70"/>
      <c r="R39" s="70"/>
      <c r="S39" s="70"/>
      <c r="T39" s="70"/>
      <c r="U39" s="70"/>
    </row>
    <row r="40" spans="2:21" ht="17.25" customHeight="1" x14ac:dyDescent="0.2">
      <c r="B40" s="8"/>
      <c r="C40" s="8"/>
      <c r="D40" s="8"/>
      <c r="E40" s="205" t="s">
        <v>52</v>
      </c>
      <c r="F40" s="206" t="s">
        <v>53</v>
      </c>
      <c r="G40" s="205" t="s">
        <v>49</v>
      </c>
      <c r="H40" s="12"/>
    </row>
    <row r="41" spans="2:21" ht="27" customHeight="1" x14ac:dyDescent="0.2">
      <c r="B41" s="464" t="s">
        <v>282</v>
      </c>
      <c r="C41" s="497"/>
      <c r="D41" s="465"/>
      <c r="E41" s="22">
        <v>10941</v>
      </c>
      <c r="F41" s="30">
        <v>1987</v>
      </c>
      <c r="G41" s="31">
        <v>12929</v>
      </c>
      <c r="H41" s="94"/>
    </row>
    <row r="42" spans="2:21" ht="12.75" customHeight="1" x14ac:dyDescent="0.2">
      <c r="B42" s="468" t="s">
        <v>59</v>
      </c>
      <c r="C42" s="474"/>
      <c r="D42" s="469"/>
      <c r="E42" s="23">
        <v>6273</v>
      </c>
      <c r="F42" s="32">
        <v>1119</v>
      </c>
      <c r="G42" s="33">
        <v>7392</v>
      </c>
      <c r="H42" s="94"/>
    </row>
    <row r="43" spans="2:21" ht="8.25" customHeight="1" x14ac:dyDescent="0.2">
      <c r="B43" s="11"/>
      <c r="C43" s="11"/>
      <c r="D43" s="11"/>
      <c r="E43" s="11"/>
      <c r="F43" s="11"/>
      <c r="G43" s="12"/>
      <c r="H43" s="12"/>
    </row>
    <row r="44" spans="2:21" x14ac:dyDescent="0.2">
      <c r="B44" s="11"/>
      <c r="C44" s="11"/>
      <c r="D44" s="11"/>
      <c r="E44" s="11"/>
      <c r="F44" s="11"/>
      <c r="G44" s="12"/>
      <c r="H44" s="12"/>
    </row>
    <row r="45" spans="2:21" x14ac:dyDescent="0.2">
      <c r="B45" s="451" t="s">
        <v>68</v>
      </c>
      <c r="C45" s="451"/>
      <c r="D45" s="451"/>
      <c r="E45" s="451"/>
      <c r="F45" s="451"/>
      <c r="G45" s="451"/>
      <c r="H45" s="12"/>
    </row>
    <row r="46" spans="2:21" x14ac:dyDescent="0.2">
      <c r="B46" s="14"/>
      <c r="C46" s="6"/>
      <c r="D46" s="6"/>
      <c r="E46" s="4"/>
      <c r="G46" s="12"/>
    </row>
    <row r="47" spans="2:21" x14ac:dyDescent="0.2">
      <c r="B47" s="207" t="s">
        <v>60</v>
      </c>
      <c r="C47" s="207" t="s">
        <v>61</v>
      </c>
      <c r="D47" s="479" t="s">
        <v>84</v>
      </c>
      <c r="E47" s="480"/>
      <c r="F47" s="479" t="s">
        <v>49</v>
      </c>
      <c r="G47" s="480"/>
    </row>
    <row r="48" spans="2:21" x14ac:dyDescent="0.2">
      <c r="B48" s="131">
        <v>262</v>
      </c>
      <c r="C48" s="131">
        <v>57</v>
      </c>
      <c r="D48" s="481">
        <v>0</v>
      </c>
      <c r="E48" s="501"/>
      <c r="F48" s="502">
        <f>SUM(B48:E48)</f>
        <v>319</v>
      </c>
      <c r="G48" s="503"/>
    </row>
    <row r="51" spans="2:10" x14ac:dyDescent="0.2">
      <c r="B51" s="451" t="s">
        <v>215</v>
      </c>
      <c r="C51" s="451"/>
      <c r="D51" s="451"/>
      <c r="E51" s="451"/>
      <c r="F51" s="451"/>
      <c r="G51" s="451"/>
      <c r="H51" s="451"/>
      <c r="I51" s="451"/>
    </row>
    <row r="52" spans="2:10" x14ac:dyDescent="0.2">
      <c r="B52" s="7"/>
      <c r="C52" s="12"/>
      <c r="D52" s="12"/>
      <c r="E52" s="6"/>
      <c r="F52" s="4"/>
      <c r="G52" s="4"/>
    </row>
    <row r="53" spans="2:10" x14ac:dyDescent="0.2">
      <c r="D53" s="293"/>
      <c r="E53" s="452" t="s">
        <v>216</v>
      </c>
      <c r="F53" s="453"/>
      <c r="G53" s="453"/>
      <c r="H53" s="454"/>
    </row>
    <row r="54" spans="2:10" ht="15" x14ac:dyDescent="0.2">
      <c r="C54" s="11"/>
      <c r="D54" s="166"/>
      <c r="E54" s="327" t="s">
        <v>62</v>
      </c>
      <c r="F54" s="327" t="s">
        <v>63</v>
      </c>
      <c r="G54" s="327" t="s">
        <v>64</v>
      </c>
      <c r="H54" s="328" t="s">
        <v>49</v>
      </c>
    </row>
    <row r="55" spans="2:10" x14ac:dyDescent="0.2">
      <c r="B55" s="491" t="s">
        <v>237</v>
      </c>
      <c r="C55" s="492" t="s">
        <v>207</v>
      </c>
      <c r="D55" s="492"/>
      <c r="E55" s="332">
        <v>23942</v>
      </c>
      <c r="F55" s="332">
        <v>21293</v>
      </c>
      <c r="G55" s="332">
        <v>20353</v>
      </c>
      <c r="H55" s="326">
        <v>65588</v>
      </c>
    </row>
    <row r="56" spans="2:10" x14ac:dyDescent="0.2">
      <c r="B56" s="491"/>
      <c r="C56" s="492" t="s">
        <v>208</v>
      </c>
      <c r="D56" s="492"/>
      <c r="E56" s="332">
        <v>33</v>
      </c>
      <c r="F56" s="332">
        <v>20</v>
      </c>
      <c r="G56" s="332">
        <v>85</v>
      </c>
      <c r="H56" s="326">
        <v>138</v>
      </c>
    </row>
    <row r="57" spans="2:10" x14ac:dyDescent="0.2">
      <c r="B57" s="491"/>
      <c r="C57" s="492" t="s">
        <v>209</v>
      </c>
      <c r="D57" s="492"/>
      <c r="E57" s="332">
        <v>206</v>
      </c>
      <c r="F57" s="332">
        <v>189</v>
      </c>
      <c r="G57" s="332">
        <v>268</v>
      </c>
      <c r="H57" s="326">
        <v>663</v>
      </c>
    </row>
    <row r="58" spans="2:10" x14ac:dyDescent="0.2">
      <c r="B58" s="491"/>
      <c r="C58" s="492" t="s">
        <v>210</v>
      </c>
      <c r="D58" s="492"/>
      <c r="E58" s="332">
        <v>2077</v>
      </c>
      <c r="F58" s="332">
        <v>2480</v>
      </c>
      <c r="G58" s="332">
        <v>3224</v>
      </c>
      <c r="H58" s="326">
        <v>7781</v>
      </c>
    </row>
    <row r="59" spans="2:10" x14ac:dyDescent="0.2">
      <c r="B59" s="491"/>
      <c r="C59" s="492" t="s">
        <v>211</v>
      </c>
      <c r="D59" s="492"/>
      <c r="E59" s="332">
        <v>1947</v>
      </c>
      <c r="F59" s="332">
        <v>1694</v>
      </c>
      <c r="G59" s="332">
        <v>1899</v>
      </c>
      <c r="H59" s="326">
        <v>5540</v>
      </c>
    </row>
    <row r="60" spans="2:10" x14ac:dyDescent="0.2">
      <c r="B60" s="491"/>
      <c r="C60" s="492" t="s">
        <v>212</v>
      </c>
      <c r="D60" s="492"/>
      <c r="E60" s="332">
        <v>299</v>
      </c>
      <c r="F60" s="332">
        <v>248</v>
      </c>
      <c r="G60" s="332">
        <v>335</v>
      </c>
      <c r="H60" s="326">
        <v>882</v>
      </c>
    </row>
    <row r="61" spans="2:10" x14ac:dyDescent="0.2">
      <c r="B61" s="491"/>
      <c r="C61" s="493" t="s">
        <v>213</v>
      </c>
      <c r="D61" s="493"/>
      <c r="E61" s="326">
        <v>28504</v>
      </c>
      <c r="F61" s="326">
        <v>25924</v>
      </c>
      <c r="G61" s="326">
        <v>26164</v>
      </c>
      <c r="H61" s="326">
        <v>80592</v>
      </c>
      <c r="J61" s="342"/>
    </row>
    <row r="62" spans="2:10" x14ac:dyDescent="0.2">
      <c r="B62" s="491"/>
      <c r="C62" s="493" t="s">
        <v>214</v>
      </c>
      <c r="D62" s="493"/>
      <c r="E62" s="326">
        <v>4389</v>
      </c>
      <c r="F62" s="326">
        <v>3700</v>
      </c>
      <c r="G62" s="326">
        <v>3985</v>
      </c>
      <c r="H62" s="326">
        <v>12074</v>
      </c>
    </row>
    <row r="63" spans="2:10" x14ac:dyDescent="0.2">
      <c r="B63" s="294"/>
      <c r="C63" s="297"/>
      <c r="D63" s="297"/>
      <c r="E63" s="133"/>
      <c r="F63" s="45"/>
      <c r="G63" s="45"/>
      <c r="H63" s="45"/>
    </row>
    <row r="64" spans="2:10" s="331" customFormat="1" ht="79.5" customHeight="1" x14ac:dyDescent="0.2">
      <c r="B64" s="504" t="s">
        <v>339</v>
      </c>
      <c r="C64" s="504"/>
      <c r="D64" s="504"/>
      <c r="E64" s="504"/>
      <c r="F64" s="504"/>
      <c r="G64" s="504"/>
      <c r="H64" s="504"/>
    </row>
    <row r="65" spans="2:8" s="331" customFormat="1" ht="30" customHeight="1" x14ac:dyDescent="0.2">
      <c r="B65" s="494" t="s">
        <v>307</v>
      </c>
      <c r="C65" s="494"/>
      <c r="D65" s="494"/>
      <c r="E65" s="494"/>
      <c r="F65" s="494"/>
      <c r="G65" s="494"/>
      <c r="H65" s="494"/>
    </row>
    <row r="66" spans="2:8" ht="26.25" customHeight="1" x14ac:dyDescent="0.2">
      <c r="B66" s="494"/>
      <c r="C66" s="494"/>
      <c r="D66" s="494"/>
      <c r="E66" s="494"/>
      <c r="F66" s="494"/>
      <c r="G66" s="494"/>
      <c r="H66" s="494"/>
    </row>
  </sheetData>
  <customSheetViews>
    <customSheetView guid="{4BF6A69F-C29D-460A-9E84-5045F8F80EEB}" showGridLines="0">
      <selection activeCell="H37" sqref="H37"/>
      <pageMargins left="0.19685039370078741" right="0.15748031496062992" top="0.19685039370078741" bottom="0.19685039370078741" header="0.31496062992125984" footer="0.31496062992125984"/>
      <pageSetup paperSize="9" orientation="portrait" r:id="rId1"/>
    </customSheetView>
  </customSheetViews>
  <mergeCells count="38">
    <mergeCell ref="B66:H66"/>
    <mergeCell ref="B51:I51"/>
    <mergeCell ref="E53:H53"/>
    <mergeCell ref="B55:B62"/>
    <mergeCell ref="C55:D55"/>
    <mergeCell ref="C56:D56"/>
    <mergeCell ref="C57:D57"/>
    <mergeCell ref="C58:D58"/>
    <mergeCell ref="C59:D59"/>
    <mergeCell ref="C60:D60"/>
    <mergeCell ref="C61:D61"/>
    <mergeCell ref="C62:D62"/>
    <mergeCell ref="B65:H65"/>
    <mergeCell ref="B64:H64"/>
    <mergeCell ref="B19:B20"/>
    <mergeCell ref="B34:C36"/>
    <mergeCell ref="B22:G22"/>
    <mergeCell ref="B25:C27"/>
    <mergeCell ref="B28:C30"/>
    <mergeCell ref="B31:C33"/>
    <mergeCell ref="D48:E48"/>
    <mergeCell ref="F48:G48"/>
    <mergeCell ref="B38:G38"/>
    <mergeCell ref="B41:D41"/>
    <mergeCell ref="B42:D42"/>
    <mergeCell ref="B45:G45"/>
    <mergeCell ref="D47:E47"/>
    <mergeCell ref="F47:G47"/>
    <mergeCell ref="A1:I1"/>
    <mergeCell ref="B3:G3"/>
    <mergeCell ref="B5:B16"/>
    <mergeCell ref="C5:C6"/>
    <mergeCell ref="D5:D6"/>
    <mergeCell ref="E5:H5"/>
    <mergeCell ref="C7:C9"/>
    <mergeCell ref="C10:C12"/>
    <mergeCell ref="C13:C15"/>
    <mergeCell ref="C16:D16"/>
  </mergeCells>
  <phoneticPr fontId="14" type="noConversion"/>
  <pageMargins left="0.19685039370078741" right="0.15748031496062992" top="0.19685039370078741" bottom="0.19685039370078741" header="0.31496062992125984" footer="0.31496062992125984"/>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rgb="FF009CC1"/>
  </sheetPr>
  <dimension ref="A1:M67"/>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9" style="3" customWidth="1"/>
    <col min="10" max="16384" width="11.42578125" style="3"/>
  </cols>
  <sheetData>
    <row r="1" spans="1:13" x14ac:dyDescent="0.2">
      <c r="A1" s="450" t="s">
        <v>253</v>
      </c>
      <c r="B1" s="450"/>
      <c r="C1" s="450"/>
      <c r="D1" s="450"/>
      <c r="E1" s="450"/>
      <c r="F1" s="450"/>
      <c r="G1" s="450"/>
      <c r="H1" s="450"/>
      <c r="I1" s="450"/>
    </row>
    <row r="2" spans="1:13" x14ac:dyDescent="0.2">
      <c r="A2" s="151"/>
      <c r="B2" s="151"/>
      <c r="C2" s="151"/>
      <c r="D2" s="151"/>
      <c r="E2" s="151"/>
      <c r="F2" s="151"/>
      <c r="G2" s="151"/>
      <c r="H2" s="151"/>
      <c r="I2" s="151"/>
    </row>
    <row r="3" spans="1:13" x14ac:dyDescent="0.2">
      <c r="A3" s="151"/>
      <c r="B3" s="451" t="s">
        <v>69</v>
      </c>
      <c r="C3" s="451"/>
      <c r="D3" s="451"/>
      <c r="E3" s="451"/>
      <c r="F3" s="451"/>
      <c r="G3" s="451"/>
      <c r="H3" s="128"/>
      <c r="I3" s="151"/>
    </row>
    <row r="4" spans="1:13" ht="8.25" customHeight="1" x14ac:dyDescent="0.2">
      <c r="B4" s="7"/>
      <c r="C4" s="4"/>
      <c r="D4" s="4"/>
      <c r="E4" s="5"/>
      <c r="F4" s="6"/>
      <c r="G4" s="4"/>
      <c r="H4" s="7"/>
    </row>
    <row r="5" spans="1:13" x14ac:dyDescent="0.2">
      <c r="B5" s="462" t="s">
        <v>50</v>
      </c>
      <c r="C5" s="455" t="s">
        <v>51</v>
      </c>
      <c r="D5" s="455" t="s">
        <v>65</v>
      </c>
      <c r="E5" s="452" t="s">
        <v>50</v>
      </c>
      <c r="F5" s="453"/>
      <c r="G5" s="453"/>
      <c r="H5" s="454"/>
    </row>
    <row r="6" spans="1:13" ht="25.5" x14ac:dyDescent="0.2">
      <c r="B6" s="472"/>
      <c r="C6" s="456"/>
      <c r="D6" s="456"/>
      <c r="E6" s="202" t="s">
        <v>52</v>
      </c>
      <c r="F6" s="202" t="s">
        <v>53</v>
      </c>
      <c r="G6" s="202" t="s">
        <v>49</v>
      </c>
      <c r="H6" s="204" t="s">
        <v>54</v>
      </c>
    </row>
    <row r="7" spans="1:13" ht="15" x14ac:dyDescent="0.2">
      <c r="B7" s="472"/>
      <c r="C7" s="457" t="s">
        <v>62</v>
      </c>
      <c r="D7" s="129" t="s">
        <v>62</v>
      </c>
      <c r="E7" s="18">
        <v>0</v>
      </c>
      <c r="F7" s="19">
        <v>0</v>
      </c>
      <c r="G7" s="2">
        <v>0</v>
      </c>
      <c r="H7" s="109">
        <v>0</v>
      </c>
    </row>
    <row r="8" spans="1:13" ht="15" x14ac:dyDescent="0.2">
      <c r="B8" s="472"/>
      <c r="C8" s="458"/>
      <c r="D8" s="130" t="s">
        <v>63</v>
      </c>
      <c r="E8" s="18">
        <v>1917</v>
      </c>
      <c r="F8" s="19">
        <v>1168</v>
      </c>
      <c r="G8" s="2">
        <v>3085</v>
      </c>
      <c r="H8" s="109">
        <v>21</v>
      </c>
    </row>
    <row r="9" spans="1:13" x14ac:dyDescent="0.2">
      <c r="B9" s="472"/>
      <c r="C9" s="459"/>
      <c r="D9" s="15" t="s">
        <v>49</v>
      </c>
      <c r="E9" s="21">
        <v>1917</v>
      </c>
      <c r="F9" s="21">
        <v>1168</v>
      </c>
      <c r="G9" s="21">
        <v>3085</v>
      </c>
      <c r="H9" s="21">
        <v>21</v>
      </c>
    </row>
    <row r="10" spans="1:13" ht="15" x14ac:dyDescent="0.2">
      <c r="B10" s="472"/>
      <c r="C10" s="457" t="s">
        <v>63</v>
      </c>
      <c r="D10" s="212" t="s">
        <v>62</v>
      </c>
      <c r="E10" s="18">
        <v>0</v>
      </c>
      <c r="F10" s="19">
        <v>0</v>
      </c>
      <c r="G10" s="2">
        <v>0</v>
      </c>
      <c r="H10" s="109">
        <v>0</v>
      </c>
    </row>
    <row r="11" spans="1:13" ht="15" x14ac:dyDescent="0.2">
      <c r="B11" s="472"/>
      <c r="C11" s="458"/>
      <c r="D11" s="213" t="s">
        <v>63</v>
      </c>
      <c r="E11" s="18">
        <v>1823</v>
      </c>
      <c r="F11" s="19">
        <v>1275</v>
      </c>
      <c r="G11" s="2">
        <v>3098</v>
      </c>
      <c r="H11" s="109">
        <v>15</v>
      </c>
    </row>
    <row r="12" spans="1:13" x14ac:dyDescent="0.2">
      <c r="B12" s="472"/>
      <c r="C12" s="458"/>
      <c r="D12" s="15" t="s">
        <v>49</v>
      </c>
      <c r="E12" s="21">
        <v>1823</v>
      </c>
      <c r="F12" s="21">
        <v>1275</v>
      </c>
      <c r="G12" s="21">
        <v>3098</v>
      </c>
      <c r="H12" s="21">
        <v>15</v>
      </c>
    </row>
    <row r="13" spans="1:13" ht="15" x14ac:dyDescent="0.2">
      <c r="B13" s="472"/>
      <c r="C13" s="457" t="s">
        <v>64</v>
      </c>
      <c r="D13" s="212" t="s">
        <v>62</v>
      </c>
      <c r="E13" s="18">
        <v>0</v>
      </c>
      <c r="F13" s="19">
        <v>0</v>
      </c>
      <c r="G13" s="2">
        <v>0</v>
      </c>
      <c r="H13" s="109">
        <v>0</v>
      </c>
    </row>
    <row r="14" spans="1:13" ht="15" x14ac:dyDescent="0.2">
      <c r="B14" s="472"/>
      <c r="C14" s="458"/>
      <c r="D14" s="213" t="s">
        <v>63</v>
      </c>
      <c r="E14" s="18">
        <v>1764</v>
      </c>
      <c r="F14" s="19">
        <v>1265</v>
      </c>
      <c r="G14" s="2">
        <v>3029</v>
      </c>
      <c r="H14" s="109">
        <v>25</v>
      </c>
    </row>
    <row r="15" spans="1:13" x14ac:dyDescent="0.2">
      <c r="B15" s="472"/>
      <c r="C15" s="459"/>
      <c r="D15" s="17" t="s">
        <v>49</v>
      </c>
      <c r="E15" s="21">
        <v>1764</v>
      </c>
      <c r="F15" s="21">
        <v>1265</v>
      </c>
      <c r="G15" s="21">
        <v>3029</v>
      </c>
      <c r="H15" s="21">
        <v>25</v>
      </c>
      <c r="J15" s="505"/>
      <c r="K15" s="505"/>
      <c r="L15" s="505"/>
      <c r="M15" s="505"/>
    </row>
    <row r="16" spans="1:13" ht="15" x14ac:dyDescent="0.2">
      <c r="B16" s="472"/>
      <c r="C16" s="460" t="s">
        <v>81</v>
      </c>
      <c r="D16" s="129" t="s">
        <v>62</v>
      </c>
      <c r="E16" s="18">
        <v>0</v>
      </c>
      <c r="F16" s="19">
        <v>0</v>
      </c>
      <c r="G16" s="2">
        <v>0</v>
      </c>
      <c r="H16" s="109">
        <v>0</v>
      </c>
      <c r="J16" s="505"/>
      <c r="K16" s="505"/>
      <c r="L16" s="505"/>
      <c r="M16" s="505"/>
    </row>
    <row r="17" spans="2:13" ht="15" x14ac:dyDescent="0.2">
      <c r="B17" s="472"/>
      <c r="C17" s="461"/>
      <c r="D17" s="130" t="s">
        <v>63</v>
      </c>
      <c r="E17" s="18">
        <v>1728</v>
      </c>
      <c r="F17" s="19">
        <v>1207</v>
      </c>
      <c r="G17" s="2">
        <v>2935</v>
      </c>
      <c r="H17" s="109">
        <v>19</v>
      </c>
      <c r="J17" s="505"/>
      <c r="K17" s="505"/>
      <c r="L17" s="505"/>
      <c r="M17" s="505"/>
    </row>
    <row r="18" spans="2:13" x14ac:dyDescent="0.2">
      <c r="B18" s="472"/>
      <c r="C18" s="459"/>
      <c r="D18" s="17" t="s">
        <v>49</v>
      </c>
      <c r="E18" s="21">
        <v>1728</v>
      </c>
      <c r="F18" s="21">
        <v>1207</v>
      </c>
      <c r="G18" s="21">
        <v>2935</v>
      </c>
      <c r="H18" s="21">
        <v>19</v>
      </c>
      <c r="J18" s="505"/>
      <c r="K18" s="505"/>
      <c r="L18" s="505"/>
      <c r="M18" s="505"/>
    </row>
    <row r="19" spans="2:13" x14ac:dyDescent="0.2">
      <c r="B19" s="463"/>
      <c r="C19" s="470" t="s">
        <v>49</v>
      </c>
      <c r="D19" s="471"/>
      <c r="E19" s="21">
        <f>E9+E12+E15+E18</f>
        <v>7232</v>
      </c>
      <c r="F19" s="21">
        <f t="shared" ref="F19:H19" si="0">F9+F12+F15+F18</f>
        <v>4915</v>
      </c>
      <c r="G19" s="21">
        <f t="shared" si="0"/>
        <v>12147</v>
      </c>
      <c r="H19" s="21">
        <f t="shared" si="0"/>
        <v>80</v>
      </c>
      <c r="J19" s="505"/>
      <c r="K19" s="505"/>
      <c r="L19" s="505"/>
      <c r="M19" s="505"/>
    </row>
    <row r="20" spans="2:13" x14ac:dyDescent="0.2">
      <c r="B20" s="143"/>
      <c r="C20" s="133"/>
      <c r="D20" s="133"/>
      <c r="E20" s="45"/>
      <c r="F20" s="45"/>
      <c r="G20" s="45"/>
      <c r="H20" s="45"/>
    </row>
    <row r="21" spans="2:13" ht="16.5" customHeight="1" x14ac:dyDescent="0.2">
      <c r="B21" s="8"/>
      <c r="C21" s="8"/>
      <c r="D21" s="8"/>
      <c r="E21" s="202" t="s">
        <v>52</v>
      </c>
      <c r="F21" s="202" t="s">
        <v>53</v>
      </c>
      <c r="G21" s="202" t="s">
        <v>49</v>
      </c>
      <c r="H21" s="9"/>
    </row>
    <row r="22" spans="2:13" ht="16.5" customHeight="1" x14ac:dyDescent="0.2">
      <c r="B22" s="462" t="s">
        <v>46</v>
      </c>
      <c r="C22" s="48" t="s">
        <v>47</v>
      </c>
      <c r="D22" s="165"/>
      <c r="E22" s="22">
        <v>3</v>
      </c>
      <c r="F22" s="22">
        <v>0</v>
      </c>
      <c r="G22" s="225">
        <v>3</v>
      </c>
      <c r="H22" s="9"/>
    </row>
    <row r="23" spans="2:13" x14ac:dyDescent="0.2">
      <c r="B23" s="463"/>
      <c r="C23" s="49" t="s">
        <v>48</v>
      </c>
      <c r="D23" s="166"/>
      <c r="E23" s="23">
        <v>73</v>
      </c>
      <c r="F23" s="23">
        <v>61</v>
      </c>
      <c r="G23" s="224">
        <v>134</v>
      </c>
      <c r="H23" s="10"/>
    </row>
    <row r="24" spans="2:13" ht="17.25" customHeight="1" x14ac:dyDescent="0.2">
      <c r="B24" s="11"/>
      <c r="C24" s="11"/>
      <c r="D24" s="11"/>
      <c r="E24" s="11"/>
      <c r="F24" s="11"/>
      <c r="G24" s="11"/>
      <c r="H24" s="11"/>
    </row>
    <row r="25" spans="2:13" x14ac:dyDescent="0.2">
      <c r="B25" s="451" t="s">
        <v>67</v>
      </c>
      <c r="C25" s="451"/>
      <c r="D25" s="451"/>
      <c r="E25" s="451"/>
      <c r="F25" s="451"/>
      <c r="G25" s="451"/>
      <c r="H25" s="16"/>
    </row>
    <row r="26" spans="2:13" ht="8.25" customHeight="1" x14ac:dyDescent="0.2">
      <c r="B26" s="7"/>
      <c r="C26" s="12"/>
      <c r="D26" s="12"/>
      <c r="E26" s="6"/>
      <c r="F26" s="4"/>
      <c r="G26" s="4"/>
      <c r="H26" s="11"/>
    </row>
    <row r="27" spans="2:13" ht="16.5" customHeight="1" x14ac:dyDescent="0.2">
      <c r="B27" s="12"/>
      <c r="C27" s="12"/>
      <c r="D27" s="205" t="s">
        <v>65</v>
      </c>
      <c r="E27" s="205" t="s">
        <v>52</v>
      </c>
      <c r="F27" s="206" t="s">
        <v>53</v>
      </c>
      <c r="G27" s="205" t="s">
        <v>49</v>
      </c>
      <c r="H27" s="11"/>
    </row>
    <row r="28" spans="2:13" ht="15" x14ac:dyDescent="0.2">
      <c r="B28" s="460" t="s">
        <v>55</v>
      </c>
      <c r="C28" s="475"/>
      <c r="D28" s="129" t="s">
        <v>62</v>
      </c>
      <c r="E28" s="24">
        <v>1621</v>
      </c>
      <c r="F28" s="25">
        <v>1122</v>
      </c>
      <c r="G28" s="26">
        <v>2743</v>
      </c>
      <c r="H28" s="11"/>
    </row>
    <row r="29" spans="2:13" ht="15" x14ac:dyDescent="0.2">
      <c r="B29" s="461"/>
      <c r="C29" s="476"/>
      <c r="D29" s="130" t="s">
        <v>63</v>
      </c>
      <c r="E29" s="19">
        <v>59</v>
      </c>
      <c r="F29" s="18">
        <v>83</v>
      </c>
      <c r="G29" s="2">
        <v>142</v>
      </c>
      <c r="H29" s="11"/>
    </row>
    <row r="30" spans="2:13" x14ac:dyDescent="0.2">
      <c r="B30" s="477"/>
      <c r="C30" s="478"/>
      <c r="D30" s="15" t="s">
        <v>49</v>
      </c>
      <c r="E30" s="26">
        <v>1680</v>
      </c>
      <c r="F30" s="35">
        <v>1205</v>
      </c>
      <c r="G30" s="26">
        <v>2885</v>
      </c>
      <c r="H30" s="11"/>
    </row>
    <row r="31" spans="2:13" ht="15" x14ac:dyDescent="0.2">
      <c r="B31" s="460" t="s">
        <v>56</v>
      </c>
      <c r="C31" s="475"/>
      <c r="D31" s="129" t="s">
        <v>62</v>
      </c>
      <c r="E31" s="36">
        <v>1596</v>
      </c>
      <c r="F31" s="24">
        <v>1076</v>
      </c>
      <c r="G31" s="37">
        <v>2672</v>
      </c>
      <c r="H31" s="12"/>
    </row>
    <row r="32" spans="2:13" ht="15" x14ac:dyDescent="0.2">
      <c r="B32" s="461"/>
      <c r="C32" s="476"/>
      <c r="D32" s="130" t="s">
        <v>63</v>
      </c>
      <c r="E32" s="38">
        <v>58</v>
      </c>
      <c r="F32" s="27">
        <v>76</v>
      </c>
      <c r="G32" s="39">
        <v>134</v>
      </c>
      <c r="H32" s="12"/>
    </row>
    <row r="33" spans="2:11" x14ac:dyDescent="0.2">
      <c r="B33" s="477"/>
      <c r="C33" s="478"/>
      <c r="D33" s="15" t="s">
        <v>49</v>
      </c>
      <c r="E33" s="21">
        <v>1654</v>
      </c>
      <c r="F33" s="40">
        <v>1152</v>
      </c>
      <c r="G33" s="21">
        <v>2806</v>
      </c>
      <c r="H33" s="12"/>
    </row>
    <row r="34" spans="2:11" ht="12.75" customHeight="1" x14ac:dyDescent="0.2">
      <c r="B34" s="464" t="s">
        <v>57</v>
      </c>
      <c r="C34" s="465"/>
      <c r="D34" s="129" t="s">
        <v>62</v>
      </c>
      <c r="E34" s="103">
        <v>13</v>
      </c>
      <c r="F34" s="104">
        <v>16</v>
      </c>
      <c r="G34" s="97">
        <v>29</v>
      </c>
      <c r="H34" s="12"/>
      <c r="I34" s="148"/>
    </row>
    <row r="35" spans="2:11" ht="12.75" customHeight="1" x14ac:dyDescent="0.2">
      <c r="B35" s="466"/>
      <c r="C35" s="467"/>
      <c r="D35" s="130" t="s">
        <v>63</v>
      </c>
      <c r="E35" s="105">
        <v>1</v>
      </c>
      <c r="F35" s="106">
        <v>0</v>
      </c>
      <c r="G35" s="101">
        <v>1</v>
      </c>
      <c r="H35" s="12"/>
      <c r="I35" s="152"/>
    </row>
    <row r="36" spans="2:11" ht="12.75" customHeight="1" x14ac:dyDescent="0.2">
      <c r="B36" s="468"/>
      <c r="C36" s="469"/>
      <c r="D36" s="15" t="s">
        <v>49</v>
      </c>
      <c r="E36" s="97">
        <v>14</v>
      </c>
      <c r="F36" s="107">
        <v>16</v>
      </c>
      <c r="G36" s="97">
        <v>30</v>
      </c>
      <c r="H36" s="12"/>
    </row>
    <row r="37" spans="2:11" ht="12.75" customHeight="1" x14ac:dyDescent="0.2">
      <c r="B37" s="464" t="s">
        <v>58</v>
      </c>
      <c r="C37" s="465"/>
      <c r="D37" s="129" t="s">
        <v>62</v>
      </c>
      <c r="E37" s="103">
        <v>12</v>
      </c>
      <c r="F37" s="104">
        <v>16</v>
      </c>
      <c r="G37" s="97">
        <v>28</v>
      </c>
      <c r="H37" s="1"/>
    </row>
    <row r="38" spans="2:11" ht="12.75" customHeight="1" x14ac:dyDescent="0.2">
      <c r="B38" s="466"/>
      <c r="C38" s="467"/>
      <c r="D38" s="130" t="s">
        <v>63</v>
      </c>
      <c r="E38" s="105">
        <v>1</v>
      </c>
      <c r="F38" s="106">
        <v>0</v>
      </c>
      <c r="G38" s="101">
        <v>1</v>
      </c>
      <c r="H38" s="1"/>
    </row>
    <row r="39" spans="2:11" ht="12.75" customHeight="1" x14ac:dyDescent="0.2">
      <c r="B39" s="468"/>
      <c r="C39" s="469"/>
      <c r="D39" s="15" t="s">
        <v>49</v>
      </c>
      <c r="E39" s="98">
        <v>13</v>
      </c>
      <c r="F39" s="108">
        <v>16</v>
      </c>
      <c r="G39" s="98">
        <v>29</v>
      </c>
      <c r="H39" s="1"/>
    </row>
    <row r="40" spans="2:11" ht="17.25" customHeight="1" x14ac:dyDescent="0.2">
      <c r="B40" s="180"/>
      <c r="C40" s="11"/>
      <c r="D40" s="11"/>
      <c r="E40" s="13"/>
      <c r="F40" s="13"/>
      <c r="G40" s="13"/>
      <c r="H40" s="12"/>
    </row>
    <row r="41" spans="2:11" x14ac:dyDescent="0.2">
      <c r="B41" s="451" t="s">
        <v>280</v>
      </c>
      <c r="C41" s="451"/>
      <c r="D41" s="451"/>
      <c r="E41" s="451"/>
      <c r="F41" s="451"/>
      <c r="G41" s="451"/>
      <c r="H41" s="16"/>
    </row>
    <row r="42" spans="2:11" ht="8.25" customHeight="1" x14ac:dyDescent="0.2">
      <c r="B42" s="7"/>
      <c r="C42" s="12"/>
      <c r="D42" s="12"/>
      <c r="E42" s="12"/>
      <c r="F42" s="12"/>
      <c r="G42" s="12"/>
      <c r="H42" s="12"/>
    </row>
    <row r="43" spans="2:11" ht="17.25" customHeight="1" x14ac:dyDescent="0.2">
      <c r="B43" s="8"/>
      <c r="C43" s="8"/>
      <c r="D43" s="8"/>
      <c r="E43" s="205" t="s">
        <v>52</v>
      </c>
      <c r="F43" s="206" t="s">
        <v>53</v>
      </c>
      <c r="G43" s="205" t="s">
        <v>49</v>
      </c>
      <c r="H43" s="12"/>
    </row>
    <row r="44" spans="2:11" ht="27" customHeight="1" x14ac:dyDescent="0.2">
      <c r="B44" s="464" t="s">
        <v>282</v>
      </c>
      <c r="C44" s="497"/>
      <c r="D44" s="465"/>
      <c r="E44" s="22">
        <v>8786</v>
      </c>
      <c r="F44" s="30">
        <v>5269</v>
      </c>
      <c r="G44" s="31">
        <v>14055</v>
      </c>
      <c r="H44" s="94"/>
    </row>
    <row r="45" spans="2:11" ht="12.75" customHeight="1" x14ac:dyDescent="0.2">
      <c r="B45" s="468" t="s">
        <v>59</v>
      </c>
      <c r="C45" s="474"/>
      <c r="D45" s="469"/>
      <c r="E45" s="23">
        <v>2065</v>
      </c>
      <c r="F45" s="32">
        <v>1314</v>
      </c>
      <c r="G45" s="111">
        <v>3379</v>
      </c>
      <c r="K45" s="117"/>
    </row>
    <row r="46" spans="2:11" ht="17.25" customHeight="1" x14ac:dyDescent="0.2">
      <c r="B46" s="11"/>
      <c r="C46" s="11"/>
      <c r="D46" s="11"/>
      <c r="E46" s="11"/>
      <c r="F46" s="11"/>
      <c r="G46" s="12"/>
      <c r="H46" s="12"/>
    </row>
    <row r="47" spans="2:11" x14ac:dyDescent="0.2">
      <c r="B47" s="451" t="s">
        <v>68</v>
      </c>
      <c r="C47" s="451"/>
      <c r="D47" s="451"/>
      <c r="E47" s="506"/>
      <c r="F47" s="506"/>
      <c r="G47" s="506"/>
      <c r="H47" s="12"/>
    </row>
    <row r="48" spans="2:11" x14ac:dyDescent="0.2">
      <c r="B48" s="14"/>
      <c r="C48" s="6"/>
      <c r="D48" s="6"/>
      <c r="E48" s="4"/>
      <c r="G48" s="12"/>
    </row>
    <row r="49" spans="2:10" x14ac:dyDescent="0.2">
      <c r="B49" s="207" t="s">
        <v>60</v>
      </c>
      <c r="C49" s="207" t="s">
        <v>61</v>
      </c>
      <c r="D49" s="479" t="s">
        <v>84</v>
      </c>
      <c r="E49" s="480"/>
      <c r="F49" s="479" t="s">
        <v>49</v>
      </c>
      <c r="G49" s="480"/>
    </row>
    <row r="50" spans="2:10" x14ac:dyDescent="0.2">
      <c r="B50" s="131">
        <v>21</v>
      </c>
      <c r="C50" s="131">
        <v>22</v>
      </c>
      <c r="D50" s="481">
        <v>4</v>
      </c>
      <c r="E50" s="482"/>
      <c r="F50" s="483">
        <f>SUM(B50:E50)</f>
        <v>47</v>
      </c>
      <c r="G50" s="484"/>
    </row>
    <row r="53" spans="2:10" x14ac:dyDescent="0.2">
      <c r="B53" s="451" t="s">
        <v>215</v>
      </c>
      <c r="C53" s="451"/>
      <c r="D53" s="451"/>
      <c r="E53" s="451"/>
      <c r="F53" s="451"/>
      <c r="G53" s="451"/>
      <c r="H53" s="451"/>
      <c r="I53" s="451"/>
    </row>
    <row r="54" spans="2:10" x14ac:dyDescent="0.2">
      <c r="B54" s="7"/>
      <c r="C54" s="12"/>
      <c r="D54" s="12"/>
      <c r="E54" s="6"/>
      <c r="F54" s="4"/>
      <c r="G54" s="4"/>
    </row>
    <row r="55" spans="2:10" x14ac:dyDescent="0.2">
      <c r="D55" s="293"/>
      <c r="E55" s="473" t="s">
        <v>216</v>
      </c>
      <c r="F55" s="473"/>
      <c r="G55" s="473"/>
      <c r="H55" s="473"/>
      <c r="I55" s="473"/>
    </row>
    <row r="56" spans="2:10" ht="15" x14ac:dyDescent="0.2">
      <c r="C56" s="11"/>
      <c r="D56" s="166"/>
      <c r="E56" s="327" t="s">
        <v>62</v>
      </c>
      <c r="F56" s="327" t="s">
        <v>63</v>
      </c>
      <c r="G56" s="327" t="s">
        <v>64</v>
      </c>
      <c r="H56" s="327" t="s">
        <v>66</v>
      </c>
      <c r="I56" s="328" t="s">
        <v>49</v>
      </c>
    </row>
    <row r="57" spans="2:10" ht="12.75" customHeight="1" x14ac:dyDescent="0.2">
      <c r="B57" s="491" t="s">
        <v>237</v>
      </c>
      <c r="C57" s="492" t="s">
        <v>207</v>
      </c>
      <c r="D57" s="492"/>
      <c r="E57" s="332">
        <v>1198</v>
      </c>
      <c r="F57" s="332">
        <v>1192</v>
      </c>
      <c r="G57" s="332">
        <v>1081</v>
      </c>
      <c r="H57" s="332">
        <v>1049</v>
      </c>
      <c r="I57" s="326">
        <v>4520</v>
      </c>
    </row>
    <row r="58" spans="2:10" x14ac:dyDescent="0.2">
      <c r="B58" s="491"/>
      <c r="C58" s="492" t="s">
        <v>208</v>
      </c>
      <c r="D58" s="492"/>
      <c r="E58" s="332">
        <v>0</v>
      </c>
      <c r="F58" s="332">
        <v>0</v>
      </c>
      <c r="G58" s="332">
        <v>0</v>
      </c>
      <c r="H58" s="332">
        <v>0</v>
      </c>
      <c r="I58" s="326">
        <v>0</v>
      </c>
    </row>
    <row r="59" spans="2:10" x14ac:dyDescent="0.2">
      <c r="B59" s="491"/>
      <c r="C59" s="492" t="s">
        <v>209</v>
      </c>
      <c r="D59" s="492"/>
      <c r="E59" s="332">
        <v>1</v>
      </c>
      <c r="F59" s="332">
        <v>2</v>
      </c>
      <c r="G59" s="332">
        <v>3</v>
      </c>
      <c r="H59" s="332">
        <v>1</v>
      </c>
      <c r="I59" s="326">
        <v>7</v>
      </c>
    </row>
    <row r="60" spans="2:10" x14ac:dyDescent="0.2">
      <c r="B60" s="491"/>
      <c r="C60" s="492" t="s">
        <v>210</v>
      </c>
      <c r="D60" s="492"/>
      <c r="E60" s="332">
        <v>45</v>
      </c>
      <c r="F60" s="332">
        <v>42</v>
      </c>
      <c r="G60" s="332">
        <v>56</v>
      </c>
      <c r="H60" s="332">
        <v>52</v>
      </c>
      <c r="I60" s="326">
        <v>195</v>
      </c>
    </row>
    <row r="61" spans="2:10" x14ac:dyDescent="0.2">
      <c r="B61" s="491"/>
      <c r="C61" s="492" t="s">
        <v>211</v>
      </c>
      <c r="D61" s="492"/>
      <c r="E61" s="332">
        <v>24</v>
      </c>
      <c r="F61" s="332">
        <v>29</v>
      </c>
      <c r="G61" s="332">
        <v>54</v>
      </c>
      <c r="H61" s="332">
        <v>72</v>
      </c>
      <c r="I61" s="326">
        <v>179</v>
      </c>
    </row>
    <row r="62" spans="2:10" x14ac:dyDescent="0.2">
      <c r="B62" s="491"/>
      <c r="C62" s="492" t="s">
        <v>212</v>
      </c>
      <c r="D62" s="492"/>
      <c r="E62" s="332">
        <v>116</v>
      </c>
      <c r="F62" s="332">
        <v>120</v>
      </c>
      <c r="G62" s="332">
        <v>151</v>
      </c>
      <c r="H62" s="332">
        <v>134</v>
      </c>
      <c r="I62" s="326">
        <v>521</v>
      </c>
    </row>
    <row r="63" spans="2:10" x14ac:dyDescent="0.2">
      <c r="B63" s="491"/>
      <c r="C63" s="493" t="s">
        <v>213</v>
      </c>
      <c r="D63" s="493"/>
      <c r="E63" s="326">
        <v>1384</v>
      </c>
      <c r="F63" s="326">
        <v>1385</v>
      </c>
      <c r="G63" s="326">
        <v>1345</v>
      </c>
      <c r="H63" s="326">
        <v>1308</v>
      </c>
      <c r="I63" s="326">
        <v>5422</v>
      </c>
      <c r="J63" s="342"/>
    </row>
    <row r="64" spans="2:10" x14ac:dyDescent="0.2">
      <c r="B64" s="491"/>
      <c r="C64" s="493" t="s">
        <v>214</v>
      </c>
      <c r="D64" s="493"/>
      <c r="E64" s="326">
        <v>1759</v>
      </c>
      <c r="F64" s="326">
        <v>1769</v>
      </c>
      <c r="G64" s="326">
        <v>1737</v>
      </c>
      <c r="H64" s="326">
        <v>1669</v>
      </c>
      <c r="I64" s="326">
        <v>6934</v>
      </c>
    </row>
    <row r="65" spans="2:8" x14ac:dyDescent="0.2">
      <c r="B65" s="294"/>
      <c r="C65" s="297"/>
      <c r="D65" s="297"/>
      <c r="E65" s="133"/>
      <c r="F65" s="45"/>
      <c r="G65" s="45"/>
      <c r="H65" s="45"/>
    </row>
    <row r="66" spans="2:8" s="331" customFormat="1" ht="55.5" customHeight="1" x14ac:dyDescent="0.2">
      <c r="B66" s="494" t="s">
        <v>310</v>
      </c>
      <c r="C66" s="494"/>
      <c r="D66" s="494"/>
      <c r="E66" s="494"/>
      <c r="F66" s="494"/>
      <c r="G66" s="494"/>
      <c r="H66" s="494"/>
    </row>
    <row r="67" spans="2:8" s="331" customFormat="1" ht="30" customHeight="1" x14ac:dyDescent="0.2">
      <c r="B67" s="494" t="s">
        <v>307</v>
      </c>
      <c r="C67" s="494"/>
      <c r="D67" s="494"/>
      <c r="E67" s="494"/>
      <c r="F67" s="494"/>
      <c r="G67" s="494"/>
      <c r="H67" s="494"/>
    </row>
  </sheetData>
  <customSheetViews>
    <customSheetView guid="{4BF6A69F-C29D-460A-9E84-5045F8F80EEB}" showGridLines="0" topLeftCell="A16">
      <selection activeCell="K40" sqref="K40"/>
      <pageMargins left="0.19685039370078741" right="0.15748031496062992" top="0.19685039370078741" bottom="0.19685039370078741" header="0.31496062992125984" footer="0.31496062992125984"/>
      <pageSetup paperSize="9" orientation="portrait"/>
    </customSheetView>
  </customSheetViews>
  <mergeCells count="39">
    <mergeCell ref="C10:C12"/>
    <mergeCell ref="C62:D62"/>
    <mergeCell ref="C63:D63"/>
    <mergeCell ref="C64:D64"/>
    <mergeCell ref="B25:G25"/>
    <mergeCell ref="B28:C30"/>
    <mergeCell ref="B31:C33"/>
    <mergeCell ref="B34:C36"/>
    <mergeCell ref="B53:I53"/>
    <mergeCell ref="E55:I55"/>
    <mergeCell ref="B57:B64"/>
    <mergeCell ref="C57:D57"/>
    <mergeCell ref="C58:D58"/>
    <mergeCell ref="C59:D59"/>
    <mergeCell ref="C60:D60"/>
    <mergeCell ref="C61:D61"/>
    <mergeCell ref="F50:G50"/>
    <mergeCell ref="B41:G41"/>
    <mergeCell ref="B44:D44"/>
    <mergeCell ref="B45:D45"/>
    <mergeCell ref="B47:G47"/>
    <mergeCell ref="D49:E49"/>
    <mergeCell ref="F49:G49"/>
    <mergeCell ref="B66:H66"/>
    <mergeCell ref="B67:H67"/>
    <mergeCell ref="J15:M19"/>
    <mergeCell ref="A1:I1"/>
    <mergeCell ref="B3:G3"/>
    <mergeCell ref="B5:B19"/>
    <mergeCell ref="C5:C6"/>
    <mergeCell ref="D5:D6"/>
    <mergeCell ref="E5:H5"/>
    <mergeCell ref="C7:C9"/>
    <mergeCell ref="C13:C15"/>
    <mergeCell ref="C16:C18"/>
    <mergeCell ref="C19:D19"/>
    <mergeCell ref="B22:B23"/>
    <mergeCell ref="B37:C39"/>
    <mergeCell ref="D50:E50"/>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009CC1"/>
  </sheetPr>
  <dimension ref="A1:J68"/>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8.7109375" style="3" customWidth="1"/>
    <col min="10" max="16384" width="11.42578125" style="3"/>
  </cols>
  <sheetData>
    <row r="1" spans="1:9" x14ac:dyDescent="0.2">
      <c r="A1" s="450" t="s">
        <v>254</v>
      </c>
      <c r="B1" s="450"/>
      <c r="C1" s="450"/>
      <c r="D1" s="450"/>
      <c r="E1" s="450"/>
      <c r="F1" s="450"/>
      <c r="G1" s="450"/>
      <c r="H1" s="450"/>
      <c r="I1" s="450"/>
    </row>
    <row r="2" spans="1:9" x14ac:dyDescent="0.2">
      <c r="A2" s="151"/>
      <c r="B2" s="151"/>
      <c r="C2" s="151"/>
      <c r="D2" s="151"/>
      <c r="E2" s="151"/>
      <c r="F2" s="151"/>
      <c r="G2" s="151"/>
      <c r="H2" s="151"/>
      <c r="I2" s="151"/>
    </row>
    <row r="3" spans="1:9" x14ac:dyDescent="0.2">
      <c r="A3" s="151"/>
      <c r="B3" s="451" t="s">
        <v>69</v>
      </c>
      <c r="C3" s="451"/>
      <c r="D3" s="451"/>
      <c r="E3" s="451"/>
      <c r="F3" s="451"/>
      <c r="G3" s="451"/>
      <c r="H3" s="128"/>
      <c r="I3" s="151"/>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x14ac:dyDescent="0.2">
      <c r="B7" s="472"/>
      <c r="C7" s="457" t="s">
        <v>62</v>
      </c>
      <c r="D7" s="129" t="s">
        <v>62</v>
      </c>
      <c r="E7" s="18">
        <v>8</v>
      </c>
      <c r="F7" s="19">
        <v>0</v>
      </c>
      <c r="G7" s="2">
        <v>8</v>
      </c>
      <c r="H7" s="20">
        <v>0</v>
      </c>
    </row>
    <row r="8" spans="1:9" ht="15" x14ac:dyDescent="0.2">
      <c r="B8" s="472"/>
      <c r="C8" s="458"/>
      <c r="D8" s="130" t="s">
        <v>63</v>
      </c>
      <c r="E8" s="18">
        <v>961</v>
      </c>
      <c r="F8" s="19">
        <v>28</v>
      </c>
      <c r="G8" s="2">
        <v>989</v>
      </c>
      <c r="H8" s="20">
        <v>35</v>
      </c>
    </row>
    <row r="9" spans="1:9" x14ac:dyDescent="0.2">
      <c r="B9" s="472"/>
      <c r="C9" s="459"/>
      <c r="D9" s="15" t="s">
        <v>49</v>
      </c>
      <c r="E9" s="40">
        <v>969</v>
      </c>
      <c r="F9" s="21">
        <v>28</v>
      </c>
      <c r="G9" s="21">
        <v>997</v>
      </c>
      <c r="H9" s="41">
        <v>35</v>
      </c>
    </row>
    <row r="10" spans="1:9" ht="15" x14ac:dyDescent="0.2">
      <c r="B10" s="472"/>
      <c r="C10" s="457" t="s">
        <v>63</v>
      </c>
      <c r="D10" s="129" t="s">
        <v>62</v>
      </c>
      <c r="E10" s="18">
        <v>22</v>
      </c>
      <c r="F10" s="19">
        <v>0</v>
      </c>
      <c r="G10" s="2">
        <v>22</v>
      </c>
      <c r="H10" s="20">
        <v>1</v>
      </c>
    </row>
    <row r="11" spans="1:9" ht="15" x14ac:dyDescent="0.2">
      <c r="B11" s="472"/>
      <c r="C11" s="458"/>
      <c r="D11" s="130" t="s">
        <v>63</v>
      </c>
      <c r="E11" s="18">
        <v>993</v>
      </c>
      <c r="F11" s="19">
        <v>28</v>
      </c>
      <c r="G11" s="2">
        <v>1021</v>
      </c>
      <c r="H11" s="20">
        <v>18</v>
      </c>
    </row>
    <row r="12" spans="1:9" x14ac:dyDescent="0.2">
      <c r="B12" s="472"/>
      <c r="C12" s="458"/>
      <c r="D12" s="15" t="s">
        <v>49</v>
      </c>
      <c r="E12" s="40">
        <v>1015</v>
      </c>
      <c r="F12" s="21">
        <v>28</v>
      </c>
      <c r="G12" s="21">
        <v>1043</v>
      </c>
      <c r="H12" s="41">
        <v>19</v>
      </c>
    </row>
    <row r="13" spans="1:9" ht="15" x14ac:dyDescent="0.2">
      <c r="B13" s="472"/>
      <c r="C13" s="457" t="s">
        <v>64</v>
      </c>
      <c r="D13" s="129" t="s">
        <v>62</v>
      </c>
      <c r="E13" s="18">
        <v>17</v>
      </c>
      <c r="F13" s="19">
        <v>0</v>
      </c>
      <c r="G13" s="2">
        <v>17</v>
      </c>
      <c r="H13" s="20">
        <v>0</v>
      </c>
    </row>
    <row r="14" spans="1:9" ht="15" x14ac:dyDescent="0.2">
      <c r="B14" s="472"/>
      <c r="C14" s="458"/>
      <c r="D14" s="130" t="s">
        <v>63</v>
      </c>
      <c r="E14" s="18">
        <v>892</v>
      </c>
      <c r="F14" s="19">
        <v>25</v>
      </c>
      <c r="G14" s="2">
        <v>917</v>
      </c>
      <c r="H14" s="20">
        <v>11</v>
      </c>
    </row>
    <row r="15" spans="1:9" x14ac:dyDescent="0.2">
      <c r="B15" s="472"/>
      <c r="C15" s="459"/>
      <c r="D15" s="17" t="s">
        <v>49</v>
      </c>
      <c r="E15" s="35">
        <v>909</v>
      </c>
      <c r="F15" s="26">
        <v>25</v>
      </c>
      <c r="G15" s="21">
        <v>934</v>
      </c>
      <c r="H15" s="37">
        <v>11</v>
      </c>
    </row>
    <row r="16" spans="1:9" ht="15" x14ac:dyDescent="0.2">
      <c r="B16" s="472"/>
      <c r="C16" s="460" t="s">
        <v>66</v>
      </c>
      <c r="D16" s="129" t="s">
        <v>62</v>
      </c>
      <c r="E16" s="25">
        <v>21</v>
      </c>
      <c r="F16" s="24">
        <v>1</v>
      </c>
      <c r="G16" s="26">
        <v>22</v>
      </c>
      <c r="H16" s="42">
        <v>0</v>
      </c>
    </row>
    <row r="17" spans="2:8" ht="15" x14ac:dyDescent="0.2">
      <c r="B17" s="472"/>
      <c r="C17" s="461"/>
      <c r="D17" s="130" t="s">
        <v>63</v>
      </c>
      <c r="E17" s="28">
        <v>1052</v>
      </c>
      <c r="F17" s="27">
        <v>18</v>
      </c>
      <c r="G17" s="29">
        <v>1070</v>
      </c>
      <c r="H17" s="43">
        <v>6</v>
      </c>
    </row>
    <row r="18" spans="2:8" x14ac:dyDescent="0.2">
      <c r="B18" s="472"/>
      <c r="C18" s="459"/>
      <c r="D18" s="15" t="s">
        <v>49</v>
      </c>
      <c r="E18" s="44">
        <v>1073</v>
      </c>
      <c r="F18" s="29">
        <v>19</v>
      </c>
      <c r="G18" s="29">
        <v>1092</v>
      </c>
      <c r="H18" s="39">
        <v>6</v>
      </c>
    </row>
    <row r="19" spans="2:8" x14ac:dyDescent="0.2">
      <c r="B19" s="463"/>
      <c r="C19" s="470" t="s">
        <v>49</v>
      </c>
      <c r="D19" s="471"/>
      <c r="E19" s="40">
        <f>SUM(E18,E15,E12,E9)</f>
        <v>3966</v>
      </c>
      <c r="F19" s="21">
        <f>SUM(F18,F15,F12,F9)</f>
        <v>100</v>
      </c>
      <c r="G19" s="21">
        <f>SUM(G18,G15,G12,G9)</f>
        <v>4066</v>
      </c>
      <c r="H19" s="41">
        <f>SUM(H18,H15,H12,H9)</f>
        <v>71</v>
      </c>
    </row>
    <row r="20" spans="2:8" x14ac:dyDescent="0.2">
      <c r="B20" s="12"/>
      <c r="C20" s="12"/>
      <c r="D20" s="12"/>
      <c r="E20" s="12"/>
      <c r="F20" s="12"/>
      <c r="G20" s="9"/>
      <c r="H20" s="9"/>
    </row>
    <row r="21" spans="2:8" ht="16.5" customHeight="1" x14ac:dyDescent="0.2">
      <c r="B21" s="8"/>
      <c r="C21" s="8"/>
      <c r="D21" s="8"/>
      <c r="E21" s="202" t="s">
        <v>52</v>
      </c>
      <c r="F21" s="202" t="s">
        <v>53</v>
      </c>
      <c r="G21" s="202" t="s">
        <v>49</v>
      </c>
      <c r="H21" s="9"/>
    </row>
    <row r="22" spans="2:8" ht="16.5" customHeight="1" x14ac:dyDescent="0.2">
      <c r="B22" s="462" t="s">
        <v>46</v>
      </c>
      <c r="C22" s="48" t="s">
        <v>47</v>
      </c>
      <c r="D22" s="165"/>
      <c r="E22" s="22">
        <v>1</v>
      </c>
      <c r="F22" s="22">
        <v>0</v>
      </c>
      <c r="G22" s="225">
        <v>1</v>
      </c>
      <c r="H22" s="9"/>
    </row>
    <row r="23" spans="2:8" x14ac:dyDescent="0.2">
      <c r="B23" s="463"/>
      <c r="C23" s="49" t="s">
        <v>48</v>
      </c>
      <c r="D23" s="166"/>
      <c r="E23" s="23">
        <v>14</v>
      </c>
      <c r="F23" s="23">
        <v>0</v>
      </c>
      <c r="G23" s="224">
        <v>14</v>
      </c>
      <c r="H23" s="10"/>
    </row>
    <row r="24" spans="2:8" ht="17.25" customHeight="1" x14ac:dyDescent="0.2">
      <c r="B24" s="12"/>
      <c r="C24" s="12"/>
      <c r="D24" s="12"/>
      <c r="E24" s="12"/>
      <c r="F24" s="12"/>
      <c r="G24" s="6"/>
      <c r="H24" s="11"/>
    </row>
    <row r="25" spans="2:8" x14ac:dyDescent="0.2">
      <c r="B25" s="451" t="s">
        <v>67</v>
      </c>
      <c r="C25" s="451"/>
      <c r="D25" s="451"/>
      <c r="E25" s="451"/>
      <c r="F25" s="451"/>
      <c r="G25" s="451"/>
      <c r="H25" s="16"/>
    </row>
    <row r="26" spans="2:8" ht="8.25" customHeight="1" x14ac:dyDescent="0.2">
      <c r="B26" s="7"/>
      <c r="C26" s="12"/>
      <c r="D26" s="12"/>
      <c r="E26" s="6"/>
      <c r="F26" s="4"/>
      <c r="G26" s="4"/>
      <c r="H26" s="11"/>
    </row>
    <row r="27" spans="2:8" ht="16.5" customHeight="1" x14ac:dyDescent="0.2">
      <c r="B27" s="12"/>
      <c r="C27" s="12"/>
      <c r="D27" s="205" t="s">
        <v>65</v>
      </c>
      <c r="E27" s="205" t="s">
        <v>52</v>
      </c>
      <c r="F27" s="206" t="s">
        <v>53</v>
      </c>
      <c r="G27" s="205" t="s">
        <v>49</v>
      </c>
      <c r="H27" s="11"/>
    </row>
    <row r="28" spans="2:8" ht="15" x14ac:dyDescent="0.2">
      <c r="B28" s="460" t="s">
        <v>55</v>
      </c>
      <c r="C28" s="475"/>
      <c r="D28" s="129" t="s">
        <v>62</v>
      </c>
      <c r="E28" s="24">
        <v>899</v>
      </c>
      <c r="F28" s="25">
        <v>17</v>
      </c>
      <c r="G28" s="120">
        <v>916</v>
      </c>
      <c r="H28" s="11"/>
    </row>
    <row r="29" spans="2:8" ht="15" x14ac:dyDescent="0.2">
      <c r="B29" s="461"/>
      <c r="C29" s="476"/>
      <c r="D29" s="130" t="s">
        <v>63</v>
      </c>
      <c r="E29" s="19">
        <v>229</v>
      </c>
      <c r="F29" s="18">
        <v>5</v>
      </c>
      <c r="G29" s="127">
        <v>234</v>
      </c>
      <c r="H29" s="11"/>
    </row>
    <row r="30" spans="2:8" x14ac:dyDescent="0.2">
      <c r="B30" s="477"/>
      <c r="C30" s="478"/>
      <c r="D30" s="15" t="s">
        <v>49</v>
      </c>
      <c r="E30" s="26">
        <v>1128</v>
      </c>
      <c r="F30" s="35">
        <v>22</v>
      </c>
      <c r="G30" s="120">
        <v>1150</v>
      </c>
      <c r="H30" s="11"/>
    </row>
    <row r="31" spans="2:8" ht="15" x14ac:dyDescent="0.2">
      <c r="B31" s="460" t="s">
        <v>56</v>
      </c>
      <c r="C31" s="475"/>
      <c r="D31" s="129" t="s">
        <v>62</v>
      </c>
      <c r="E31" s="36">
        <v>718</v>
      </c>
      <c r="F31" s="24">
        <v>12</v>
      </c>
      <c r="G31" s="37">
        <v>730</v>
      </c>
      <c r="H31" s="12"/>
    </row>
    <row r="32" spans="2:8" ht="15" x14ac:dyDescent="0.2">
      <c r="B32" s="461"/>
      <c r="C32" s="476"/>
      <c r="D32" s="130" t="s">
        <v>63</v>
      </c>
      <c r="E32" s="38">
        <v>165</v>
      </c>
      <c r="F32" s="27">
        <v>2</v>
      </c>
      <c r="G32" s="39">
        <v>167</v>
      </c>
      <c r="H32" s="12"/>
    </row>
    <row r="33" spans="2:10" x14ac:dyDescent="0.2">
      <c r="B33" s="477"/>
      <c r="C33" s="478"/>
      <c r="D33" s="15" t="s">
        <v>49</v>
      </c>
      <c r="E33" s="21">
        <v>883</v>
      </c>
      <c r="F33" s="40">
        <v>14</v>
      </c>
      <c r="G33" s="21">
        <v>897</v>
      </c>
      <c r="H33" s="12"/>
    </row>
    <row r="34" spans="2:10" ht="12.75" customHeight="1" x14ac:dyDescent="0.2">
      <c r="B34" s="464" t="s">
        <v>57</v>
      </c>
      <c r="C34" s="465"/>
      <c r="D34" s="129" t="s">
        <v>62</v>
      </c>
      <c r="E34" s="24">
        <v>1</v>
      </c>
      <c r="F34" s="25">
        <v>0</v>
      </c>
      <c r="G34" s="26">
        <v>1</v>
      </c>
      <c r="H34" s="12"/>
    </row>
    <row r="35" spans="2:10" ht="12.75" customHeight="1" x14ac:dyDescent="0.2">
      <c r="B35" s="466"/>
      <c r="C35" s="467"/>
      <c r="D35" s="130" t="s">
        <v>63</v>
      </c>
      <c r="E35" s="19">
        <v>1</v>
      </c>
      <c r="F35" s="18">
        <v>0</v>
      </c>
      <c r="G35" s="2">
        <v>1</v>
      </c>
      <c r="H35" s="12"/>
    </row>
    <row r="36" spans="2:10" ht="12.75" customHeight="1" x14ac:dyDescent="0.2">
      <c r="B36" s="468"/>
      <c r="C36" s="469"/>
      <c r="D36" s="15" t="s">
        <v>49</v>
      </c>
      <c r="E36" s="26">
        <v>2</v>
      </c>
      <c r="F36" s="35">
        <v>0</v>
      </c>
      <c r="G36" s="26">
        <v>2</v>
      </c>
      <c r="H36" s="12"/>
    </row>
    <row r="37" spans="2:10" ht="12.75" customHeight="1" x14ac:dyDescent="0.2">
      <c r="B37" s="464" t="s">
        <v>58</v>
      </c>
      <c r="C37" s="465"/>
      <c r="D37" s="129" t="s">
        <v>62</v>
      </c>
      <c r="E37" s="24">
        <v>0</v>
      </c>
      <c r="F37" s="25">
        <v>0</v>
      </c>
      <c r="G37" s="26">
        <v>0</v>
      </c>
      <c r="H37" s="1"/>
    </row>
    <row r="38" spans="2:10" ht="12.75" customHeight="1" x14ac:dyDescent="0.2">
      <c r="B38" s="466"/>
      <c r="C38" s="467"/>
      <c r="D38" s="130" t="s">
        <v>63</v>
      </c>
      <c r="E38" s="19">
        <v>1</v>
      </c>
      <c r="F38" s="18">
        <v>0</v>
      </c>
      <c r="G38" s="2">
        <v>1</v>
      </c>
      <c r="H38" s="1"/>
    </row>
    <row r="39" spans="2:10" ht="12.75" customHeight="1" x14ac:dyDescent="0.2">
      <c r="B39" s="468"/>
      <c r="C39" s="469"/>
      <c r="D39" s="15" t="s">
        <v>49</v>
      </c>
      <c r="E39" s="21">
        <v>1</v>
      </c>
      <c r="F39" s="40">
        <v>0</v>
      </c>
      <c r="G39" s="21">
        <v>1</v>
      </c>
      <c r="H39" s="1"/>
    </row>
    <row r="40" spans="2:10" ht="17.25" customHeight="1" x14ac:dyDescent="0.2">
      <c r="B40" s="11"/>
      <c r="C40" s="11"/>
      <c r="D40" s="11"/>
      <c r="E40" s="13"/>
      <c r="F40" s="13"/>
      <c r="G40" s="13"/>
      <c r="H40" s="12"/>
    </row>
    <row r="41" spans="2:10" x14ac:dyDescent="0.2">
      <c r="B41" s="451" t="s">
        <v>280</v>
      </c>
      <c r="C41" s="451"/>
      <c r="D41" s="451"/>
      <c r="E41" s="451"/>
      <c r="F41" s="451"/>
      <c r="G41" s="451"/>
      <c r="H41" s="16"/>
    </row>
    <row r="42" spans="2:10" ht="8.25" customHeight="1" x14ac:dyDescent="0.2">
      <c r="B42" s="7"/>
      <c r="C42" s="12"/>
      <c r="D42" s="12"/>
      <c r="E42" s="12"/>
      <c r="F42" s="12"/>
      <c r="G42" s="12"/>
      <c r="H42" s="12"/>
    </row>
    <row r="43" spans="2:10" ht="17.25" customHeight="1" x14ac:dyDescent="0.2">
      <c r="B43" s="8"/>
      <c r="C43" s="8"/>
      <c r="D43" s="8"/>
      <c r="E43" s="205" t="s">
        <v>52</v>
      </c>
      <c r="F43" s="206" t="s">
        <v>53</v>
      </c>
      <c r="G43" s="205" t="s">
        <v>49</v>
      </c>
      <c r="H43" s="12"/>
    </row>
    <row r="44" spans="2:10" ht="27" customHeight="1" x14ac:dyDescent="0.2">
      <c r="B44" s="464" t="s">
        <v>282</v>
      </c>
      <c r="C44" s="497"/>
      <c r="D44" s="465"/>
      <c r="E44" s="22">
        <v>8171</v>
      </c>
      <c r="F44" s="124">
        <v>1664</v>
      </c>
      <c r="G44" s="125">
        <v>9835</v>
      </c>
      <c r="H44" s="211"/>
      <c r="J44" s="152"/>
    </row>
    <row r="45" spans="2:10" ht="12.75" customHeight="1" x14ac:dyDescent="0.2">
      <c r="B45" s="468" t="s">
        <v>59</v>
      </c>
      <c r="C45" s="474"/>
      <c r="D45" s="469"/>
      <c r="E45" s="23">
        <v>722</v>
      </c>
      <c r="F45" s="32">
        <v>24</v>
      </c>
      <c r="G45" s="33">
        <v>746</v>
      </c>
      <c r="H45" s="12"/>
    </row>
    <row r="46" spans="2:10" ht="8.25" customHeight="1" x14ac:dyDescent="0.2">
      <c r="B46" s="11"/>
      <c r="C46" s="11"/>
      <c r="D46" s="11"/>
      <c r="E46" s="11"/>
      <c r="F46" s="11"/>
      <c r="G46" s="12"/>
      <c r="H46" s="12"/>
    </row>
    <row r="47" spans="2:10" x14ac:dyDescent="0.2">
      <c r="B47" s="11"/>
      <c r="C47" s="11"/>
      <c r="D47" s="11"/>
      <c r="E47" s="316"/>
      <c r="F47" s="316"/>
      <c r="G47" s="317"/>
      <c r="H47" s="12"/>
    </row>
    <row r="48" spans="2:10" x14ac:dyDescent="0.2">
      <c r="B48" s="451" t="s">
        <v>68</v>
      </c>
      <c r="C48" s="451"/>
      <c r="D48" s="451"/>
      <c r="E48" s="451"/>
      <c r="F48" s="451"/>
      <c r="G48" s="451"/>
      <c r="H48" s="12"/>
    </row>
    <row r="49" spans="2:10" x14ac:dyDescent="0.2">
      <c r="B49" s="14"/>
      <c r="C49" s="6"/>
      <c r="D49" s="6"/>
      <c r="E49" s="4"/>
      <c r="G49" s="12"/>
    </row>
    <row r="50" spans="2:10" x14ac:dyDescent="0.2">
      <c r="B50" s="207" t="s">
        <v>60</v>
      </c>
      <c r="C50" s="207" t="s">
        <v>61</v>
      </c>
      <c r="D50" s="479" t="s">
        <v>84</v>
      </c>
      <c r="E50" s="480"/>
      <c r="F50" s="479" t="s">
        <v>49</v>
      </c>
      <c r="G50" s="480"/>
    </row>
    <row r="51" spans="2:10" x14ac:dyDescent="0.2">
      <c r="B51" s="131">
        <v>31</v>
      </c>
      <c r="C51" s="131">
        <v>2</v>
      </c>
      <c r="D51" s="481">
        <v>0</v>
      </c>
      <c r="E51" s="482"/>
      <c r="F51" s="483">
        <f>SUM(B51:E51)</f>
        <v>33</v>
      </c>
      <c r="G51" s="484"/>
    </row>
    <row r="54" spans="2:10" x14ac:dyDescent="0.2">
      <c r="B54" s="451" t="s">
        <v>215</v>
      </c>
      <c r="C54" s="451"/>
      <c r="D54" s="451"/>
      <c r="E54" s="451"/>
      <c r="F54" s="451"/>
      <c r="G54" s="451"/>
      <c r="H54" s="451"/>
      <c r="I54" s="451"/>
    </row>
    <row r="55" spans="2:10" x14ac:dyDescent="0.2">
      <c r="B55" s="7"/>
      <c r="C55" s="12"/>
      <c r="D55" s="12"/>
      <c r="E55" s="6"/>
      <c r="F55" s="4"/>
      <c r="G55" s="4"/>
    </row>
    <row r="56" spans="2:10" x14ac:dyDescent="0.2">
      <c r="D56" s="293"/>
      <c r="E56" s="473" t="s">
        <v>216</v>
      </c>
      <c r="F56" s="473"/>
      <c r="G56" s="473"/>
      <c r="H56" s="473"/>
      <c r="I56" s="473"/>
    </row>
    <row r="57" spans="2:10" ht="15" x14ac:dyDescent="0.2">
      <c r="C57" s="11"/>
      <c r="D57" s="166"/>
      <c r="E57" s="327" t="s">
        <v>62</v>
      </c>
      <c r="F57" s="327" t="s">
        <v>63</v>
      </c>
      <c r="G57" s="327" t="s">
        <v>64</v>
      </c>
      <c r="H57" s="327" t="s">
        <v>66</v>
      </c>
      <c r="I57" s="328" t="s">
        <v>49</v>
      </c>
    </row>
    <row r="58" spans="2:10" ht="12.75" customHeight="1" x14ac:dyDescent="0.2">
      <c r="B58" s="491" t="s">
        <v>237</v>
      </c>
      <c r="C58" s="492" t="s">
        <v>207</v>
      </c>
      <c r="D58" s="492"/>
      <c r="E58" s="22">
        <v>759</v>
      </c>
      <c r="F58" s="22">
        <v>802</v>
      </c>
      <c r="G58" s="22">
        <v>712</v>
      </c>
      <c r="H58" s="22">
        <v>811</v>
      </c>
      <c r="I58" s="31">
        <v>3084</v>
      </c>
    </row>
    <row r="59" spans="2:10" x14ac:dyDescent="0.2">
      <c r="B59" s="491"/>
      <c r="C59" s="492" t="s">
        <v>208</v>
      </c>
      <c r="D59" s="492"/>
      <c r="E59" s="22">
        <v>0</v>
      </c>
      <c r="F59" s="22">
        <v>0</v>
      </c>
      <c r="G59" s="22">
        <v>0</v>
      </c>
      <c r="H59" s="22">
        <v>1</v>
      </c>
      <c r="I59" s="31">
        <v>1</v>
      </c>
    </row>
    <row r="60" spans="2:10" x14ac:dyDescent="0.2">
      <c r="B60" s="491"/>
      <c r="C60" s="492" t="s">
        <v>209</v>
      </c>
      <c r="D60" s="492"/>
      <c r="E60" s="22">
        <v>0</v>
      </c>
      <c r="F60" s="22">
        <v>0</v>
      </c>
      <c r="G60" s="22">
        <v>1</v>
      </c>
      <c r="H60" s="22">
        <v>0</v>
      </c>
      <c r="I60" s="31">
        <v>1</v>
      </c>
    </row>
    <row r="61" spans="2:10" x14ac:dyDescent="0.2">
      <c r="B61" s="491"/>
      <c r="C61" s="492" t="s">
        <v>210</v>
      </c>
      <c r="D61" s="492"/>
      <c r="E61" s="22">
        <v>3</v>
      </c>
      <c r="F61" s="22">
        <v>6</v>
      </c>
      <c r="G61" s="22">
        <v>3</v>
      </c>
      <c r="H61" s="22">
        <v>3</v>
      </c>
      <c r="I61" s="31">
        <v>15</v>
      </c>
    </row>
    <row r="62" spans="2:10" x14ac:dyDescent="0.2">
      <c r="B62" s="491"/>
      <c r="C62" s="492" t="s">
        <v>211</v>
      </c>
      <c r="D62" s="492"/>
      <c r="E62" s="22">
        <v>1</v>
      </c>
      <c r="F62" s="22">
        <v>2</v>
      </c>
      <c r="G62" s="22">
        <v>1</v>
      </c>
      <c r="H62" s="22">
        <v>1</v>
      </c>
      <c r="I62" s="31">
        <v>5</v>
      </c>
    </row>
    <row r="63" spans="2:10" x14ac:dyDescent="0.2">
      <c r="B63" s="491"/>
      <c r="C63" s="492" t="s">
        <v>212</v>
      </c>
      <c r="D63" s="492"/>
      <c r="E63" s="22">
        <v>51</v>
      </c>
      <c r="F63" s="22">
        <v>55</v>
      </c>
      <c r="G63" s="22">
        <v>46</v>
      </c>
      <c r="H63" s="22">
        <v>57</v>
      </c>
      <c r="I63" s="31">
        <v>209</v>
      </c>
    </row>
    <row r="64" spans="2:10" x14ac:dyDescent="0.2">
      <c r="B64" s="491"/>
      <c r="C64" s="493" t="s">
        <v>213</v>
      </c>
      <c r="D64" s="493"/>
      <c r="E64" s="31">
        <v>814</v>
      </c>
      <c r="F64" s="31">
        <v>865</v>
      </c>
      <c r="G64" s="31">
        <v>763</v>
      </c>
      <c r="H64" s="31">
        <v>873</v>
      </c>
      <c r="I64" s="31">
        <v>3315</v>
      </c>
      <c r="J64" s="342"/>
    </row>
    <row r="65" spans="2:9" x14ac:dyDescent="0.2">
      <c r="B65" s="491"/>
      <c r="C65" s="493" t="s">
        <v>214</v>
      </c>
      <c r="D65" s="493"/>
      <c r="E65" s="326">
        <v>183</v>
      </c>
      <c r="F65" s="326">
        <v>182</v>
      </c>
      <c r="G65" s="326">
        <v>172</v>
      </c>
      <c r="H65" s="326">
        <v>220</v>
      </c>
      <c r="I65" s="326">
        <v>757</v>
      </c>
    </row>
    <row r="66" spans="2:9" x14ac:dyDescent="0.2">
      <c r="B66" s="294"/>
      <c r="C66" s="297"/>
      <c r="D66" s="297"/>
      <c r="E66" s="133"/>
      <c r="F66" s="45"/>
      <c r="G66" s="45"/>
      <c r="H66" s="45"/>
    </row>
    <row r="67" spans="2:9" s="331" customFormat="1" ht="55.5" customHeight="1" x14ac:dyDescent="0.2">
      <c r="B67" s="494" t="s">
        <v>310</v>
      </c>
      <c r="C67" s="494"/>
      <c r="D67" s="494"/>
      <c r="E67" s="494"/>
      <c r="F67" s="494"/>
      <c r="G67" s="494"/>
      <c r="H67" s="494"/>
    </row>
    <row r="68" spans="2:9" s="331" customFormat="1" ht="30" customHeight="1" x14ac:dyDescent="0.2">
      <c r="B68" s="494" t="s">
        <v>307</v>
      </c>
      <c r="C68" s="494"/>
      <c r="D68" s="494"/>
      <c r="E68" s="494"/>
      <c r="F68" s="494"/>
      <c r="G68" s="494"/>
      <c r="H68" s="494"/>
    </row>
  </sheetData>
  <customSheetViews>
    <customSheetView guid="{4BF6A69F-C29D-460A-9E84-5045F8F80EEB}" showGridLines="0">
      <selection activeCell="J40" sqref="J40"/>
      <pageMargins left="0.19685039370078741" right="0.15748031496062992" top="0.19685039370078741" bottom="0.19685039370078741" header="0.31496062992125984" footer="0.31496062992125984"/>
      <pageSetup paperSize="9" orientation="portrait"/>
    </customSheetView>
  </customSheetViews>
  <mergeCells count="38">
    <mergeCell ref="B67:H67"/>
    <mergeCell ref="B68:H68"/>
    <mergeCell ref="C65:D65"/>
    <mergeCell ref="C58:D58"/>
    <mergeCell ref="C59:D59"/>
    <mergeCell ref="C60:D60"/>
    <mergeCell ref="C61:D61"/>
    <mergeCell ref="C62:D62"/>
    <mergeCell ref="B54:I54"/>
    <mergeCell ref="E56:I56"/>
    <mergeCell ref="B58:B65"/>
    <mergeCell ref="B34:C36"/>
    <mergeCell ref="B25:G25"/>
    <mergeCell ref="B37:C39"/>
    <mergeCell ref="D51:E51"/>
    <mergeCell ref="F51:G51"/>
    <mergeCell ref="B41:G41"/>
    <mergeCell ref="B44:D44"/>
    <mergeCell ref="B45:D45"/>
    <mergeCell ref="B48:G48"/>
    <mergeCell ref="D50:E50"/>
    <mergeCell ref="F50:G50"/>
    <mergeCell ref="C63:D63"/>
    <mergeCell ref="C64:D64"/>
    <mergeCell ref="C19:D19"/>
    <mergeCell ref="B28:C30"/>
    <mergeCell ref="B31:C33"/>
    <mergeCell ref="B22:B23"/>
    <mergeCell ref="A1:I1"/>
    <mergeCell ref="B3:G3"/>
    <mergeCell ref="B5:B19"/>
    <mergeCell ref="C5:C6"/>
    <mergeCell ref="D5:D6"/>
    <mergeCell ref="E5:H5"/>
    <mergeCell ref="C7:C9"/>
    <mergeCell ref="C10:C12"/>
    <mergeCell ref="C13:C15"/>
    <mergeCell ref="C16:C18"/>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9CC1"/>
  </sheetPr>
  <dimension ref="A1:J64"/>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255</v>
      </c>
      <c r="B1" s="450"/>
      <c r="C1" s="450"/>
      <c r="D1" s="450"/>
      <c r="E1" s="450"/>
      <c r="F1" s="450"/>
      <c r="G1" s="450"/>
      <c r="H1" s="450"/>
      <c r="I1" s="450"/>
    </row>
    <row r="2" spans="1:9" x14ac:dyDescent="0.2">
      <c r="A2" s="151"/>
      <c r="B2" s="151"/>
      <c r="C2" s="151"/>
      <c r="D2" s="151"/>
      <c r="E2" s="151"/>
      <c r="F2" s="151"/>
      <c r="G2" s="151"/>
      <c r="H2" s="151"/>
      <c r="I2" s="151"/>
    </row>
    <row r="3" spans="1:9" x14ac:dyDescent="0.2">
      <c r="A3" s="151"/>
      <c r="B3" s="451" t="s">
        <v>69</v>
      </c>
      <c r="C3" s="451"/>
      <c r="D3" s="451"/>
      <c r="E3" s="451"/>
      <c r="F3" s="451"/>
      <c r="G3" s="451"/>
      <c r="H3" s="128"/>
      <c r="I3" s="151"/>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customHeight="1" x14ac:dyDescent="0.2">
      <c r="B7" s="472"/>
      <c r="C7" s="457" t="s">
        <v>62</v>
      </c>
      <c r="D7" s="129" t="s">
        <v>62</v>
      </c>
      <c r="E7" s="18">
        <v>152</v>
      </c>
      <c r="F7" s="19">
        <v>20</v>
      </c>
      <c r="G7" s="2">
        <v>172</v>
      </c>
      <c r="H7" s="20">
        <v>0</v>
      </c>
    </row>
    <row r="8" spans="1:9" ht="15" x14ac:dyDescent="0.2">
      <c r="B8" s="472"/>
      <c r="C8" s="458"/>
      <c r="D8" s="130" t="s">
        <v>63</v>
      </c>
      <c r="E8" s="18">
        <v>3250</v>
      </c>
      <c r="F8" s="19">
        <v>625</v>
      </c>
      <c r="G8" s="2">
        <v>3875</v>
      </c>
      <c r="H8" s="20">
        <v>12</v>
      </c>
    </row>
    <row r="9" spans="1:9" x14ac:dyDescent="0.2">
      <c r="B9" s="472"/>
      <c r="C9" s="459"/>
      <c r="D9" s="15" t="s">
        <v>49</v>
      </c>
      <c r="E9" s="21">
        <v>3402</v>
      </c>
      <c r="F9" s="21">
        <v>645</v>
      </c>
      <c r="G9" s="21">
        <v>4047</v>
      </c>
      <c r="H9" s="21">
        <v>12</v>
      </c>
    </row>
    <row r="10" spans="1:9" ht="15" customHeight="1" x14ac:dyDescent="0.2">
      <c r="B10" s="472"/>
      <c r="C10" s="457" t="s">
        <v>63</v>
      </c>
      <c r="D10" s="129" t="s">
        <v>62</v>
      </c>
      <c r="E10" s="18">
        <v>65</v>
      </c>
      <c r="F10" s="19">
        <v>16</v>
      </c>
      <c r="G10" s="2">
        <v>81</v>
      </c>
      <c r="H10" s="20">
        <v>0</v>
      </c>
    </row>
    <row r="11" spans="1:9" ht="15" x14ac:dyDescent="0.2">
      <c r="B11" s="472"/>
      <c r="C11" s="458"/>
      <c r="D11" s="130" t="s">
        <v>63</v>
      </c>
      <c r="E11" s="18">
        <v>780</v>
      </c>
      <c r="F11" s="19">
        <v>297</v>
      </c>
      <c r="G11" s="2">
        <v>1077</v>
      </c>
      <c r="H11" s="20">
        <v>18</v>
      </c>
    </row>
    <row r="12" spans="1:9" ht="15" customHeight="1" x14ac:dyDescent="0.2">
      <c r="B12" s="472"/>
      <c r="C12" s="458"/>
      <c r="D12" s="15" t="s">
        <v>49</v>
      </c>
      <c r="E12" s="21">
        <v>845</v>
      </c>
      <c r="F12" s="21">
        <v>313</v>
      </c>
      <c r="G12" s="21">
        <v>1158</v>
      </c>
      <c r="H12" s="21">
        <v>18</v>
      </c>
    </row>
    <row r="13" spans="1:9" x14ac:dyDescent="0.2">
      <c r="B13" s="463"/>
      <c r="C13" s="470" t="s">
        <v>49</v>
      </c>
      <c r="D13" s="471"/>
      <c r="E13" s="21">
        <f>E9+E12</f>
        <v>4247</v>
      </c>
      <c r="F13" s="21">
        <f t="shared" ref="F13:H13" si="0">F9+F12</f>
        <v>958</v>
      </c>
      <c r="G13" s="21">
        <f t="shared" si="0"/>
        <v>5205</v>
      </c>
      <c r="H13" s="21">
        <f t="shared" si="0"/>
        <v>30</v>
      </c>
    </row>
    <row r="14" spans="1:9" x14ac:dyDescent="0.2">
      <c r="B14" s="143"/>
      <c r="C14" s="133"/>
      <c r="D14" s="133"/>
      <c r="E14" s="45"/>
      <c r="F14" s="45"/>
      <c r="G14" s="45"/>
      <c r="H14" s="45"/>
    </row>
    <row r="15" spans="1:9" x14ac:dyDescent="0.2">
      <c r="B15" s="8"/>
      <c r="C15" s="8"/>
      <c r="D15" s="8"/>
      <c r="E15" s="202" t="s">
        <v>52</v>
      </c>
      <c r="F15" s="202" t="s">
        <v>53</v>
      </c>
      <c r="G15" s="202" t="s">
        <v>49</v>
      </c>
    </row>
    <row r="16" spans="1:9" x14ac:dyDescent="0.2">
      <c r="B16" s="462" t="s">
        <v>46</v>
      </c>
      <c r="C16" s="48" t="s">
        <v>47</v>
      </c>
      <c r="D16" s="165"/>
      <c r="E16" s="22">
        <v>32</v>
      </c>
      <c r="F16" s="22">
        <v>2</v>
      </c>
      <c r="G16" s="225">
        <v>34</v>
      </c>
    </row>
    <row r="17" spans="2:10" x14ac:dyDescent="0.2">
      <c r="B17" s="463"/>
      <c r="C17" s="49" t="s">
        <v>48</v>
      </c>
      <c r="D17" s="166"/>
      <c r="E17" s="23">
        <v>2</v>
      </c>
      <c r="F17" s="23">
        <v>1</v>
      </c>
      <c r="G17" s="224">
        <v>3</v>
      </c>
    </row>
    <row r="18" spans="2:10" ht="17.25" customHeight="1" x14ac:dyDescent="0.2">
      <c r="B18" s="11"/>
    </row>
    <row r="19" spans="2:10" x14ac:dyDescent="0.2">
      <c r="B19" s="451" t="s">
        <v>67</v>
      </c>
      <c r="C19" s="451"/>
      <c r="D19" s="451"/>
      <c r="E19" s="451"/>
      <c r="F19" s="451"/>
      <c r="G19" s="451"/>
      <c r="H19" s="16"/>
    </row>
    <row r="20" spans="2:10" ht="8.25" customHeight="1" x14ac:dyDescent="0.2">
      <c r="B20" s="139"/>
      <c r="C20" s="12"/>
      <c r="D20" s="12"/>
      <c r="E20" s="6"/>
      <c r="F20" s="4"/>
      <c r="G20" s="4"/>
      <c r="H20" s="11"/>
    </row>
    <row r="21" spans="2:10" x14ac:dyDescent="0.2">
      <c r="B21" s="12"/>
      <c r="C21" s="12"/>
      <c r="D21" s="205" t="s">
        <v>65</v>
      </c>
      <c r="E21" s="205" t="s">
        <v>52</v>
      </c>
      <c r="F21" s="206" t="s">
        <v>53</v>
      </c>
      <c r="G21" s="205" t="s">
        <v>49</v>
      </c>
      <c r="H21" s="11"/>
    </row>
    <row r="22" spans="2:10" ht="15" x14ac:dyDescent="0.2">
      <c r="B22" s="460" t="s">
        <v>55</v>
      </c>
      <c r="C22" s="475"/>
      <c r="D22" s="129" t="s">
        <v>62</v>
      </c>
      <c r="E22" s="24">
        <v>1753</v>
      </c>
      <c r="F22" s="25">
        <v>288</v>
      </c>
      <c r="G22" s="26">
        <v>2041</v>
      </c>
      <c r="H22" s="11"/>
    </row>
    <row r="23" spans="2:10" ht="15" x14ac:dyDescent="0.2">
      <c r="B23" s="461"/>
      <c r="C23" s="476"/>
      <c r="D23" s="130" t="s">
        <v>63</v>
      </c>
      <c r="E23" s="19">
        <v>1365</v>
      </c>
      <c r="F23" s="18">
        <v>243</v>
      </c>
      <c r="G23" s="2">
        <v>1608</v>
      </c>
      <c r="H23" s="11"/>
    </row>
    <row r="24" spans="2:10" x14ac:dyDescent="0.2">
      <c r="B24" s="477"/>
      <c r="C24" s="478"/>
      <c r="D24" s="15" t="s">
        <v>49</v>
      </c>
      <c r="E24" s="26">
        <v>3118</v>
      </c>
      <c r="F24" s="35">
        <v>531</v>
      </c>
      <c r="G24" s="26">
        <v>3649</v>
      </c>
      <c r="H24" s="11"/>
    </row>
    <row r="25" spans="2:10" ht="15" x14ac:dyDescent="0.2">
      <c r="B25" s="460" t="s">
        <v>56</v>
      </c>
      <c r="C25" s="475"/>
      <c r="D25" s="129" t="s">
        <v>62</v>
      </c>
      <c r="E25" s="36">
        <v>1739</v>
      </c>
      <c r="F25" s="24">
        <v>284</v>
      </c>
      <c r="G25" s="37">
        <v>2023</v>
      </c>
      <c r="H25" s="12"/>
    </row>
    <row r="26" spans="2:10" ht="15" x14ac:dyDescent="0.2">
      <c r="B26" s="461"/>
      <c r="C26" s="476"/>
      <c r="D26" s="130" t="s">
        <v>63</v>
      </c>
      <c r="E26" s="38">
        <v>1305</v>
      </c>
      <c r="F26" s="27">
        <v>239</v>
      </c>
      <c r="G26" s="39">
        <v>1544</v>
      </c>
      <c r="H26" s="12"/>
    </row>
    <row r="27" spans="2:10" x14ac:dyDescent="0.2">
      <c r="B27" s="477"/>
      <c r="C27" s="478"/>
      <c r="D27" s="15" t="s">
        <v>49</v>
      </c>
      <c r="E27" s="21">
        <v>3044</v>
      </c>
      <c r="F27" s="40">
        <v>523</v>
      </c>
      <c r="G27" s="21">
        <v>3567</v>
      </c>
      <c r="H27" s="12"/>
      <c r="J27" s="219"/>
    </row>
    <row r="28" spans="2:10" ht="12.75" customHeight="1" x14ac:dyDescent="0.2">
      <c r="B28" s="464" t="s">
        <v>57</v>
      </c>
      <c r="C28" s="465"/>
      <c r="D28" s="129" t="s">
        <v>62</v>
      </c>
      <c r="E28" s="24">
        <v>10</v>
      </c>
      <c r="F28" s="25">
        <v>1</v>
      </c>
      <c r="G28" s="120">
        <v>11</v>
      </c>
      <c r="H28" s="117"/>
    </row>
    <row r="29" spans="2:10" ht="12.75" customHeight="1" x14ac:dyDescent="0.2">
      <c r="B29" s="466"/>
      <c r="C29" s="467"/>
      <c r="D29" s="130" t="s">
        <v>63</v>
      </c>
      <c r="E29" s="19">
        <v>3</v>
      </c>
      <c r="F29" s="18">
        <v>0</v>
      </c>
      <c r="G29" s="127">
        <v>3</v>
      </c>
      <c r="H29" s="118"/>
    </row>
    <row r="30" spans="2:10" ht="12.75" customHeight="1" x14ac:dyDescent="0.2">
      <c r="B30" s="468"/>
      <c r="C30" s="469"/>
      <c r="D30" s="15" t="s">
        <v>49</v>
      </c>
      <c r="E30" s="26">
        <v>13</v>
      </c>
      <c r="F30" s="35">
        <v>1</v>
      </c>
      <c r="G30" s="120">
        <v>14</v>
      </c>
      <c r="H30" s="117"/>
    </row>
    <row r="31" spans="2:10" ht="12.75" customHeight="1" x14ac:dyDescent="0.2">
      <c r="B31" s="464" t="s">
        <v>58</v>
      </c>
      <c r="C31" s="465"/>
      <c r="D31" s="129" t="s">
        <v>62</v>
      </c>
      <c r="E31" s="24">
        <v>10</v>
      </c>
      <c r="F31" s="25">
        <v>1</v>
      </c>
      <c r="G31" s="120">
        <v>11</v>
      </c>
      <c r="H31" s="123"/>
    </row>
    <row r="32" spans="2:10" ht="12.75" customHeight="1" x14ac:dyDescent="0.2">
      <c r="B32" s="466"/>
      <c r="C32" s="467"/>
      <c r="D32" s="130" t="s">
        <v>63</v>
      </c>
      <c r="E32" s="19">
        <v>3</v>
      </c>
      <c r="F32" s="18">
        <v>0</v>
      </c>
      <c r="G32" s="127">
        <v>3</v>
      </c>
      <c r="H32" s="123"/>
    </row>
    <row r="33" spans="2:9" ht="12.75" customHeight="1" x14ac:dyDescent="0.2">
      <c r="B33" s="468"/>
      <c r="C33" s="469"/>
      <c r="D33" s="15" t="s">
        <v>49</v>
      </c>
      <c r="E33" s="21">
        <v>13</v>
      </c>
      <c r="F33" s="40">
        <v>1</v>
      </c>
      <c r="G33" s="122">
        <v>14</v>
      </c>
      <c r="H33" s="123"/>
    </row>
    <row r="34" spans="2:9" ht="17.25" customHeight="1" x14ac:dyDescent="0.2">
      <c r="B34" s="11"/>
      <c r="C34" s="11"/>
      <c r="D34" s="11"/>
      <c r="E34" s="13"/>
      <c r="F34" s="13"/>
      <c r="G34" s="13"/>
      <c r="H34" s="12"/>
    </row>
    <row r="35" spans="2:9" x14ac:dyDescent="0.2">
      <c r="B35" s="451" t="s">
        <v>281</v>
      </c>
      <c r="C35" s="451"/>
      <c r="D35" s="451"/>
      <c r="E35" s="451"/>
      <c r="F35" s="451"/>
      <c r="G35" s="451"/>
      <c r="H35" s="16"/>
    </row>
    <row r="36" spans="2:9" ht="8.25" customHeight="1" x14ac:dyDescent="0.2">
      <c r="B36" s="7"/>
      <c r="C36" s="12"/>
      <c r="D36" s="12"/>
      <c r="E36" s="12"/>
      <c r="F36" s="12"/>
      <c r="G36" s="12"/>
      <c r="H36" s="12"/>
    </row>
    <row r="37" spans="2:9" x14ac:dyDescent="0.2">
      <c r="B37" s="8"/>
      <c r="C37" s="8"/>
      <c r="D37" s="8"/>
      <c r="E37" s="205" t="s">
        <v>52</v>
      </c>
      <c r="F37" s="206" t="s">
        <v>53</v>
      </c>
      <c r="G37" s="205" t="s">
        <v>49</v>
      </c>
      <c r="H37" s="12"/>
    </row>
    <row r="38" spans="2:9" ht="27" customHeight="1" x14ac:dyDescent="0.2">
      <c r="B38" s="464" t="s">
        <v>282</v>
      </c>
      <c r="C38" s="497"/>
      <c r="D38" s="465"/>
      <c r="E38" s="22">
        <v>9832</v>
      </c>
      <c r="F38" s="30">
        <v>1759</v>
      </c>
      <c r="G38" s="31">
        <v>11591</v>
      </c>
      <c r="H38" s="12"/>
    </row>
    <row r="39" spans="2:9" ht="12.75" customHeight="1" x14ac:dyDescent="0.2">
      <c r="B39" s="468" t="s">
        <v>59</v>
      </c>
      <c r="C39" s="474"/>
      <c r="D39" s="469"/>
      <c r="E39" s="23">
        <v>6127</v>
      </c>
      <c r="F39" s="32">
        <v>949</v>
      </c>
      <c r="G39" s="33">
        <v>7076</v>
      </c>
      <c r="H39" s="12"/>
    </row>
    <row r="40" spans="2:9" ht="8.25" customHeight="1" x14ac:dyDescent="0.2">
      <c r="B40" s="11"/>
      <c r="C40" s="11"/>
      <c r="D40" s="11"/>
      <c r="E40" s="11"/>
      <c r="F40" s="11"/>
      <c r="G40" s="12"/>
      <c r="H40" s="12"/>
    </row>
    <row r="41" spans="2:9" x14ac:dyDescent="0.2">
      <c r="B41" s="11"/>
      <c r="C41" s="11"/>
      <c r="D41" s="11"/>
      <c r="E41" s="11"/>
      <c r="F41" s="11"/>
      <c r="G41" s="12"/>
      <c r="H41" s="12"/>
    </row>
    <row r="42" spans="2:9" x14ac:dyDescent="0.2">
      <c r="B42" s="451" t="s">
        <v>68</v>
      </c>
      <c r="C42" s="451"/>
      <c r="D42" s="451"/>
      <c r="E42" s="451"/>
      <c r="F42" s="451"/>
      <c r="G42" s="451"/>
      <c r="H42" s="12"/>
    </row>
    <row r="43" spans="2:9" x14ac:dyDescent="0.2">
      <c r="B43" s="14"/>
      <c r="C43" s="6"/>
      <c r="D43" s="6"/>
      <c r="E43" s="4"/>
      <c r="G43" s="12"/>
    </row>
    <row r="44" spans="2:9" ht="12.75" customHeight="1" x14ac:dyDescent="0.2">
      <c r="B44" s="207" t="s">
        <v>60</v>
      </c>
      <c r="C44" s="207" t="s">
        <v>61</v>
      </c>
      <c r="D44" s="479" t="s">
        <v>84</v>
      </c>
      <c r="E44" s="480"/>
      <c r="F44" s="479" t="s">
        <v>49</v>
      </c>
      <c r="G44" s="480"/>
      <c r="H44" s="233"/>
    </row>
    <row r="45" spans="2:9" x14ac:dyDescent="0.2">
      <c r="B45" s="131">
        <v>109</v>
      </c>
      <c r="C45" s="131">
        <v>13</v>
      </c>
      <c r="D45" s="481">
        <v>2</v>
      </c>
      <c r="E45" s="482"/>
      <c r="F45" s="483">
        <f>SUM(B45:E45)</f>
        <v>124</v>
      </c>
      <c r="G45" s="484"/>
      <c r="H45" s="233"/>
    </row>
    <row r="47" spans="2:9" x14ac:dyDescent="0.2">
      <c r="E47" s="145"/>
      <c r="F47" s="145"/>
      <c r="G47" s="145"/>
    </row>
    <row r="48" spans="2:9" x14ac:dyDescent="0.2">
      <c r="B48" s="451" t="s">
        <v>215</v>
      </c>
      <c r="C48" s="451"/>
      <c r="D48" s="451"/>
      <c r="E48" s="451"/>
      <c r="F48" s="451"/>
      <c r="G48" s="451"/>
      <c r="H48" s="451"/>
      <c r="I48" s="451"/>
    </row>
    <row r="49" spans="2:9" x14ac:dyDescent="0.2">
      <c r="B49" s="7"/>
      <c r="C49" s="12"/>
      <c r="D49" s="12"/>
      <c r="E49" s="6"/>
      <c r="F49" s="4"/>
      <c r="G49" s="4"/>
    </row>
    <row r="50" spans="2:9" x14ac:dyDescent="0.2">
      <c r="D50" s="293"/>
      <c r="E50" s="452" t="s">
        <v>216</v>
      </c>
      <c r="F50" s="453"/>
      <c r="G50" s="453"/>
    </row>
    <row r="51" spans="2:9" ht="15" x14ac:dyDescent="0.2">
      <c r="C51" s="11"/>
      <c r="D51" s="166"/>
      <c r="E51" s="327" t="s">
        <v>62</v>
      </c>
      <c r="F51" s="327" t="s">
        <v>63</v>
      </c>
      <c r="G51" s="328" t="s">
        <v>49</v>
      </c>
    </row>
    <row r="52" spans="2:9" x14ac:dyDescent="0.2">
      <c r="B52" s="491" t="s">
        <v>283</v>
      </c>
      <c r="C52" s="492" t="s">
        <v>207</v>
      </c>
      <c r="D52" s="492"/>
      <c r="E52" s="332">
        <v>609</v>
      </c>
      <c r="F52" s="332">
        <v>54</v>
      </c>
      <c r="G52" s="326">
        <v>663</v>
      </c>
    </row>
    <row r="53" spans="2:9" x14ac:dyDescent="0.2">
      <c r="B53" s="491"/>
      <c r="C53" s="492" t="s">
        <v>208</v>
      </c>
      <c r="D53" s="492"/>
      <c r="E53" s="332">
        <v>8</v>
      </c>
      <c r="F53" s="332">
        <v>0</v>
      </c>
      <c r="G53" s="326">
        <v>8</v>
      </c>
    </row>
    <row r="54" spans="2:9" x14ac:dyDescent="0.2">
      <c r="B54" s="491"/>
      <c r="C54" s="492" t="s">
        <v>209</v>
      </c>
      <c r="D54" s="492"/>
      <c r="E54" s="332">
        <v>49</v>
      </c>
      <c r="F54" s="332">
        <v>13</v>
      </c>
      <c r="G54" s="326">
        <v>62</v>
      </c>
    </row>
    <row r="55" spans="2:9" x14ac:dyDescent="0.2">
      <c r="B55" s="491"/>
      <c r="C55" s="492" t="s">
        <v>210</v>
      </c>
      <c r="D55" s="492"/>
      <c r="E55" s="332">
        <v>139</v>
      </c>
      <c r="F55" s="332">
        <v>37</v>
      </c>
      <c r="G55" s="326">
        <v>176</v>
      </c>
    </row>
    <row r="56" spans="2:9" x14ac:dyDescent="0.2">
      <c r="B56" s="491"/>
      <c r="C56" s="492" t="s">
        <v>211</v>
      </c>
      <c r="D56" s="492"/>
      <c r="E56" s="332">
        <v>2427</v>
      </c>
      <c r="F56" s="332">
        <v>957</v>
      </c>
      <c r="G56" s="326">
        <v>3384</v>
      </c>
    </row>
    <row r="57" spans="2:9" x14ac:dyDescent="0.2">
      <c r="B57" s="491"/>
      <c r="C57" s="492" t="s">
        <v>212</v>
      </c>
      <c r="D57" s="492"/>
      <c r="E57" s="332">
        <v>119</v>
      </c>
      <c r="F57" s="332">
        <v>47</v>
      </c>
      <c r="G57" s="326">
        <v>166</v>
      </c>
    </row>
    <row r="58" spans="2:9" x14ac:dyDescent="0.2">
      <c r="B58" s="491"/>
      <c r="C58" s="493" t="s">
        <v>213</v>
      </c>
      <c r="D58" s="493"/>
      <c r="E58" s="326">
        <v>3351</v>
      </c>
      <c r="F58" s="326">
        <v>1108</v>
      </c>
      <c r="G58" s="326">
        <v>4459</v>
      </c>
    </row>
    <row r="59" spans="2:9" x14ac:dyDescent="0.2">
      <c r="B59" s="491"/>
      <c r="C59" s="493" t="s">
        <v>214</v>
      </c>
      <c r="D59" s="493"/>
      <c r="E59" s="326">
        <v>719</v>
      </c>
      <c r="F59" s="326">
        <v>82</v>
      </c>
      <c r="G59" s="326">
        <v>801</v>
      </c>
    </row>
    <row r="60" spans="2:9" ht="14.25" customHeight="1" x14ac:dyDescent="0.2">
      <c r="B60" s="294"/>
      <c r="C60" s="297"/>
      <c r="D60" s="297"/>
      <c r="E60" s="133"/>
      <c r="F60" s="45"/>
      <c r="G60" s="45"/>
      <c r="H60" s="45"/>
    </row>
    <row r="61" spans="2:9" ht="16.5" customHeight="1" x14ac:dyDescent="0.2">
      <c r="B61" s="490" t="s">
        <v>295</v>
      </c>
      <c r="C61" s="490"/>
      <c r="D61" s="490"/>
      <c r="E61" s="490"/>
      <c r="F61" s="490"/>
      <c r="G61" s="490"/>
      <c r="H61" s="490"/>
    </row>
    <row r="62" spans="2:9" x14ac:dyDescent="0.2">
      <c r="B62" s="490"/>
      <c r="C62" s="490"/>
      <c r="D62" s="490"/>
      <c r="E62" s="490"/>
      <c r="F62" s="490"/>
      <c r="G62" s="490"/>
      <c r="H62" s="490"/>
    </row>
    <row r="63" spans="2:9" s="331" customFormat="1" ht="55.5" customHeight="1" x14ac:dyDescent="0.2">
      <c r="B63" s="494" t="s">
        <v>311</v>
      </c>
      <c r="C63" s="494"/>
      <c r="D63" s="494"/>
      <c r="E63" s="494"/>
      <c r="F63" s="494"/>
      <c r="G63" s="494"/>
      <c r="H63" s="494"/>
    </row>
    <row r="64" spans="2:9" ht="30" customHeight="1" x14ac:dyDescent="0.2">
      <c r="B64" s="494" t="s">
        <v>306</v>
      </c>
      <c r="C64" s="494"/>
      <c r="D64" s="494"/>
      <c r="E64" s="494"/>
      <c r="F64" s="494"/>
      <c r="G64" s="494"/>
      <c r="H64" s="494"/>
      <c r="I64" s="494"/>
    </row>
  </sheetData>
  <customSheetViews>
    <customSheetView guid="{4BF6A69F-C29D-460A-9E84-5045F8F80EEB}" showGridLines="0">
      <selection sqref="A1:I55"/>
      <pageMargins left="0.19685039370078741" right="0.15748031496062992" top="0.19685039370078741" bottom="0.19685039370078741" header="0.31496062992125984" footer="0.31496062992125984"/>
      <pageSetup paperSize="9" orientation="portrait"/>
    </customSheetView>
  </customSheetViews>
  <mergeCells count="37">
    <mergeCell ref="B64:I64"/>
    <mergeCell ref="B52:B59"/>
    <mergeCell ref="C52:D52"/>
    <mergeCell ref="C53:D53"/>
    <mergeCell ref="C54:D54"/>
    <mergeCell ref="C55:D55"/>
    <mergeCell ref="C56:D56"/>
    <mergeCell ref="C57:D57"/>
    <mergeCell ref="C58:D58"/>
    <mergeCell ref="C59:D59"/>
    <mergeCell ref="B63:H63"/>
    <mergeCell ref="B48:I48"/>
    <mergeCell ref="B61:H62"/>
    <mergeCell ref="E50:G50"/>
    <mergeCell ref="D45:E45"/>
    <mergeCell ref="F45:G45"/>
    <mergeCell ref="B42:G42"/>
    <mergeCell ref="D44:E44"/>
    <mergeCell ref="F44:G44"/>
    <mergeCell ref="A1:I1"/>
    <mergeCell ref="B3:G3"/>
    <mergeCell ref="B5:B13"/>
    <mergeCell ref="C5:C6"/>
    <mergeCell ref="D5:D6"/>
    <mergeCell ref="E5:H5"/>
    <mergeCell ref="C7:C9"/>
    <mergeCell ref="C10:C12"/>
    <mergeCell ref="C13:D13"/>
    <mergeCell ref="B16:B17"/>
    <mergeCell ref="B31:C33"/>
    <mergeCell ref="B19:G19"/>
    <mergeCell ref="B38:D38"/>
    <mergeCell ref="B39:D39"/>
    <mergeCell ref="B22:C24"/>
    <mergeCell ref="B25:C27"/>
    <mergeCell ref="B28:C30"/>
    <mergeCell ref="B35:G35"/>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rgb="FF009CC1"/>
  </sheetPr>
  <dimension ref="A1:J59"/>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10" x14ac:dyDescent="0.2">
      <c r="A1" s="450" t="s">
        <v>296</v>
      </c>
      <c r="B1" s="450"/>
      <c r="C1" s="450"/>
      <c r="D1" s="450"/>
      <c r="E1" s="450"/>
      <c r="F1" s="450"/>
      <c r="G1" s="450"/>
      <c r="H1" s="450"/>
      <c r="I1" s="450"/>
    </row>
    <row r="2" spans="1:10" x14ac:dyDescent="0.2">
      <c r="A2" s="151"/>
      <c r="B2" s="151"/>
      <c r="C2" s="151"/>
      <c r="D2" s="151"/>
      <c r="E2" s="151"/>
      <c r="F2" s="151"/>
      <c r="G2" s="151"/>
      <c r="H2" s="151"/>
      <c r="I2" s="151"/>
    </row>
    <row r="3" spans="1:10" x14ac:dyDescent="0.2">
      <c r="A3" s="151"/>
      <c r="B3" s="451" t="s">
        <v>69</v>
      </c>
      <c r="C3" s="451"/>
      <c r="D3" s="451"/>
      <c r="E3" s="451"/>
      <c r="F3" s="451"/>
      <c r="G3" s="451"/>
      <c r="H3" s="128"/>
      <c r="I3" s="151"/>
    </row>
    <row r="4" spans="1:10" ht="8.25" customHeight="1" x14ac:dyDescent="0.2">
      <c r="B4" s="7"/>
      <c r="C4" s="4"/>
      <c r="D4" s="4"/>
      <c r="E4" s="5"/>
      <c r="F4" s="6"/>
      <c r="G4" s="4"/>
      <c r="H4" s="7"/>
    </row>
    <row r="5" spans="1:10" x14ac:dyDescent="0.2">
      <c r="B5" s="462" t="s">
        <v>50</v>
      </c>
      <c r="C5" s="455" t="s">
        <v>51</v>
      </c>
      <c r="D5" s="455" t="s">
        <v>65</v>
      </c>
      <c r="E5" s="452" t="s">
        <v>50</v>
      </c>
      <c r="F5" s="453"/>
      <c r="G5" s="453"/>
      <c r="H5" s="454"/>
    </row>
    <row r="6" spans="1:10" ht="25.5" x14ac:dyDescent="0.2">
      <c r="B6" s="472"/>
      <c r="C6" s="456"/>
      <c r="D6" s="456"/>
      <c r="E6" s="202" t="s">
        <v>52</v>
      </c>
      <c r="F6" s="202" t="s">
        <v>53</v>
      </c>
      <c r="G6" s="202" t="s">
        <v>49</v>
      </c>
      <c r="H6" s="204" t="s">
        <v>54</v>
      </c>
    </row>
    <row r="7" spans="1:10" ht="15" customHeight="1" x14ac:dyDescent="0.2">
      <c r="B7" s="472"/>
      <c r="C7" s="457" t="s">
        <v>62</v>
      </c>
      <c r="D7" s="129" t="s">
        <v>62</v>
      </c>
      <c r="E7" s="18">
        <v>53</v>
      </c>
      <c r="F7" s="19">
        <v>0</v>
      </c>
      <c r="G7" s="2">
        <v>53</v>
      </c>
      <c r="H7" s="20">
        <v>0</v>
      </c>
    </row>
    <row r="8" spans="1:10" ht="15" x14ac:dyDescent="0.2">
      <c r="B8" s="472"/>
      <c r="C8" s="458"/>
      <c r="D8" s="130" t="s">
        <v>63</v>
      </c>
      <c r="E8" s="18">
        <v>1133</v>
      </c>
      <c r="F8" s="19">
        <v>14</v>
      </c>
      <c r="G8" s="2">
        <v>1147</v>
      </c>
      <c r="H8" s="20">
        <v>1</v>
      </c>
      <c r="J8" s="148"/>
    </row>
    <row r="9" spans="1:10" x14ac:dyDescent="0.2">
      <c r="B9" s="472"/>
      <c r="C9" s="459"/>
      <c r="D9" s="15" t="s">
        <v>49</v>
      </c>
      <c r="E9" s="21">
        <v>1186</v>
      </c>
      <c r="F9" s="21">
        <v>14</v>
      </c>
      <c r="G9" s="21">
        <v>1200</v>
      </c>
      <c r="H9" s="21">
        <v>1</v>
      </c>
      <c r="J9" s="152"/>
    </row>
    <row r="10" spans="1:10" x14ac:dyDescent="0.2">
      <c r="B10" s="463"/>
      <c r="C10" s="470" t="s">
        <v>49</v>
      </c>
      <c r="D10" s="471"/>
      <c r="E10" s="21">
        <f>E9</f>
        <v>1186</v>
      </c>
      <c r="F10" s="21">
        <f t="shared" ref="F10:H10" si="0">F9</f>
        <v>14</v>
      </c>
      <c r="G10" s="21">
        <f t="shared" si="0"/>
        <v>1200</v>
      </c>
      <c r="H10" s="21">
        <f t="shared" si="0"/>
        <v>1</v>
      </c>
    </row>
    <row r="11" spans="1:10" x14ac:dyDescent="0.2">
      <c r="B11" s="143"/>
      <c r="C11" s="133"/>
      <c r="D11" s="133"/>
      <c r="E11" s="45"/>
      <c r="F11" s="45"/>
      <c r="G11" s="45"/>
      <c r="H11" s="45"/>
    </row>
    <row r="12" spans="1:10" x14ac:dyDescent="0.2">
      <c r="B12" s="8"/>
      <c r="C12" s="8"/>
      <c r="D12" s="8"/>
      <c r="E12" s="202" t="s">
        <v>52</v>
      </c>
      <c r="F12" s="202" t="s">
        <v>53</v>
      </c>
      <c r="G12" s="202" t="s">
        <v>49</v>
      </c>
    </row>
    <row r="13" spans="1:10" x14ac:dyDescent="0.2">
      <c r="B13" s="462" t="s">
        <v>46</v>
      </c>
      <c r="C13" s="48" t="s">
        <v>47</v>
      </c>
      <c r="D13" s="165"/>
      <c r="E13" s="22">
        <v>0</v>
      </c>
      <c r="F13" s="22">
        <v>0</v>
      </c>
      <c r="G13" s="225">
        <f>SUM(E13:F13)</f>
        <v>0</v>
      </c>
    </row>
    <row r="14" spans="1:10" x14ac:dyDescent="0.2">
      <c r="B14" s="463"/>
      <c r="C14" s="49" t="s">
        <v>48</v>
      </c>
      <c r="D14" s="166"/>
      <c r="E14" s="23">
        <v>0</v>
      </c>
      <c r="F14" s="23">
        <v>0</v>
      </c>
      <c r="G14" s="224">
        <f>SUM(E14:F14)</f>
        <v>0</v>
      </c>
    </row>
    <row r="15" spans="1:10" ht="17.25" customHeight="1" x14ac:dyDescent="0.2">
      <c r="B15" s="11"/>
    </row>
    <row r="16" spans="1:10" x14ac:dyDescent="0.2">
      <c r="B16" s="451" t="s">
        <v>67</v>
      </c>
      <c r="C16" s="451"/>
      <c r="D16" s="451"/>
      <c r="E16" s="451"/>
      <c r="F16" s="451"/>
      <c r="G16" s="451"/>
      <c r="H16" s="16"/>
    </row>
    <row r="17" spans="2:10" ht="8.25" customHeight="1" x14ac:dyDescent="0.2">
      <c r="B17" s="7"/>
      <c r="C17" s="12"/>
      <c r="D17" s="12"/>
      <c r="E17" s="6"/>
      <c r="F17" s="4"/>
      <c r="G17" s="4"/>
      <c r="H17" s="11"/>
    </row>
    <row r="18" spans="2:10" x14ac:dyDescent="0.2">
      <c r="B18" s="12"/>
      <c r="C18" s="12"/>
      <c r="D18" s="205" t="s">
        <v>65</v>
      </c>
      <c r="E18" s="205" t="s">
        <v>52</v>
      </c>
      <c r="F18" s="206" t="s">
        <v>53</v>
      </c>
      <c r="G18" s="205" t="s">
        <v>49</v>
      </c>
      <c r="H18" s="11"/>
    </row>
    <row r="19" spans="2:10" ht="15" x14ac:dyDescent="0.2">
      <c r="B19" s="460" t="s">
        <v>55</v>
      </c>
      <c r="C19" s="475"/>
      <c r="D19" s="129" t="s">
        <v>62</v>
      </c>
      <c r="E19" s="24">
        <v>175</v>
      </c>
      <c r="F19" s="25">
        <v>3</v>
      </c>
      <c r="G19" s="26">
        <v>178</v>
      </c>
      <c r="H19" s="11"/>
    </row>
    <row r="20" spans="2:10" ht="15" x14ac:dyDescent="0.2">
      <c r="B20" s="461"/>
      <c r="C20" s="476"/>
      <c r="D20" s="130" t="s">
        <v>63</v>
      </c>
      <c r="E20" s="19">
        <v>963</v>
      </c>
      <c r="F20" s="18">
        <v>15</v>
      </c>
      <c r="G20" s="2">
        <v>978</v>
      </c>
      <c r="H20" s="11"/>
    </row>
    <row r="21" spans="2:10" x14ac:dyDescent="0.2">
      <c r="B21" s="477"/>
      <c r="C21" s="478"/>
      <c r="D21" s="15" t="s">
        <v>49</v>
      </c>
      <c r="E21" s="26">
        <v>1138</v>
      </c>
      <c r="F21" s="35">
        <v>18</v>
      </c>
      <c r="G21" s="26">
        <v>1156</v>
      </c>
      <c r="H21" s="11"/>
    </row>
    <row r="22" spans="2:10" ht="15" x14ac:dyDescent="0.2">
      <c r="B22" s="460" t="s">
        <v>56</v>
      </c>
      <c r="C22" s="475"/>
      <c r="D22" s="129" t="s">
        <v>62</v>
      </c>
      <c r="E22" s="36">
        <v>171</v>
      </c>
      <c r="F22" s="24">
        <v>3</v>
      </c>
      <c r="G22" s="37">
        <v>174</v>
      </c>
      <c r="H22" s="12"/>
    </row>
    <row r="23" spans="2:10" ht="15" x14ac:dyDescent="0.2">
      <c r="B23" s="461"/>
      <c r="C23" s="476"/>
      <c r="D23" s="130" t="s">
        <v>63</v>
      </c>
      <c r="E23" s="38">
        <v>905</v>
      </c>
      <c r="F23" s="27">
        <v>13</v>
      </c>
      <c r="G23" s="39">
        <v>918</v>
      </c>
      <c r="H23" s="12"/>
    </row>
    <row r="24" spans="2:10" x14ac:dyDescent="0.2">
      <c r="B24" s="477"/>
      <c r="C24" s="478"/>
      <c r="D24" s="15" t="s">
        <v>49</v>
      </c>
      <c r="E24" s="21">
        <v>1076</v>
      </c>
      <c r="F24" s="40">
        <v>16</v>
      </c>
      <c r="G24" s="21">
        <v>1092</v>
      </c>
      <c r="H24" s="12"/>
      <c r="J24" s="219"/>
    </row>
    <row r="25" spans="2:10" ht="12.75" customHeight="1" x14ac:dyDescent="0.2">
      <c r="B25" s="464" t="s">
        <v>57</v>
      </c>
      <c r="C25" s="465"/>
      <c r="D25" s="129" t="s">
        <v>62</v>
      </c>
      <c r="E25" s="24">
        <v>1</v>
      </c>
      <c r="F25" s="25">
        <v>0</v>
      </c>
      <c r="G25" s="26">
        <v>1</v>
      </c>
      <c r="H25" s="12"/>
    </row>
    <row r="26" spans="2:10" ht="12.75" customHeight="1" x14ac:dyDescent="0.2">
      <c r="B26" s="466"/>
      <c r="C26" s="467"/>
      <c r="D26" s="130" t="s">
        <v>63</v>
      </c>
      <c r="E26" s="19">
        <v>3</v>
      </c>
      <c r="F26" s="18">
        <v>0</v>
      </c>
      <c r="G26" s="2">
        <v>3</v>
      </c>
      <c r="H26" s="12"/>
    </row>
    <row r="27" spans="2:10" ht="12.75" customHeight="1" x14ac:dyDescent="0.2">
      <c r="B27" s="468"/>
      <c r="C27" s="469"/>
      <c r="D27" s="15" t="s">
        <v>49</v>
      </c>
      <c r="E27" s="26">
        <v>4</v>
      </c>
      <c r="F27" s="35">
        <v>0</v>
      </c>
      <c r="G27" s="26">
        <v>4</v>
      </c>
      <c r="H27" s="12"/>
    </row>
    <row r="28" spans="2:10" ht="12.75" customHeight="1" x14ac:dyDescent="0.2">
      <c r="B28" s="464" t="s">
        <v>58</v>
      </c>
      <c r="C28" s="465"/>
      <c r="D28" s="129" t="s">
        <v>62</v>
      </c>
      <c r="E28" s="24">
        <v>1</v>
      </c>
      <c r="F28" s="25">
        <v>0</v>
      </c>
      <c r="G28" s="26">
        <v>1</v>
      </c>
      <c r="H28" s="1"/>
    </row>
    <row r="29" spans="2:10" ht="12.75" customHeight="1" x14ac:dyDescent="0.2">
      <c r="B29" s="466"/>
      <c r="C29" s="467"/>
      <c r="D29" s="130" t="s">
        <v>63</v>
      </c>
      <c r="E29" s="19">
        <v>3</v>
      </c>
      <c r="F29" s="18">
        <v>0</v>
      </c>
      <c r="G29" s="2">
        <v>3</v>
      </c>
      <c r="H29" s="1"/>
    </row>
    <row r="30" spans="2:10" ht="12.75" customHeight="1" x14ac:dyDescent="0.2">
      <c r="B30" s="468"/>
      <c r="C30" s="469"/>
      <c r="D30" s="15" t="s">
        <v>49</v>
      </c>
      <c r="E30" s="21">
        <v>4</v>
      </c>
      <c r="F30" s="40">
        <v>0</v>
      </c>
      <c r="G30" s="21">
        <v>4</v>
      </c>
      <c r="H30" s="1"/>
    </row>
    <row r="31" spans="2:10" ht="17.25" customHeight="1" x14ac:dyDescent="0.2">
      <c r="B31" s="11"/>
      <c r="C31" s="11"/>
      <c r="D31" s="11"/>
      <c r="E31" s="13"/>
      <c r="F31" s="13"/>
      <c r="G31" s="13"/>
      <c r="H31" s="12"/>
    </row>
    <row r="32" spans="2:10" x14ac:dyDescent="0.2">
      <c r="B32" s="451" t="s">
        <v>280</v>
      </c>
      <c r="C32" s="451"/>
      <c r="D32" s="451"/>
      <c r="E32" s="451"/>
      <c r="F32" s="451"/>
      <c r="G32" s="451"/>
      <c r="H32" s="16"/>
    </row>
    <row r="33" spans="2:9" ht="8.25" customHeight="1" x14ac:dyDescent="0.2">
      <c r="B33" s="7"/>
      <c r="C33" s="12"/>
      <c r="D33" s="12"/>
      <c r="E33" s="12"/>
      <c r="F33" s="12"/>
      <c r="G33" s="12"/>
      <c r="H33" s="12"/>
    </row>
    <row r="34" spans="2:9" x14ac:dyDescent="0.2">
      <c r="B34" s="8"/>
      <c r="C34" s="8"/>
      <c r="D34" s="8"/>
      <c r="E34" s="205" t="s">
        <v>52</v>
      </c>
      <c r="F34" s="206" t="s">
        <v>53</v>
      </c>
      <c r="G34" s="205" t="s">
        <v>49</v>
      </c>
      <c r="H34" s="12"/>
    </row>
    <row r="35" spans="2:9" ht="27" customHeight="1" x14ac:dyDescent="0.2">
      <c r="B35" s="464" t="s">
        <v>282</v>
      </c>
      <c r="C35" s="497"/>
      <c r="D35" s="465"/>
      <c r="E35" s="22">
        <v>4239</v>
      </c>
      <c r="F35" s="30">
        <v>59</v>
      </c>
      <c r="G35" s="31">
        <v>4298</v>
      </c>
      <c r="H35" s="12"/>
    </row>
    <row r="36" spans="2:9" ht="12.75" customHeight="1" x14ac:dyDescent="0.2">
      <c r="B36" s="468" t="s">
        <v>59</v>
      </c>
      <c r="C36" s="474"/>
      <c r="D36" s="469"/>
      <c r="E36" s="23">
        <v>2708</v>
      </c>
      <c r="F36" s="32">
        <v>27</v>
      </c>
      <c r="G36" s="33">
        <v>2735</v>
      </c>
      <c r="H36" s="12"/>
    </row>
    <row r="37" spans="2:9" ht="8.25" customHeight="1" x14ac:dyDescent="0.2">
      <c r="B37" s="11"/>
      <c r="C37" s="11"/>
      <c r="D37" s="11"/>
      <c r="E37" s="11"/>
      <c r="F37" s="11"/>
      <c r="G37" s="12"/>
      <c r="H37" s="12"/>
    </row>
    <row r="38" spans="2:9" x14ac:dyDescent="0.2">
      <c r="B38" s="11"/>
      <c r="C38" s="11"/>
      <c r="D38" s="11"/>
      <c r="E38" s="11"/>
      <c r="F38" s="11"/>
      <c r="G38" s="12"/>
      <c r="H38" s="12"/>
    </row>
    <row r="39" spans="2:9" x14ac:dyDescent="0.2">
      <c r="B39" s="451" t="s">
        <v>68</v>
      </c>
      <c r="C39" s="451"/>
      <c r="D39" s="451"/>
      <c r="E39" s="451"/>
      <c r="F39" s="451"/>
      <c r="G39" s="451"/>
      <c r="H39" s="12"/>
    </row>
    <row r="40" spans="2:9" x14ac:dyDescent="0.2">
      <c r="B40" s="14"/>
      <c r="C40" s="6"/>
      <c r="D40" s="6"/>
      <c r="E40" s="4"/>
      <c r="G40" s="12"/>
    </row>
    <row r="41" spans="2:9" x14ac:dyDescent="0.2">
      <c r="B41" s="207" t="s">
        <v>60</v>
      </c>
      <c r="C41" s="207" t="s">
        <v>61</v>
      </c>
      <c r="D41" s="479" t="s">
        <v>84</v>
      </c>
      <c r="E41" s="480"/>
      <c r="F41" s="479" t="s">
        <v>49</v>
      </c>
      <c r="G41" s="480"/>
    </row>
    <row r="42" spans="2:9" x14ac:dyDescent="0.2">
      <c r="B42" s="34">
        <v>27</v>
      </c>
      <c r="C42" s="34">
        <v>7</v>
      </c>
      <c r="D42" s="481">
        <v>0</v>
      </c>
      <c r="E42" s="482"/>
      <c r="F42" s="483">
        <f>SUM(B42:E42)</f>
        <v>34</v>
      </c>
      <c r="G42" s="484"/>
    </row>
    <row r="45" spans="2:9" x14ac:dyDescent="0.2">
      <c r="B45" s="451" t="s">
        <v>215</v>
      </c>
      <c r="C45" s="451"/>
      <c r="D45" s="451"/>
      <c r="E45" s="451"/>
      <c r="F45" s="451"/>
      <c r="G45" s="451"/>
      <c r="H45" s="451"/>
      <c r="I45" s="451"/>
    </row>
    <row r="46" spans="2:9" x14ac:dyDescent="0.2">
      <c r="B46" s="7"/>
      <c r="C46" s="12"/>
      <c r="D46" s="12"/>
      <c r="E46" s="6"/>
      <c r="F46" s="4"/>
      <c r="G46" s="4"/>
    </row>
    <row r="47" spans="2:9" x14ac:dyDescent="0.2">
      <c r="D47" s="293"/>
      <c r="E47" s="473" t="s">
        <v>216</v>
      </c>
      <c r="F47" s="473"/>
      <c r="G47" s="298"/>
      <c r="H47" s="298"/>
      <c r="I47" s="298"/>
    </row>
    <row r="48" spans="2:9" ht="15" x14ac:dyDescent="0.2">
      <c r="C48" s="11"/>
      <c r="D48" s="166"/>
      <c r="E48" s="327" t="s">
        <v>62</v>
      </c>
      <c r="F48" s="328" t="s">
        <v>49</v>
      </c>
    </row>
    <row r="49" spans="2:8" ht="12.75" customHeight="1" x14ac:dyDescent="0.2">
      <c r="B49" s="491" t="s">
        <v>237</v>
      </c>
      <c r="C49" s="492" t="s">
        <v>207</v>
      </c>
      <c r="D49" s="492"/>
      <c r="E49" s="22">
        <v>500</v>
      </c>
      <c r="F49" s="31">
        <v>500</v>
      </c>
    </row>
    <row r="50" spans="2:8" x14ac:dyDescent="0.2">
      <c r="B50" s="491"/>
      <c r="C50" s="492" t="s">
        <v>208</v>
      </c>
      <c r="D50" s="492"/>
      <c r="E50" s="22">
        <v>1</v>
      </c>
      <c r="F50" s="31">
        <v>1</v>
      </c>
      <c r="G50" s="145"/>
    </row>
    <row r="51" spans="2:8" x14ac:dyDescent="0.2">
      <c r="B51" s="491"/>
      <c r="C51" s="492" t="s">
        <v>209</v>
      </c>
      <c r="D51" s="492"/>
      <c r="E51" s="22">
        <v>13</v>
      </c>
      <c r="F51" s="31">
        <v>13</v>
      </c>
    </row>
    <row r="52" spans="2:8" x14ac:dyDescent="0.2">
      <c r="B52" s="491"/>
      <c r="C52" s="492" t="s">
        <v>210</v>
      </c>
      <c r="D52" s="492"/>
      <c r="E52" s="22">
        <v>42</v>
      </c>
      <c r="F52" s="31">
        <v>42</v>
      </c>
    </row>
    <row r="53" spans="2:8" x14ac:dyDescent="0.2">
      <c r="B53" s="491"/>
      <c r="C53" s="492" t="s">
        <v>211</v>
      </c>
      <c r="D53" s="492"/>
      <c r="E53" s="22">
        <v>162</v>
      </c>
      <c r="F53" s="31">
        <v>162</v>
      </c>
    </row>
    <row r="54" spans="2:8" x14ac:dyDescent="0.2">
      <c r="B54" s="491"/>
      <c r="C54" s="492" t="s">
        <v>212</v>
      </c>
      <c r="D54" s="492"/>
      <c r="E54" s="22">
        <v>69</v>
      </c>
      <c r="F54" s="31">
        <v>69</v>
      </c>
    </row>
    <row r="55" spans="2:8" x14ac:dyDescent="0.2">
      <c r="B55" s="491"/>
      <c r="C55" s="493" t="s">
        <v>213</v>
      </c>
      <c r="D55" s="493"/>
      <c r="E55" s="31">
        <v>787</v>
      </c>
      <c r="F55" s="31">
        <v>787</v>
      </c>
      <c r="G55" s="342"/>
    </row>
    <row r="56" spans="2:8" x14ac:dyDescent="0.2">
      <c r="B56" s="491"/>
      <c r="C56" s="493" t="s">
        <v>214</v>
      </c>
      <c r="D56" s="493"/>
      <c r="E56" s="326">
        <v>435</v>
      </c>
      <c r="F56" s="326">
        <v>435</v>
      </c>
    </row>
    <row r="57" spans="2:8" x14ac:dyDescent="0.2">
      <c r="B57" s="294"/>
      <c r="C57" s="297"/>
      <c r="D57" s="297"/>
      <c r="E57" s="133"/>
      <c r="F57" s="45"/>
      <c r="G57" s="45"/>
      <c r="H57" s="45"/>
    </row>
    <row r="58" spans="2:8" s="331" customFormat="1" ht="55.5" customHeight="1" x14ac:dyDescent="0.2">
      <c r="B58" s="494" t="s">
        <v>310</v>
      </c>
      <c r="C58" s="494"/>
      <c r="D58" s="494"/>
      <c r="E58" s="494"/>
      <c r="F58" s="494"/>
      <c r="G58" s="494"/>
      <c r="H58" s="494"/>
    </row>
    <row r="59" spans="2:8" ht="30" customHeight="1" x14ac:dyDescent="0.2">
      <c r="B59" s="494" t="s">
        <v>307</v>
      </c>
      <c r="C59" s="494"/>
      <c r="D59" s="494"/>
      <c r="E59" s="494"/>
      <c r="F59" s="494"/>
      <c r="G59" s="494"/>
      <c r="H59" s="494"/>
    </row>
  </sheetData>
  <customSheetViews>
    <customSheetView guid="{4BF6A69F-C29D-460A-9E84-5045F8F80EEB}" showGridLines="0">
      <selection activeCell="J8" sqref="J8"/>
      <pageMargins left="0.19685039370078741" right="0.15748031496062992" top="0.19685039370078741" bottom="0.19685039370078741" header="0.31496062992125984" footer="0.31496062992125984"/>
      <pageSetup paperSize="9" orientation="portrait"/>
    </customSheetView>
  </customSheetViews>
  <mergeCells count="35">
    <mergeCell ref="B59:H59"/>
    <mergeCell ref="C49:D49"/>
    <mergeCell ref="C50:D50"/>
    <mergeCell ref="C51:D51"/>
    <mergeCell ref="C52:D52"/>
    <mergeCell ref="C53:D53"/>
    <mergeCell ref="B58:H58"/>
    <mergeCell ref="B16:G16"/>
    <mergeCell ref="D42:E42"/>
    <mergeCell ref="F42:G42"/>
    <mergeCell ref="B32:G32"/>
    <mergeCell ref="B35:D35"/>
    <mergeCell ref="B36:D36"/>
    <mergeCell ref="B39:G39"/>
    <mergeCell ref="D41:E41"/>
    <mergeCell ref="F41:G41"/>
    <mergeCell ref="B19:C21"/>
    <mergeCell ref="B22:C24"/>
    <mergeCell ref="B45:I45"/>
    <mergeCell ref="E47:F47"/>
    <mergeCell ref="B49:B56"/>
    <mergeCell ref="B25:C27"/>
    <mergeCell ref="B28:C30"/>
    <mergeCell ref="C54:D54"/>
    <mergeCell ref="C55:D55"/>
    <mergeCell ref="C56:D56"/>
    <mergeCell ref="B13:B14"/>
    <mergeCell ref="A1:I1"/>
    <mergeCell ref="B3:G3"/>
    <mergeCell ref="B5:B10"/>
    <mergeCell ref="C5:C6"/>
    <mergeCell ref="D5:D6"/>
    <mergeCell ref="E5:H5"/>
    <mergeCell ref="C7:C9"/>
    <mergeCell ref="C10:D10"/>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CC1"/>
  </sheetPr>
  <dimension ref="A1:J61"/>
  <sheetViews>
    <sheetView showGridLines="0" workbookViewId="0">
      <pane ySplit="1" topLeftCell="A2" activePane="bottomLeft" state="frozen"/>
      <selection pane="bottomLeft" sqref="A1:I1"/>
    </sheetView>
  </sheetViews>
  <sheetFormatPr baseColWidth="10" defaultRowHeight="12.75" x14ac:dyDescent="0.2"/>
  <cols>
    <col min="1" max="1" width="2.140625" style="91" customWidth="1"/>
    <col min="2" max="2" width="20.85546875" style="91" customWidth="1"/>
    <col min="3" max="4" width="15.28515625" style="91" customWidth="1"/>
    <col min="5" max="8" width="11.42578125" style="91" customWidth="1"/>
    <col min="9" max="9" width="2.7109375" style="91" customWidth="1"/>
    <col min="10" max="16384" width="11.42578125" style="91"/>
  </cols>
  <sheetData>
    <row r="1" spans="1:9" x14ac:dyDescent="0.2">
      <c r="A1" s="507" t="s">
        <v>256</v>
      </c>
      <c r="B1" s="508"/>
      <c r="C1" s="508"/>
      <c r="D1" s="508"/>
      <c r="E1" s="508"/>
      <c r="F1" s="508"/>
      <c r="G1" s="508"/>
      <c r="H1" s="508"/>
      <c r="I1" s="509"/>
    </row>
    <row r="2" spans="1:9" x14ac:dyDescent="0.2">
      <c r="A2" s="146"/>
      <c r="B2" s="146"/>
      <c r="C2" s="146"/>
      <c r="D2" s="146"/>
      <c r="E2" s="146"/>
      <c r="F2" s="146"/>
      <c r="G2" s="146"/>
      <c r="H2" s="146"/>
      <c r="I2" s="146"/>
    </row>
    <row r="3" spans="1:9" x14ac:dyDescent="0.2">
      <c r="A3" s="146"/>
      <c r="B3" s="510" t="s">
        <v>69</v>
      </c>
      <c r="C3" s="510"/>
      <c r="D3" s="510"/>
      <c r="E3" s="510"/>
      <c r="F3" s="510"/>
      <c r="G3" s="510"/>
      <c r="H3" s="134"/>
      <c r="I3" s="146"/>
    </row>
    <row r="4" spans="1:9" ht="8.25" customHeight="1" x14ac:dyDescent="0.2">
      <c r="B4" s="62"/>
      <c r="C4" s="59"/>
      <c r="D4" s="59"/>
      <c r="E4" s="60"/>
      <c r="F4" s="61"/>
      <c r="G4" s="59"/>
      <c r="H4" s="62"/>
    </row>
    <row r="5" spans="1:9" x14ac:dyDescent="0.2">
      <c r="B5" s="511" t="s">
        <v>50</v>
      </c>
      <c r="C5" s="455" t="s">
        <v>51</v>
      </c>
      <c r="D5" s="455" t="s">
        <v>65</v>
      </c>
      <c r="E5" s="452" t="s">
        <v>50</v>
      </c>
      <c r="F5" s="453"/>
      <c r="G5" s="453"/>
      <c r="H5" s="454"/>
    </row>
    <row r="6" spans="1:9" ht="25.5" x14ac:dyDescent="0.2">
      <c r="B6" s="512"/>
      <c r="C6" s="456"/>
      <c r="D6" s="456"/>
      <c r="E6" s="202" t="s">
        <v>52</v>
      </c>
      <c r="F6" s="202" t="s">
        <v>53</v>
      </c>
      <c r="G6" s="202" t="s">
        <v>49</v>
      </c>
      <c r="H6" s="204" t="s">
        <v>54</v>
      </c>
    </row>
    <row r="7" spans="1:9" ht="15" customHeight="1" x14ac:dyDescent="0.2">
      <c r="B7" s="512"/>
      <c r="C7" s="514" t="s">
        <v>62</v>
      </c>
      <c r="D7" s="135" t="s">
        <v>62</v>
      </c>
      <c r="E7" s="63">
        <v>29</v>
      </c>
      <c r="F7" s="64">
        <v>10</v>
      </c>
      <c r="G7" s="65">
        <v>39</v>
      </c>
      <c r="H7" s="66">
        <v>0</v>
      </c>
    </row>
    <row r="8" spans="1:9" ht="15" x14ac:dyDescent="0.2">
      <c r="B8" s="512"/>
      <c r="C8" s="515"/>
      <c r="D8" s="136" t="s">
        <v>63</v>
      </c>
      <c r="E8" s="63">
        <v>417</v>
      </c>
      <c r="F8" s="64">
        <v>251</v>
      </c>
      <c r="G8" s="65">
        <v>668</v>
      </c>
      <c r="H8" s="66">
        <v>4</v>
      </c>
    </row>
    <row r="9" spans="1:9" x14ac:dyDescent="0.2">
      <c r="B9" s="512"/>
      <c r="C9" s="516"/>
      <c r="D9" s="67" t="s">
        <v>49</v>
      </c>
      <c r="E9" s="69">
        <v>446</v>
      </c>
      <c r="F9" s="69">
        <v>261</v>
      </c>
      <c r="G9" s="69">
        <v>707</v>
      </c>
      <c r="H9" s="69">
        <v>4</v>
      </c>
    </row>
    <row r="10" spans="1:9" ht="15" customHeight="1" x14ac:dyDescent="0.2">
      <c r="B10" s="512"/>
      <c r="C10" s="514" t="s">
        <v>63</v>
      </c>
      <c r="D10" s="135" t="s">
        <v>62</v>
      </c>
      <c r="E10" s="63">
        <v>9</v>
      </c>
      <c r="F10" s="64">
        <v>8</v>
      </c>
      <c r="G10" s="65">
        <v>17</v>
      </c>
      <c r="H10" s="66">
        <v>0</v>
      </c>
    </row>
    <row r="11" spans="1:9" ht="15" x14ac:dyDescent="0.2">
      <c r="B11" s="512"/>
      <c r="C11" s="515"/>
      <c r="D11" s="136" t="s">
        <v>63</v>
      </c>
      <c r="E11" s="63">
        <v>373</v>
      </c>
      <c r="F11" s="64">
        <v>244</v>
      </c>
      <c r="G11" s="65">
        <v>617</v>
      </c>
      <c r="H11" s="66">
        <v>5</v>
      </c>
    </row>
    <row r="12" spans="1:9" ht="15" customHeight="1" x14ac:dyDescent="0.2">
      <c r="B12" s="512"/>
      <c r="C12" s="515"/>
      <c r="D12" s="67" t="s">
        <v>49</v>
      </c>
      <c r="E12" s="69">
        <v>382</v>
      </c>
      <c r="F12" s="69">
        <v>252</v>
      </c>
      <c r="G12" s="69">
        <v>634</v>
      </c>
      <c r="H12" s="69">
        <v>5</v>
      </c>
    </row>
    <row r="13" spans="1:9" x14ac:dyDescent="0.2">
      <c r="B13" s="513"/>
      <c r="C13" s="517" t="s">
        <v>49</v>
      </c>
      <c r="D13" s="518"/>
      <c r="E13" s="69">
        <f>E9+E12</f>
        <v>828</v>
      </c>
      <c r="F13" s="69">
        <f t="shared" ref="F13:H13" si="0">F9+F12</f>
        <v>513</v>
      </c>
      <c r="G13" s="69">
        <f t="shared" si="0"/>
        <v>1341</v>
      </c>
      <c r="H13" s="69">
        <f t="shared" si="0"/>
        <v>9</v>
      </c>
    </row>
    <row r="14" spans="1:9" x14ac:dyDescent="0.2">
      <c r="B14" s="153"/>
      <c r="C14" s="138"/>
      <c r="D14" s="138"/>
      <c r="E14" s="92"/>
      <c r="F14" s="92"/>
      <c r="G14" s="92"/>
      <c r="H14" s="92"/>
    </row>
    <row r="15" spans="1:9" x14ac:dyDescent="0.2">
      <c r="B15" s="71"/>
      <c r="C15" s="71"/>
      <c r="D15" s="71"/>
      <c r="E15" s="202" t="s">
        <v>52</v>
      </c>
      <c r="F15" s="202" t="s">
        <v>53</v>
      </c>
      <c r="G15" s="202" t="s">
        <v>49</v>
      </c>
    </row>
    <row r="16" spans="1:9" x14ac:dyDescent="0.2">
      <c r="B16" s="462" t="s">
        <v>46</v>
      </c>
      <c r="C16" s="48" t="s">
        <v>47</v>
      </c>
      <c r="D16" s="165"/>
      <c r="E16" s="85">
        <v>0</v>
      </c>
      <c r="F16" s="85">
        <v>0</v>
      </c>
      <c r="G16" s="227">
        <f>SUM(E16:F16)</f>
        <v>0</v>
      </c>
    </row>
    <row r="17" spans="2:10" x14ac:dyDescent="0.2">
      <c r="B17" s="463"/>
      <c r="C17" s="49" t="s">
        <v>48</v>
      </c>
      <c r="D17" s="166"/>
      <c r="E17" s="88">
        <v>0</v>
      </c>
      <c r="F17" s="88">
        <v>0</v>
      </c>
      <c r="G17" s="226">
        <f>SUM(E17:F17)</f>
        <v>0</v>
      </c>
    </row>
    <row r="18" spans="2:10" ht="17.25" customHeight="1" x14ac:dyDescent="0.2">
      <c r="B18" s="93"/>
    </row>
    <row r="19" spans="2:10" x14ac:dyDescent="0.2">
      <c r="B19" s="510" t="s">
        <v>67</v>
      </c>
      <c r="C19" s="510"/>
      <c r="D19" s="510"/>
      <c r="E19" s="510"/>
      <c r="F19" s="510"/>
      <c r="G19" s="510"/>
      <c r="H19" s="58"/>
    </row>
    <row r="20" spans="2:10" ht="8.25" customHeight="1" x14ac:dyDescent="0.2">
      <c r="B20" s="62"/>
      <c r="C20" s="73"/>
      <c r="D20" s="73"/>
      <c r="E20" s="61"/>
      <c r="F20" s="59"/>
      <c r="G20" s="59"/>
      <c r="H20" s="72"/>
    </row>
    <row r="21" spans="2:10" x14ac:dyDescent="0.2">
      <c r="B21" s="73"/>
      <c r="C21" s="73"/>
      <c r="D21" s="205" t="s">
        <v>65</v>
      </c>
      <c r="E21" s="205" t="s">
        <v>52</v>
      </c>
      <c r="F21" s="206" t="s">
        <v>53</v>
      </c>
      <c r="G21" s="205" t="s">
        <v>49</v>
      </c>
      <c r="H21" s="72"/>
    </row>
    <row r="22" spans="2:10" ht="15" x14ac:dyDescent="0.2">
      <c r="B22" s="519" t="s">
        <v>55</v>
      </c>
      <c r="C22" s="520"/>
      <c r="D22" s="135" t="s">
        <v>62</v>
      </c>
      <c r="E22" s="74">
        <v>20</v>
      </c>
      <c r="F22" s="75">
        <v>8</v>
      </c>
      <c r="G22" s="76">
        <v>28</v>
      </c>
      <c r="H22" s="72"/>
    </row>
    <row r="23" spans="2:10" ht="15" x14ac:dyDescent="0.2">
      <c r="B23" s="521"/>
      <c r="C23" s="522"/>
      <c r="D23" s="136" t="s">
        <v>63</v>
      </c>
      <c r="E23" s="64">
        <v>368</v>
      </c>
      <c r="F23" s="63">
        <v>221</v>
      </c>
      <c r="G23" s="65">
        <v>589</v>
      </c>
      <c r="H23" s="72"/>
    </row>
    <row r="24" spans="2:10" x14ac:dyDescent="0.2">
      <c r="B24" s="523"/>
      <c r="C24" s="524"/>
      <c r="D24" s="67" t="s">
        <v>49</v>
      </c>
      <c r="E24" s="76">
        <v>388</v>
      </c>
      <c r="F24" s="77">
        <v>229</v>
      </c>
      <c r="G24" s="76">
        <v>617</v>
      </c>
      <c r="H24" s="72"/>
    </row>
    <row r="25" spans="2:10" ht="15" x14ac:dyDescent="0.2">
      <c r="B25" s="519" t="s">
        <v>56</v>
      </c>
      <c r="C25" s="520"/>
      <c r="D25" s="135" t="s">
        <v>62</v>
      </c>
      <c r="E25" s="78">
        <v>20</v>
      </c>
      <c r="F25" s="74">
        <v>8</v>
      </c>
      <c r="G25" s="79">
        <v>28</v>
      </c>
      <c r="H25" s="73"/>
    </row>
    <row r="26" spans="2:10" ht="15" x14ac:dyDescent="0.2">
      <c r="B26" s="521"/>
      <c r="C26" s="522"/>
      <c r="D26" s="136" t="s">
        <v>63</v>
      </c>
      <c r="E26" s="80">
        <v>368</v>
      </c>
      <c r="F26" s="81">
        <v>220</v>
      </c>
      <c r="G26" s="82">
        <v>588</v>
      </c>
      <c r="H26" s="73"/>
    </row>
    <row r="27" spans="2:10" x14ac:dyDescent="0.2">
      <c r="B27" s="523"/>
      <c r="C27" s="524"/>
      <c r="D27" s="67" t="s">
        <v>49</v>
      </c>
      <c r="E27" s="69">
        <v>388</v>
      </c>
      <c r="F27" s="68">
        <v>228</v>
      </c>
      <c r="G27" s="69">
        <v>616</v>
      </c>
      <c r="H27" s="73"/>
    </row>
    <row r="28" spans="2:10" ht="12.75" customHeight="1" x14ac:dyDescent="0.2">
      <c r="B28" s="525" t="s">
        <v>57</v>
      </c>
      <c r="C28" s="526"/>
      <c r="D28" s="135" t="s">
        <v>62</v>
      </c>
      <c r="E28" s="74">
        <v>0</v>
      </c>
      <c r="F28" s="75">
        <v>0</v>
      </c>
      <c r="G28" s="76">
        <v>0</v>
      </c>
      <c r="H28" s="73"/>
    </row>
    <row r="29" spans="2:10" ht="12.75" customHeight="1" x14ac:dyDescent="0.2">
      <c r="B29" s="527"/>
      <c r="C29" s="528"/>
      <c r="D29" s="136" t="s">
        <v>63</v>
      </c>
      <c r="E29" s="64">
        <v>0</v>
      </c>
      <c r="F29" s="63">
        <v>0</v>
      </c>
      <c r="G29" s="65">
        <v>0</v>
      </c>
      <c r="H29" s="73"/>
    </row>
    <row r="30" spans="2:10" ht="12.75" customHeight="1" x14ac:dyDescent="0.2">
      <c r="B30" s="529"/>
      <c r="C30" s="530"/>
      <c r="D30" s="67" t="s">
        <v>49</v>
      </c>
      <c r="E30" s="76">
        <v>0</v>
      </c>
      <c r="F30" s="77">
        <v>0</v>
      </c>
      <c r="G30" s="76">
        <v>0</v>
      </c>
      <c r="H30" s="73"/>
      <c r="J30" s="220"/>
    </row>
    <row r="31" spans="2:10" ht="12.75" customHeight="1" x14ac:dyDescent="0.2">
      <c r="B31" s="525" t="s">
        <v>58</v>
      </c>
      <c r="C31" s="526"/>
      <c r="D31" s="135" t="s">
        <v>62</v>
      </c>
      <c r="E31" s="74">
        <v>0</v>
      </c>
      <c r="F31" s="75">
        <v>0</v>
      </c>
      <c r="G31" s="76">
        <v>0</v>
      </c>
      <c r="H31" s="83"/>
      <c r="J31" s="220"/>
    </row>
    <row r="32" spans="2:10" ht="12.75" customHeight="1" x14ac:dyDescent="0.2">
      <c r="B32" s="527"/>
      <c r="C32" s="528"/>
      <c r="D32" s="136" t="s">
        <v>63</v>
      </c>
      <c r="E32" s="64">
        <v>0</v>
      </c>
      <c r="F32" s="63">
        <v>0</v>
      </c>
      <c r="G32" s="65">
        <v>0</v>
      </c>
      <c r="H32" s="83"/>
      <c r="J32" s="220"/>
    </row>
    <row r="33" spans="2:10" ht="12.75" customHeight="1" x14ac:dyDescent="0.2">
      <c r="B33" s="529"/>
      <c r="C33" s="530"/>
      <c r="D33" s="67" t="s">
        <v>49</v>
      </c>
      <c r="E33" s="69">
        <v>0</v>
      </c>
      <c r="F33" s="68">
        <v>0</v>
      </c>
      <c r="G33" s="69">
        <v>0</v>
      </c>
      <c r="H33" s="83"/>
      <c r="J33" s="219"/>
    </row>
    <row r="34" spans="2:10" ht="17.25" customHeight="1" x14ac:dyDescent="0.2">
      <c r="B34" s="72"/>
      <c r="C34" s="72"/>
      <c r="D34" s="72"/>
      <c r="E34" s="84"/>
      <c r="F34" s="84"/>
      <c r="G34" s="84"/>
      <c r="H34" s="73"/>
    </row>
    <row r="35" spans="2:10" x14ac:dyDescent="0.2">
      <c r="B35" s="510" t="s">
        <v>280</v>
      </c>
      <c r="C35" s="510"/>
      <c r="D35" s="510"/>
      <c r="E35" s="510"/>
      <c r="F35" s="510"/>
      <c r="G35" s="510"/>
      <c r="H35" s="58"/>
    </row>
    <row r="36" spans="2:10" ht="8.25" customHeight="1" x14ac:dyDescent="0.2">
      <c r="B36" s="62"/>
      <c r="C36" s="73"/>
      <c r="D36" s="73"/>
      <c r="E36" s="73"/>
      <c r="F36" s="73"/>
      <c r="G36" s="73"/>
      <c r="H36" s="73"/>
    </row>
    <row r="37" spans="2:10" x14ac:dyDescent="0.2">
      <c r="B37" s="71"/>
      <c r="C37" s="71"/>
      <c r="D37" s="71"/>
      <c r="E37" s="205" t="s">
        <v>52</v>
      </c>
      <c r="F37" s="206" t="s">
        <v>53</v>
      </c>
      <c r="G37" s="205" t="s">
        <v>49</v>
      </c>
      <c r="H37" s="73"/>
    </row>
    <row r="38" spans="2:10" ht="27" customHeight="1" x14ac:dyDescent="0.2">
      <c r="B38" s="525" t="s">
        <v>312</v>
      </c>
      <c r="C38" s="535"/>
      <c r="D38" s="526"/>
      <c r="E38" s="85">
        <v>1669</v>
      </c>
      <c r="F38" s="86">
        <v>897</v>
      </c>
      <c r="G38" s="87">
        <v>2566</v>
      </c>
      <c r="H38" s="73"/>
    </row>
    <row r="39" spans="2:10" ht="12.75" customHeight="1" x14ac:dyDescent="0.2">
      <c r="B39" s="529" t="s">
        <v>59</v>
      </c>
      <c r="C39" s="536"/>
      <c r="D39" s="530"/>
      <c r="E39" s="88">
        <v>650</v>
      </c>
      <c r="F39" s="89">
        <v>405</v>
      </c>
      <c r="G39" s="418">
        <v>1055</v>
      </c>
      <c r="H39" s="95"/>
    </row>
    <row r="40" spans="2:10" x14ac:dyDescent="0.2">
      <c r="B40" s="72"/>
      <c r="C40" s="72"/>
      <c r="D40" s="72"/>
      <c r="E40" s="72"/>
      <c r="F40" s="72"/>
      <c r="G40" s="73"/>
      <c r="H40" s="73"/>
    </row>
    <row r="41" spans="2:10" x14ac:dyDescent="0.2">
      <c r="B41" s="510" t="s">
        <v>68</v>
      </c>
      <c r="C41" s="510"/>
      <c r="D41" s="510"/>
      <c r="E41" s="510"/>
      <c r="F41" s="510"/>
      <c r="G41" s="510"/>
      <c r="H41" s="73"/>
    </row>
    <row r="42" spans="2:10" x14ac:dyDescent="0.2">
      <c r="B42" s="90"/>
      <c r="C42" s="61"/>
      <c r="D42" s="61"/>
      <c r="E42" s="59"/>
      <c r="F42" s="70"/>
      <c r="G42" s="73"/>
    </row>
    <row r="43" spans="2:10" x14ac:dyDescent="0.2">
      <c r="B43" s="207" t="s">
        <v>60</v>
      </c>
      <c r="C43" s="207" t="s">
        <v>61</v>
      </c>
      <c r="D43" s="479" t="s">
        <v>84</v>
      </c>
      <c r="E43" s="480"/>
      <c r="F43" s="479" t="s">
        <v>49</v>
      </c>
      <c r="G43" s="480"/>
    </row>
    <row r="44" spans="2:10" x14ac:dyDescent="0.2">
      <c r="B44" s="137">
        <v>28</v>
      </c>
      <c r="C44" s="137">
        <v>0</v>
      </c>
      <c r="D44" s="531">
        <v>0</v>
      </c>
      <c r="E44" s="532"/>
      <c r="F44" s="533">
        <f>SUM(B44:E44)</f>
        <v>28</v>
      </c>
      <c r="G44" s="534"/>
    </row>
    <row r="47" spans="2:10" x14ac:dyDescent="0.2">
      <c r="B47" s="451" t="s">
        <v>215</v>
      </c>
      <c r="C47" s="451"/>
      <c r="D47" s="451"/>
      <c r="E47" s="451"/>
      <c r="F47" s="451"/>
      <c r="G47" s="451"/>
      <c r="H47" s="451"/>
      <c r="I47" s="451"/>
    </row>
    <row r="48" spans="2:10" x14ac:dyDescent="0.2">
      <c r="B48" s="7"/>
      <c r="C48" s="12"/>
      <c r="D48" s="12"/>
      <c r="E48" s="6"/>
      <c r="F48" s="4"/>
      <c r="G48" s="4"/>
    </row>
    <row r="49" spans="2:8" x14ac:dyDescent="0.2">
      <c r="B49" s="11"/>
      <c r="C49" s="11"/>
      <c r="D49" s="11"/>
      <c r="E49" s="473" t="s">
        <v>216</v>
      </c>
      <c r="F49" s="473"/>
      <c r="G49" s="473"/>
    </row>
    <row r="50" spans="2:8" ht="15" x14ac:dyDescent="0.2">
      <c r="B50" s="11"/>
      <c r="C50" s="11"/>
      <c r="D50" s="11"/>
      <c r="E50" s="327" t="s">
        <v>62</v>
      </c>
      <c r="F50" s="327" t="s">
        <v>63</v>
      </c>
      <c r="G50" s="328" t="s">
        <v>49</v>
      </c>
    </row>
    <row r="51" spans="2:8" ht="12.75" customHeight="1" x14ac:dyDescent="0.2">
      <c r="B51" s="491" t="s">
        <v>237</v>
      </c>
      <c r="C51" s="492" t="s">
        <v>207</v>
      </c>
      <c r="D51" s="492"/>
      <c r="E51" s="22">
        <v>51</v>
      </c>
      <c r="F51" s="22">
        <v>43</v>
      </c>
      <c r="G51" s="31">
        <v>94</v>
      </c>
    </row>
    <row r="52" spans="2:8" x14ac:dyDescent="0.2">
      <c r="B52" s="491"/>
      <c r="C52" s="492" t="s">
        <v>208</v>
      </c>
      <c r="D52" s="492"/>
      <c r="E52" s="22">
        <v>0</v>
      </c>
      <c r="F52" s="22">
        <v>0</v>
      </c>
      <c r="G52" s="31">
        <v>0</v>
      </c>
    </row>
    <row r="53" spans="2:8" x14ac:dyDescent="0.2">
      <c r="B53" s="491"/>
      <c r="C53" s="492" t="s">
        <v>209</v>
      </c>
      <c r="D53" s="492"/>
      <c r="E53" s="22">
        <v>5</v>
      </c>
      <c r="F53" s="22">
        <v>9</v>
      </c>
      <c r="G53" s="31">
        <v>14</v>
      </c>
    </row>
    <row r="54" spans="2:8" x14ac:dyDescent="0.2">
      <c r="B54" s="491"/>
      <c r="C54" s="492" t="s">
        <v>210</v>
      </c>
      <c r="D54" s="492"/>
      <c r="E54" s="22">
        <v>45</v>
      </c>
      <c r="F54" s="22">
        <v>24</v>
      </c>
      <c r="G54" s="31">
        <v>69</v>
      </c>
    </row>
    <row r="55" spans="2:8" x14ac:dyDescent="0.2">
      <c r="B55" s="491"/>
      <c r="C55" s="492" t="s">
        <v>211</v>
      </c>
      <c r="D55" s="492"/>
      <c r="E55" s="22">
        <v>466</v>
      </c>
      <c r="F55" s="22">
        <v>449</v>
      </c>
      <c r="G55" s="31">
        <v>915</v>
      </c>
    </row>
    <row r="56" spans="2:8" x14ac:dyDescent="0.2">
      <c r="B56" s="491"/>
      <c r="C56" s="492" t="s">
        <v>212</v>
      </c>
      <c r="D56" s="492"/>
      <c r="E56" s="22">
        <v>23</v>
      </c>
      <c r="F56" s="22">
        <v>39</v>
      </c>
      <c r="G56" s="31">
        <v>62</v>
      </c>
    </row>
    <row r="57" spans="2:8" x14ac:dyDescent="0.2">
      <c r="B57" s="491"/>
      <c r="C57" s="493" t="s">
        <v>213</v>
      </c>
      <c r="D57" s="493"/>
      <c r="E57" s="31">
        <v>590</v>
      </c>
      <c r="F57" s="31">
        <v>564</v>
      </c>
      <c r="G57" s="31">
        <v>1154</v>
      </c>
      <c r="H57" s="383"/>
    </row>
    <row r="58" spans="2:8" x14ac:dyDescent="0.2">
      <c r="B58" s="491"/>
      <c r="C58" s="493" t="s">
        <v>214</v>
      </c>
      <c r="D58" s="493"/>
      <c r="E58" s="326">
        <v>117</v>
      </c>
      <c r="F58" s="326">
        <v>72</v>
      </c>
      <c r="G58" s="326">
        <v>189</v>
      </c>
    </row>
    <row r="60" spans="2:8" s="331" customFormat="1" ht="55.5" customHeight="1" x14ac:dyDescent="0.2">
      <c r="B60" s="494" t="s">
        <v>310</v>
      </c>
      <c r="C60" s="494"/>
      <c r="D60" s="494"/>
      <c r="E60" s="494"/>
      <c r="F60" s="494"/>
      <c r="G60" s="494"/>
      <c r="H60" s="494"/>
    </row>
    <row r="61" spans="2:8" ht="28.5" customHeight="1" x14ac:dyDescent="0.2">
      <c r="B61" s="494" t="s">
        <v>307</v>
      </c>
      <c r="C61" s="494"/>
      <c r="D61" s="494"/>
      <c r="E61" s="494"/>
      <c r="F61" s="494"/>
      <c r="G61" s="494"/>
      <c r="H61" s="494"/>
    </row>
  </sheetData>
  <customSheetViews>
    <customSheetView guid="{4BF6A69F-C29D-460A-9E84-5045F8F80EEB}" topLeftCell="A35">
      <selection activeCell="K39" sqref="K39"/>
      <pageMargins left="0.7" right="0.7" top="0.75" bottom="0.75" header="0.3" footer="0.3"/>
    </customSheetView>
  </customSheetViews>
  <mergeCells count="36">
    <mergeCell ref="C56:D56"/>
    <mergeCell ref="C57:D57"/>
    <mergeCell ref="C58:D58"/>
    <mergeCell ref="B61:H61"/>
    <mergeCell ref="C51:D51"/>
    <mergeCell ref="C52:D52"/>
    <mergeCell ref="C53:D53"/>
    <mergeCell ref="C54:D54"/>
    <mergeCell ref="C55:D55"/>
    <mergeCell ref="B60:H60"/>
    <mergeCell ref="B47:I47"/>
    <mergeCell ref="E49:G49"/>
    <mergeCell ref="B51:B58"/>
    <mergeCell ref="B19:G19"/>
    <mergeCell ref="B22:C24"/>
    <mergeCell ref="B25:C27"/>
    <mergeCell ref="B28:C30"/>
    <mergeCell ref="B31:C33"/>
    <mergeCell ref="D44:E44"/>
    <mergeCell ref="F44:G44"/>
    <mergeCell ref="B35:G35"/>
    <mergeCell ref="B38:D38"/>
    <mergeCell ref="B39:D39"/>
    <mergeCell ref="B41:G41"/>
    <mergeCell ref="D43:E43"/>
    <mergeCell ref="F43:G43"/>
    <mergeCell ref="B16:B17"/>
    <mergeCell ref="A1:I1"/>
    <mergeCell ref="B3:G3"/>
    <mergeCell ref="B5:B13"/>
    <mergeCell ref="C5:C6"/>
    <mergeCell ref="D5:D6"/>
    <mergeCell ref="E5:H5"/>
    <mergeCell ref="C7:C9"/>
    <mergeCell ref="C10:C12"/>
    <mergeCell ref="C13:D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tabColor rgb="FF009CC1"/>
  </sheetPr>
  <dimension ref="A1:AF62"/>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257</v>
      </c>
      <c r="B1" s="450"/>
      <c r="C1" s="450"/>
      <c r="D1" s="450"/>
      <c r="E1" s="450"/>
      <c r="F1" s="450"/>
      <c r="G1" s="450"/>
      <c r="H1" s="450"/>
      <c r="I1" s="450"/>
    </row>
    <row r="2" spans="1:9" x14ac:dyDescent="0.2">
      <c r="A2" s="151"/>
      <c r="B2" s="151"/>
      <c r="C2" s="151"/>
      <c r="D2" s="151"/>
      <c r="E2" s="151"/>
      <c r="F2" s="151"/>
      <c r="G2" s="151"/>
      <c r="H2" s="151"/>
      <c r="I2" s="151"/>
    </row>
    <row r="3" spans="1:9" x14ac:dyDescent="0.2">
      <c r="A3" s="151"/>
      <c r="B3" s="451" t="s">
        <v>69</v>
      </c>
      <c r="C3" s="451"/>
      <c r="D3" s="451"/>
      <c r="E3" s="451"/>
      <c r="F3" s="451"/>
      <c r="G3" s="451"/>
      <c r="H3" s="128"/>
      <c r="I3" s="151"/>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customHeight="1" x14ac:dyDescent="0.2">
      <c r="B7" s="472"/>
      <c r="C7" s="457" t="s">
        <v>62</v>
      </c>
      <c r="D7" s="129" t="s">
        <v>62</v>
      </c>
      <c r="E7" s="18">
        <v>70</v>
      </c>
      <c r="F7" s="19">
        <v>10</v>
      </c>
      <c r="G7" s="2">
        <v>80</v>
      </c>
      <c r="H7" s="20">
        <v>0</v>
      </c>
    </row>
    <row r="8" spans="1:9" ht="15" x14ac:dyDescent="0.2">
      <c r="B8" s="472"/>
      <c r="C8" s="458"/>
      <c r="D8" s="130" t="s">
        <v>63</v>
      </c>
      <c r="E8" s="18">
        <v>565</v>
      </c>
      <c r="F8" s="19">
        <v>100</v>
      </c>
      <c r="G8" s="2">
        <v>665</v>
      </c>
      <c r="H8" s="20">
        <v>6</v>
      </c>
    </row>
    <row r="9" spans="1:9" x14ac:dyDescent="0.2">
      <c r="B9" s="472"/>
      <c r="C9" s="459"/>
      <c r="D9" s="15" t="s">
        <v>49</v>
      </c>
      <c r="E9" s="21">
        <v>635</v>
      </c>
      <c r="F9" s="21">
        <v>110</v>
      </c>
      <c r="G9" s="21">
        <v>745</v>
      </c>
      <c r="H9" s="21">
        <v>6</v>
      </c>
    </row>
    <row r="10" spans="1:9" ht="15" customHeight="1" x14ac:dyDescent="0.2">
      <c r="B10" s="472"/>
      <c r="C10" s="457" t="s">
        <v>63</v>
      </c>
      <c r="D10" s="129" t="s">
        <v>62</v>
      </c>
      <c r="E10" s="18">
        <v>56</v>
      </c>
      <c r="F10" s="19">
        <v>8</v>
      </c>
      <c r="G10" s="2">
        <v>64</v>
      </c>
      <c r="H10" s="20">
        <v>0</v>
      </c>
    </row>
    <row r="11" spans="1:9" ht="15" x14ac:dyDescent="0.2">
      <c r="B11" s="472"/>
      <c r="C11" s="458"/>
      <c r="D11" s="130" t="s">
        <v>63</v>
      </c>
      <c r="E11" s="18">
        <v>407</v>
      </c>
      <c r="F11" s="19">
        <v>53</v>
      </c>
      <c r="G11" s="2">
        <v>460</v>
      </c>
      <c r="H11" s="20">
        <v>13</v>
      </c>
    </row>
    <row r="12" spans="1:9" ht="15" customHeight="1" x14ac:dyDescent="0.2">
      <c r="B12" s="472"/>
      <c r="C12" s="458"/>
      <c r="D12" s="15" t="s">
        <v>49</v>
      </c>
      <c r="E12" s="21">
        <v>463</v>
      </c>
      <c r="F12" s="21">
        <v>61</v>
      </c>
      <c r="G12" s="21">
        <v>524</v>
      </c>
      <c r="H12" s="21">
        <v>13</v>
      </c>
    </row>
    <row r="13" spans="1:9" x14ac:dyDescent="0.2">
      <c r="B13" s="463"/>
      <c r="C13" s="470" t="s">
        <v>49</v>
      </c>
      <c r="D13" s="471"/>
      <c r="E13" s="21">
        <f>E9+E12</f>
        <v>1098</v>
      </c>
      <c r="F13" s="21">
        <f t="shared" ref="F13:H13" si="0">F9+F12</f>
        <v>171</v>
      </c>
      <c r="G13" s="21">
        <f t="shared" si="0"/>
        <v>1269</v>
      </c>
      <c r="H13" s="21">
        <f t="shared" si="0"/>
        <v>19</v>
      </c>
    </row>
    <row r="14" spans="1:9" x14ac:dyDescent="0.2">
      <c r="B14" s="143"/>
      <c r="C14" s="133"/>
      <c r="D14" s="133"/>
      <c r="E14" s="45"/>
      <c r="F14" s="45"/>
      <c r="G14" s="45"/>
      <c r="H14" s="45"/>
    </row>
    <row r="15" spans="1:9" x14ac:dyDescent="0.2">
      <c r="B15" s="8"/>
      <c r="C15" s="8"/>
      <c r="D15" s="8"/>
      <c r="E15" s="202" t="s">
        <v>52</v>
      </c>
      <c r="F15" s="202" t="s">
        <v>53</v>
      </c>
      <c r="G15" s="202" t="s">
        <v>49</v>
      </c>
    </row>
    <row r="16" spans="1:9" x14ac:dyDescent="0.2">
      <c r="B16" s="462" t="s">
        <v>46</v>
      </c>
      <c r="C16" s="48" t="s">
        <v>47</v>
      </c>
      <c r="D16" s="165"/>
      <c r="E16" s="22">
        <v>32</v>
      </c>
      <c r="F16" s="22">
        <v>2</v>
      </c>
      <c r="G16" s="225">
        <v>34</v>
      </c>
    </row>
    <row r="17" spans="2:8" x14ac:dyDescent="0.2">
      <c r="B17" s="463"/>
      <c r="C17" s="49" t="s">
        <v>48</v>
      </c>
      <c r="D17" s="166"/>
      <c r="E17" s="23">
        <v>0</v>
      </c>
      <c r="F17" s="23">
        <v>0</v>
      </c>
      <c r="G17" s="224">
        <v>0</v>
      </c>
    </row>
    <row r="18" spans="2:8" ht="17.25" customHeight="1" x14ac:dyDescent="0.2">
      <c r="B18" s="11"/>
    </row>
    <row r="19" spans="2:8" x14ac:dyDescent="0.2">
      <c r="B19" s="451" t="s">
        <v>67</v>
      </c>
      <c r="C19" s="451"/>
      <c r="D19" s="451"/>
      <c r="E19" s="451"/>
      <c r="F19" s="451"/>
      <c r="G19" s="451"/>
      <c r="H19" s="16"/>
    </row>
    <row r="20" spans="2:8" ht="8.25" customHeight="1" x14ac:dyDescent="0.2">
      <c r="B20" s="7"/>
      <c r="C20" s="12"/>
      <c r="D20" s="12"/>
      <c r="E20" s="6"/>
      <c r="F20" s="4"/>
      <c r="G20" s="4"/>
      <c r="H20" s="11"/>
    </row>
    <row r="21" spans="2:8" x14ac:dyDescent="0.2">
      <c r="B21" s="12"/>
      <c r="C21" s="12"/>
      <c r="D21" s="205" t="s">
        <v>65</v>
      </c>
      <c r="E21" s="205" t="s">
        <v>52</v>
      </c>
      <c r="F21" s="206" t="s">
        <v>53</v>
      </c>
      <c r="G21" s="205" t="s">
        <v>49</v>
      </c>
      <c r="H21" s="11"/>
    </row>
    <row r="22" spans="2:8" ht="15" x14ac:dyDescent="0.2">
      <c r="B22" s="460" t="s">
        <v>55</v>
      </c>
      <c r="C22" s="475"/>
      <c r="D22" s="129" t="s">
        <v>62</v>
      </c>
      <c r="E22" s="24">
        <v>488</v>
      </c>
      <c r="F22" s="25">
        <v>62</v>
      </c>
      <c r="G22" s="26">
        <v>550</v>
      </c>
      <c r="H22" s="11"/>
    </row>
    <row r="23" spans="2:8" ht="15" x14ac:dyDescent="0.2">
      <c r="B23" s="461"/>
      <c r="C23" s="476"/>
      <c r="D23" s="130" t="s">
        <v>63</v>
      </c>
      <c r="E23" s="19">
        <v>5</v>
      </c>
      <c r="F23" s="18">
        <v>1</v>
      </c>
      <c r="G23" s="2">
        <v>6</v>
      </c>
      <c r="H23" s="11"/>
    </row>
    <row r="24" spans="2:8" x14ac:dyDescent="0.2">
      <c r="B24" s="477"/>
      <c r="C24" s="478"/>
      <c r="D24" s="15" t="s">
        <v>49</v>
      </c>
      <c r="E24" s="26">
        <v>493</v>
      </c>
      <c r="F24" s="35">
        <v>63</v>
      </c>
      <c r="G24" s="26">
        <v>556</v>
      </c>
      <c r="H24" s="11"/>
    </row>
    <row r="25" spans="2:8" ht="15" x14ac:dyDescent="0.2">
      <c r="B25" s="460" t="s">
        <v>56</v>
      </c>
      <c r="C25" s="475"/>
      <c r="D25" s="129" t="s">
        <v>62</v>
      </c>
      <c r="E25" s="36">
        <v>483</v>
      </c>
      <c r="F25" s="24">
        <v>60</v>
      </c>
      <c r="G25" s="37">
        <v>543</v>
      </c>
      <c r="H25" s="12"/>
    </row>
    <row r="26" spans="2:8" ht="15" x14ac:dyDescent="0.2">
      <c r="B26" s="461"/>
      <c r="C26" s="476"/>
      <c r="D26" s="130" t="s">
        <v>63</v>
      </c>
      <c r="E26" s="38">
        <v>4</v>
      </c>
      <c r="F26" s="27">
        <v>0</v>
      </c>
      <c r="G26" s="39">
        <v>4</v>
      </c>
      <c r="H26" s="12"/>
    </row>
    <row r="27" spans="2:8" x14ac:dyDescent="0.2">
      <c r="B27" s="477"/>
      <c r="C27" s="478"/>
      <c r="D27" s="15" t="s">
        <v>49</v>
      </c>
      <c r="E27" s="21">
        <v>487</v>
      </c>
      <c r="F27" s="40">
        <v>60</v>
      </c>
      <c r="G27" s="21">
        <v>547</v>
      </c>
      <c r="H27" s="12"/>
    </row>
    <row r="28" spans="2:8" ht="12.75" customHeight="1" x14ac:dyDescent="0.2">
      <c r="B28" s="464" t="s">
        <v>57</v>
      </c>
      <c r="C28" s="465"/>
      <c r="D28" s="129" t="s">
        <v>62</v>
      </c>
      <c r="E28" s="103">
        <v>9</v>
      </c>
      <c r="F28" s="104">
        <v>1</v>
      </c>
      <c r="G28" s="97">
        <v>10</v>
      </c>
      <c r="H28" s="12"/>
    </row>
    <row r="29" spans="2:8" ht="12.75" customHeight="1" x14ac:dyDescent="0.2">
      <c r="B29" s="466"/>
      <c r="C29" s="467"/>
      <c r="D29" s="130" t="s">
        <v>63</v>
      </c>
      <c r="E29" s="105">
        <v>0</v>
      </c>
      <c r="F29" s="106">
        <v>0</v>
      </c>
      <c r="G29" s="101">
        <v>0</v>
      </c>
    </row>
    <row r="30" spans="2:8" ht="12.75" customHeight="1" x14ac:dyDescent="0.2">
      <c r="B30" s="468"/>
      <c r="C30" s="469"/>
      <c r="D30" s="15" t="s">
        <v>49</v>
      </c>
      <c r="E30" s="97">
        <v>9</v>
      </c>
      <c r="F30" s="107">
        <v>1</v>
      </c>
      <c r="G30" s="97">
        <v>10</v>
      </c>
    </row>
    <row r="31" spans="2:8" ht="12.75" customHeight="1" x14ac:dyDescent="0.2">
      <c r="B31" s="464" t="s">
        <v>58</v>
      </c>
      <c r="C31" s="465"/>
      <c r="D31" s="129" t="s">
        <v>62</v>
      </c>
      <c r="E31" s="103">
        <v>9</v>
      </c>
      <c r="F31" s="104">
        <v>1</v>
      </c>
      <c r="G31" s="97">
        <v>10</v>
      </c>
      <c r="H31" s="1"/>
    </row>
    <row r="32" spans="2:8" ht="12.75" customHeight="1" x14ac:dyDescent="0.2">
      <c r="B32" s="466"/>
      <c r="C32" s="467"/>
      <c r="D32" s="130" t="s">
        <v>63</v>
      </c>
      <c r="E32" s="105">
        <v>0</v>
      </c>
      <c r="F32" s="106">
        <v>0</v>
      </c>
      <c r="G32" s="101">
        <v>0</v>
      </c>
      <c r="H32" s="1"/>
    </row>
    <row r="33" spans="2:32" ht="12.75" customHeight="1" x14ac:dyDescent="0.2">
      <c r="B33" s="468"/>
      <c r="C33" s="469"/>
      <c r="D33" s="15" t="s">
        <v>49</v>
      </c>
      <c r="E33" s="98">
        <v>9</v>
      </c>
      <c r="F33" s="108">
        <v>1</v>
      </c>
      <c r="G33" s="98">
        <v>10</v>
      </c>
      <c r="H33" s="1"/>
    </row>
    <row r="34" spans="2:32" ht="17.25" customHeight="1" x14ac:dyDescent="0.2">
      <c r="B34" s="11"/>
      <c r="C34" s="11"/>
      <c r="D34" s="11"/>
      <c r="E34" s="13"/>
      <c r="F34" s="13"/>
      <c r="G34" s="13"/>
      <c r="H34" s="12"/>
    </row>
    <row r="35" spans="2:32" x14ac:dyDescent="0.2">
      <c r="B35" s="451" t="s">
        <v>280</v>
      </c>
      <c r="C35" s="451"/>
      <c r="D35" s="451"/>
      <c r="E35" s="451"/>
      <c r="F35" s="451"/>
      <c r="G35" s="451"/>
      <c r="H35" s="16"/>
    </row>
    <row r="36" spans="2:32" ht="8.25" customHeight="1" x14ac:dyDescent="0.2">
      <c r="B36" s="7"/>
      <c r="C36" s="12"/>
      <c r="D36" s="12"/>
      <c r="E36" s="12"/>
      <c r="F36" s="12"/>
      <c r="G36" s="12"/>
      <c r="H36" s="12"/>
    </row>
    <row r="37" spans="2:32" x14ac:dyDescent="0.2">
      <c r="B37" s="8"/>
      <c r="C37" s="8"/>
      <c r="D37" s="8"/>
      <c r="E37" s="205" t="s">
        <v>52</v>
      </c>
      <c r="F37" s="206" t="s">
        <v>53</v>
      </c>
      <c r="G37" s="205" t="s">
        <v>49</v>
      </c>
      <c r="H37" s="12"/>
    </row>
    <row r="38" spans="2:32" ht="27" customHeight="1" x14ac:dyDescent="0.2">
      <c r="B38" s="464" t="s">
        <v>282</v>
      </c>
      <c r="C38" s="497"/>
      <c r="D38" s="465"/>
      <c r="E38" s="22">
        <v>1155</v>
      </c>
      <c r="F38" s="30">
        <v>192</v>
      </c>
      <c r="G38" s="110">
        <v>1347</v>
      </c>
      <c r="L38" s="140"/>
      <c r="M38" s="140"/>
      <c r="N38" s="116"/>
      <c r="O38" s="140"/>
      <c r="P38" s="140"/>
      <c r="Q38" s="140"/>
      <c r="R38" s="140"/>
      <c r="S38" s="140"/>
      <c r="T38" s="140"/>
      <c r="U38" s="140"/>
      <c r="V38" s="140"/>
      <c r="W38" s="140"/>
      <c r="X38" s="140"/>
      <c r="Y38" s="140"/>
      <c r="Z38" s="140"/>
      <c r="AA38" s="140"/>
      <c r="AB38" s="140"/>
      <c r="AC38" s="140"/>
      <c r="AD38" s="140"/>
      <c r="AE38" s="140"/>
      <c r="AF38" s="140"/>
    </row>
    <row r="39" spans="2:32" ht="12.75" customHeight="1" x14ac:dyDescent="0.2">
      <c r="B39" s="468" t="s">
        <v>59</v>
      </c>
      <c r="C39" s="474"/>
      <c r="D39" s="469"/>
      <c r="E39" s="23">
        <v>735</v>
      </c>
      <c r="F39" s="32">
        <v>118</v>
      </c>
      <c r="G39" s="339">
        <v>853</v>
      </c>
      <c r="L39" s="140"/>
      <c r="M39" s="140"/>
      <c r="N39" s="116"/>
      <c r="O39" s="140"/>
      <c r="P39" s="140"/>
      <c r="Q39" s="140"/>
      <c r="R39" s="140"/>
      <c r="S39" s="140"/>
      <c r="T39" s="140"/>
      <c r="U39" s="140"/>
      <c r="V39" s="140"/>
      <c r="W39" s="140"/>
      <c r="X39" s="140"/>
      <c r="Y39" s="140"/>
      <c r="Z39" s="140"/>
      <c r="AA39" s="140"/>
      <c r="AB39" s="140"/>
      <c r="AC39" s="140"/>
      <c r="AD39" s="140"/>
      <c r="AE39" s="140"/>
      <c r="AF39" s="140"/>
    </row>
    <row r="40" spans="2:32" ht="8.25" customHeight="1" x14ac:dyDescent="0.2">
      <c r="B40" s="11"/>
      <c r="C40" s="11"/>
      <c r="D40" s="11"/>
      <c r="E40" s="11"/>
      <c r="F40" s="11"/>
      <c r="G40" s="12"/>
      <c r="H40" s="12"/>
    </row>
    <row r="41" spans="2:32" x14ac:dyDescent="0.2">
      <c r="B41" s="11"/>
      <c r="C41" s="11"/>
      <c r="D41" s="11"/>
      <c r="E41" s="11"/>
      <c r="F41" s="11"/>
      <c r="G41" s="12"/>
      <c r="H41" s="12"/>
    </row>
    <row r="42" spans="2:32" x14ac:dyDescent="0.2">
      <c r="B42" s="451" t="s">
        <v>68</v>
      </c>
      <c r="C42" s="451"/>
      <c r="D42" s="451"/>
      <c r="E42" s="451"/>
      <c r="F42" s="451"/>
      <c r="G42" s="451"/>
      <c r="H42" s="12"/>
    </row>
    <row r="43" spans="2:32" x14ac:dyDescent="0.2">
      <c r="B43" s="14"/>
      <c r="C43" s="6"/>
      <c r="D43" s="6"/>
      <c r="E43" s="4"/>
      <c r="G43" s="12"/>
    </row>
    <row r="44" spans="2:32" x14ac:dyDescent="0.2">
      <c r="B44" s="234" t="s">
        <v>60</v>
      </c>
      <c r="C44" s="234" t="s">
        <v>61</v>
      </c>
      <c r="D44" s="479" t="s">
        <v>84</v>
      </c>
      <c r="E44" s="480"/>
      <c r="F44" s="479" t="s">
        <v>49</v>
      </c>
      <c r="G44" s="480"/>
    </row>
    <row r="45" spans="2:32" x14ac:dyDescent="0.2">
      <c r="B45" s="131">
        <v>23</v>
      </c>
      <c r="C45" s="131">
        <v>1</v>
      </c>
      <c r="D45" s="481">
        <v>1</v>
      </c>
      <c r="E45" s="482"/>
      <c r="F45" s="483">
        <f>SUM(B45:E45)</f>
        <v>25</v>
      </c>
      <c r="G45" s="484"/>
    </row>
    <row r="48" spans="2:32" x14ac:dyDescent="0.2">
      <c r="B48" s="451" t="s">
        <v>215</v>
      </c>
      <c r="C48" s="451"/>
      <c r="D48" s="451"/>
      <c r="E48" s="451"/>
      <c r="F48" s="451"/>
      <c r="G48" s="451"/>
      <c r="H48" s="451"/>
      <c r="I48" s="451"/>
    </row>
    <row r="49" spans="2:9" x14ac:dyDescent="0.2">
      <c r="B49" s="7"/>
      <c r="C49" s="12"/>
      <c r="D49" s="12"/>
      <c r="E49" s="6"/>
      <c r="F49" s="4"/>
      <c r="G49" s="4"/>
      <c r="H49" s="91"/>
      <c r="I49" s="91"/>
    </row>
    <row r="50" spans="2:9" x14ac:dyDescent="0.2">
      <c r="B50" s="11"/>
      <c r="C50" s="11"/>
      <c r="D50" s="11"/>
      <c r="E50" s="473" t="s">
        <v>216</v>
      </c>
      <c r="F50" s="473"/>
      <c r="G50" s="473"/>
      <c r="H50" s="91"/>
      <c r="I50" s="91"/>
    </row>
    <row r="51" spans="2:9" ht="15" x14ac:dyDescent="0.2">
      <c r="B51" s="11"/>
      <c r="C51" s="11"/>
      <c r="D51" s="11"/>
      <c r="E51" s="327" t="s">
        <v>62</v>
      </c>
      <c r="F51" s="327" t="s">
        <v>63</v>
      </c>
      <c r="G51" s="328" t="s">
        <v>49</v>
      </c>
      <c r="H51" s="91"/>
      <c r="I51" s="91"/>
    </row>
    <row r="52" spans="2:9" ht="12.75" customHeight="1" x14ac:dyDescent="0.2">
      <c r="B52" s="491" t="s">
        <v>237</v>
      </c>
      <c r="C52" s="492" t="s">
        <v>207</v>
      </c>
      <c r="D52" s="492"/>
      <c r="E52" s="22">
        <v>31</v>
      </c>
      <c r="F52" s="22">
        <v>11</v>
      </c>
      <c r="G52" s="31">
        <v>42</v>
      </c>
      <c r="H52" s="91"/>
      <c r="I52" s="91"/>
    </row>
    <row r="53" spans="2:9" x14ac:dyDescent="0.2">
      <c r="B53" s="491"/>
      <c r="C53" s="492" t="s">
        <v>208</v>
      </c>
      <c r="D53" s="492"/>
      <c r="E53" s="22">
        <v>0</v>
      </c>
      <c r="F53" s="22">
        <v>0</v>
      </c>
      <c r="G53" s="31">
        <v>0</v>
      </c>
      <c r="H53" s="91"/>
      <c r="I53" s="91"/>
    </row>
    <row r="54" spans="2:9" x14ac:dyDescent="0.2">
      <c r="B54" s="491"/>
      <c r="C54" s="492" t="s">
        <v>209</v>
      </c>
      <c r="D54" s="492"/>
      <c r="E54" s="22">
        <v>4</v>
      </c>
      <c r="F54" s="22">
        <v>4</v>
      </c>
      <c r="G54" s="31">
        <v>8</v>
      </c>
      <c r="H54" s="91"/>
      <c r="I54" s="91"/>
    </row>
    <row r="55" spans="2:9" x14ac:dyDescent="0.2">
      <c r="B55" s="491"/>
      <c r="C55" s="492" t="s">
        <v>210</v>
      </c>
      <c r="D55" s="492"/>
      <c r="E55" s="22">
        <v>24</v>
      </c>
      <c r="F55" s="22">
        <v>13</v>
      </c>
      <c r="G55" s="31">
        <v>37</v>
      </c>
      <c r="H55" s="91"/>
      <c r="I55" s="91"/>
    </row>
    <row r="56" spans="2:9" x14ac:dyDescent="0.2">
      <c r="B56" s="491"/>
      <c r="C56" s="492" t="s">
        <v>211</v>
      </c>
      <c r="D56" s="492"/>
      <c r="E56" s="22">
        <v>634</v>
      </c>
      <c r="F56" s="22">
        <v>508</v>
      </c>
      <c r="G56" s="31">
        <v>1142</v>
      </c>
      <c r="H56" s="91"/>
      <c r="I56" s="91"/>
    </row>
    <row r="57" spans="2:9" x14ac:dyDescent="0.2">
      <c r="B57" s="491"/>
      <c r="C57" s="492" t="s">
        <v>212</v>
      </c>
      <c r="D57" s="492"/>
      <c r="E57" s="22">
        <v>16</v>
      </c>
      <c r="F57" s="22">
        <v>8</v>
      </c>
      <c r="G57" s="31">
        <v>24</v>
      </c>
      <c r="H57" s="91"/>
      <c r="I57" s="91"/>
    </row>
    <row r="58" spans="2:9" x14ac:dyDescent="0.2">
      <c r="B58" s="491"/>
      <c r="C58" s="493" t="s">
        <v>213</v>
      </c>
      <c r="D58" s="493"/>
      <c r="E58" s="31">
        <v>709</v>
      </c>
      <c r="F58" s="31">
        <v>544</v>
      </c>
      <c r="G58" s="31">
        <v>1253</v>
      </c>
      <c r="H58" s="383"/>
      <c r="I58" s="91"/>
    </row>
    <row r="59" spans="2:9" x14ac:dyDescent="0.2">
      <c r="B59" s="491"/>
      <c r="C59" s="493" t="s">
        <v>214</v>
      </c>
      <c r="D59" s="493"/>
      <c r="E59" s="326">
        <v>36</v>
      </c>
      <c r="F59" s="326">
        <v>10</v>
      </c>
      <c r="G59" s="326">
        <v>46</v>
      </c>
      <c r="H59" s="91"/>
      <c r="I59" s="91"/>
    </row>
    <row r="60" spans="2:9" x14ac:dyDescent="0.2">
      <c r="B60" s="91"/>
      <c r="C60" s="91"/>
      <c r="D60" s="91"/>
      <c r="E60" s="91"/>
      <c r="F60" s="91"/>
      <c r="G60" s="91"/>
      <c r="H60" s="91"/>
      <c r="I60" s="91"/>
    </row>
    <row r="61" spans="2:9" s="331" customFormat="1" ht="94.5" customHeight="1" x14ac:dyDescent="0.2">
      <c r="B61" s="494" t="s">
        <v>313</v>
      </c>
      <c r="C61" s="494"/>
      <c r="D61" s="494"/>
      <c r="E61" s="494"/>
      <c r="F61" s="494"/>
      <c r="G61" s="494"/>
      <c r="H61" s="494"/>
    </row>
    <row r="62" spans="2:9" ht="30" customHeight="1" x14ac:dyDescent="0.2">
      <c r="B62" s="494" t="s">
        <v>307</v>
      </c>
      <c r="C62" s="494"/>
      <c r="D62" s="494"/>
      <c r="E62" s="494"/>
      <c r="F62" s="494"/>
      <c r="G62" s="494"/>
      <c r="H62" s="494"/>
      <c r="I62" s="91"/>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36">
    <mergeCell ref="B62:H62"/>
    <mergeCell ref="B48:I48"/>
    <mergeCell ref="E50:G50"/>
    <mergeCell ref="B52:B59"/>
    <mergeCell ref="C52:D52"/>
    <mergeCell ref="C53:D53"/>
    <mergeCell ref="C54:D54"/>
    <mergeCell ref="C55:D55"/>
    <mergeCell ref="C56:D56"/>
    <mergeCell ref="C57:D57"/>
    <mergeCell ref="C58:D58"/>
    <mergeCell ref="C59:D59"/>
    <mergeCell ref="B61:H61"/>
    <mergeCell ref="B16:B17"/>
    <mergeCell ref="B31:C33"/>
    <mergeCell ref="B19:G19"/>
    <mergeCell ref="B22:C24"/>
    <mergeCell ref="B25:C27"/>
    <mergeCell ref="B28:C30"/>
    <mergeCell ref="D45:E45"/>
    <mergeCell ref="F45:G45"/>
    <mergeCell ref="B35:G35"/>
    <mergeCell ref="B38:D38"/>
    <mergeCell ref="B39:D39"/>
    <mergeCell ref="B42:G42"/>
    <mergeCell ref="D44:E44"/>
    <mergeCell ref="F44:G44"/>
    <mergeCell ref="A1:I1"/>
    <mergeCell ref="B3:G3"/>
    <mergeCell ref="B5:B13"/>
    <mergeCell ref="C5:C6"/>
    <mergeCell ref="D5:D6"/>
    <mergeCell ref="E5:H5"/>
    <mergeCell ref="C7:C9"/>
    <mergeCell ref="C10:C12"/>
    <mergeCell ref="C13:D13"/>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4"/>
  <sheetViews>
    <sheetView workbookViewId="0">
      <pane ySplit="1" topLeftCell="A2" activePane="bottomLeft" state="frozen"/>
      <selection activeCell="G22" sqref="G22"/>
      <selection pane="bottomLeft"/>
    </sheetView>
  </sheetViews>
  <sheetFormatPr baseColWidth="10" defaultRowHeight="12.75" x14ac:dyDescent="0.2"/>
  <cols>
    <col min="1" max="1" width="19.28515625" style="249" customWidth="1"/>
    <col min="2" max="2" width="17.28515625" style="249" customWidth="1"/>
    <col min="3" max="3" width="27" style="249" customWidth="1"/>
    <col min="4" max="5" width="13.5703125" style="249" customWidth="1"/>
    <col min="6" max="6" width="82.85546875" style="249" customWidth="1"/>
    <col min="7" max="7" width="13.7109375" style="258" customWidth="1"/>
    <col min="8" max="256" width="11.42578125" style="258"/>
    <col min="257" max="257" width="9.85546875" style="258" customWidth="1"/>
    <col min="258" max="258" width="17.140625" style="258" customWidth="1"/>
    <col min="259" max="259" width="11.85546875" style="258" customWidth="1"/>
    <col min="260" max="260" width="15.5703125" style="258" customWidth="1"/>
    <col min="261" max="261" width="12.42578125" style="258" customWidth="1"/>
    <col min="262" max="262" width="76.5703125" style="258" customWidth="1"/>
    <col min="263" max="512" width="11.42578125" style="258"/>
    <col min="513" max="513" width="9.85546875" style="258" customWidth="1"/>
    <col min="514" max="514" width="17.140625" style="258" customWidth="1"/>
    <col min="515" max="515" width="11.85546875" style="258" customWidth="1"/>
    <col min="516" max="516" width="15.5703125" style="258" customWidth="1"/>
    <col min="517" max="517" width="12.42578125" style="258" customWidth="1"/>
    <col min="518" max="518" width="76.5703125" style="258" customWidth="1"/>
    <col min="519" max="768" width="11.42578125" style="258"/>
    <col min="769" max="769" width="9.85546875" style="258" customWidth="1"/>
    <col min="770" max="770" width="17.140625" style="258" customWidth="1"/>
    <col min="771" max="771" width="11.85546875" style="258" customWidth="1"/>
    <col min="772" max="772" width="15.5703125" style="258" customWidth="1"/>
    <col min="773" max="773" width="12.42578125" style="258" customWidth="1"/>
    <col min="774" max="774" width="76.5703125" style="258" customWidth="1"/>
    <col min="775" max="1024" width="11.42578125" style="258"/>
    <col min="1025" max="1025" width="9.85546875" style="258" customWidth="1"/>
    <col min="1026" max="1026" width="17.140625" style="258" customWidth="1"/>
    <col min="1027" max="1027" width="11.85546875" style="258" customWidth="1"/>
    <col min="1028" max="1028" width="15.5703125" style="258" customWidth="1"/>
    <col min="1029" max="1029" width="12.42578125" style="258" customWidth="1"/>
    <col min="1030" max="1030" width="76.5703125" style="258" customWidth="1"/>
    <col min="1031" max="1280" width="11.42578125" style="258"/>
    <col min="1281" max="1281" width="9.85546875" style="258" customWidth="1"/>
    <col min="1282" max="1282" width="17.140625" style="258" customWidth="1"/>
    <col min="1283" max="1283" width="11.85546875" style="258" customWidth="1"/>
    <col min="1284" max="1284" width="15.5703125" style="258" customWidth="1"/>
    <col min="1285" max="1285" width="12.42578125" style="258" customWidth="1"/>
    <col min="1286" max="1286" width="76.5703125" style="258" customWidth="1"/>
    <col min="1287" max="1536" width="11.42578125" style="258"/>
    <col min="1537" max="1537" width="9.85546875" style="258" customWidth="1"/>
    <col min="1538" max="1538" width="17.140625" style="258" customWidth="1"/>
    <col min="1539" max="1539" width="11.85546875" style="258" customWidth="1"/>
    <col min="1540" max="1540" width="15.5703125" style="258" customWidth="1"/>
    <col min="1541" max="1541" width="12.42578125" style="258" customWidth="1"/>
    <col min="1542" max="1542" width="76.5703125" style="258" customWidth="1"/>
    <col min="1543" max="1792" width="11.42578125" style="258"/>
    <col min="1793" max="1793" width="9.85546875" style="258" customWidth="1"/>
    <col min="1794" max="1794" width="17.140625" style="258" customWidth="1"/>
    <col min="1795" max="1795" width="11.85546875" style="258" customWidth="1"/>
    <col min="1796" max="1796" width="15.5703125" style="258" customWidth="1"/>
    <col min="1797" max="1797" width="12.42578125" style="258" customWidth="1"/>
    <col min="1798" max="1798" width="76.5703125" style="258" customWidth="1"/>
    <col min="1799" max="2048" width="11.42578125" style="258"/>
    <col min="2049" max="2049" width="9.85546875" style="258" customWidth="1"/>
    <col min="2050" max="2050" width="17.140625" style="258" customWidth="1"/>
    <col min="2051" max="2051" width="11.85546875" style="258" customWidth="1"/>
    <col min="2052" max="2052" width="15.5703125" style="258" customWidth="1"/>
    <col min="2053" max="2053" width="12.42578125" style="258" customWidth="1"/>
    <col min="2054" max="2054" width="76.5703125" style="258" customWidth="1"/>
    <col min="2055" max="2304" width="11.42578125" style="258"/>
    <col min="2305" max="2305" width="9.85546875" style="258" customWidth="1"/>
    <col min="2306" max="2306" width="17.140625" style="258" customWidth="1"/>
    <col min="2307" max="2307" width="11.85546875" style="258" customWidth="1"/>
    <col min="2308" max="2308" width="15.5703125" style="258" customWidth="1"/>
    <col min="2309" max="2309" width="12.42578125" style="258" customWidth="1"/>
    <col min="2310" max="2310" width="76.5703125" style="258" customWidth="1"/>
    <col min="2311" max="2560" width="11.42578125" style="258"/>
    <col min="2561" max="2561" width="9.85546875" style="258" customWidth="1"/>
    <col min="2562" max="2562" width="17.140625" style="258" customWidth="1"/>
    <col min="2563" max="2563" width="11.85546875" style="258" customWidth="1"/>
    <col min="2564" max="2564" width="15.5703125" style="258" customWidth="1"/>
    <col min="2565" max="2565" width="12.42578125" style="258" customWidth="1"/>
    <col min="2566" max="2566" width="76.5703125" style="258" customWidth="1"/>
    <col min="2567" max="2816" width="11.42578125" style="258"/>
    <col min="2817" max="2817" width="9.85546875" style="258" customWidth="1"/>
    <col min="2818" max="2818" width="17.140625" style="258" customWidth="1"/>
    <col min="2819" max="2819" width="11.85546875" style="258" customWidth="1"/>
    <col min="2820" max="2820" width="15.5703125" style="258" customWidth="1"/>
    <col min="2821" max="2821" width="12.42578125" style="258" customWidth="1"/>
    <col min="2822" max="2822" width="76.5703125" style="258" customWidth="1"/>
    <col min="2823" max="3072" width="11.42578125" style="258"/>
    <col min="3073" max="3073" width="9.85546875" style="258" customWidth="1"/>
    <col min="3074" max="3074" width="17.140625" style="258" customWidth="1"/>
    <col min="3075" max="3075" width="11.85546875" style="258" customWidth="1"/>
    <col min="3076" max="3076" width="15.5703125" style="258" customWidth="1"/>
    <col min="3077" max="3077" width="12.42578125" style="258" customWidth="1"/>
    <col min="3078" max="3078" width="76.5703125" style="258" customWidth="1"/>
    <col min="3079" max="3328" width="11.42578125" style="258"/>
    <col min="3329" max="3329" width="9.85546875" style="258" customWidth="1"/>
    <col min="3330" max="3330" width="17.140625" style="258" customWidth="1"/>
    <col min="3331" max="3331" width="11.85546875" style="258" customWidth="1"/>
    <col min="3332" max="3332" width="15.5703125" style="258" customWidth="1"/>
    <col min="3333" max="3333" width="12.42578125" style="258" customWidth="1"/>
    <col min="3334" max="3334" width="76.5703125" style="258" customWidth="1"/>
    <col min="3335" max="3584" width="11.42578125" style="258"/>
    <col min="3585" max="3585" width="9.85546875" style="258" customWidth="1"/>
    <col min="3586" max="3586" width="17.140625" style="258" customWidth="1"/>
    <col min="3587" max="3587" width="11.85546875" style="258" customWidth="1"/>
    <col min="3588" max="3588" width="15.5703125" style="258" customWidth="1"/>
    <col min="3589" max="3589" width="12.42578125" style="258" customWidth="1"/>
    <col min="3590" max="3590" width="76.5703125" style="258" customWidth="1"/>
    <col min="3591" max="3840" width="11.42578125" style="258"/>
    <col min="3841" max="3841" width="9.85546875" style="258" customWidth="1"/>
    <col min="3842" max="3842" width="17.140625" style="258" customWidth="1"/>
    <col min="3843" max="3843" width="11.85546875" style="258" customWidth="1"/>
    <col min="3844" max="3844" width="15.5703125" style="258" customWidth="1"/>
    <col min="3845" max="3845" width="12.42578125" style="258" customWidth="1"/>
    <col min="3846" max="3846" width="76.5703125" style="258" customWidth="1"/>
    <col min="3847" max="4096" width="11.42578125" style="258"/>
    <col min="4097" max="4097" width="9.85546875" style="258" customWidth="1"/>
    <col min="4098" max="4098" width="17.140625" style="258" customWidth="1"/>
    <col min="4099" max="4099" width="11.85546875" style="258" customWidth="1"/>
    <col min="4100" max="4100" width="15.5703125" style="258" customWidth="1"/>
    <col min="4101" max="4101" width="12.42578125" style="258" customWidth="1"/>
    <col min="4102" max="4102" width="76.5703125" style="258" customWidth="1"/>
    <col min="4103" max="4352" width="11.42578125" style="258"/>
    <col min="4353" max="4353" width="9.85546875" style="258" customWidth="1"/>
    <col min="4354" max="4354" width="17.140625" style="258" customWidth="1"/>
    <col min="4355" max="4355" width="11.85546875" style="258" customWidth="1"/>
    <col min="4356" max="4356" width="15.5703125" style="258" customWidth="1"/>
    <col min="4357" max="4357" width="12.42578125" style="258" customWidth="1"/>
    <col min="4358" max="4358" width="76.5703125" style="258" customWidth="1"/>
    <col min="4359" max="4608" width="11.42578125" style="258"/>
    <col min="4609" max="4609" width="9.85546875" style="258" customWidth="1"/>
    <col min="4610" max="4610" width="17.140625" style="258" customWidth="1"/>
    <col min="4611" max="4611" width="11.85546875" style="258" customWidth="1"/>
    <col min="4612" max="4612" width="15.5703125" style="258" customWidth="1"/>
    <col min="4613" max="4613" width="12.42578125" style="258" customWidth="1"/>
    <col min="4614" max="4614" width="76.5703125" style="258" customWidth="1"/>
    <col min="4615" max="4864" width="11.42578125" style="258"/>
    <col min="4865" max="4865" width="9.85546875" style="258" customWidth="1"/>
    <col min="4866" max="4866" width="17.140625" style="258" customWidth="1"/>
    <col min="4867" max="4867" width="11.85546875" style="258" customWidth="1"/>
    <col min="4868" max="4868" width="15.5703125" style="258" customWidth="1"/>
    <col min="4869" max="4869" width="12.42578125" style="258" customWidth="1"/>
    <col min="4870" max="4870" width="76.5703125" style="258" customWidth="1"/>
    <col min="4871" max="5120" width="11.42578125" style="258"/>
    <col min="5121" max="5121" width="9.85546875" style="258" customWidth="1"/>
    <col min="5122" max="5122" width="17.140625" style="258" customWidth="1"/>
    <col min="5123" max="5123" width="11.85546875" style="258" customWidth="1"/>
    <col min="5124" max="5124" width="15.5703125" style="258" customWidth="1"/>
    <col min="5125" max="5125" width="12.42578125" style="258" customWidth="1"/>
    <col min="5126" max="5126" width="76.5703125" style="258" customWidth="1"/>
    <col min="5127" max="5376" width="11.42578125" style="258"/>
    <col min="5377" max="5377" width="9.85546875" style="258" customWidth="1"/>
    <col min="5378" max="5378" width="17.140625" style="258" customWidth="1"/>
    <col min="5379" max="5379" width="11.85546875" style="258" customWidth="1"/>
    <col min="5380" max="5380" width="15.5703125" style="258" customWidth="1"/>
    <col min="5381" max="5381" width="12.42578125" style="258" customWidth="1"/>
    <col min="5382" max="5382" width="76.5703125" style="258" customWidth="1"/>
    <col min="5383" max="5632" width="11.42578125" style="258"/>
    <col min="5633" max="5633" width="9.85546875" style="258" customWidth="1"/>
    <col min="5634" max="5634" width="17.140625" style="258" customWidth="1"/>
    <col min="5635" max="5635" width="11.85546875" style="258" customWidth="1"/>
    <col min="5636" max="5636" width="15.5703125" style="258" customWidth="1"/>
    <col min="5637" max="5637" width="12.42578125" style="258" customWidth="1"/>
    <col min="5638" max="5638" width="76.5703125" style="258" customWidth="1"/>
    <col min="5639" max="5888" width="11.42578125" style="258"/>
    <col min="5889" max="5889" width="9.85546875" style="258" customWidth="1"/>
    <col min="5890" max="5890" width="17.140625" style="258" customWidth="1"/>
    <col min="5891" max="5891" width="11.85546875" style="258" customWidth="1"/>
    <col min="5892" max="5892" width="15.5703125" style="258" customWidth="1"/>
    <col min="5893" max="5893" width="12.42578125" style="258" customWidth="1"/>
    <col min="5894" max="5894" width="76.5703125" style="258" customWidth="1"/>
    <col min="5895" max="6144" width="11.42578125" style="258"/>
    <col min="6145" max="6145" width="9.85546875" style="258" customWidth="1"/>
    <col min="6146" max="6146" width="17.140625" style="258" customWidth="1"/>
    <col min="6147" max="6147" width="11.85546875" style="258" customWidth="1"/>
    <col min="6148" max="6148" width="15.5703125" style="258" customWidth="1"/>
    <col min="6149" max="6149" width="12.42578125" style="258" customWidth="1"/>
    <col min="6150" max="6150" width="76.5703125" style="258" customWidth="1"/>
    <col min="6151" max="6400" width="11.42578125" style="258"/>
    <col min="6401" max="6401" width="9.85546875" style="258" customWidth="1"/>
    <col min="6402" max="6402" width="17.140625" style="258" customWidth="1"/>
    <col min="6403" max="6403" width="11.85546875" style="258" customWidth="1"/>
    <col min="6404" max="6404" width="15.5703125" style="258" customWidth="1"/>
    <col min="6405" max="6405" width="12.42578125" style="258" customWidth="1"/>
    <col min="6406" max="6406" width="76.5703125" style="258" customWidth="1"/>
    <col min="6407" max="6656" width="11.42578125" style="258"/>
    <col min="6657" max="6657" width="9.85546875" style="258" customWidth="1"/>
    <col min="6658" max="6658" width="17.140625" style="258" customWidth="1"/>
    <col min="6659" max="6659" width="11.85546875" style="258" customWidth="1"/>
    <col min="6660" max="6660" width="15.5703125" style="258" customWidth="1"/>
    <col min="6661" max="6661" width="12.42578125" style="258" customWidth="1"/>
    <col min="6662" max="6662" width="76.5703125" style="258" customWidth="1"/>
    <col min="6663" max="6912" width="11.42578125" style="258"/>
    <col min="6913" max="6913" width="9.85546875" style="258" customWidth="1"/>
    <col min="6914" max="6914" width="17.140625" style="258" customWidth="1"/>
    <col min="6915" max="6915" width="11.85546875" style="258" customWidth="1"/>
    <col min="6916" max="6916" width="15.5703125" style="258" customWidth="1"/>
    <col min="6917" max="6917" width="12.42578125" style="258" customWidth="1"/>
    <col min="6918" max="6918" width="76.5703125" style="258" customWidth="1"/>
    <col min="6919" max="7168" width="11.42578125" style="258"/>
    <col min="7169" max="7169" width="9.85546875" style="258" customWidth="1"/>
    <col min="7170" max="7170" width="17.140625" style="258" customWidth="1"/>
    <col min="7171" max="7171" width="11.85546875" style="258" customWidth="1"/>
    <col min="7172" max="7172" width="15.5703125" style="258" customWidth="1"/>
    <col min="7173" max="7173" width="12.42578125" style="258" customWidth="1"/>
    <col min="7174" max="7174" width="76.5703125" style="258" customWidth="1"/>
    <col min="7175" max="7424" width="11.42578125" style="258"/>
    <col min="7425" max="7425" width="9.85546875" style="258" customWidth="1"/>
    <col min="7426" max="7426" width="17.140625" style="258" customWidth="1"/>
    <col min="7427" max="7427" width="11.85546875" style="258" customWidth="1"/>
    <col min="7428" max="7428" width="15.5703125" style="258" customWidth="1"/>
    <col min="7429" max="7429" width="12.42578125" style="258" customWidth="1"/>
    <col min="7430" max="7430" width="76.5703125" style="258" customWidth="1"/>
    <col min="7431" max="7680" width="11.42578125" style="258"/>
    <col min="7681" max="7681" width="9.85546875" style="258" customWidth="1"/>
    <col min="7682" max="7682" width="17.140625" style="258" customWidth="1"/>
    <col min="7683" max="7683" width="11.85546875" style="258" customWidth="1"/>
    <col min="7684" max="7684" width="15.5703125" style="258" customWidth="1"/>
    <col min="7685" max="7685" width="12.42578125" style="258" customWidth="1"/>
    <col min="7686" max="7686" width="76.5703125" style="258" customWidth="1"/>
    <col min="7687" max="7936" width="11.42578125" style="258"/>
    <col min="7937" max="7937" width="9.85546875" style="258" customWidth="1"/>
    <col min="7938" max="7938" width="17.140625" style="258" customWidth="1"/>
    <col min="7939" max="7939" width="11.85546875" style="258" customWidth="1"/>
    <col min="7940" max="7940" width="15.5703125" style="258" customWidth="1"/>
    <col min="7941" max="7941" width="12.42578125" style="258" customWidth="1"/>
    <col min="7942" max="7942" width="76.5703125" style="258" customWidth="1"/>
    <col min="7943" max="8192" width="11.42578125" style="258"/>
    <col min="8193" max="8193" width="9.85546875" style="258" customWidth="1"/>
    <col min="8194" max="8194" width="17.140625" style="258" customWidth="1"/>
    <col min="8195" max="8195" width="11.85546875" style="258" customWidth="1"/>
    <col min="8196" max="8196" width="15.5703125" style="258" customWidth="1"/>
    <col min="8197" max="8197" width="12.42578125" style="258" customWidth="1"/>
    <col min="8198" max="8198" width="76.5703125" style="258" customWidth="1"/>
    <col min="8199" max="8448" width="11.42578125" style="258"/>
    <col min="8449" max="8449" width="9.85546875" style="258" customWidth="1"/>
    <col min="8450" max="8450" width="17.140625" style="258" customWidth="1"/>
    <col min="8451" max="8451" width="11.85546875" style="258" customWidth="1"/>
    <col min="8452" max="8452" width="15.5703125" style="258" customWidth="1"/>
    <col min="8453" max="8453" width="12.42578125" style="258" customWidth="1"/>
    <col min="8454" max="8454" width="76.5703125" style="258" customWidth="1"/>
    <col min="8455" max="8704" width="11.42578125" style="258"/>
    <col min="8705" max="8705" width="9.85546875" style="258" customWidth="1"/>
    <col min="8706" max="8706" width="17.140625" style="258" customWidth="1"/>
    <col min="8707" max="8707" width="11.85546875" style="258" customWidth="1"/>
    <col min="8708" max="8708" width="15.5703125" style="258" customWidth="1"/>
    <col min="8709" max="8709" width="12.42578125" style="258" customWidth="1"/>
    <col min="8710" max="8710" width="76.5703125" style="258" customWidth="1"/>
    <col min="8711" max="8960" width="11.42578125" style="258"/>
    <col min="8961" max="8961" width="9.85546875" style="258" customWidth="1"/>
    <col min="8962" max="8962" width="17.140625" style="258" customWidth="1"/>
    <col min="8963" max="8963" width="11.85546875" style="258" customWidth="1"/>
    <col min="8964" max="8964" width="15.5703125" style="258" customWidth="1"/>
    <col min="8965" max="8965" width="12.42578125" style="258" customWidth="1"/>
    <col min="8966" max="8966" width="76.5703125" style="258" customWidth="1"/>
    <col min="8967" max="9216" width="11.42578125" style="258"/>
    <col min="9217" max="9217" width="9.85546875" style="258" customWidth="1"/>
    <col min="9218" max="9218" width="17.140625" style="258" customWidth="1"/>
    <col min="9219" max="9219" width="11.85546875" style="258" customWidth="1"/>
    <col min="9220" max="9220" width="15.5703125" style="258" customWidth="1"/>
    <col min="9221" max="9221" width="12.42578125" style="258" customWidth="1"/>
    <col min="9222" max="9222" width="76.5703125" style="258" customWidth="1"/>
    <col min="9223" max="9472" width="11.42578125" style="258"/>
    <col min="9473" max="9473" width="9.85546875" style="258" customWidth="1"/>
    <col min="9474" max="9474" width="17.140625" style="258" customWidth="1"/>
    <col min="9475" max="9475" width="11.85546875" style="258" customWidth="1"/>
    <col min="9476" max="9476" width="15.5703125" style="258" customWidth="1"/>
    <col min="9477" max="9477" width="12.42578125" style="258" customWidth="1"/>
    <col min="9478" max="9478" width="76.5703125" style="258" customWidth="1"/>
    <col min="9479" max="9728" width="11.42578125" style="258"/>
    <col min="9729" max="9729" width="9.85546875" style="258" customWidth="1"/>
    <col min="9730" max="9730" width="17.140625" style="258" customWidth="1"/>
    <col min="9731" max="9731" width="11.85546875" style="258" customWidth="1"/>
    <col min="9732" max="9732" width="15.5703125" style="258" customWidth="1"/>
    <col min="9733" max="9733" width="12.42578125" style="258" customWidth="1"/>
    <col min="9734" max="9734" width="76.5703125" style="258" customWidth="1"/>
    <col min="9735" max="9984" width="11.42578125" style="258"/>
    <col min="9985" max="9985" width="9.85546875" style="258" customWidth="1"/>
    <col min="9986" max="9986" width="17.140625" style="258" customWidth="1"/>
    <col min="9987" max="9987" width="11.85546875" style="258" customWidth="1"/>
    <col min="9988" max="9988" width="15.5703125" style="258" customWidth="1"/>
    <col min="9989" max="9989" width="12.42578125" style="258" customWidth="1"/>
    <col min="9990" max="9990" width="76.5703125" style="258" customWidth="1"/>
    <col min="9991" max="10240" width="11.42578125" style="258"/>
    <col min="10241" max="10241" width="9.85546875" style="258" customWidth="1"/>
    <col min="10242" max="10242" width="17.140625" style="258" customWidth="1"/>
    <col min="10243" max="10243" width="11.85546875" style="258" customWidth="1"/>
    <col min="10244" max="10244" width="15.5703125" style="258" customWidth="1"/>
    <col min="10245" max="10245" width="12.42578125" style="258" customWidth="1"/>
    <col min="10246" max="10246" width="76.5703125" style="258" customWidth="1"/>
    <col min="10247" max="10496" width="11.42578125" style="258"/>
    <col min="10497" max="10497" width="9.85546875" style="258" customWidth="1"/>
    <col min="10498" max="10498" width="17.140625" style="258" customWidth="1"/>
    <col min="10499" max="10499" width="11.85546875" style="258" customWidth="1"/>
    <col min="10500" max="10500" width="15.5703125" style="258" customWidth="1"/>
    <col min="10501" max="10501" width="12.42578125" style="258" customWidth="1"/>
    <col min="10502" max="10502" width="76.5703125" style="258" customWidth="1"/>
    <col min="10503" max="10752" width="11.42578125" style="258"/>
    <col min="10753" max="10753" width="9.85546875" style="258" customWidth="1"/>
    <col min="10754" max="10754" width="17.140625" style="258" customWidth="1"/>
    <col min="10755" max="10755" width="11.85546875" style="258" customWidth="1"/>
    <col min="10756" max="10756" width="15.5703125" style="258" customWidth="1"/>
    <col min="10757" max="10757" width="12.42578125" style="258" customWidth="1"/>
    <col min="10758" max="10758" width="76.5703125" style="258" customWidth="1"/>
    <col min="10759" max="11008" width="11.42578125" style="258"/>
    <col min="11009" max="11009" width="9.85546875" style="258" customWidth="1"/>
    <col min="11010" max="11010" width="17.140625" style="258" customWidth="1"/>
    <col min="11011" max="11011" width="11.85546875" style="258" customWidth="1"/>
    <col min="11012" max="11012" width="15.5703125" style="258" customWidth="1"/>
    <col min="11013" max="11013" width="12.42578125" style="258" customWidth="1"/>
    <col min="11014" max="11014" width="76.5703125" style="258" customWidth="1"/>
    <col min="11015" max="11264" width="11.42578125" style="258"/>
    <col min="11265" max="11265" width="9.85546875" style="258" customWidth="1"/>
    <col min="11266" max="11266" width="17.140625" style="258" customWidth="1"/>
    <col min="11267" max="11267" width="11.85546875" style="258" customWidth="1"/>
    <col min="11268" max="11268" width="15.5703125" style="258" customWidth="1"/>
    <col min="11269" max="11269" width="12.42578125" style="258" customWidth="1"/>
    <col min="11270" max="11270" width="76.5703125" style="258" customWidth="1"/>
    <col min="11271" max="11520" width="11.42578125" style="258"/>
    <col min="11521" max="11521" width="9.85546875" style="258" customWidth="1"/>
    <col min="11522" max="11522" width="17.140625" style="258" customWidth="1"/>
    <col min="11523" max="11523" width="11.85546875" style="258" customWidth="1"/>
    <col min="11524" max="11524" width="15.5703125" style="258" customWidth="1"/>
    <col min="11525" max="11525" width="12.42578125" style="258" customWidth="1"/>
    <col min="11526" max="11526" width="76.5703125" style="258" customWidth="1"/>
    <col min="11527" max="11776" width="11.42578125" style="258"/>
    <col min="11777" max="11777" width="9.85546875" style="258" customWidth="1"/>
    <col min="11778" max="11778" width="17.140625" style="258" customWidth="1"/>
    <col min="11779" max="11779" width="11.85546875" style="258" customWidth="1"/>
    <col min="11780" max="11780" width="15.5703125" style="258" customWidth="1"/>
    <col min="11781" max="11781" width="12.42578125" style="258" customWidth="1"/>
    <col min="11782" max="11782" width="76.5703125" style="258" customWidth="1"/>
    <col min="11783" max="12032" width="11.42578125" style="258"/>
    <col min="12033" max="12033" width="9.85546875" style="258" customWidth="1"/>
    <col min="12034" max="12034" width="17.140625" style="258" customWidth="1"/>
    <col min="12035" max="12035" width="11.85546875" style="258" customWidth="1"/>
    <col min="12036" max="12036" width="15.5703125" style="258" customWidth="1"/>
    <col min="12037" max="12037" width="12.42578125" style="258" customWidth="1"/>
    <col min="12038" max="12038" width="76.5703125" style="258" customWidth="1"/>
    <col min="12039" max="12288" width="11.42578125" style="258"/>
    <col min="12289" max="12289" width="9.85546875" style="258" customWidth="1"/>
    <col min="12290" max="12290" width="17.140625" style="258" customWidth="1"/>
    <col min="12291" max="12291" width="11.85546875" style="258" customWidth="1"/>
    <col min="12292" max="12292" width="15.5703125" style="258" customWidth="1"/>
    <col min="12293" max="12293" width="12.42578125" style="258" customWidth="1"/>
    <col min="12294" max="12294" width="76.5703125" style="258" customWidth="1"/>
    <col min="12295" max="12544" width="11.42578125" style="258"/>
    <col min="12545" max="12545" width="9.85546875" style="258" customWidth="1"/>
    <col min="12546" max="12546" width="17.140625" style="258" customWidth="1"/>
    <col min="12547" max="12547" width="11.85546875" style="258" customWidth="1"/>
    <col min="12548" max="12548" width="15.5703125" style="258" customWidth="1"/>
    <col min="12549" max="12549" width="12.42578125" style="258" customWidth="1"/>
    <col min="12550" max="12550" width="76.5703125" style="258" customWidth="1"/>
    <col min="12551" max="12800" width="11.42578125" style="258"/>
    <col min="12801" max="12801" width="9.85546875" style="258" customWidth="1"/>
    <col min="12802" max="12802" width="17.140625" style="258" customWidth="1"/>
    <col min="12803" max="12803" width="11.85546875" style="258" customWidth="1"/>
    <col min="12804" max="12804" width="15.5703125" style="258" customWidth="1"/>
    <col min="12805" max="12805" width="12.42578125" style="258" customWidth="1"/>
    <col min="12806" max="12806" width="76.5703125" style="258" customWidth="1"/>
    <col min="12807" max="13056" width="11.42578125" style="258"/>
    <col min="13057" max="13057" width="9.85546875" style="258" customWidth="1"/>
    <col min="13058" max="13058" width="17.140625" style="258" customWidth="1"/>
    <col min="13059" max="13059" width="11.85546875" style="258" customWidth="1"/>
    <col min="13060" max="13060" width="15.5703125" style="258" customWidth="1"/>
    <col min="13061" max="13061" width="12.42578125" style="258" customWidth="1"/>
    <col min="13062" max="13062" width="76.5703125" style="258" customWidth="1"/>
    <col min="13063" max="13312" width="11.42578125" style="258"/>
    <col min="13313" max="13313" width="9.85546875" style="258" customWidth="1"/>
    <col min="13314" max="13314" width="17.140625" style="258" customWidth="1"/>
    <col min="13315" max="13315" width="11.85546875" style="258" customWidth="1"/>
    <col min="13316" max="13316" width="15.5703125" style="258" customWidth="1"/>
    <col min="13317" max="13317" width="12.42578125" style="258" customWidth="1"/>
    <col min="13318" max="13318" width="76.5703125" style="258" customWidth="1"/>
    <col min="13319" max="13568" width="11.42578125" style="258"/>
    <col min="13569" max="13569" width="9.85546875" style="258" customWidth="1"/>
    <col min="13570" max="13570" width="17.140625" style="258" customWidth="1"/>
    <col min="13571" max="13571" width="11.85546875" style="258" customWidth="1"/>
    <col min="13572" max="13572" width="15.5703125" style="258" customWidth="1"/>
    <col min="13573" max="13573" width="12.42578125" style="258" customWidth="1"/>
    <col min="13574" max="13574" width="76.5703125" style="258" customWidth="1"/>
    <col min="13575" max="13824" width="11.42578125" style="258"/>
    <col min="13825" max="13825" width="9.85546875" style="258" customWidth="1"/>
    <col min="13826" max="13826" width="17.140625" style="258" customWidth="1"/>
    <col min="13827" max="13827" width="11.85546875" style="258" customWidth="1"/>
    <col min="13828" max="13828" width="15.5703125" style="258" customWidth="1"/>
    <col min="13829" max="13829" width="12.42578125" style="258" customWidth="1"/>
    <col min="13830" max="13830" width="76.5703125" style="258" customWidth="1"/>
    <col min="13831" max="14080" width="11.42578125" style="258"/>
    <col min="14081" max="14081" width="9.85546875" style="258" customWidth="1"/>
    <col min="14082" max="14082" width="17.140625" style="258" customWidth="1"/>
    <col min="14083" max="14083" width="11.85546875" style="258" customWidth="1"/>
    <col min="14084" max="14084" width="15.5703125" style="258" customWidth="1"/>
    <col min="14085" max="14085" width="12.42578125" style="258" customWidth="1"/>
    <col min="14086" max="14086" width="76.5703125" style="258" customWidth="1"/>
    <col min="14087" max="14336" width="11.42578125" style="258"/>
    <col min="14337" max="14337" width="9.85546875" style="258" customWidth="1"/>
    <col min="14338" max="14338" width="17.140625" style="258" customWidth="1"/>
    <col min="14339" max="14339" width="11.85546875" style="258" customWidth="1"/>
    <col min="14340" max="14340" width="15.5703125" style="258" customWidth="1"/>
    <col min="14341" max="14341" width="12.42578125" style="258" customWidth="1"/>
    <col min="14342" max="14342" width="76.5703125" style="258" customWidth="1"/>
    <col min="14343" max="14592" width="11.42578125" style="258"/>
    <col min="14593" max="14593" width="9.85546875" style="258" customWidth="1"/>
    <col min="14594" max="14594" width="17.140625" style="258" customWidth="1"/>
    <col min="14595" max="14595" width="11.85546875" style="258" customWidth="1"/>
    <col min="14596" max="14596" width="15.5703125" style="258" customWidth="1"/>
    <col min="14597" max="14597" width="12.42578125" style="258" customWidth="1"/>
    <col min="14598" max="14598" width="76.5703125" style="258" customWidth="1"/>
    <col min="14599" max="14848" width="11.42578125" style="258"/>
    <col min="14849" max="14849" width="9.85546875" style="258" customWidth="1"/>
    <col min="14850" max="14850" width="17.140625" style="258" customWidth="1"/>
    <col min="14851" max="14851" width="11.85546875" style="258" customWidth="1"/>
    <col min="14852" max="14852" width="15.5703125" style="258" customWidth="1"/>
    <col min="14853" max="14853" width="12.42578125" style="258" customWidth="1"/>
    <col min="14854" max="14854" width="76.5703125" style="258" customWidth="1"/>
    <col min="14855" max="15104" width="11.42578125" style="258"/>
    <col min="15105" max="15105" width="9.85546875" style="258" customWidth="1"/>
    <col min="15106" max="15106" width="17.140625" style="258" customWidth="1"/>
    <col min="15107" max="15107" width="11.85546875" style="258" customWidth="1"/>
    <col min="15108" max="15108" width="15.5703125" style="258" customWidth="1"/>
    <col min="15109" max="15109" width="12.42578125" style="258" customWidth="1"/>
    <col min="15110" max="15110" width="76.5703125" style="258" customWidth="1"/>
    <col min="15111" max="15360" width="11.42578125" style="258"/>
    <col min="15361" max="15361" width="9.85546875" style="258" customWidth="1"/>
    <col min="15362" max="15362" width="17.140625" style="258" customWidth="1"/>
    <col min="15363" max="15363" width="11.85546875" style="258" customWidth="1"/>
    <col min="15364" max="15364" width="15.5703125" style="258" customWidth="1"/>
    <col min="15365" max="15365" width="12.42578125" style="258" customWidth="1"/>
    <col min="15366" max="15366" width="76.5703125" style="258" customWidth="1"/>
    <col min="15367" max="15616" width="11.42578125" style="258"/>
    <col min="15617" max="15617" width="9.85546875" style="258" customWidth="1"/>
    <col min="15618" max="15618" width="17.140625" style="258" customWidth="1"/>
    <col min="15619" max="15619" width="11.85546875" style="258" customWidth="1"/>
    <col min="15620" max="15620" width="15.5703125" style="258" customWidth="1"/>
    <col min="15621" max="15621" width="12.42578125" style="258" customWidth="1"/>
    <col min="15622" max="15622" width="76.5703125" style="258" customWidth="1"/>
    <col min="15623" max="15872" width="11.42578125" style="258"/>
    <col min="15873" max="15873" width="9.85546875" style="258" customWidth="1"/>
    <col min="15874" max="15874" width="17.140625" style="258" customWidth="1"/>
    <col min="15875" max="15875" width="11.85546875" style="258" customWidth="1"/>
    <col min="15876" max="15876" width="15.5703125" style="258" customWidth="1"/>
    <col min="15877" max="15877" width="12.42578125" style="258" customWidth="1"/>
    <col min="15878" max="15878" width="76.5703125" style="258" customWidth="1"/>
    <col min="15879" max="16128" width="11.42578125" style="258"/>
    <col min="16129" max="16129" width="9.85546875" style="258" customWidth="1"/>
    <col min="16130" max="16130" width="17.140625" style="258" customWidth="1"/>
    <col min="16131" max="16131" width="11.85546875" style="258" customWidth="1"/>
    <col min="16132" max="16132" width="15.5703125" style="258" customWidth="1"/>
    <col min="16133" max="16133" width="12.42578125" style="258" customWidth="1"/>
    <col min="16134" max="16134" width="76.5703125" style="258" customWidth="1"/>
    <col min="16135" max="16384" width="11.42578125" style="258"/>
  </cols>
  <sheetData>
    <row r="1" spans="1:7" s="265" customFormat="1" ht="42.75" x14ac:dyDescent="0.2">
      <c r="A1" s="267" t="s">
        <v>165</v>
      </c>
      <c r="B1" s="266" t="s">
        <v>226</v>
      </c>
      <c r="C1" s="266" t="s">
        <v>332</v>
      </c>
      <c r="D1" s="266" t="s">
        <v>227</v>
      </c>
      <c r="E1" s="266" t="s">
        <v>228</v>
      </c>
      <c r="F1" s="266" t="s">
        <v>164</v>
      </c>
      <c r="G1" s="303" t="s">
        <v>163</v>
      </c>
    </row>
    <row r="2" spans="1:7" ht="50.1" customHeight="1" x14ac:dyDescent="0.2">
      <c r="A2" s="320" t="s">
        <v>162</v>
      </c>
      <c r="B2" s="320" t="s">
        <v>217</v>
      </c>
      <c r="C2" s="321" t="s">
        <v>116</v>
      </c>
      <c r="D2" s="321">
        <v>3</v>
      </c>
      <c r="E2" s="321" t="s">
        <v>218</v>
      </c>
      <c r="F2" s="262" t="s">
        <v>161</v>
      </c>
    </row>
    <row r="3" spans="1:7" ht="39.950000000000003" customHeight="1" x14ac:dyDescent="0.2">
      <c r="A3" s="320" t="s">
        <v>160</v>
      </c>
      <c r="B3" s="320" t="s">
        <v>159</v>
      </c>
      <c r="C3" s="321" t="s">
        <v>158</v>
      </c>
      <c r="D3" s="321">
        <v>3</v>
      </c>
      <c r="E3" s="321" t="s">
        <v>218</v>
      </c>
      <c r="F3" s="262" t="s">
        <v>157</v>
      </c>
    </row>
    <row r="4" spans="1:7" ht="60" customHeight="1" x14ac:dyDescent="0.2">
      <c r="A4" s="320" t="s">
        <v>156</v>
      </c>
      <c r="B4" s="320" t="s">
        <v>126</v>
      </c>
      <c r="C4" s="321" t="s">
        <v>116</v>
      </c>
      <c r="D4" s="321">
        <v>3</v>
      </c>
      <c r="E4" s="321" t="s">
        <v>218</v>
      </c>
      <c r="F4" s="264" t="s">
        <v>155</v>
      </c>
    </row>
    <row r="5" spans="1:7" ht="69.95" customHeight="1" x14ac:dyDescent="0.2">
      <c r="A5" s="320" t="s">
        <v>154</v>
      </c>
      <c r="B5" s="320" t="s">
        <v>142</v>
      </c>
      <c r="C5" s="321" t="s">
        <v>141</v>
      </c>
      <c r="D5" s="321">
        <v>5</v>
      </c>
      <c r="E5" s="321" t="s">
        <v>219</v>
      </c>
      <c r="F5" s="262" t="s">
        <v>153</v>
      </c>
    </row>
    <row r="6" spans="1:7" ht="60" customHeight="1" x14ac:dyDescent="0.2">
      <c r="A6" s="320" t="s">
        <v>152</v>
      </c>
      <c r="B6" s="320" t="s">
        <v>142</v>
      </c>
      <c r="C6" s="321" t="s">
        <v>141</v>
      </c>
      <c r="D6" s="321">
        <v>5</v>
      </c>
      <c r="E6" s="321" t="s">
        <v>219</v>
      </c>
      <c r="F6" s="262" t="s">
        <v>151</v>
      </c>
    </row>
    <row r="7" spans="1:7" ht="60" customHeight="1" x14ac:dyDescent="0.2">
      <c r="A7" s="320" t="s">
        <v>150</v>
      </c>
      <c r="B7" s="320" t="s">
        <v>142</v>
      </c>
      <c r="C7" s="321" t="s">
        <v>141</v>
      </c>
      <c r="D7" s="321">
        <v>5</v>
      </c>
      <c r="E7" s="321" t="s">
        <v>219</v>
      </c>
      <c r="F7" s="262" t="s">
        <v>149</v>
      </c>
    </row>
    <row r="8" spans="1:7" ht="39.950000000000003" customHeight="1" x14ac:dyDescent="0.2">
      <c r="A8" s="320" t="s">
        <v>148</v>
      </c>
      <c r="B8" s="320" t="s">
        <v>142</v>
      </c>
      <c r="C8" s="321" t="s">
        <v>141</v>
      </c>
      <c r="D8" s="321">
        <v>6</v>
      </c>
      <c r="E8" s="321" t="s">
        <v>219</v>
      </c>
      <c r="F8" s="262" t="s">
        <v>147</v>
      </c>
      <c r="G8" s="253"/>
    </row>
    <row r="9" spans="1:7" ht="50.1" customHeight="1" x14ac:dyDescent="0.2">
      <c r="A9" s="320" t="s">
        <v>146</v>
      </c>
      <c r="B9" s="320" t="s">
        <v>142</v>
      </c>
      <c r="C9" s="321" t="s">
        <v>141</v>
      </c>
      <c r="D9" s="321">
        <v>6</v>
      </c>
      <c r="E9" s="321" t="s">
        <v>219</v>
      </c>
      <c r="F9" s="262" t="s">
        <v>145</v>
      </c>
      <c r="G9" s="263"/>
    </row>
    <row r="10" spans="1:7" ht="50.1" customHeight="1" x14ac:dyDescent="0.2">
      <c r="A10" s="320" t="s">
        <v>144</v>
      </c>
      <c r="B10" s="320" t="s">
        <v>142</v>
      </c>
      <c r="C10" s="321" t="s">
        <v>141</v>
      </c>
      <c r="D10" s="321">
        <v>6</v>
      </c>
      <c r="E10" s="321" t="s">
        <v>219</v>
      </c>
      <c r="F10" s="262" t="s">
        <v>143</v>
      </c>
    </row>
    <row r="11" spans="1:7" ht="39" customHeight="1" x14ac:dyDescent="0.2">
      <c r="A11" s="320" t="s">
        <v>125</v>
      </c>
      <c r="B11" s="320" t="s">
        <v>142</v>
      </c>
      <c r="C11" s="321" t="s">
        <v>141</v>
      </c>
      <c r="D11" s="321">
        <v>6</v>
      </c>
      <c r="E11" s="321" t="s">
        <v>219</v>
      </c>
      <c r="F11" s="262" t="s">
        <v>140</v>
      </c>
    </row>
    <row r="12" spans="1:7" ht="60" customHeight="1" x14ac:dyDescent="0.2">
      <c r="A12" s="320" t="s">
        <v>139</v>
      </c>
      <c r="B12" s="320" t="s">
        <v>138</v>
      </c>
      <c r="C12" s="321" t="s">
        <v>335</v>
      </c>
      <c r="D12" s="321">
        <v>7</v>
      </c>
      <c r="E12" s="321" t="s">
        <v>220</v>
      </c>
      <c r="F12" s="262" t="s">
        <v>137</v>
      </c>
    </row>
    <row r="13" spans="1:7" ht="69.95" customHeight="1" x14ac:dyDescent="0.2">
      <c r="A13" s="320" t="s">
        <v>136</v>
      </c>
      <c r="B13" s="320" t="s">
        <v>135</v>
      </c>
      <c r="C13" s="321" t="s">
        <v>336</v>
      </c>
      <c r="D13" s="321">
        <v>7</v>
      </c>
      <c r="E13" s="321" t="s">
        <v>220</v>
      </c>
      <c r="F13" s="262" t="s">
        <v>134</v>
      </c>
    </row>
    <row r="14" spans="1:7" ht="39.950000000000003" customHeight="1" x14ac:dyDescent="0.2">
      <c r="A14" s="320" t="s">
        <v>297</v>
      </c>
      <c r="B14" s="320" t="s">
        <v>126</v>
      </c>
      <c r="C14" s="321" t="s">
        <v>334</v>
      </c>
      <c r="D14" s="321">
        <v>6</v>
      </c>
      <c r="E14" s="321" t="s">
        <v>221</v>
      </c>
      <c r="F14" s="262" t="s">
        <v>298</v>
      </c>
    </row>
    <row r="15" spans="1:7" ht="64.5" customHeight="1" x14ac:dyDescent="0.2">
      <c r="A15" s="320" t="s">
        <v>133</v>
      </c>
      <c r="B15" s="320" t="s">
        <v>132</v>
      </c>
      <c r="C15" s="321" t="s">
        <v>337</v>
      </c>
      <c r="D15" s="321">
        <v>7</v>
      </c>
      <c r="E15" s="321" t="s">
        <v>220</v>
      </c>
      <c r="F15" s="262" t="s">
        <v>131</v>
      </c>
    </row>
    <row r="16" spans="1:7" ht="81.75" customHeight="1" x14ac:dyDescent="0.2">
      <c r="A16" s="320" t="s">
        <v>130</v>
      </c>
      <c r="B16" s="320" t="s">
        <v>129</v>
      </c>
      <c r="C16" s="321" t="s">
        <v>338</v>
      </c>
      <c r="D16" s="321">
        <v>6</v>
      </c>
      <c r="E16" s="321" t="s">
        <v>220</v>
      </c>
      <c r="F16" s="262" t="s">
        <v>128</v>
      </c>
    </row>
    <row r="17" spans="1:6" ht="50.1" customHeight="1" x14ac:dyDescent="0.2">
      <c r="A17" s="320" t="s">
        <v>127</v>
      </c>
      <c r="B17" s="320" t="s">
        <v>126</v>
      </c>
      <c r="C17" s="321" t="s">
        <v>284</v>
      </c>
      <c r="D17" s="321">
        <v>6</v>
      </c>
      <c r="E17" s="321" t="s">
        <v>221</v>
      </c>
      <c r="F17" s="262" t="s">
        <v>124</v>
      </c>
    </row>
    <row r="18" spans="1:6" ht="19.5" customHeight="1" x14ac:dyDescent="0.2">
      <c r="A18" s="260"/>
      <c r="B18" s="260"/>
      <c r="C18" s="260"/>
      <c r="D18" s="261"/>
      <c r="E18" s="261"/>
      <c r="F18" s="260"/>
    </row>
    <row r="19" spans="1:6" ht="48.75" customHeight="1" x14ac:dyDescent="0.2">
      <c r="A19" s="449" t="s">
        <v>333</v>
      </c>
      <c r="B19" s="449"/>
      <c r="C19" s="449"/>
      <c r="D19" s="449"/>
      <c r="E19" s="449"/>
      <c r="F19" s="449"/>
    </row>
    <row r="20" spans="1:6" ht="42.75" customHeight="1" x14ac:dyDescent="0.2">
      <c r="A20" s="260"/>
      <c r="B20" s="260"/>
      <c r="C20" s="260"/>
      <c r="D20" s="261"/>
      <c r="E20" s="261"/>
      <c r="F20" s="260"/>
    </row>
    <row r="21" spans="1:6" s="259" customFormat="1" ht="18" customHeight="1" x14ac:dyDescent="0.2">
      <c r="A21" s="447"/>
      <c r="B21" s="447"/>
      <c r="C21" s="447"/>
      <c r="D21" s="447"/>
      <c r="E21" s="447"/>
      <c r="F21" s="447"/>
    </row>
    <row r="22" spans="1:6" s="259" customFormat="1" ht="29.25" customHeight="1" x14ac:dyDescent="0.2">
      <c r="A22" s="447"/>
      <c r="B22" s="447"/>
      <c r="C22" s="447"/>
      <c r="D22" s="447"/>
      <c r="E22" s="447"/>
      <c r="F22" s="447"/>
    </row>
    <row r="23" spans="1:6" s="250" customFormat="1" ht="18.75" customHeight="1" x14ac:dyDescent="0.2">
      <c r="A23" s="447"/>
      <c r="B23" s="447"/>
      <c r="C23" s="447"/>
      <c r="D23" s="447"/>
      <c r="E23" s="447"/>
      <c r="F23" s="447"/>
    </row>
    <row r="24" spans="1:6" s="259" customFormat="1" ht="29.25" customHeight="1" x14ac:dyDescent="0.2">
      <c r="A24" s="448"/>
      <c r="B24" s="448"/>
      <c r="C24" s="448"/>
      <c r="D24" s="448"/>
      <c r="E24" s="448"/>
      <c r="F24" s="448"/>
    </row>
  </sheetData>
  <mergeCells count="5">
    <mergeCell ref="A21:F21"/>
    <mergeCell ref="A22:F22"/>
    <mergeCell ref="A23:F23"/>
    <mergeCell ref="A24:F24"/>
    <mergeCell ref="A19:F19"/>
  </mergeCells>
  <hyperlinks>
    <hyperlink ref="G1" location="Sommaire!A1" display="sommaire"/>
  </hyperlinks>
  <pageMargins left="0.25" right="0.25" top="0.75" bottom="0.75" header="0.3" footer="0.3"/>
  <pageSetup paperSize="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tabColor rgb="FF009CC1"/>
  </sheetPr>
  <dimension ref="A1:XFD59"/>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16384" x14ac:dyDescent="0.2">
      <c r="A1" s="450" t="s">
        <v>258</v>
      </c>
      <c r="B1" s="450"/>
      <c r="C1" s="450"/>
      <c r="D1" s="450"/>
      <c r="E1" s="450"/>
      <c r="F1" s="450"/>
      <c r="G1" s="450"/>
      <c r="H1" s="450"/>
      <c r="I1" s="450"/>
    </row>
    <row r="2" spans="1:16384" x14ac:dyDescent="0.2">
      <c r="A2" s="151"/>
      <c r="B2" s="151"/>
      <c r="C2" s="151"/>
      <c r="D2" s="151"/>
      <c r="E2" s="151"/>
      <c r="F2" s="151"/>
      <c r="G2" s="151"/>
      <c r="H2" s="151"/>
      <c r="I2" s="151"/>
    </row>
    <row r="3" spans="1:16384" x14ac:dyDescent="0.2">
      <c r="A3" s="151"/>
      <c r="B3" s="451" t="s">
        <v>69</v>
      </c>
      <c r="C3" s="451"/>
      <c r="D3" s="451"/>
      <c r="E3" s="451"/>
      <c r="F3" s="451"/>
      <c r="G3" s="451"/>
      <c r="H3" s="128"/>
      <c r="I3" s="151"/>
    </row>
    <row r="4" spans="1:16384" ht="8.25" customHeight="1" x14ac:dyDescent="0.2">
      <c r="B4" s="7"/>
      <c r="C4" s="4"/>
      <c r="D4" s="4"/>
      <c r="E4" s="5"/>
      <c r="F4" s="6"/>
      <c r="G4" s="4"/>
      <c r="H4" s="7"/>
    </row>
    <row r="5" spans="1:16384" x14ac:dyDescent="0.2">
      <c r="B5" s="462" t="s">
        <v>50</v>
      </c>
      <c r="C5" s="455" t="s">
        <v>51</v>
      </c>
      <c r="D5" s="455" t="s">
        <v>65</v>
      </c>
      <c r="E5" s="452" t="s">
        <v>50</v>
      </c>
      <c r="F5" s="453"/>
      <c r="G5" s="453"/>
      <c r="H5" s="454"/>
    </row>
    <row r="6" spans="1:16384" ht="25.5" x14ac:dyDescent="0.2">
      <c r="B6" s="472"/>
      <c r="C6" s="456"/>
      <c r="D6" s="456"/>
      <c r="E6" s="202" t="s">
        <v>52</v>
      </c>
      <c r="F6" s="202" t="s">
        <v>53</v>
      </c>
      <c r="G6" s="202" t="s">
        <v>49</v>
      </c>
      <c r="H6" s="204" t="s">
        <v>54</v>
      </c>
    </row>
    <row r="7" spans="1:16384" ht="15" customHeight="1" x14ac:dyDescent="0.2">
      <c r="B7" s="472"/>
      <c r="C7" s="457" t="s">
        <v>62</v>
      </c>
      <c r="D7" s="231" t="s">
        <v>62</v>
      </c>
      <c r="E7" s="18">
        <v>0</v>
      </c>
      <c r="F7" s="19">
        <v>0</v>
      </c>
      <c r="G7" s="2">
        <v>0</v>
      </c>
      <c r="H7" s="20">
        <v>0</v>
      </c>
      <c r="J7" s="148"/>
    </row>
    <row r="8" spans="1:16384" ht="15" x14ac:dyDescent="0.2">
      <c r="B8" s="472"/>
      <c r="C8" s="458"/>
      <c r="D8" s="232" t="s">
        <v>63</v>
      </c>
      <c r="E8" s="18">
        <v>1135</v>
      </c>
      <c r="F8" s="19">
        <v>260</v>
      </c>
      <c r="G8" s="2">
        <v>1395</v>
      </c>
      <c r="H8" s="20">
        <v>1</v>
      </c>
    </row>
    <row r="9" spans="1:16384" x14ac:dyDescent="0.2">
      <c r="B9" s="472"/>
      <c r="C9" s="459"/>
      <c r="D9" s="15" t="s">
        <v>49</v>
      </c>
      <c r="E9" s="21">
        <v>1135</v>
      </c>
      <c r="F9" s="21">
        <v>260</v>
      </c>
      <c r="G9" s="21">
        <v>1395</v>
      </c>
      <c r="H9" s="21">
        <v>1</v>
      </c>
    </row>
    <row r="10" spans="1:16384" x14ac:dyDescent="0.2">
      <c r="A10"/>
      <c r="B10" s="463"/>
      <c r="C10" s="470" t="s">
        <v>49</v>
      </c>
      <c r="D10" s="471"/>
      <c r="E10" s="21">
        <f>E9</f>
        <v>1135</v>
      </c>
      <c r="F10" s="21">
        <f t="shared" ref="F10:H10" si="0">F9</f>
        <v>260</v>
      </c>
      <c r="G10" s="21">
        <f t="shared" si="0"/>
        <v>1395</v>
      </c>
      <c r="H10" s="21">
        <f t="shared" si="0"/>
        <v>1</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x14ac:dyDescent="0.2">
      <c r="B11" s="143"/>
      <c r="C11" s="133"/>
      <c r="D11" s="133"/>
      <c r="E11" s="45"/>
      <c r="F11" s="45"/>
      <c r="G11" s="45"/>
      <c r="H11" s="45"/>
    </row>
    <row r="12" spans="1:16384" x14ac:dyDescent="0.2">
      <c r="B12" s="8"/>
      <c r="C12" s="8"/>
      <c r="D12" s="8"/>
      <c r="E12" s="202" t="s">
        <v>52</v>
      </c>
      <c r="F12" s="202" t="s">
        <v>53</v>
      </c>
      <c r="G12" s="202" t="s">
        <v>49</v>
      </c>
    </row>
    <row r="13" spans="1:16384" x14ac:dyDescent="0.2">
      <c r="B13" s="462" t="s">
        <v>46</v>
      </c>
      <c r="C13" s="48" t="s">
        <v>47</v>
      </c>
      <c r="D13" s="165"/>
      <c r="E13" s="22">
        <v>0</v>
      </c>
      <c r="F13" s="22">
        <v>0</v>
      </c>
      <c r="G13" s="225">
        <v>0</v>
      </c>
    </row>
    <row r="14" spans="1:16384" x14ac:dyDescent="0.2">
      <c r="B14" s="463"/>
      <c r="C14" s="49" t="s">
        <v>48</v>
      </c>
      <c r="D14" s="166"/>
      <c r="E14" s="23">
        <v>2</v>
      </c>
      <c r="F14" s="23">
        <v>1</v>
      </c>
      <c r="G14" s="224">
        <v>3</v>
      </c>
    </row>
    <row r="15" spans="1:16384" ht="17.25" customHeight="1" x14ac:dyDescent="0.2">
      <c r="B15" s="11"/>
    </row>
    <row r="16" spans="1:16384" x14ac:dyDescent="0.2">
      <c r="B16" s="451" t="s">
        <v>67</v>
      </c>
      <c r="C16" s="451"/>
      <c r="D16" s="451"/>
      <c r="E16" s="451"/>
      <c r="F16" s="451"/>
      <c r="G16" s="451"/>
      <c r="H16" s="16"/>
    </row>
    <row r="17" spans="2:11" ht="8.25" customHeight="1" x14ac:dyDescent="0.2">
      <c r="B17" s="7"/>
      <c r="C17" s="12"/>
      <c r="D17" s="12"/>
      <c r="E17" s="6"/>
      <c r="F17" s="4"/>
      <c r="G17" s="4"/>
      <c r="H17" s="11"/>
    </row>
    <row r="18" spans="2:11" x14ac:dyDescent="0.2">
      <c r="B18" s="12"/>
      <c r="C18" s="12"/>
      <c r="D18" s="205" t="s">
        <v>65</v>
      </c>
      <c r="E18" s="205" t="s">
        <v>52</v>
      </c>
      <c r="F18" s="206" t="s">
        <v>53</v>
      </c>
      <c r="G18" s="205" t="s">
        <v>49</v>
      </c>
      <c r="H18" s="11"/>
    </row>
    <row r="19" spans="2:11" ht="15" x14ac:dyDescent="0.2">
      <c r="B19" s="460" t="s">
        <v>55</v>
      </c>
      <c r="C19" s="475"/>
      <c r="D19" s="129" t="s">
        <v>62</v>
      </c>
      <c r="E19" s="24">
        <v>1070</v>
      </c>
      <c r="F19" s="25">
        <v>215</v>
      </c>
      <c r="G19" s="26">
        <v>1285</v>
      </c>
      <c r="H19" s="11"/>
    </row>
    <row r="20" spans="2:11" ht="15" x14ac:dyDescent="0.2">
      <c r="B20" s="461"/>
      <c r="C20" s="476"/>
      <c r="D20" s="130" t="s">
        <v>63</v>
      </c>
      <c r="E20" s="19">
        <v>29</v>
      </c>
      <c r="F20" s="18">
        <v>6</v>
      </c>
      <c r="G20" s="2">
        <v>35</v>
      </c>
      <c r="H20" s="11"/>
    </row>
    <row r="21" spans="2:11" x14ac:dyDescent="0.2">
      <c r="B21" s="477"/>
      <c r="C21" s="478"/>
      <c r="D21" s="15" t="s">
        <v>49</v>
      </c>
      <c r="E21" s="26">
        <v>1099</v>
      </c>
      <c r="F21" s="35">
        <v>221</v>
      </c>
      <c r="G21" s="26">
        <v>1320</v>
      </c>
      <c r="H21" s="11"/>
    </row>
    <row r="22" spans="2:11" ht="15" x14ac:dyDescent="0.2">
      <c r="B22" s="460" t="s">
        <v>56</v>
      </c>
      <c r="C22" s="475"/>
      <c r="D22" s="129" t="s">
        <v>62</v>
      </c>
      <c r="E22" s="36">
        <v>1065</v>
      </c>
      <c r="F22" s="24">
        <v>213</v>
      </c>
      <c r="G22" s="37">
        <v>1278</v>
      </c>
      <c r="H22" s="12"/>
    </row>
    <row r="23" spans="2:11" ht="15" x14ac:dyDescent="0.2">
      <c r="B23" s="461"/>
      <c r="C23" s="476"/>
      <c r="D23" s="130" t="s">
        <v>63</v>
      </c>
      <c r="E23" s="38">
        <v>28</v>
      </c>
      <c r="F23" s="27">
        <v>6</v>
      </c>
      <c r="G23" s="39">
        <v>34</v>
      </c>
      <c r="H23" s="12"/>
    </row>
    <row r="24" spans="2:11" x14ac:dyDescent="0.2">
      <c r="B24" s="477"/>
      <c r="C24" s="478"/>
      <c r="D24" s="15" t="s">
        <v>49</v>
      </c>
      <c r="E24" s="21">
        <v>1093</v>
      </c>
      <c r="F24" s="40">
        <v>219</v>
      </c>
      <c r="G24" s="21">
        <v>1312</v>
      </c>
      <c r="H24" s="12"/>
    </row>
    <row r="25" spans="2:11" ht="12.75" customHeight="1" x14ac:dyDescent="0.2">
      <c r="B25" s="464" t="s">
        <v>57</v>
      </c>
      <c r="C25" s="465"/>
      <c r="D25" s="129" t="s">
        <v>62</v>
      </c>
      <c r="E25" s="24">
        <v>0</v>
      </c>
      <c r="F25" s="25">
        <v>0</v>
      </c>
      <c r="G25" s="26">
        <v>0</v>
      </c>
      <c r="H25" s="12"/>
    </row>
    <row r="26" spans="2:11" ht="12.75" customHeight="1" x14ac:dyDescent="0.2">
      <c r="B26" s="466"/>
      <c r="C26" s="467"/>
      <c r="D26" s="130" t="s">
        <v>63</v>
      </c>
      <c r="E26" s="19">
        <v>0</v>
      </c>
      <c r="F26" s="18">
        <v>0</v>
      </c>
      <c r="G26" s="2">
        <v>0</v>
      </c>
      <c r="H26" s="12"/>
    </row>
    <row r="27" spans="2:11" ht="12.75" customHeight="1" x14ac:dyDescent="0.2">
      <c r="B27" s="468"/>
      <c r="C27" s="469"/>
      <c r="D27" s="15" t="s">
        <v>49</v>
      </c>
      <c r="E27" s="26">
        <v>0</v>
      </c>
      <c r="F27" s="35">
        <v>0</v>
      </c>
      <c r="G27" s="26">
        <v>0</v>
      </c>
      <c r="H27" s="12"/>
    </row>
    <row r="28" spans="2:11" ht="12.75" customHeight="1" x14ac:dyDescent="0.2">
      <c r="B28" s="464" t="s">
        <v>58</v>
      </c>
      <c r="C28" s="465"/>
      <c r="D28" s="129" t="s">
        <v>62</v>
      </c>
      <c r="E28" s="24">
        <v>0</v>
      </c>
      <c r="F28" s="25">
        <v>0</v>
      </c>
      <c r="G28" s="26">
        <v>0</v>
      </c>
      <c r="H28" s="1"/>
      <c r="K28" s="149"/>
    </row>
    <row r="29" spans="2:11" ht="12.75" customHeight="1" x14ac:dyDescent="0.2">
      <c r="B29" s="466"/>
      <c r="C29" s="467"/>
      <c r="D29" s="130" t="s">
        <v>63</v>
      </c>
      <c r="E29" s="19">
        <v>0</v>
      </c>
      <c r="F29" s="18">
        <v>0</v>
      </c>
      <c r="G29" s="2">
        <v>0</v>
      </c>
      <c r="H29" s="1"/>
    </row>
    <row r="30" spans="2:11" ht="12.75" customHeight="1" x14ac:dyDescent="0.2">
      <c r="B30" s="468"/>
      <c r="C30" s="469"/>
      <c r="D30" s="15" t="s">
        <v>49</v>
      </c>
      <c r="E30" s="21">
        <v>0</v>
      </c>
      <c r="F30" s="40">
        <v>0</v>
      </c>
      <c r="G30" s="21">
        <v>0</v>
      </c>
      <c r="H30" s="1"/>
    </row>
    <row r="31" spans="2:11" ht="17.25" customHeight="1" x14ac:dyDescent="0.2">
      <c r="B31" s="11"/>
      <c r="C31" s="11"/>
      <c r="D31" s="11"/>
      <c r="E31" s="13"/>
      <c r="F31" s="13"/>
      <c r="G31" s="13"/>
      <c r="H31" s="12"/>
    </row>
    <row r="32" spans="2:11" x14ac:dyDescent="0.2">
      <c r="B32" s="451" t="s">
        <v>280</v>
      </c>
      <c r="C32" s="451"/>
      <c r="D32" s="451"/>
      <c r="E32" s="451"/>
      <c r="F32" s="451"/>
      <c r="G32" s="451"/>
      <c r="H32" s="16"/>
    </row>
    <row r="33" spans="2:9" ht="8.25" customHeight="1" x14ac:dyDescent="0.2">
      <c r="B33" s="7"/>
      <c r="C33" s="12"/>
      <c r="D33" s="12"/>
      <c r="E33" s="12"/>
      <c r="F33" s="12"/>
      <c r="G33" s="12"/>
      <c r="H33" s="12"/>
    </row>
    <row r="34" spans="2:9" x14ac:dyDescent="0.2">
      <c r="B34" s="8"/>
      <c r="C34" s="8"/>
      <c r="D34" s="8"/>
      <c r="E34" s="205" t="s">
        <v>52</v>
      </c>
      <c r="F34" s="206" t="s">
        <v>53</v>
      </c>
      <c r="G34" s="205" t="s">
        <v>49</v>
      </c>
      <c r="H34" s="12"/>
    </row>
    <row r="35" spans="2:9" ht="27" customHeight="1" x14ac:dyDescent="0.2">
      <c r="B35" s="464" t="s">
        <v>282</v>
      </c>
      <c r="C35" s="497"/>
      <c r="D35" s="465"/>
      <c r="E35" s="22">
        <v>2769</v>
      </c>
      <c r="F35" s="30">
        <v>611</v>
      </c>
      <c r="G35" s="31">
        <v>3380</v>
      </c>
      <c r="H35" s="12"/>
    </row>
    <row r="36" spans="2:9" ht="12.75" customHeight="1" x14ac:dyDescent="0.2">
      <c r="B36" s="468" t="s">
        <v>59</v>
      </c>
      <c r="C36" s="474"/>
      <c r="D36" s="469"/>
      <c r="E36" s="23">
        <v>2034</v>
      </c>
      <c r="F36" s="32">
        <v>399</v>
      </c>
      <c r="G36" s="33">
        <v>2433</v>
      </c>
      <c r="H36" s="12"/>
    </row>
    <row r="37" spans="2:9" ht="8.25" customHeight="1" x14ac:dyDescent="0.2">
      <c r="B37" s="11"/>
      <c r="C37" s="11"/>
      <c r="D37" s="11"/>
      <c r="E37" s="11"/>
      <c r="F37" s="11"/>
      <c r="G37" s="12"/>
      <c r="H37" s="12"/>
    </row>
    <row r="38" spans="2:9" x14ac:dyDescent="0.2">
      <c r="B38" s="11"/>
      <c r="C38" s="11"/>
      <c r="D38" s="11"/>
      <c r="E38" s="11"/>
      <c r="F38" s="11"/>
      <c r="G38" s="12"/>
      <c r="H38" s="12"/>
    </row>
    <row r="39" spans="2:9" x14ac:dyDescent="0.2">
      <c r="B39" s="451" t="s">
        <v>68</v>
      </c>
      <c r="C39" s="451"/>
      <c r="D39" s="451"/>
      <c r="E39" s="451"/>
      <c r="F39" s="451"/>
      <c r="G39" s="451"/>
      <c r="H39" s="12"/>
    </row>
    <row r="40" spans="2:9" x14ac:dyDescent="0.2">
      <c r="B40" s="14"/>
      <c r="C40" s="6"/>
      <c r="D40" s="6"/>
      <c r="E40" s="4"/>
      <c r="G40" s="12"/>
    </row>
    <row r="41" spans="2:9" x14ac:dyDescent="0.2">
      <c r="B41" s="207" t="s">
        <v>60</v>
      </c>
      <c r="C41" s="207" t="s">
        <v>61</v>
      </c>
      <c r="D41" s="479" t="s">
        <v>84</v>
      </c>
      <c r="E41" s="480"/>
      <c r="F41" s="479" t="s">
        <v>49</v>
      </c>
      <c r="G41" s="480"/>
    </row>
    <row r="42" spans="2:9" x14ac:dyDescent="0.2">
      <c r="B42" s="131">
        <v>31</v>
      </c>
      <c r="C42" s="131">
        <v>5</v>
      </c>
      <c r="D42" s="481">
        <v>1</v>
      </c>
      <c r="E42" s="482"/>
      <c r="F42" s="483">
        <f>SUM(B42:E42)</f>
        <v>37</v>
      </c>
      <c r="G42" s="484"/>
    </row>
    <row r="45" spans="2:9" x14ac:dyDescent="0.2">
      <c r="B45" s="451" t="s">
        <v>215</v>
      </c>
      <c r="C45" s="451"/>
      <c r="D45" s="451"/>
      <c r="E45" s="451"/>
      <c r="F45" s="451"/>
      <c r="G45" s="451"/>
      <c r="H45" s="451"/>
      <c r="I45" s="451"/>
    </row>
    <row r="46" spans="2:9" x14ac:dyDescent="0.2">
      <c r="B46" s="7"/>
      <c r="C46" s="12"/>
      <c r="D46" s="12"/>
      <c r="E46" s="6"/>
      <c r="F46" s="4"/>
      <c r="G46" s="4"/>
    </row>
    <row r="47" spans="2:9" x14ac:dyDescent="0.2">
      <c r="D47" s="293"/>
      <c r="E47" s="473" t="s">
        <v>216</v>
      </c>
      <c r="F47" s="473"/>
      <c r="G47" s="298"/>
      <c r="H47" s="298"/>
      <c r="I47" s="298"/>
    </row>
    <row r="48" spans="2:9" ht="15" x14ac:dyDescent="0.2">
      <c r="C48" s="11"/>
      <c r="D48" s="166"/>
      <c r="E48" s="327" t="s">
        <v>62</v>
      </c>
      <c r="F48" s="328" t="s">
        <v>49</v>
      </c>
    </row>
    <row r="49" spans="2:8" x14ac:dyDescent="0.2">
      <c r="B49" s="491" t="s">
        <v>237</v>
      </c>
      <c r="C49" s="492" t="s">
        <v>207</v>
      </c>
      <c r="D49" s="492"/>
      <c r="E49" s="332">
        <v>27</v>
      </c>
      <c r="F49" s="335">
        <v>27</v>
      </c>
    </row>
    <row r="50" spans="2:8" x14ac:dyDescent="0.2">
      <c r="B50" s="491"/>
      <c r="C50" s="492" t="s">
        <v>208</v>
      </c>
      <c r="D50" s="492"/>
      <c r="E50" s="332">
        <v>7</v>
      </c>
      <c r="F50" s="335">
        <v>7</v>
      </c>
      <c r="G50" s="145"/>
    </row>
    <row r="51" spans="2:8" x14ac:dyDescent="0.2">
      <c r="B51" s="491"/>
      <c r="C51" s="492" t="s">
        <v>209</v>
      </c>
      <c r="D51" s="492"/>
      <c r="E51" s="332">
        <v>27</v>
      </c>
      <c r="F51" s="335">
        <v>27</v>
      </c>
    </row>
    <row r="52" spans="2:8" x14ac:dyDescent="0.2">
      <c r="B52" s="491"/>
      <c r="C52" s="492" t="s">
        <v>210</v>
      </c>
      <c r="D52" s="492"/>
      <c r="E52" s="332">
        <v>28</v>
      </c>
      <c r="F52" s="335">
        <v>28</v>
      </c>
    </row>
    <row r="53" spans="2:8" x14ac:dyDescent="0.2">
      <c r="B53" s="491"/>
      <c r="C53" s="492" t="s">
        <v>211</v>
      </c>
      <c r="D53" s="492"/>
      <c r="E53" s="332">
        <v>1165</v>
      </c>
      <c r="F53" s="335">
        <v>1165</v>
      </c>
    </row>
    <row r="54" spans="2:8" x14ac:dyDescent="0.2">
      <c r="B54" s="491"/>
      <c r="C54" s="492" t="s">
        <v>212</v>
      </c>
      <c r="D54" s="492"/>
      <c r="E54" s="332">
        <v>11</v>
      </c>
      <c r="F54" s="335">
        <v>11</v>
      </c>
    </row>
    <row r="55" spans="2:8" x14ac:dyDescent="0.2">
      <c r="B55" s="491"/>
      <c r="C55" s="493" t="s">
        <v>213</v>
      </c>
      <c r="D55" s="493"/>
      <c r="E55" s="335">
        <v>1265</v>
      </c>
      <c r="F55" s="335">
        <v>1265</v>
      </c>
      <c r="G55" s="417"/>
    </row>
    <row r="56" spans="2:8" x14ac:dyDescent="0.2">
      <c r="B56" s="491"/>
      <c r="C56" s="493" t="s">
        <v>214</v>
      </c>
      <c r="D56" s="493"/>
      <c r="E56" s="326">
        <v>131</v>
      </c>
      <c r="F56" s="326">
        <v>131</v>
      </c>
    </row>
    <row r="57" spans="2:8" x14ac:dyDescent="0.2">
      <c r="B57" s="294"/>
      <c r="C57" s="297"/>
      <c r="D57" s="297"/>
      <c r="E57" s="133"/>
      <c r="F57" s="45"/>
      <c r="G57" s="45"/>
      <c r="H57" s="45"/>
    </row>
    <row r="58" spans="2:8" s="331" customFormat="1" ht="55.5" customHeight="1" x14ac:dyDescent="0.2">
      <c r="B58" s="494" t="s">
        <v>310</v>
      </c>
      <c r="C58" s="494"/>
      <c r="D58" s="494"/>
      <c r="E58" s="494"/>
      <c r="F58" s="494"/>
      <c r="G58" s="494"/>
      <c r="H58" s="494"/>
    </row>
    <row r="59" spans="2:8" ht="27.75" customHeight="1" x14ac:dyDescent="0.2">
      <c r="B59" s="494" t="s">
        <v>307</v>
      </c>
      <c r="C59" s="494"/>
      <c r="D59" s="494"/>
      <c r="E59" s="494"/>
      <c r="F59" s="494"/>
      <c r="G59" s="494"/>
      <c r="H59" s="494"/>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35">
    <mergeCell ref="B59:H59"/>
    <mergeCell ref="B45:I45"/>
    <mergeCell ref="E47:F47"/>
    <mergeCell ref="B49:B56"/>
    <mergeCell ref="C49:D49"/>
    <mergeCell ref="C50:D50"/>
    <mergeCell ref="C51:D51"/>
    <mergeCell ref="C52:D52"/>
    <mergeCell ref="C53:D53"/>
    <mergeCell ref="C54:D54"/>
    <mergeCell ref="C55:D55"/>
    <mergeCell ref="C56:D56"/>
    <mergeCell ref="B58:H58"/>
    <mergeCell ref="A1:I1"/>
    <mergeCell ref="B3:G3"/>
    <mergeCell ref="C5:C6"/>
    <mergeCell ref="C7:C9"/>
    <mergeCell ref="D42:E42"/>
    <mergeCell ref="F42:G42"/>
    <mergeCell ref="D41:E41"/>
    <mergeCell ref="F41:G41"/>
    <mergeCell ref="B13:B14"/>
    <mergeCell ref="B39:G39"/>
    <mergeCell ref="B36:D36"/>
    <mergeCell ref="B35:D35"/>
    <mergeCell ref="B32:G32"/>
    <mergeCell ref="B5:B10"/>
    <mergeCell ref="D5:D6"/>
    <mergeCell ref="E5:H5"/>
    <mergeCell ref="C10:D10"/>
    <mergeCell ref="B28:C30"/>
    <mergeCell ref="B25:C27"/>
    <mergeCell ref="B22:C24"/>
    <mergeCell ref="B19:C21"/>
    <mergeCell ref="B16:G16"/>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74527"/>
  </sheetPr>
  <dimension ref="B1:M102"/>
  <sheetViews>
    <sheetView showGridLines="0" workbookViewId="0">
      <pane ySplit="1" topLeftCell="A2" activePane="bottomLeft" state="frozen"/>
      <selection pane="bottomLeft" activeCell="B1" sqref="B1:G1"/>
    </sheetView>
  </sheetViews>
  <sheetFormatPr baseColWidth="10" defaultRowHeight="12.75" x14ac:dyDescent="0.2"/>
  <cols>
    <col min="1" max="1" width="2.140625" style="424" customWidth="1"/>
    <col min="2" max="3" width="21.5703125" style="423" customWidth="1"/>
    <col min="4" max="7" width="22.42578125" style="423" customWidth="1"/>
    <col min="8" max="16384" width="11.42578125" style="424"/>
  </cols>
  <sheetData>
    <row r="1" spans="2:13" s="423" customFormat="1" ht="15.75" customHeight="1" x14ac:dyDescent="0.2">
      <c r="B1" s="555" t="s">
        <v>301</v>
      </c>
      <c r="C1" s="555"/>
      <c r="D1" s="555"/>
      <c r="E1" s="555"/>
      <c r="F1" s="555"/>
      <c r="G1" s="555"/>
      <c r="H1" s="420"/>
      <c r="I1" s="420"/>
      <c r="J1" s="421"/>
      <c r="K1" s="422"/>
      <c r="L1" s="422"/>
    </row>
    <row r="2" spans="2:13" ht="15" x14ac:dyDescent="0.25">
      <c r="B2" s="405"/>
      <c r="C2" s="405"/>
      <c r="D2" s="404"/>
      <c r="E2" s="404"/>
      <c r="F2" s="404"/>
      <c r="G2" s="404"/>
      <c r="H2" s="400"/>
      <c r="I2" s="400"/>
      <c r="J2" s="394"/>
      <c r="K2" s="394"/>
      <c r="L2" s="394"/>
      <c r="M2" s="394"/>
    </row>
    <row r="3" spans="2:13" ht="32.25" customHeight="1" x14ac:dyDescent="0.2">
      <c r="B3" s="556" t="s">
        <v>317</v>
      </c>
      <c r="C3" s="557"/>
      <c r="D3" s="557"/>
      <c r="E3" s="557"/>
      <c r="F3" s="557"/>
      <c r="G3" s="558"/>
      <c r="H3" s="401"/>
      <c r="J3" s="401"/>
      <c r="K3" s="398"/>
      <c r="L3" s="398"/>
      <c r="M3" s="396"/>
    </row>
    <row r="5" spans="2:13" ht="15" customHeight="1" x14ac:dyDescent="0.25">
      <c r="B5" s="544" t="s">
        <v>318</v>
      </c>
      <c r="C5" s="544"/>
      <c r="D5" s="544"/>
      <c r="E5" s="544"/>
      <c r="F5" s="544"/>
      <c r="G5" s="544"/>
      <c r="H5" s="394"/>
      <c r="J5" s="394"/>
      <c r="K5" s="394"/>
      <c r="L5" s="394"/>
    </row>
    <row r="6" spans="2:13" ht="8.25" customHeight="1" x14ac:dyDescent="0.25">
      <c r="B6" s="404"/>
      <c r="C6" s="404"/>
      <c r="D6" s="404"/>
      <c r="E6" s="404"/>
      <c r="F6" s="402"/>
      <c r="G6" s="404"/>
      <c r="H6" s="394"/>
      <c r="J6" s="394"/>
      <c r="K6" s="394"/>
      <c r="L6" s="394"/>
    </row>
    <row r="7" spans="2:13" ht="39.950000000000003" customHeight="1" x14ac:dyDescent="0.25">
      <c r="B7" s="559"/>
      <c r="C7" s="560"/>
      <c r="D7" s="547" t="s">
        <v>319</v>
      </c>
      <c r="E7" s="548"/>
      <c r="F7" s="549"/>
      <c r="G7" s="550" t="s">
        <v>287</v>
      </c>
      <c r="H7" s="394"/>
      <c r="I7" s="394"/>
      <c r="J7" s="394"/>
      <c r="K7" s="394"/>
      <c r="L7" s="394"/>
    </row>
    <row r="8" spans="2:13" ht="19.5" customHeight="1" x14ac:dyDescent="0.25">
      <c r="B8" s="561"/>
      <c r="C8" s="562"/>
      <c r="D8" s="430" t="s">
        <v>320</v>
      </c>
      <c r="E8" s="430" t="s">
        <v>321</v>
      </c>
      <c r="F8" s="430" t="s">
        <v>288</v>
      </c>
      <c r="G8" s="551"/>
      <c r="H8" s="394"/>
      <c r="J8" s="394"/>
      <c r="K8" s="394"/>
      <c r="L8" s="394"/>
    </row>
    <row r="9" spans="2:13" ht="15" customHeight="1" x14ac:dyDescent="0.25">
      <c r="B9" s="542" t="s">
        <v>28</v>
      </c>
      <c r="C9" s="543"/>
      <c r="D9" s="406">
        <v>29.92</v>
      </c>
      <c r="E9" s="406">
        <v>46.65</v>
      </c>
      <c r="F9" s="406">
        <v>23.43</v>
      </c>
      <c r="G9" s="412">
        <v>478</v>
      </c>
      <c r="H9" s="394"/>
    </row>
    <row r="10" spans="2:13" ht="15" customHeight="1" x14ac:dyDescent="0.25">
      <c r="B10" s="542" t="s">
        <v>29</v>
      </c>
      <c r="C10" s="543"/>
      <c r="D10" s="406">
        <v>20.29</v>
      </c>
      <c r="E10" s="406">
        <v>44.93</v>
      </c>
      <c r="F10" s="406">
        <v>34.78</v>
      </c>
      <c r="G10" s="412">
        <v>69</v>
      </c>
      <c r="H10" s="394"/>
    </row>
    <row r="11" spans="2:13" ht="15" customHeight="1" x14ac:dyDescent="0.25">
      <c r="B11" s="542" t="s">
        <v>10</v>
      </c>
      <c r="C11" s="543"/>
      <c r="D11" s="406">
        <v>16.899999999999999</v>
      </c>
      <c r="E11" s="406">
        <v>61.27</v>
      </c>
      <c r="F11" s="406">
        <v>21.83</v>
      </c>
      <c r="G11" s="412">
        <v>142</v>
      </c>
      <c r="H11" s="394"/>
    </row>
    <row r="12" spans="2:13" ht="15" customHeight="1" x14ac:dyDescent="0.25">
      <c r="B12" s="542" t="s">
        <v>31</v>
      </c>
      <c r="C12" s="543"/>
      <c r="D12" s="406">
        <v>48.65</v>
      </c>
      <c r="E12" s="406">
        <v>32.43</v>
      </c>
      <c r="F12" s="406">
        <v>18.920000000000002</v>
      </c>
      <c r="G12" s="412">
        <v>37</v>
      </c>
      <c r="H12" s="394"/>
    </row>
    <row r="13" spans="2:13" ht="15" customHeight="1" x14ac:dyDescent="0.25">
      <c r="B13" s="542" t="s">
        <v>27</v>
      </c>
      <c r="C13" s="543"/>
      <c r="D13" s="406">
        <v>8</v>
      </c>
      <c r="E13" s="406">
        <v>56</v>
      </c>
      <c r="F13" s="406">
        <v>36</v>
      </c>
      <c r="G13" s="412">
        <v>25</v>
      </c>
      <c r="H13" s="394"/>
    </row>
    <row r="14" spans="2:13" ht="15" customHeight="1" x14ac:dyDescent="0.25">
      <c r="B14" s="542" t="s">
        <v>16</v>
      </c>
      <c r="C14" s="543"/>
      <c r="D14" s="406">
        <v>40.44</v>
      </c>
      <c r="E14" s="406">
        <v>32.29</v>
      </c>
      <c r="F14" s="406">
        <v>27.27</v>
      </c>
      <c r="G14" s="412">
        <v>319</v>
      </c>
      <c r="H14" s="394"/>
    </row>
    <row r="15" spans="2:13" ht="15" customHeight="1" x14ac:dyDescent="0.25">
      <c r="B15" s="542" t="s">
        <v>21</v>
      </c>
      <c r="C15" s="543"/>
      <c r="D15" s="406">
        <v>36</v>
      </c>
      <c r="E15" s="406">
        <v>40</v>
      </c>
      <c r="F15" s="406">
        <v>24</v>
      </c>
      <c r="G15" s="412">
        <v>25</v>
      </c>
      <c r="H15" s="394"/>
    </row>
    <row r="16" spans="2:13" ht="15" customHeight="1" x14ac:dyDescent="0.25">
      <c r="B16" s="542" t="s">
        <v>294</v>
      </c>
      <c r="C16" s="543"/>
      <c r="D16" s="406">
        <v>38.24</v>
      </c>
      <c r="E16" s="406">
        <v>23.53</v>
      </c>
      <c r="F16" s="406">
        <v>38.24</v>
      </c>
      <c r="G16" s="412">
        <v>34</v>
      </c>
      <c r="H16" s="394"/>
    </row>
    <row r="17" spans="2:12" ht="15" customHeight="1" x14ac:dyDescent="0.25">
      <c r="B17" s="542" t="s">
        <v>20</v>
      </c>
      <c r="C17" s="543"/>
      <c r="D17" s="406">
        <v>57.14</v>
      </c>
      <c r="E17" s="406">
        <v>21.43</v>
      </c>
      <c r="F17" s="406">
        <v>21.43</v>
      </c>
      <c r="G17" s="412">
        <v>28</v>
      </c>
      <c r="H17" s="394"/>
    </row>
    <row r="18" spans="2:12" ht="15" customHeight="1" x14ac:dyDescent="0.25">
      <c r="B18" s="542" t="s">
        <v>14</v>
      </c>
      <c r="C18" s="543"/>
      <c r="D18" s="406">
        <v>42.11</v>
      </c>
      <c r="E18" s="406">
        <v>47.37</v>
      </c>
      <c r="F18" s="406">
        <v>10.53</v>
      </c>
      <c r="G18" s="412">
        <v>19</v>
      </c>
      <c r="H18" s="394"/>
    </row>
    <row r="19" spans="2:12" ht="15" customHeight="1" x14ac:dyDescent="0.25">
      <c r="B19" s="542" t="s">
        <v>18</v>
      </c>
      <c r="C19" s="543"/>
      <c r="D19" s="406">
        <v>42.55</v>
      </c>
      <c r="E19" s="406">
        <v>23.4</v>
      </c>
      <c r="F19" s="406">
        <v>34.04</v>
      </c>
      <c r="G19" s="412">
        <v>47</v>
      </c>
      <c r="H19" s="394"/>
    </row>
    <row r="20" spans="2:12" ht="15" customHeight="1" x14ac:dyDescent="0.25">
      <c r="B20" s="542" t="s">
        <v>15</v>
      </c>
      <c r="C20" s="543"/>
      <c r="D20" s="406">
        <v>25</v>
      </c>
      <c r="E20" s="406">
        <v>33.33</v>
      </c>
      <c r="F20" s="406">
        <v>41.67</v>
      </c>
      <c r="G20" s="412">
        <v>12</v>
      </c>
      <c r="H20" s="394"/>
    </row>
    <row r="21" spans="2:12" ht="15" customHeight="1" x14ac:dyDescent="0.25">
      <c r="B21" s="542" t="s">
        <v>293</v>
      </c>
      <c r="C21" s="543"/>
      <c r="D21" s="406">
        <v>25</v>
      </c>
      <c r="E21" s="406">
        <v>62.5</v>
      </c>
      <c r="F21" s="406">
        <v>12.5</v>
      </c>
      <c r="G21" s="412">
        <v>8</v>
      </c>
      <c r="H21" s="394"/>
    </row>
    <row r="22" spans="2:12" ht="15" customHeight="1" x14ac:dyDescent="0.25">
      <c r="B22" s="542" t="s">
        <v>39</v>
      </c>
      <c r="C22" s="543"/>
      <c r="D22" s="406">
        <v>26.67</v>
      </c>
      <c r="E22" s="406">
        <v>40</v>
      </c>
      <c r="F22" s="406">
        <v>33.33</v>
      </c>
      <c r="G22" s="412">
        <v>15</v>
      </c>
      <c r="H22" s="394"/>
    </row>
    <row r="23" spans="2:12" ht="15" customHeight="1" x14ac:dyDescent="0.25">
      <c r="B23" s="542" t="s">
        <v>41</v>
      </c>
      <c r="C23" s="543"/>
      <c r="D23" s="406">
        <v>30.3</v>
      </c>
      <c r="E23" s="406">
        <v>30.3</v>
      </c>
      <c r="F23" s="406">
        <v>39.39</v>
      </c>
      <c r="G23" s="412">
        <v>33</v>
      </c>
      <c r="H23" s="394"/>
    </row>
    <row r="24" spans="2:12" ht="15" customHeight="1" x14ac:dyDescent="0.25">
      <c r="B24" s="542" t="s">
        <v>292</v>
      </c>
      <c r="C24" s="543"/>
      <c r="D24" s="406">
        <v>66.67</v>
      </c>
      <c r="E24" s="406">
        <v>33.33</v>
      </c>
      <c r="F24" s="406">
        <v>0</v>
      </c>
      <c r="G24" s="412">
        <v>3</v>
      </c>
      <c r="H24" s="394"/>
    </row>
    <row r="25" spans="2:12" ht="15" customHeight="1" x14ac:dyDescent="0.25">
      <c r="B25" s="545" t="s">
        <v>49</v>
      </c>
      <c r="C25" s="546"/>
      <c r="D25" s="403">
        <v>32.229999999999997</v>
      </c>
      <c r="E25" s="403">
        <v>41.73</v>
      </c>
      <c r="F25" s="403">
        <v>26.04</v>
      </c>
      <c r="G25" s="413">
        <v>1294</v>
      </c>
      <c r="H25" s="394"/>
    </row>
    <row r="26" spans="2:12" ht="15" customHeight="1" x14ac:dyDescent="0.25">
      <c r="B26" s="539" t="s">
        <v>322</v>
      </c>
      <c r="C26" s="539"/>
      <c r="D26" s="539"/>
      <c r="E26" s="539"/>
      <c r="F26" s="539"/>
      <c r="G26" s="539"/>
      <c r="H26" s="394"/>
      <c r="K26" s="397"/>
      <c r="L26" s="397"/>
    </row>
    <row r="27" spans="2:12" ht="15" x14ac:dyDescent="0.25">
      <c r="B27" s="407"/>
      <c r="C27" s="407"/>
      <c r="D27" s="425"/>
      <c r="E27" s="407"/>
      <c r="F27" s="407"/>
      <c r="G27" s="426"/>
      <c r="H27" s="394"/>
      <c r="I27" s="399"/>
      <c r="J27" s="399"/>
      <c r="K27" s="397"/>
      <c r="L27" s="397"/>
    </row>
    <row r="28" spans="2:12" ht="15" customHeight="1" x14ac:dyDescent="0.25">
      <c r="B28" s="544" t="s">
        <v>340</v>
      </c>
      <c r="C28" s="544"/>
      <c r="D28" s="544"/>
      <c r="E28" s="544"/>
      <c r="F28" s="544"/>
      <c r="G28" s="544"/>
      <c r="H28" s="394"/>
      <c r="I28" s="399"/>
      <c r="J28" s="399"/>
      <c r="K28" s="397"/>
      <c r="L28" s="397"/>
    </row>
    <row r="29" spans="2:12" ht="8.25" customHeight="1" x14ac:dyDescent="0.25">
      <c r="B29" s="427"/>
      <c r="C29" s="427"/>
      <c r="D29" s="427"/>
      <c r="E29" s="427"/>
      <c r="F29" s="427"/>
      <c r="G29" s="427"/>
      <c r="H29" s="394"/>
      <c r="I29" s="399"/>
      <c r="J29" s="399"/>
      <c r="K29" s="397"/>
      <c r="L29" s="397"/>
    </row>
    <row r="30" spans="2:12" ht="39.950000000000003" customHeight="1" x14ac:dyDescent="0.25">
      <c r="B30" s="427"/>
      <c r="C30" s="427"/>
      <c r="D30" s="547" t="s">
        <v>319</v>
      </c>
      <c r="E30" s="548"/>
      <c r="F30" s="549"/>
      <c r="G30" s="550" t="s">
        <v>290</v>
      </c>
      <c r="H30" s="394"/>
      <c r="I30" s="394"/>
      <c r="J30" s="394"/>
      <c r="K30" s="394"/>
      <c r="L30" s="394"/>
    </row>
    <row r="31" spans="2:12" ht="19.5" customHeight="1" x14ac:dyDescent="0.25">
      <c r="B31" s="427"/>
      <c r="C31" s="427"/>
      <c r="D31" s="430" t="s">
        <v>320</v>
      </c>
      <c r="E31" s="430" t="s">
        <v>321</v>
      </c>
      <c r="F31" s="430" t="s">
        <v>288</v>
      </c>
      <c r="G31" s="551"/>
      <c r="H31" s="394"/>
      <c r="J31" s="394"/>
      <c r="K31" s="394"/>
      <c r="L31" s="394"/>
    </row>
    <row r="32" spans="2:12" ht="15" x14ac:dyDescent="0.25">
      <c r="B32" s="552" t="s">
        <v>291</v>
      </c>
      <c r="C32" s="553"/>
      <c r="D32" s="406">
        <v>37.76</v>
      </c>
      <c r="E32" s="406">
        <v>34.15</v>
      </c>
      <c r="F32" s="406">
        <v>28.1</v>
      </c>
      <c r="G32" s="412">
        <v>160805</v>
      </c>
      <c r="H32" s="414"/>
      <c r="I32" s="399"/>
      <c r="J32" s="399"/>
      <c r="K32" s="397"/>
      <c r="L32" s="397"/>
    </row>
    <row r="33" spans="2:12" ht="15" customHeight="1" x14ac:dyDescent="0.25">
      <c r="B33" s="554" t="s">
        <v>323</v>
      </c>
      <c r="C33" s="554"/>
      <c r="D33" s="554"/>
      <c r="E33" s="554"/>
      <c r="F33" s="554"/>
      <c r="G33" s="554"/>
      <c r="H33" s="428"/>
      <c r="I33" s="394"/>
      <c r="J33" s="394"/>
    </row>
    <row r="34" spans="2:12" ht="15" x14ac:dyDescent="0.25">
      <c r="B34" s="407"/>
      <c r="C34" s="407"/>
      <c r="E34" s="407"/>
      <c r="F34" s="407"/>
      <c r="G34" s="407"/>
      <c r="H34" s="394"/>
      <c r="I34" s="399"/>
      <c r="J34" s="399"/>
      <c r="K34" s="397"/>
      <c r="L34" s="397"/>
    </row>
    <row r="35" spans="2:12" ht="15" customHeight="1" x14ac:dyDescent="0.25">
      <c r="B35" s="544" t="s">
        <v>324</v>
      </c>
      <c r="C35" s="544"/>
      <c r="D35" s="544"/>
      <c r="E35" s="544"/>
      <c r="F35" s="544"/>
      <c r="G35" s="544"/>
      <c r="H35" s="394"/>
      <c r="I35" s="399"/>
      <c r="J35" s="399"/>
      <c r="K35" s="397"/>
      <c r="L35" s="397"/>
    </row>
    <row r="36" spans="2:12" ht="8.25" customHeight="1" x14ac:dyDescent="0.25">
      <c r="B36" s="427"/>
      <c r="C36" s="427"/>
      <c r="D36" s="427"/>
      <c r="E36" s="427"/>
      <c r="F36" s="427"/>
      <c r="G36" s="427"/>
      <c r="H36" s="394"/>
      <c r="I36" s="399"/>
      <c r="J36" s="399"/>
      <c r="K36" s="397"/>
      <c r="L36" s="397"/>
    </row>
    <row r="37" spans="2:12" ht="15" x14ac:dyDescent="0.25">
      <c r="B37" s="410"/>
      <c r="C37" s="410"/>
      <c r="D37" s="430" t="s">
        <v>289</v>
      </c>
      <c r="E37" s="407"/>
      <c r="F37" s="407"/>
      <c r="G37" s="407"/>
      <c r="H37" s="394"/>
      <c r="I37" s="399"/>
      <c r="J37" s="399"/>
      <c r="K37" s="397"/>
      <c r="L37" s="397"/>
    </row>
    <row r="38" spans="2:12" ht="15" x14ac:dyDescent="0.25">
      <c r="B38" s="542" t="s">
        <v>28</v>
      </c>
      <c r="C38" s="543"/>
      <c r="D38" s="406">
        <v>39.07</v>
      </c>
      <c r="E38" s="407"/>
      <c r="F38" s="407"/>
      <c r="G38" s="407"/>
      <c r="H38" s="394"/>
      <c r="I38" s="399"/>
      <c r="J38" s="399"/>
      <c r="K38" s="397"/>
      <c r="L38" s="397"/>
    </row>
    <row r="39" spans="2:12" ht="15" x14ac:dyDescent="0.25">
      <c r="B39" s="542" t="s">
        <v>29</v>
      </c>
      <c r="C39" s="543"/>
      <c r="D39" s="406">
        <v>31.11</v>
      </c>
      <c r="E39" s="407"/>
      <c r="F39" s="407"/>
      <c r="G39" s="407"/>
      <c r="H39" s="394"/>
      <c r="I39" s="399"/>
      <c r="J39" s="399"/>
      <c r="K39" s="397"/>
      <c r="L39" s="397"/>
    </row>
    <row r="40" spans="2:12" ht="15" x14ac:dyDescent="0.25">
      <c r="B40" s="542" t="s">
        <v>10</v>
      </c>
      <c r="C40" s="543"/>
      <c r="D40" s="406">
        <v>21.62</v>
      </c>
      <c r="E40" s="407"/>
      <c r="F40" s="407"/>
      <c r="G40" s="407"/>
      <c r="H40" s="394"/>
      <c r="I40" s="399"/>
      <c r="J40" s="399"/>
      <c r="K40" s="397"/>
      <c r="L40" s="397"/>
    </row>
    <row r="41" spans="2:12" ht="15" x14ac:dyDescent="0.25">
      <c r="B41" s="542" t="s">
        <v>31</v>
      </c>
      <c r="C41" s="543"/>
      <c r="D41" s="411">
        <v>60</v>
      </c>
      <c r="E41" s="407"/>
      <c r="F41" s="407"/>
      <c r="G41" s="407"/>
      <c r="H41" s="394"/>
      <c r="I41" s="399"/>
      <c r="J41" s="399"/>
      <c r="K41" s="397"/>
      <c r="L41" s="397"/>
    </row>
    <row r="42" spans="2:12" ht="15" x14ac:dyDescent="0.25">
      <c r="B42" s="542" t="s">
        <v>27</v>
      </c>
      <c r="C42" s="543"/>
      <c r="D42" s="406">
        <v>12.5</v>
      </c>
      <c r="E42" s="407"/>
      <c r="F42" s="407"/>
      <c r="G42" s="407"/>
      <c r="H42" s="394"/>
      <c r="I42" s="399"/>
      <c r="J42" s="399"/>
      <c r="K42" s="397"/>
      <c r="L42" s="397"/>
    </row>
    <row r="43" spans="2:12" ht="15" x14ac:dyDescent="0.25">
      <c r="B43" s="542" t="s">
        <v>16</v>
      </c>
      <c r="C43" s="543"/>
      <c r="D43" s="406">
        <v>55.6</v>
      </c>
      <c r="E43" s="407"/>
      <c r="F43" s="407"/>
      <c r="G43" s="407"/>
      <c r="H43" s="394"/>
      <c r="I43" s="399"/>
      <c r="J43" s="399"/>
      <c r="K43" s="397"/>
      <c r="L43" s="397"/>
    </row>
    <row r="44" spans="2:12" ht="15" x14ac:dyDescent="0.25">
      <c r="B44" s="542" t="s">
        <v>21</v>
      </c>
      <c r="C44" s="543"/>
      <c r="D44" s="406">
        <v>47.37</v>
      </c>
      <c r="E44" s="407"/>
      <c r="F44" s="407"/>
      <c r="G44" s="407"/>
      <c r="H44" s="394"/>
      <c r="I44" s="399"/>
      <c r="J44" s="399"/>
      <c r="K44" s="397"/>
      <c r="L44" s="397"/>
    </row>
    <row r="45" spans="2:12" ht="15" x14ac:dyDescent="0.25">
      <c r="B45" s="542" t="s">
        <v>294</v>
      </c>
      <c r="C45" s="543"/>
      <c r="D45" s="406">
        <v>61.9</v>
      </c>
      <c r="E45" s="407"/>
      <c r="F45" s="407"/>
      <c r="G45" s="407"/>
      <c r="H45" s="394"/>
      <c r="I45" s="399"/>
      <c r="J45" s="399"/>
      <c r="K45" s="397"/>
      <c r="L45" s="397"/>
    </row>
    <row r="46" spans="2:12" ht="15" x14ac:dyDescent="0.25">
      <c r="B46" s="542" t="s">
        <v>20</v>
      </c>
      <c r="C46" s="543"/>
      <c r="D46" s="406">
        <v>72.73</v>
      </c>
      <c r="E46" s="407"/>
      <c r="F46" s="407"/>
      <c r="G46" s="407"/>
      <c r="H46" s="394"/>
      <c r="I46" s="399"/>
      <c r="J46" s="399"/>
      <c r="K46" s="397"/>
      <c r="L46" s="397"/>
    </row>
    <row r="47" spans="2:12" ht="15" x14ac:dyDescent="0.25">
      <c r="B47" s="542" t="s">
        <v>14</v>
      </c>
      <c r="C47" s="543"/>
      <c r="D47" s="406">
        <v>47.06</v>
      </c>
      <c r="E47" s="407"/>
      <c r="F47" s="407"/>
      <c r="G47" s="407"/>
      <c r="H47" s="394"/>
      <c r="I47" s="399"/>
      <c r="J47" s="399"/>
      <c r="K47" s="397"/>
      <c r="L47" s="397"/>
    </row>
    <row r="48" spans="2:12" ht="15" x14ac:dyDescent="0.25">
      <c r="B48" s="542" t="s">
        <v>18</v>
      </c>
      <c r="C48" s="543"/>
      <c r="D48" s="406">
        <v>64.52</v>
      </c>
      <c r="E48" s="407"/>
      <c r="F48" s="407"/>
      <c r="G48" s="407"/>
      <c r="H48" s="394"/>
      <c r="I48" s="399"/>
      <c r="J48" s="399"/>
      <c r="K48" s="397"/>
      <c r="L48" s="397"/>
    </row>
    <row r="49" spans="2:12" ht="15" x14ac:dyDescent="0.25">
      <c r="B49" s="542" t="s">
        <v>15</v>
      </c>
      <c r="C49" s="543"/>
      <c r="D49" s="406">
        <v>42.86</v>
      </c>
      <c r="E49" s="407"/>
      <c r="F49" s="407"/>
      <c r="G49" s="407"/>
      <c r="H49" s="394"/>
      <c r="I49" s="399"/>
      <c r="J49" s="399"/>
      <c r="K49" s="397"/>
      <c r="L49" s="397"/>
    </row>
    <row r="50" spans="2:12" ht="15" x14ac:dyDescent="0.25">
      <c r="B50" s="542" t="s">
        <v>293</v>
      </c>
      <c r="C50" s="543"/>
      <c r="D50" s="406">
        <v>28.57</v>
      </c>
      <c r="E50" s="407"/>
      <c r="F50" s="407"/>
      <c r="G50" s="407"/>
      <c r="H50" s="394"/>
      <c r="I50" s="399"/>
      <c r="J50" s="399"/>
      <c r="K50" s="397"/>
      <c r="L50" s="397"/>
    </row>
    <row r="51" spans="2:12" ht="15" x14ac:dyDescent="0.25">
      <c r="B51" s="542" t="s">
        <v>39</v>
      </c>
      <c r="C51" s="543"/>
      <c r="D51" s="411">
        <v>40</v>
      </c>
      <c r="E51" s="407"/>
      <c r="F51" s="407"/>
      <c r="G51" s="407"/>
      <c r="H51" s="394"/>
      <c r="I51" s="399"/>
      <c r="J51" s="399"/>
      <c r="K51" s="397"/>
      <c r="L51" s="397"/>
    </row>
    <row r="52" spans="2:12" ht="15" x14ac:dyDescent="0.25">
      <c r="B52" s="542" t="s">
        <v>41</v>
      </c>
      <c r="C52" s="543"/>
      <c r="D52" s="411">
        <v>50</v>
      </c>
      <c r="E52" s="407"/>
      <c r="F52" s="407"/>
      <c r="G52" s="407"/>
      <c r="H52" s="394"/>
      <c r="I52" s="399"/>
      <c r="J52" s="399"/>
      <c r="K52" s="397"/>
      <c r="L52" s="397"/>
    </row>
    <row r="53" spans="2:12" ht="15" x14ac:dyDescent="0.25">
      <c r="B53" s="542" t="s">
        <v>292</v>
      </c>
      <c r="C53" s="543"/>
      <c r="D53" s="406">
        <v>66.67</v>
      </c>
      <c r="E53" s="407"/>
      <c r="F53" s="407"/>
      <c r="G53" s="407"/>
      <c r="H53" s="394"/>
      <c r="I53" s="399"/>
      <c r="J53" s="399"/>
      <c r="K53" s="397"/>
      <c r="L53" s="397"/>
    </row>
    <row r="54" spans="2:12" ht="15" x14ac:dyDescent="0.25">
      <c r="B54" s="545" t="s">
        <v>49</v>
      </c>
      <c r="C54" s="546"/>
      <c r="D54" s="403">
        <v>43.57</v>
      </c>
      <c r="E54" s="407"/>
      <c r="F54" s="407"/>
      <c r="G54" s="407"/>
      <c r="H54" s="394"/>
      <c r="I54" s="399"/>
      <c r="J54" s="399"/>
      <c r="K54" s="397"/>
      <c r="L54" s="397"/>
    </row>
    <row r="55" spans="2:12" ht="15" customHeight="1" x14ac:dyDescent="0.25">
      <c r="B55" s="539" t="s">
        <v>325</v>
      </c>
      <c r="C55" s="539"/>
      <c r="D55" s="539"/>
      <c r="E55" s="540"/>
      <c r="F55" s="540"/>
      <c r="G55" s="540"/>
      <c r="H55" s="394"/>
      <c r="I55" s="399"/>
      <c r="J55" s="399"/>
      <c r="K55" s="397"/>
      <c r="L55" s="397"/>
    </row>
    <row r="56" spans="2:12" ht="15" x14ac:dyDescent="0.25">
      <c r="B56" s="407"/>
      <c r="C56" s="407"/>
      <c r="D56" s="407"/>
      <c r="E56" s="407"/>
      <c r="F56" s="407"/>
      <c r="G56" s="407"/>
      <c r="H56" s="394"/>
      <c r="I56" s="399"/>
      <c r="J56" s="399"/>
      <c r="K56" s="397"/>
      <c r="L56" s="397"/>
    </row>
    <row r="57" spans="2:12" ht="15" customHeight="1" x14ac:dyDescent="0.25">
      <c r="B57" s="544" t="s">
        <v>326</v>
      </c>
      <c r="C57" s="544"/>
      <c r="D57" s="544"/>
      <c r="E57" s="544"/>
      <c r="F57" s="544"/>
      <c r="G57" s="544"/>
      <c r="H57" s="394"/>
      <c r="I57" s="399"/>
      <c r="J57" s="399"/>
      <c r="K57" s="397"/>
      <c r="L57" s="397"/>
    </row>
    <row r="58" spans="2:12" ht="8.25" customHeight="1" x14ac:dyDescent="0.25">
      <c r="B58" s="427"/>
      <c r="C58" s="427"/>
      <c r="D58" s="427"/>
      <c r="E58" s="427"/>
      <c r="F58" s="427"/>
      <c r="G58" s="427"/>
      <c r="H58" s="394"/>
      <c r="I58" s="399"/>
      <c r="J58" s="399"/>
      <c r="K58" s="397"/>
      <c r="L58" s="397"/>
    </row>
    <row r="59" spans="2:12" ht="15" x14ac:dyDescent="0.25">
      <c r="B59" s="410"/>
      <c r="C59" s="410"/>
      <c r="D59" s="430" t="s">
        <v>289</v>
      </c>
      <c r="E59" s="407"/>
      <c r="F59" s="407"/>
      <c r="G59" s="407"/>
      <c r="H59" s="394"/>
      <c r="I59" s="399"/>
      <c r="J59" s="399"/>
      <c r="K59" s="397"/>
      <c r="L59" s="397"/>
    </row>
    <row r="60" spans="2:12" ht="15" x14ac:dyDescent="0.25">
      <c r="B60" s="542" t="s">
        <v>28</v>
      </c>
      <c r="C60" s="543"/>
      <c r="D60" s="406">
        <v>12.42</v>
      </c>
      <c r="E60" s="407"/>
      <c r="F60" s="407"/>
      <c r="G60" s="407"/>
      <c r="H60" s="394"/>
      <c r="I60" s="399"/>
      <c r="J60" s="399"/>
      <c r="K60" s="397"/>
      <c r="L60" s="397"/>
    </row>
    <row r="61" spans="2:12" ht="15" x14ac:dyDescent="0.25">
      <c r="B61" s="542" t="s">
        <v>29</v>
      </c>
      <c r="C61" s="543"/>
      <c r="D61" s="406">
        <v>4.67</v>
      </c>
      <c r="E61" s="407"/>
      <c r="F61" s="407"/>
      <c r="G61" s="407"/>
      <c r="H61" s="394"/>
      <c r="I61" s="399"/>
      <c r="J61" s="399"/>
      <c r="K61" s="397"/>
      <c r="L61" s="397"/>
    </row>
    <row r="62" spans="2:12" ht="15" x14ac:dyDescent="0.25">
      <c r="B62" s="542" t="s">
        <v>10</v>
      </c>
      <c r="C62" s="543"/>
      <c r="D62" s="406">
        <v>3.9</v>
      </c>
      <c r="E62" s="407"/>
      <c r="F62" s="407"/>
      <c r="G62" s="407"/>
      <c r="H62" s="394"/>
      <c r="I62" s="399"/>
      <c r="J62" s="399"/>
      <c r="K62" s="397"/>
      <c r="L62" s="397"/>
    </row>
    <row r="63" spans="2:12" ht="15" x14ac:dyDescent="0.25">
      <c r="B63" s="542" t="s">
        <v>31</v>
      </c>
      <c r="C63" s="543"/>
      <c r="D63" s="406">
        <v>59.56</v>
      </c>
      <c r="E63" s="407"/>
      <c r="F63" s="407"/>
      <c r="G63" s="407"/>
      <c r="H63" s="394"/>
      <c r="I63" s="399"/>
      <c r="J63" s="399"/>
      <c r="K63" s="397"/>
      <c r="L63" s="397"/>
    </row>
    <row r="64" spans="2:12" ht="15" x14ac:dyDescent="0.25">
      <c r="B64" s="542" t="s">
        <v>27</v>
      </c>
      <c r="C64" s="543"/>
      <c r="D64" s="406">
        <v>3.51</v>
      </c>
      <c r="E64" s="407"/>
      <c r="F64" s="407"/>
      <c r="G64" s="407"/>
      <c r="H64" s="394"/>
      <c r="I64" s="399"/>
      <c r="J64" s="399"/>
      <c r="K64" s="397"/>
      <c r="L64" s="397"/>
    </row>
    <row r="65" spans="2:12" ht="15" x14ac:dyDescent="0.25">
      <c r="B65" s="542" t="s">
        <v>16</v>
      </c>
      <c r="C65" s="543"/>
      <c r="D65" s="406">
        <v>20.97</v>
      </c>
      <c r="E65" s="407"/>
      <c r="F65" s="407"/>
      <c r="G65" s="407"/>
      <c r="H65" s="394"/>
      <c r="I65" s="399"/>
      <c r="J65" s="399"/>
      <c r="K65" s="397"/>
      <c r="L65" s="397"/>
    </row>
    <row r="66" spans="2:12" ht="15" x14ac:dyDescent="0.25">
      <c r="B66" s="542" t="s">
        <v>21</v>
      </c>
      <c r="C66" s="543"/>
      <c r="D66" s="406">
        <v>35.549999999999997</v>
      </c>
      <c r="E66" s="407"/>
      <c r="F66" s="407"/>
      <c r="G66" s="407"/>
      <c r="H66" s="394"/>
      <c r="I66" s="399"/>
      <c r="J66" s="399"/>
      <c r="K66" s="397"/>
      <c r="L66" s="397"/>
    </row>
    <row r="67" spans="2:12" ht="15" x14ac:dyDescent="0.25">
      <c r="B67" s="542" t="s">
        <v>294</v>
      </c>
      <c r="C67" s="543"/>
      <c r="D67" s="406">
        <v>38.64</v>
      </c>
      <c r="E67" s="407"/>
      <c r="F67" s="407"/>
      <c r="G67" s="407"/>
      <c r="H67" s="394"/>
      <c r="I67" s="399"/>
      <c r="J67" s="399"/>
      <c r="K67" s="397"/>
      <c r="L67" s="397"/>
    </row>
    <row r="68" spans="2:12" ht="15" x14ac:dyDescent="0.25">
      <c r="B68" s="542" t="s">
        <v>20</v>
      </c>
      <c r="C68" s="543"/>
      <c r="D68" s="406">
        <v>66.489999999999995</v>
      </c>
      <c r="E68" s="407"/>
      <c r="F68" s="407"/>
      <c r="G68" s="407"/>
      <c r="H68" s="394"/>
      <c r="I68" s="399"/>
      <c r="J68" s="399"/>
      <c r="K68" s="397"/>
      <c r="L68" s="397"/>
    </row>
    <row r="69" spans="2:12" ht="15" x14ac:dyDescent="0.25">
      <c r="B69" s="542" t="s">
        <v>14</v>
      </c>
      <c r="C69" s="543"/>
      <c r="D69" s="406">
        <v>10.71</v>
      </c>
      <c r="E69" s="407"/>
      <c r="F69" s="407"/>
      <c r="G69" s="407"/>
      <c r="H69" s="394"/>
      <c r="I69" s="399"/>
      <c r="J69" s="399"/>
      <c r="K69" s="397"/>
      <c r="L69" s="397"/>
    </row>
    <row r="70" spans="2:12" ht="15" x14ac:dyDescent="0.25">
      <c r="B70" s="542" t="s">
        <v>18</v>
      </c>
      <c r="C70" s="543"/>
      <c r="D70" s="406">
        <v>13.37</v>
      </c>
      <c r="E70" s="407"/>
      <c r="F70" s="407"/>
      <c r="G70" s="407"/>
      <c r="H70" s="394"/>
      <c r="I70" s="399"/>
      <c r="J70" s="399"/>
      <c r="K70" s="397"/>
      <c r="L70" s="397"/>
    </row>
    <row r="71" spans="2:12" ht="15" x14ac:dyDescent="0.25">
      <c r="B71" s="542" t="s">
        <v>15</v>
      </c>
      <c r="C71" s="543"/>
      <c r="D71" s="406">
        <v>2.0699999999999998</v>
      </c>
      <c r="E71" s="407"/>
      <c r="F71" s="407"/>
      <c r="G71" s="407"/>
      <c r="H71" s="394"/>
      <c r="I71" s="399"/>
      <c r="J71" s="399"/>
      <c r="K71" s="397"/>
      <c r="L71" s="397"/>
    </row>
    <row r="72" spans="2:12" ht="15" x14ac:dyDescent="0.25">
      <c r="B72" s="542" t="s">
        <v>293</v>
      </c>
      <c r="C72" s="543"/>
      <c r="D72" s="406">
        <v>19.64</v>
      </c>
      <c r="E72" s="407"/>
      <c r="F72" s="407"/>
      <c r="G72" s="407"/>
      <c r="H72" s="394"/>
      <c r="I72" s="399"/>
      <c r="J72" s="399"/>
      <c r="K72" s="397"/>
      <c r="L72" s="397"/>
    </row>
    <row r="73" spans="2:12" ht="15" x14ac:dyDescent="0.25">
      <c r="B73" s="542" t="s">
        <v>39</v>
      </c>
      <c r="C73" s="543"/>
      <c r="D73" s="406">
        <v>0.49</v>
      </c>
      <c r="E73" s="407"/>
      <c r="F73" s="407"/>
      <c r="G73" s="407"/>
      <c r="H73" s="394"/>
      <c r="I73" s="399"/>
      <c r="J73" s="399"/>
      <c r="K73" s="397"/>
      <c r="L73" s="397"/>
    </row>
    <row r="74" spans="2:12" ht="15" x14ac:dyDescent="0.25">
      <c r="B74" s="542" t="s">
        <v>41</v>
      </c>
      <c r="C74" s="543"/>
      <c r="D74" s="406">
        <v>13.44</v>
      </c>
      <c r="E74" s="407"/>
      <c r="F74" s="407"/>
      <c r="G74" s="407"/>
      <c r="H74" s="394"/>
      <c r="I74" s="399"/>
      <c r="J74" s="399"/>
      <c r="K74" s="397"/>
      <c r="L74" s="397"/>
    </row>
    <row r="75" spans="2:12" ht="15" x14ac:dyDescent="0.25">
      <c r="B75" s="542" t="s">
        <v>292</v>
      </c>
      <c r="C75" s="543"/>
      <c r="D75" s="406">
        <v>4.76</v>
      </c>
      <c r="E75" s="407"/>
      <c r="F75" s="407"/>
      <c r="G75" s="407"/>
      <c r="H75" s="394"/>
      <c r="I75" s="399"/>
      <c r="J75" s="399"/>
      <c r="K75" s="397"/>
      <c r="L75" s="397"/>
    </row>
    <row r="76" spans="2:12" ht="15" x14ac:dyDescent="0.25">
      <c r="B76" s="537" t="s">
        <v>49</v>
      </c>
      <c r="C76" s="538"/>
      <c r="D76" s="403">
        <v>17.8</v>
      </c>
      <c r="E76" s="407"/>
      <c r="F76" s="407"/>
      <c r="G76" s="407"/>
      <c r="H76" s="394"/>
      <c r="I76" s="399"/>
      <c r="J76" s="399"/>
      <c r="K76" s="397"/>
      <c r="L76" s="397"/>
    </row>
    <row r="77" spans="2:12" ht="15" customHeight="1" x14ac:dyDescent="0.25">
      <c r="B77" s="539" t="s">
        <v>327</v>
      </c>
      <c r="C77" s="539"/>
      <c r="D77" s="539"/>
      <c r="E77" s="540"/>
      <c r="F77" s="540"/>
      <c r="G77" s="540"/>
      <c r="H77" s="394"/>
      <c r="I77" s="399"/>
      <c r="J77" s="399"/>
      <c r="K77" s="397"/>
      <c r="L77" s="397"/>
    </row>
    <row r="78" spans="2:12" ht="15" x14ac:dyDescent="0.25">
      <c r="B78" s="408"/>
      <c r="C78" s="408"/>
      <c r="D78" s="409"/>
      <c r="E78" s="409"/>
      <c r="F78" s="409"/>
      <c r="G78" s="409"/>
      <c r="H78" s="394"/>
      <c r="I78" s="394"/>
      <c r="J78" s="394"/>
    </row>
    <row r="79" spans="2:12" ht="15" customHeight="1" x14ac:dyDescent="0.25">
      <c r="B79" s="544" t="s">
        <v>328</v>
      </c>
      <c r="C79" s="544"/>
      <c r="D79" s="544"/>
      <c r="E79" s="544"/>
      <c r="F79" s="544"/>
      <c r="G79" s="544"/>
      <c r="H79" s="394"/>
      <c r="I79" s="399"/>
      <c r="J79" s="399"/>
      <c r="K79" s="397"/>
      <c r="L79" s="397"/>
    </row>
    <row r="80" spans="2:12" ht="8.25" customHeight="1" x14ac:dyDescent="0.25">
      <c r="B80" s="427"/>
      <c r="C80" s="427"/>
      <c r="D80" s="427"/>
      <c r="E80" s="427"/>
      <c r="F80" s="427"/>
      <c r="G80" s="427"/>
      <c r="H80" s="394"/>
      <c r="I80" s="399"/>
      <c r="J80" s="399"/>
      <c r="K80" s="397"/>
      <c r="L80" s="397"/>
    </row>
    <row r="81" spans="2:12" ht="15" x14ac:dyDescent="0.25">
      <c r="B81" s="410"/>
      <c r="C81" s="410"/>
      <c r="D81" s="430" t="s">
        <v>289</v>
      </c>
      <c r="E81" s="407"/>
      <c r="F81" s="407"/>
      <c r="G81" s="407"/>
      <c r="H81" s="394"/>
      <c r="I81" s="399"/>
      <c r="J81" s="399"/>
      <c r="K81" s="397"/>
      <c r="L81" s="397"/>
    </row>
    <row r="82" spans="2:12" ht="15" x14ac:dyDescent="0.25">
      <c r="B82" s="542" t="s">
        <v>28</v>
      </c>
      <c r="C82" s="543"/>
      <c r="D82" s="406">
        <v>29.62</v>
      </c>
      <c r="E82" s="407"/>
      <c r="F82" s="407"/>
      <c r="G82" s="407"/>
      <c r="H82" s="394"/>
      <c r="I82" s="399"/>
      <c r="J82" s="399"/>
      <c r="K82" s="397"/>
      <c r="L82" s="397"/>
    </row>
    <row r="83" spans="2:12" ht="15" x14ac:dyDescent="0.25">
      <c r="B83" s="542" t="s">
        <v>29</v>
      </c>
      <c r="C83" s="543"/>
      <c r="D83" s="406">
        <v>12.88</v>
      </c>
      <c r="E83" s="407"/>
      <c r="F83" s="407"/>
      <c r="G83" s="407"/>
      <c r="H83" s="394"/>
      <c r="I83" s="399"/>
      <c r="J83" s="399"/>
      <c r="K83" s="397"/>
      <c r="L83" s="397"/>
    </row>
    <row r="84" spans="2:12" ht="15" x14ac:dyDescent="0.25">
      <c r="B84" s="542" t="s">
        <v>10</v>
      </c>
      <c r="C84" s="543"/>
      <c r="D84" s="406">
        <v>16.02</v>
      </c>
      <c r="E84" s="407"/>
      <c r="F84" s="407"/>
      <c r="G84" s="407"/>
      <c r="H84" s="394"/>
      <c r="I84" s="399"/>
      <c r="J84" s="399"/>
      <c r="K84" s="397"/>
      <c r="L84" s="397"/>
    </row>
    <row r="85" spans="2:12" ht="15" x14ac:dyDescent="0.25">
      <c r="B85" s="542" t="s">
        <v>31</v>
      </c>
      <c r="C85" s="543"/>
      <c r="D85" s="406">
        <v>84.99</v>
      </c>
      <c r="E85" s="407"/>
      <c r="F85" s="407"/>
      <c r="G85" s="407"/>
      <c r="H85" s="394"/>
      <c r="I85" s="399"/>
      <c r="J85" s="399"/>
      <c r="K85" s="397"/>
      <c r="L85" s="397"/>
    </row>
    <row r="86" spans="2:12" ht="15" x14ac:dyDescent="0.25">
      <c r="B86" s="542" t="s">
        <v>27</v>
      </c>
      <c r="C86" s="543"/>
      <c r="D86" s="406">
        <v>27.5</v>
      </c>
      <c r="E86" s="407"/>
      <c r="F86" s="407"/>
      <c r="G86" s="407"/>
      <c r="H86" s="394"/>
      <c r="I86" s="399"/>
      <c r="J86" s="399"/>
      <c r="K86" s="397"/>
      <c r="L86" s="397"/>
    </row>
    <row r="87" spans="2:12" ht="15" x14ac:dyDescent="0.25">
      <c r="B87" s="542" t="s">
        <v>16</v>
      </c>
      <c r="C87" s="543"/>
      <c r="D87" s="406">
        <v>35.869999999999997</v>
      </c>
      <c r="E87" s="407"/>
      <c r="F87" s="407"/>
      <c r="G87" s="407"/>
      <c r="H87" s="394"/>
      <c r="I87" s="399"/>
      <c r="J87" s="399"/>
      <c r="K87" s="397"/>
      <c r="L87" s="397"/>
    </row>
    <row r="88" spans="2:12" ht="15" x14ac:dyDescent="0.25">
      <c r="B88" s="542" t="s">
        <v>21</v>
      </c>
      <c r="C88" s="543"/>
      <c r="D88" s="406">
        <v>78.61</v>
      </c>
      <c r="E88" s="407"/>
      <c r="F88" s="407"/>
      <c r="G88" s="407"/>
      <c r="H88" s="394"/>
      <c r="I88" s="399"/>
      <c r="J88" s="399"/>
      <c r="K88" s="397"/>
      <c r="L88" s="397"/>
    </row>
    <row r="89" spans="2:12" ht="15" x14ac:dyDescent="0.25">
      <c r="B89" s="542" t="s">
        <v>294</v>
      </c>
      <c r="C89" s="543"/>
      <c r="D89" s="406">
        <v>58.67</v>
      </c>
      <c r="E89" s="407"/>
      <c r="F89" s="407"/>
      <c r="G89" s="407"/>
      <c r="H89" s="394"/>
      <c r="I89" s="399"/>
      <c r="J89" s="399"/>
      <c r="K89" s="397"/>
      <c r="L89" s="397"/>
    </row>
    <row r="90" spans="2:12" ht="15" x14ac:dyDescent="0.25">
      <c r="B90" s="542" t="s">
        <v>20</v>
      </c>
      <c r="C90" s="543"/>
      <c r="D90" s="406">
        <v>84.17</v>
      </c>
      <c r="E90" s="407"/>
      <c r="F90" s="407"/>
      <c r="G90" s="407"/>
      <c r="H90" s="394"/>
      <c r="I90" s="399"/>
      <c r="J90" s="399"/>
      <c r="K90" s="397"/>
      <c r="L90" s="397"/>
    </row>
    <row r="91" spans="2:12" ht="15" x14ac:dyDescent="0.25">
      <c r="B91" s="542" t="s">
        <v>14</v>
      </c>
      <c r="C91" s="543"/>
      <c r="D91" s="406">
        <v>23.2</v>
      </c>
      <c r="E91" s="407"/>
      <c r="F91" s="407"/>
      <c r="G91" s="407"/>
      <c r="H91" s="394"/>
      <c r="I91" s="399"/>
      <c r="J91" s="399"/>
      <c r="K91" s="397"/>
      <c r="L91" s="397"/>
    </row>
    <row r="92" spans="2:12" ht="15" x14ac:dyDescent="0.25">
      <c r="B92" s="542" t="s">
        <v>18</v>
      </c>
      <c r="C92" s="543"/>
      <c r="D92" s="406">
        <v>20.239999999999998</v>
      </c>
      <c r="E92" s="407"/>
      <c r="F92" s="407"/>
      <c r="G92" s="407"/>
      <c r="H92" s="394"/>
      <c r="I92" s="399"/>
      <c r="J92" s="399"/>
      <c r="K92" s="397"/>
      <c r="L92" s="397"/>
    </row>
    <row r="93" spans="2:12" ht="15" x14ac:dyDescent="0.25">
      <c r="B93" s="542" t="s">
        <v>15</v>
      </c>
      <c r="C93" s="543"/>
      <c r="D93" s="406">
        <v>4.74</v>
      </c>
      <c r="E93" s="407"/>
      <c r="F93" s="407"/>
      <c r="G93" s="407"/>
      <c r="H93" s="394"/>
      <c r="I93" s="399"/>
      <c r="J93" s="399"/>
      <c r="K93" s="397"/>
      <c r="L93" s="397"/>
    </row>
    <row r="94" spans="2:12" ht="15" x14ac:dyDescent="0.25">
      <c r="B94" s="542" t="s">
        <v>293</v>
      </c>
      <c r="C94" s="543"/>
      <c r="D94" s="406">
        <v>71.3</v>
      </c>
      <c r="E94" s="407"/>
      <c r="F94" s="407"/>
      <c r="G94" s="407"/>
      <c r="H94" s="394"/>
      <c r="I94" s="399"/>
      <c r="J94" s="399"/>
      <c r="K94" s="397"/>
      <c r="L94" s="397"/>
    </row>
    <row r="95" spans="2:12" ht="15" x14ac:dyDescent="0.25">
      <c r="B95" s="542" t="s">
        <v>39</v>
      </c>
      <c r="C95" s="543"/>
      <c r="D95" s="406">
        <v>1.65</v>
      </c>
      <c r="E95" s="407"/>
      <c r="F95" s="407"/>
      <c r="G95" s="407"/>
      <c r="H95" s="394"/>
      <c r="I95" s="399"/>
      <c r="J95" s="399"/>
      <c r="K95" s="397"/>
      <c r="L95" s="397"/>
    </row>
    <row r="96" spans="2:12" ht="15" x14ac:dyDescent="0.25">
      <c r="B96" s="542" t="s">
        <v>41</v>
      </c>
      <c r="C96" s="543"/>
      <c r="D96" s="406">
        <v>28.5</v>
      </c>
      <c r="E96" s="407"/>
      <c r="F96" s="407"/>
      <c r="G96" s="407"/>
      <c r="H96" s="394"/>
      <c r="I96" s="399"/>
      <c r="J96" s="399"/>
      <c r="K96" s="397"/>
      <c r="L96" s="397"/>
    </row>
    <row r="97" spans="2:12" ht="15" x14ac:dyDescent="0.25">
      <c r="B97" s="542" t="s">
        <v>292</v>
      </c>
      <c r="C97" s="543"/>
      <c r="D97" s="406">
        <v>6.02</v>
      </c>
      <c r="E97" s="407"/>
      <c r="F97" s="407"/>
      <c r="G97" s="407"/>
      <c r="H97" s="394"/>
      <c r="I97" s="399"/>
      <c r="J97" s="399"/>
      <c r="K97" s="397"/>
      <c r="L97" s="397"/>
    </row>
    <row r="98" spans="2:12" ht="15" x14ac:dyDescent="0.25">
      <c r="B98" s="537" t="s">
        <v>49</v>
      </c>
      <c r="C98" s="538"/>
      <c r="D98" s="403">
        <v>33.89</v>
      </c>
      <c r="E98" s="407"/>
      <c r="F98" s="407"/>
      <c r="G98" s="407"/>
      <c r="H98" s="394"/>
      <c r="I98" s="399"/>
      <c r="J98" s="399"/>
      <c r="K98" s="397"/>
      <c r="L98" s="397"/>
    </row>
    <row r="99" spans="2:12" ht="15" customHeight="1" x14ac:dyDescent="0.25">
      <c r="B99" s="539" t="s">
        <v>329</v>
      </c>
      <c r="C99" s="539"/>
      <c r="D99" s="539"/>
      <c r="E99" s="540"/>
      <c r="F99" s="540"/>
      <c r="G99" s="540"/>
      <c r="H99" s="394"/>
      <c r="I99" s="399"/>
      <c r="J99" s="399"/>
      <c r="K99" s="397"/>
      <c r="L99" s="397"/>
    </row>
    <row r="101" spans="2:12" ht="12.75" customHeight="1" x14ac:dyDescent="0.2">
      <c r="B101" s="541" t="s">
        <v>300</v>
      </c>
      <c r="C101" s="541"/>
      <c r="D101" s="541"/>
      <c r="E101" s="541"/>
      <c r="F101" s="541"/>
      <c r="G101" s="541"/>
      <c r="H101" s="429"/>
      <c r="I101" s="429"/>
    </row>
    <row r="102" spans="2:12" ht="27" customHeight="1" x14ac:dyDescent="0.2">
      <c r="B102" s="541" t="s">
        <v>330</v>
      </c>
      <c r="C102" s="541"/>
      <c r="D102" s="541"/>
      <c r="E102" s="541"/>
      <c r="F102" s="541"/>
      <c r="G102" s="541"/>
    </row>
  </sheetData>
  <mergeCells count="88">
    <mergeCell ref="B1:G1"/>
    <mergeCell ref="B3:G3"/>
    <mergeCell ref="B5:G5"/>
    <mergeCell ref="B7:C8"/>
    <mergeCell ref="D7:F7"/>
    <mergeCell ref="G7:G8"/>
    <mergeCell ref="B20:C20"/>
    <mergeCell ref="B9:C9"/>
    <mergeCell ref="B10:C10"/>
    <mergeCell ref="B11:C11"/>
    <mergeCell ref="B12:C12"/>
    <mergeCell ref="B13:C13"/>
    <mergeCell ref="B14:C14"/>
    <mergeCell ref="B15:C15"/>
    <mergeCell ref="B16:C16"/>
    <mergeCell ref="B17:C17"/>
    <mergeCell ref="B18:C18"/>
    <mergeCell ref="B19:C19"/>
    <mergeCell ref="B35:G35"/>
    <mergeCell ref="B21:C21"/>
    <mergeCell ref="B22:C22"/>
    <mergeCell ref="B23:C23"/>
    <mergeCell ref="B24:C24"/>
    <mergeCell ref="B25:C25"/>
    <mergeCell ref="B26:G26"/>
    <mergeCell ref="B28:G28"/>
    <mergeCell ref="D30:F30"/>
    <mergeCell ref="G30:G31"/>
    <mergeCell ref="B32:C32"/>
    <mergeCell ref="B33:G33"/>
    <mergeCell ref="B49:C49"/>
    <mergeCell ref="B38:C38"/>
    <mergeCell ref="B39:C39"/>
    <mergeCell ref="B40:C40"/>
    <mergeCell ref="B41:C41"/>
    <mergeCell ref="B42:C42"/>
    <mergeCell ref="B43:C43"/>
    <mergeCell ref="B44:C44"/>
    <mergeCell ref="B45:C45"/>
    <mergeCell ref="B46:C46"/>
    <mergeCell ref="B47:C47"/>
    <mergeCell ref="B48:C48"/>
    <mergeCell ref="B64:C64"/>
    <mergeCell ref="B50:C50"/>
    <mergeCell ref="B51:C51"/>
    <mergeCell ref="B52:C52"/>
    <mergeCell ref="B53:C53"/>
    <mergeCell ref="B54:C54"/>
    <mergeCell ref="B55:G55"/>
    <mergeCell ref="B57:G57"/>
    <mergeCell ref="B60:C60"/>
    <mergeCell ref="B61:C61"/>
    <mergeCell ref="B62:C62"/>
    <mergeCell ref="B63:C63"/>
    <mergeCell ref="B76:C76"/>
    <mergeCell ref="B65:C65"/>
    <mergeCell ref="B66:C66"/>
    <mergeCell ref="B67:C67"/>
    <mergeCell ref="B68:C68"/>
    <mergeCell ref="B69:C69"/>
    <mergeCell ref="B70:C70"/>
    <mergeCell ref="B71:C71"/>
    <mergeCell ref="B72:C72"/>
    <mergeCell ref="B73:C73"/>
    <mergeCell ref="B74:C74"/>
    <mergeCell ref="B75:C75"/>
    <mergeCell ref="B91:C91"/>
    <mergeCell ref="B77:G77"/>
    <mergeCell ref="B79:G79"/>
    <mergeCell ref="B82:C82"/>
    <mergeCell ref="B83:C83"/>
    <mergeCell ref="B84:C84"/>
    <mergeCell ref="B85:C85"/>
    <mergeCell ref="B86:C86"/>
    <mergeCell ref="B87:C87"/>
    <mergeCell ref="B88:C88"/>
    <mergeCell ref="B89:C89"/>
    <mergeCell ref="B90:C90"/>
    <mergeCell ref="B98:C98"/>
    <mergeCell ref="B99:G99"/>
    <mergeCell ref="B101:G101"/>
    <mergeCell ref="B102:G102"/>
    <mergeCell ref="B92:C92"/>
    <mergeCell ref="B93:C93"/>
    <mergeCell ref="B94:C94"/>
    <mergeCell ref="B95:C95"/>
    <mergeCell ref="B96:C96"/>
    <mergeCell ref="B97:C9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7"/>
  <sheetViews>
    <sheetView showGridLines="0" topLeftCell="C1" zoomScaleNormal="100" workbookViewId="0">
      <selection activeCell="C2" sqref="C2:G2"/>
    </sheetView>
  </sheetViews>
  <sheetFormatPr baseColWidth="10" defaultColWidth="10.28515625" defaultRowHeight="12.75" x14ac:dyDescent="0.2"/>
  <cols>
    <col min="1" max="2" width="10.28515625" style="278" hidden="1" customWidth="1"/>
    <col min="3" max="3" width="2.7109375" style="278" customWidth="1"/>
    <col min="4" max="4" width="21.7109375" style="278" customWidth="1"/>
    <col min="5" max="7" width="16.7109375" style="278" customWidth="1"/>
    <col min="8" max="8" width="8.7109375" style="278" customWidth="1"/>
    <col min="9" max="16384" width="10.28515625" style="278"/>
  </cols>
  <sheetData>
    <row r="1" spans="1:20" s="3" customFormat="1" ht="12.75" customHeight="1" x14ac:dyDescent="0.2">
      <c r="E1" s="1"/>
      <c r="F1" s="1"/>
      <c r="G1" s="1"/>
    </row>
    <row r="2" spans="1:20" s="3" customFormat="1" ht="15.75" customHeight="1" x14ac:dyDescent="0.2">
      <c r="A2" s="268"/>
      <c r="B2" s="268"/>
      <c r="C2" s="564" t="s">
        <v>166</v>
      </c>
      <c r="D2" s="564"/>
      <c r="E2" s="564"/>
      <c r="F2" s="564"/>
      <c r="G2" s="564"/>
      <c r="H2" s="268"/>
      <c r="I2" s="143"/>
      <c r="J2" s="143"/>
    </row>
    <row r="3" spans="1:20" s="3" customFormat="1" ht="12.75" customHeight="1" x14ac:dyDescent="0.2">
      <c r="C3" s="269"/>
      <c r="D3" s="269"/>
      <c r="E3" s="1"/>
      <c r="F3" s="1"/>
      <c r="G3" s="1"/>
    </row>
    <row r="4" spans="1:20" s="270" customFormat="1" ht="45" customHeight="1" x14ac:dyDescent="0.2">
      <c r="D4" s="299" t="s">
        <v>167</v>
      </c>
      <c r="E4" s="299" t="s">
        <v>168</v>
      </c>
      <c r="F4" s="299" t="s">
        <v>169</v>
      </c>
      <c r="G4" s="299" t="s">
        <v>170</v>
      </c>
    </row>
    <row r="5" spans="1:20" s="272" customFormat="1" x14ac:dyDescent="0.2">
      <c r="A5" s="271"/>
      <c r="B5" s="271"/>
      <c r="D5" s="273" t="s">
        <v>271</v>
      </c>
      <c r="E5" s="385">
        <v>167</v>
      </c>
      <c r="F5" s="385">
        <v>261</v>
      </c>
      <c r="G5" s="385">
        <v>76</v>
      </c>
      <c r="H5" s="274"/>
      <c r="I5" s="275"/>
    </row>
    <row r="6" spans="1:20" s="272" customFormat="1" x14ac:dyDescent="0.2">
      <c r="A6" s="271"/>
      <c r="B6" s="271"/>
      <c r="D6" s="276" t="s">
        <v>272</v>
      </c>
      <c r="E6" s="386">
        <v>52</v>
      </c>
      <c r="F6" s="386">
        <v>66</v>
      </c>
      <c r="G6" s="386">
        <v>28</v>
      </c>
      <c r="H6" s="274"/>
      <c r="I6" s="275"/>
    </row>
    <row r="7" spans="1:20" s="272" customFormat="1" x14ac:dyDescent="0.2">
      <c r="A7" s="271"/>
      <c r="B7" s="271"/>
      <c r="D7" s="277" t="s">
        <v>171</v>
      </c>
      <c r="E7" s="386">
        <v>12</v>
      </c>
      <c r="F7" s="386">
        <v>47</v>
      </c>
      <c r="G7" s="386">
        <v>18</v>
      </c>
      <c r="H7" s="271"/>
    </row>
    <row r="8" spans="1:20" s="272" customFormat="1" x14ac:dyDescent="0.2">
      <c r="A8" s="271"/>
      <c r="B8" s="271"/>
      <c r="D8" s="277" t="s">
        <v>270</v>
      </c>
      <c r="E8" s="386">
        <v>30</v>
      </c>
      <c r="F8" s="386">
        <v>56</v>
      </c>
      <c r="G8" s="386">
        <v>18</v>
      </c>
      <c r="H8" s="271"/>
    </row>
    <row r="9" spans="1:20" x14ac:dyDescent="0.2">
      <c r="A9" s="271"/>
      <c r="B9" s="271"/>
      <c r="D9" s="277" t="s">
        <v>172</v>
      </c>
      <c r="E9" s="387">
        <v>3</v>
      </c>
      <c r="F9" s="387">
        <v>13</v>
      </c>
      <c r="G9" s="387">
        <v>2</v>
      </c>
      <c r="H9" s="271"/>
      <c r="I9" s="275"/>
      <c r="J9" s="272"/>
      <c r="K9" s="272"/>
      <c r="L9" s="272"/>
      <c r="M9" s="272"/>
      <c r="N9" s="272"/>
      <c r="O9" s="272"/>
      <c r="P9" s="272"/>
      <c r="Q9" s="272"/>
      <c r="R9" s="272"/>
      <c r="S9" s="272"/>
      <c r="T9" s="272"/>
    </row>
    <row r="10" spans="1:20" x14ac:dyDescent="0.2">
      <c r="A10" s="271"/>
      <c r="B10" s="271"/>
      <c r="D10" s="277" t="s">
        <v>273</v>
      </c>
      <c r="E10" s="387">
        <v>0</v>
      </c>
      <c r="F10" s="387">
        <v>0</v>
      </c>
      <c r="G10" s="387">
        <v>0</v>
      </c>
      <c r="H10" s="271"/>
      <c r="I10" s="272"/>
      <c r="J10" s="272"/>
      <c r="K10" s="272"/>
      <c r="L10" s="272"/>
      <c r="M10" s="272"/>
      <c r="N10" s="272"/>
      <c r="O10" s="272"/>
      <c r="P10" s="272"/>
      <c r="Q10" s="272"/>
      <c r="R10" s="272"/>
      <c r="S10" s="272"/>
      <c r="T10" s="272"/>
    </row>
    <row r="11" spans="1:20" x14ac:dyDescent="0.2">
      <c r="A11" s="271"/>
      <c r="B11" s="271"/>
      <c r="D11" s="277" t="s">
        <v>175</v>
      </c>
      <c r="E11" s="387">
        <v>7</v>
      </c>
      <c r="F11" s="387">
        <v>2</v>
      </c>
      <c r="G11" s="387">
        <v>0</v>
      </c>
      <c r="H11" s="271"/>
      <c r="I11" s="272"/>
      <c r="J11" s="272"/>
      <c r="K11" s="272"/>
      <c r="L11" s="272"/>
      <c r="M11" s="272"/>
      <c r="N11" s="272"/>
      <c r="O11" s="272"/>
      <c r="P11" s="272"/>
      <c r="Q11" s="272"/>
      <c r="R11" s="272"/>
      <c r="S11" s="272"/>
      <c r="T11" s="272"/>
    </row>
    <row r="12" spans="1:20" x14ac:dyDescent="0.2">
      <c r="A12" s="272"/>
      <c r="B12" s="272"/>
      <c r="D12" s="277" t="s">
        <v>176</v>
      </c>
      <c r="E12" s="387">
        <v>0</v>
      </c>
      <c r="F12" s="387">
        <v>0</v>
      </c>
      <c r="G12" s="387">
        <v>0</v>
      </c>
      <c r="H12" s="272"/>
      <c r="I12" s="272"/>
      <c r="J12" s="272"/>
      <c r="K12" s="272"/>
      <c r="L12" s="272"/>
      <c r="M12" s="272"/>
      <c r="N12" s="272"/>
      <c r="O12" s="272"/>
      <c r="P12" s="272"/>
      <c r="Q12" s="272"/>
      <c r="R12" s="272"/>
      <c r="S12" s="272"/>
      <c r="T12" s="272"/>
    </row>
    <row r="13" spans="1:20" x14ac:dyDescent="0.2">
      <c r="A13" s="272"/>
      <c r="B13" s="272"/>
      <c r="D13" s="277" t="s">
        <v>173</v>
      </c>
      <c r="E13" s="387">
        <v>84</v>
      </c>
      <c r="F13" s="387">
        <v>100</v>
      </c>
      <c r="G13" s="387">
        <v>29</v>
      </c>
      <c r="H13" s="272"/>
      <c r="I13" s="272"/>
      <c r="J13" s="272"/>
      <c r="K13" s="272"/>
      <c r="L13" s="272"/>
      <c r="M13" s="272"/>
      <c r="N13" s="272"/>
      <c r="O13" s="272"/>
      <c r="P13" s="272"/>
      <c r="Q13" s="272"/>
      <c r="R13" s="272"/>
      <c r="S13" s="272"/>
      <c r="T13" s="272"/>
    </row>
    <row r="14" spans="1:20" x14ac:dyDescent="0.2">
      <c r="A14" s="272"/>
      <c r="B14" s="272"/>
      <c r="D14" s="277" t="s">
        <v>174</v>
      </c>
      <c r="E14" s="387">
        <v>80</v>
      </c>
      <c r="F14" s="387">
        <v>9</v>
      </c>
      <c r="G14" s="387">
        <v>0</v>
      </c>
      <c r="H14" s="272"/>
      <c r="I14" s="272"/>
      <c r="J14" s="272"/>
      <c r="K14" s="272"/>
      <c r="L14" s="272"/>
      <c r="M14" s="272"/>
      <c r="N14" s="272"/>
      <c r="O14" s="272"/>
      <c r="P14" s="272"/>
      <c r="Q14" s="272"/>
      <c r="R14" s="272"/>
      <c r="S14" s="272"/>
      <c r="T14" s="272"/>
    </row>
    <row r="15" spans="1:20" x14ac:dyDescent="0.2">
      <c r="A15" s="272"/>
      <c r="B15" s="272"/>
      <c r="D15" s="277" t="s">
        <v>177</v>
      </c>
      <c r="E15" s="387">
        <v>17</v>
      </c>
      <c r="F15" s="387">
        <v>3</v>
      </c>
      <c r="G15" s="387">
        <v>3</v>
      </c>
      <c r="H15" s="272"/>
      <c r="I15" s="272"/>
      <c r="J15" s="272"/>
      <c r="K15" s="272"/>
      <c r="L15" s="272"/>
      <c r="M15" s="272"/>
      <c r="N15" s="272"/>
      <c r="O15" s="272"/>
      <c r="P15" s="272"/>
      <c r="Q15" s="272"/>
      <c r="R15" s="272"/>
      <c r="S15" s="272"/>
      <c r="T15" s="272"/>
    </row>
    <row r="16" spans="1:20" x14ac:dyDescent="0.2">
      <c r="A16" s="272"/>
      <c r="B16" s="272"/>
      <c r="D16" s="277" t="s">
        <v>178</v>
      </c>
      <c r="E16" s="387">
        <v>0</v>
      </c>
      <c r="F16" s="387">
        <v>0</v>
      </c>
      <c r="G16" s="387">
        <v>0</v>
      </c>
      <c r="H16" s="272"/>
      <c r="I16" s="272"/>
      <c r="J16" s="272"/>
      <c r="K16" s="272"/>
      <c r="L16" s="272"/>
      <c r="M16" s="272"/>
      <c r="N16" s="272"/>
      <c r="O16" s="272"/>
      <c r="P16" s="272"/>
      <c r="Q16" s="272"/>
      <c r="R16" s="272"/>
      <c r="S16" s="272"/>
      <c r="T16" s="272"/>
    </row>
    <row r="17" spans="1:20" x14ac:dyDescent="0.2">
      <c r="A17" s="272"/>
      <c r="B17" s="272"/>
      <c r="D17" s="277" t="s">
        <v>179</v>
      </c>
      <c r="E17" s="387">
        <v>44</v>
      </c>
      <c r="F17" s="387">
        <v>59</v>
      </c>
      <c r="G17" s="387">
        <v>10</v>
      </c>
      <c r="H17" s="272"/>
      <c r="I17" s="272"/>
      <c r="J17" s="272"/>
      <c r="K17" s="272"/>
      <c r="L17" s="272"/>
      <c r="M17" s="272"/>
      <c r="N17" s="272"/>
      <c r="O17" s="272"/>
      <c r="P17" s="272"/>
      <c r="Q17" s="272"/>
      <c r="R17" s="272"/>
      <c r="S17" s="272"/>
      <c r="T17" s="272"/>
    </row>
    <row r="18" spans="1:20" x14ac:dyDescent="0.2">
      <c r="A18" s="272"/>
      <c r="B18" s="272"/>
      <c r="D18" s="277" t="s">
        <v>274</v>
      </c>
      <c r="E18" s="387">
        <v>52</v>
      </c>
      <c r="F18" s="387">
        <v>106</v>
      </c>
      <c r="G18" s="387">
        <v>47</v>
      </c>
      <c r="H18" s="272"/>
      <c r="I18" s="272"/>
      <c r="J18" s="272"/>
      <c r="K18" s="272"/>
      <c r="L18" s="272"/>
      <c r="M18" s="272"/>
      <c r="N18" s="272"/>
      <c r="O18" s="272"/>
      <c r="P18" s="272"/>
      <c r="Q18" s="272"/>
      <c r="R18" s="272"/>
      <c r="S18" s="272"/>
      <c r="T18" s="272"/>
    </row>
    <row r="19" spans="1:20" x14ac:dyDescent="0.2">
      <c r="A19" s="272"/>
      <c r="B19" s="272"/>
      <c r="D19" s="277" t="s">
        <v>180</v>
      </c>
      <c r="E19" s="387">
        <v>29</v>
      </c>
      <c r="F19" s="387">
        <v>77</v>
      </c>
      <c r="G19" s="387">
        <v>25</v>
      </c>
      <c r="H19" s="272"/>
      <c r="I19" s="272"/>
      <c r="J19" s="272"/>
      <c r="K19" s="272"/>
      <c r="L19" s="272"/>
      <c r="M19" s="272"/>
      <c r="N19" s="272"/>
      <c r="O19" s="272"/>
      <c r="P19" s="272"/>
      <c r="Q19" s="272"/>
      <c r="R19" s="272"/>
      <c r="S19" s="272"/>
      <c r="T19" s="272"/>
    </row>
    <row r="20" spans="1:20" x14ac:dyDescent="0.2">
      <c r="A20" s="272"/>
      <c r="B20" s="272"/>
      <c r="D20" s="277" t="s">
        <v>275</v>
      </c>
      <c r="E20" s="387">
        <v>37</v>
      </c>
      <c r="F20" s="387">
        <v>59</v>
      </c>
      <c r="G20" s="387">
        <v>22</v>
      </c>
      <c r="H20" s="272"/>
      <c r="I20" s="272"/>
      <c r="J20" s="272"/>
      <c r="K20" s="272"/>
      <c r="L20" s="272"/>
      <c r="M20" s="272"/>
      <c r="N20" s="272"/>
      <c r="O20" s="272"/>
      <c r="P20" s="272"/>
      <c r="Q20" s="272"/>
      <c r="R20" s="272"/>
      <c r="S20" s="272"/>
      <c r="T20" s="272"/>
    </row>
    <row r="21" spans="1:20" x14ac:dyDescent="0.2">
      <c r="A21" s="272"/>
      <c r="B21" s="272"/>
      <c r="D21" s="277" t="s">
        <v>276</v>
      </c>
      <c r="E21" s="387">
        <v>91</v>
      </c>
      <c r="F21" s="387">
        <v>91</v>
      </c>
      <c r="G21" s="387">
        <v>49</v>
      </c>
      <c r="H21" s="272"/>
      <c r="I21" s="272"/>
      <c r="J21" s="272"/>
      <c r="K21" s="272"/>
      <c r="L21" s="272"/>
      <c r="M21" s="272"/>
      <c r="N21" s="272"/>
      <c r="O21" s="272"/>
      <c r="P21" s="272"/>
      <c r="Q21" s="272"/>
      <c r="R21" s="272"/>
      <c r="S21" s="272"/>
      <c r="T21" s="272"/>
    </row>
    <row r="22" spans="1:20" x14ac:dyDescent="0.2">
      <c r="D22" s="277" t="s">
        <v>181</v>
      </c>
      <c r="E22" s="387">
        <v>20</v>
      </c>
      <c r="F22" s="387">
        <v>18</v>
      </c>
      <c r="G22" s="387">
        <v>5</v>
      </c>
    </row>
    <row r="23" spans="1:20" x14ac:dyDescent="0.2">
      <c r="D23" s="279" t="s">
        <v>182</v>
      </c>
      <c r="E23" s="388">
        <v>725</v>
      </c>
      <c r="F23" s="388">
        <v>967</v>
      </c>
      <c r="G23" s="388">
        <v>332</v>
      </c>
    </row>
    <row r="24" spans="1:20" x14ac:dyDescent="0.2">
      <c r="D24" s="272"/>
      <c r="E24" s="280"/>
      <c r="F24" s="280"/>
      <c r="G24" s="280"/>
    </row>
    <row r="25" spans="1:20" x14ac:dyDescent="0.2">
      <c r="D25" s="565" t="s">
        <v>259</v>
      </c>
      <c r="E25" s="565"/>
      <c r="F25" s="565"/>
      <c r="G25" s="565"/>
    </row>
    <row r="26" spans="1:20" x14ac:dyDescent="0.2">
      <c r="D26" s="565"/>
      <c r="E26" s="565"/>
      <c r="F26" s="565"/>
      <c r="G26" s="565"/>
    </row>
    <row r="27" spans="1:20" x14ac:dyDescent="0.2">
      <c r="D27" s="272"/>
      <c r="E27" s="281"/>
      <c r="F27" s="280"/>
      <c r="G27" s="280"/>
    </row>
    <row r="28" spans="1:20" ht="12.75" customHeight="1" x14ac:dyDescent="0.2">
      <c r="D28" s="566" t="s">
        <v>183</v>
      </c>
      <c r="E28" s="566"/>
      <c r="F28" s="566"/>
      <c r="G28" s="566"/>
    </row>
    <row r="29" spans="1:20" x14ac:dyDescent="0.2">
      <c r="D29" s="566"/>
      <c r="E29" s="566"/>
      <c r="F29" s="566"/>
      <c r="G29" s="566"/>
    </row>
    <row r="30" spans="1:20" x14ac:dyDescent="0.2">
      <c r="D30" s="566"/>
      <c r="E30" s="566"/>
      <c r="F30" s="566"/>
      <c r="G30" s="566"/>
    </row>
    <row r="31" spans="1:20" x14ac:dyDescent="0.2">
      <c r="D31" s="272"/>
      <c r="E31" s="280"/>
      <c r="F31" s="280"/>
      <c r="G31" s="280"/>
    </row>
    <row r="32" spans="1:20" ht="12.75" customHeight="1" x14ac:dyDescent="0.2">
      <c r="D32" s="566" t="s">
        <v>184</v>
      </c>
      <c r="E32" s="566"/>
      <c r="F32" s="566"/>
      <c r="G32" s="566"/>
    </row>
    <row r="33" spans="4:7" x14ac:dyDescent="0.2">
      <c r="D33" s="566"/>
      <c r="E33" s="566"/>
      <c r="F33" s="566"/>
      <c r="G33" s="566"/>
    </row>
    <row r="34" spans="4:7" ht="12.75" customHeight="1" x14ac:dyDescent="0.2">
      <c r="D34" s="282"/>
      <c r="E34" s="282"/>
      <c r="F34" s="282"/>
      <c r="G34" s="282"/>
    </row>
    <row r="35" spans="4:7" ht="12.75" customHeight="1" x14ac:dyDescent="0.2">
      <c r="D35" s="566" t="s">
        <v>185</v>
      </c>
      <c r="E35" s="566"/>
      <c r="F35" s="566"/>
      <c r="G35" s="566"/>
    </row>
    <row r="36" spans="4:7" x14ac:dyDescent="0.2">
      <c r="D36" s="566"/>
      <c r="E36" s="566"/>
      <c r="F36" s="566"/>
      <c r="G36" s="566"/>
    </row>
    <row r="37" spans="4:7" ht="12.75" customHeight="1" x14ac:dyDescent="0.2">
      <c r="D37" s="566"/>
      <c r="E37" s="566"/>
      <c r="F37" s="566"/>
      <c r="G37" s="566"/>
    </row>
    <row r="38" spans="4:7" x14ac:dyDescent="0.2">
      <c r="D38" s="283"/>
      <c r="E38" s="283"/>
      <c r="F38" s="283"/>
      <c r="G38" s="283"/>
    </row>
    <row r="39" spans="4:7" x14ac:dyDescent="0.2">
      <c r="D39" s="283"/>
      <c r="E39" s="283"/>
      <c r="F39" s="283"/>
      <c r="G39" s="283"/>
    </row>
    <row r="40" spans="4:7" x14ac:dyDescent="0.2">
      <c r="D40" s="283"/>
      <c r="E40" s="283"/>
      <c r="F40" s="283"/>
      <c r="G40" s="283"/>
    </row>
    <row r="41" spans="4:7" ht="33.75" customHeight="1" x14ac:dyDescent="0.2">
      <c r="D41" s="566"/>
      <c r="E41" s="566"/>
      <c r="F41" s="566"/>
      <c r="G41" s="566"/>
    </row>
    <row r="43" spans="4:7" ht="18" customHeight="1" x14ac:dyDescent="0.2">
      <c r="D43" s="563"/>
      <c r="E43" s="563"/>
      <c r="F43" s="563"/>
      <c r="G43" s="563"/>
    </row>
    <row r="44" spans="4:7" ht="18" customHeight="1" x14ac:dyDescent="0.2">
      <c r="D44" s="563"/>
      <c r="E44" s="563"/>
      <c r="F44" s="563"/>
      <c r="G44" s="563"/>
    </row>
    <row r="45" spans="4:7" x14ac:dyDescent="0.2">
      <c r="D45" s="3"/>
    </row>
    <row r="46" spans="4:7" x14ac:dyDescent="0.2">
      <c r="D46" s="3"/>
    </row>
    <row r="47" spans="4:7" x14ac:dyDescent="0.2">
      <c r="D47" s="3"/>
    </row>
  </sheetData>
  <mergeCells count="7">
    <mergeCell ref="D43:G44"/>
    <mergeCell ref="C2:G2"/>
    <mergeCell ref="D25:G26"/>
    <mergeCell ref="D28:G30"/>
    <mergeCell ref="D32:G33"/>
    <mergeCell ref="D35:G37"/>
    <mergeCell ref="D41:G4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4"/>
  <sheetViews>
    <sheetView showGridLines="0" topLeftCell="C1" workbookViewId="0">
      <selection activeCell="C2" sqref="C2:G2"/>
    </sheetView>
  </sheetViews>
  <sheetFormatPr baseColWidth="10" defaultColWidth="10.28515625" defaultRowHeight="12.75" x14ac:dyDescent="0.2"/>
  <cols>
    <col min="1" max="2" width="10.28515625" style="278" hidden="1" customWidth="1"/>
    <col min="3" max="3" width="2.7109375" style="278" customWidth="1"/>
    <col min="4" max="4" width="21.7109375" style="278" customWidth="1"/>
    <col min="5" max="7" width="16.7109375" style="278" customWidth="1"/>
    <col min="8" max="16384" width="10.28515625" style="278"/>
  </cols>
  <sheetData>
    <row r="1" spans="1:20" s="3" customFormat="1" ht="12.75" customHeight="1" x14ac:dyDescent="0.2">
      <c r="E1" s="1"/>
      <c r="F1" s="1"/>
      <c r="G1" s="1"/>
    </row>
    <row r="2" spans="1:20" s="3" customFormat="1" ht="15.75" customHeight="1" x14ac:dyDescent="0.2">
      <c r="A2" s="268"/>
      <c r="B2" s="268"/>
      <c r="C2" s="564" t="s">
        <v>186</v>
      </c>
      <c r="D2" s="564"/>
      <c r="E2" s="564"/>
      <c r="F2" s="564"/>
      <c r="G2" s="564"/>
      <c r="H2" s="143"/>
      <c r="I2" s="143"/>
      <c r="J2" s="143"/>
    </row>
    <row r="3" spans="1:20" s="3" customFormat="1" ht="12.75" customHeight="1" x14ac:dyDescent="0.2">
      <c r="C3" s="269"/>
      <c r="D3" s="269"/>
      <c r="E3" s="1"/>
      <c r="F3" s="1"/>
      <c r="G3" s="1"/>
    </row>
    <row r="4" spans="1:20" s="270" customFormat="1" ht="45" customHeight="1" x14ac:dyDescent="0.2">
      <c r="D4" s="299" t="s">
        <v>167</v>
      </c>
      <c r="E4" s="299" t="s">
        <v>168</v>
      </c>
      <c r="F4" s="299" t="s">
        <v>169</v>
      </c>
      <c r="G4" s="299" t="s">
        <v>170</v>
      </c>
    </row>
    <row r="5" spans="1:20" s="272" customFormat="1" x14ac:dyDescent="0.2">
      <c r="A5" s="271"/>
      <c r="B5" s="271"/>
      <c r="D5" s="366" t="s">
        <v>271</v>
      </c>
      <c r="E5" s="385">
        <v>39</v>
      </c>
      <c r="F5" s="385">
        <v>54</v>
      </c>
      <c r="G5" s="385">
        <v>9</v>
      </c>
    </row>
    <row r="6" spans="1:20" s="272" customFormat="1" x14ac:dyDescent="0.2">
      <c r="A6" s="271"/>
      <c r="B6" s="271"/>
      <c r="D6" s="367" t="s">
        <v>272</v>
      </c>
      <c r="E6" s="386">
        <v>6</v>
      </c>
      <c r="F6" s="386">
        <v>28</v>
      </c>
      <c r="G6" s="386">
        <v>6</v>
      </c>
    </row>
    <row r="7" spans="1:20" s="272" customFormat="1" x14ac:dyDescent="0.2">
      <c r="A7" s="271"/>
      <c r="B7" s="271"/>
      <c r="D7" s="368" t="s">
        <v>171</v>
      </c>
      <c r="E7" s="386">
        <v>6</v>
      </c>
      <c r="F7" s="386">
        <v>27</v>
      </c>
      <c r="G7" s="386">
        <v>2</v>
      </c>
    </row>
    <row r="8" spans="1:20" s="272" customFormat="1" x14ac:dyDescent="0.2">
      <c r="A8" s="271"/>
      <c r="B8" s="271"/>
      <c r="D8" s="368" t="s">
        <v>270</v>
      </c>
      <c r="E8" s="386">
        <v>3</v>
      </c>
      <c r="F8" s="386">
        <v>14</v>
      </c>
      <c r="G8" s="386">
        <v>1</v>
      </c>
    </row>
    <row r="9" spans="1:20" x14ac:dyDescent="0.2">
      <c r="A9" s="271"/>
      <c r="B9" s="271"/>
      <c r="D9" s="368" t="s">
        <v>172</v>
      </c>
      <c r="E9" s="387">
        <v>3</v>
      </c>
      <c r="F9" s="387">
        <v>6</v>
      </c>
      <c r="G9" s="387">
        <v>1</v>
      </c>
      <c r="H9" s="272"/>
      <c r="I9" s="272"/>
      <c r="J9" s="272"/>
      <c r="K9" s="272"/>
      <c r="L9" s="272"/>
      <c r="M9" s="272"/>
      <c r="N9" s="272"/>
      <c r="O9" s="272"/>
      <c r="P9" s="272"/>
      <c r="Q9" s="272"/>
      <c r="R9" s="272"/>
      <c r="S9" s="272"/>
      <c r="T9" s="272"/>
    </row>
    <row r="10" spans="1:20" x14ac:dyDescent="0.2">
      <c r="A10" s="271"/>
      <c r="B10" s="271"/>
      <c r="D10" s="368" t="s">
        <v>273</v>
      </c>
      <c r="E10" s="387">
        <v>47</v>
      </c>
      <c r="F10" s="387">
        <v>34</v>
      </c>
      <c r="G10" s="387">
        <v>9</v>
      </c>
      <c r="H10" s="272"/>
      <c r="I10" s="272"/>
      <c r="J10" s="272"/>
      <c r="K10" s="272"/>
      <c r="L10" s="272"/>
      <c r="M10" s="272"/>
      <c r="N10" s="272"/>
      <c r="O10" s="272"/>
      <c r="P10" s="272"/>
      <c r="Q10" s="272"/>
      <c r="R10" s="272"/>
      <c r="S10" s="272"/>
      <c r="T10" s="272"/>
    </row>
    <row r="11" spans="1:20" x14ac:dyDescent="0.2">
      <c r="A11" s="271"/>
      <c r="B11" s="271"/>
      <c r="D11" s="368" t="s">
        <v>175</v>
      </c>
      <c r="E11" s="387">
        <v>0</v>
      </c>
      <c r="F11" s="387">
        <v>1</v>
      </c>
      <c r="G11" s="387">
        <v>0</v>
      </c>
      <c r="H11" s="272"/>
      <c r="I11" s="272"/>
      <c r="J11" s="272"/>
      <c r="K11" s="272"/>
      <c r="L11" s="272"/>
      <c r="M11" s="272"/>
      <c r="N11" s="272"/>
      <c r="O11" s="272"/>
      <c r="P11" s="272"/>
      <c r="Q11" s="272"/>
      <c r="R11" s="272"/>
      <c r="S11" s="272"/>
      <c r="T11" s="272"/>
    </row>
    <row r="12" spans="1:20" x14ac:dyDescent="0.2">
      <c r="A12" s="272"/>
      <c r="B12" s="272"/>
      <c r="D12" s="368" t="s">
        <v>176</v>
      </c>
      <c r="E12" s="387">
        <v>0</v>
      </c>
      <c r="F12" s="387">
        <v>0</v>
      </c>
      <c r="G12" s="387">
        <v>0</v>
      </c>
      <c r="H12" s="272"/>
      <c r="I12" s="272"/>
      <c r="J12" s="272"/>
      <c r="K12" s="272"/>
      <c r="L12" s="272"/>
      <c r="M12" s="272"/>
      <c r="N12" s="272"/>
      <c r="O12" s="272"/>
      <c r="P12" s="272"/>
      <c r="Q12" s="272"/>
      <c r="R12" s="272"/>
      <c r="S12" s="272"/>
      <c r="T12" s="272"/>
    </row>
    <row r="13" spans="1:20" x14ac:dyDescent="0.2">
      <c r="A13" s="272"/>
      <c r="B13" s="272"/>
      <c r="D13" s="368" t="s">
        <v>173</v>
      </c>
      <c r="E13" s="387">
        <v>49</v>
      </c>
      <c r="F13" s="387">
        <v>70</v>
      </c>
      <c r="G13" s="387">
        <v>20</v>
      </c>
      <c r="H13" s="272"/>
      <c r="I13" s="272"/>
      <c r="J13" s="272"/>
      <c r="K13" s="272"/>
      <c r="L13" s="272"/>
      <c r="M13" s="272"/>
      <c r="N13" s="272"/>
      <c r="O13" s="272"/>
      <c r="P13" s="272"/>
      <c r="Q13" s="272"/>
      <c r="R13" s="272"/>
      <c r="S13" s="272"/>
      <c r="T13" s="272"/>
    </row>
    <row r="14" spans="1:20" x14ac:dyDescent="0.2">
      <c r="A14" s="272"/>
      <c r="B14" s="272"/>
      <c r="D14" s="368" t="s">
        <v>174</v>
      </c>
      <c r="E14" s="387">
        <v>79</v>
      </c>
      <c r="F14" s="387">
        <v>46</v>
      </c>
      <c r="G14" s="387">
        <v>18</v>
      </c>
      <c r="H14" s="272"/>
      <c r="I14" s="272"/>
      <c r="J14" s="272"/>
      <c r="K14" s="272"/>
      <c r="L14" s="272"/>
      <c r="M14" s="272"/>
      <c r="N14" s="272"/>
      <c r="O14" s="272"/>
      <c r="P14" s="272"/>
      <c r="Q14" s="272"/>
      <c r="R14" s="272"/>
      <c r="S14" s="272"/>
      <c r="T14" s="272"/>
    </row>
    <row r="15" spans="1:20" x14ac:dyDescent="0.2">
      <c r="A15" s="272"/>
      <c r="B15" s="272"/>
      <c r="D15" s="368" t="s">
        <v>177</v>
      </c>
      <c r="E15" s="387">
        <v>14</v>
      </c>
      <c r="F15" s="387">
        <v>2</v>
      </c>
      <c r="G15" s="387">
        <v>0</v>
      </c>
      <c r="H15" s="272"/>
      <c r="I15" s="272"/>
      <c r="J15" s="272"/>
      <c r="K15" s="272"/>
      <c r="L15" s="272"/>
      <c r="M15" s="272"/>
      <c r="N15" s="272"/>
      <c r="O15" s="272"/>
      <c r="P15" s="272"/>
      <c r="Q15" s="272"/>
      <c r="R15" s="272"/>
      <c r="S15" s="272"/>
      <c r="T15" s="272"/>
    </row>
    <row r="16" spans="1:20" x14ac:dyDescent="0.2">
      <c r="A16" s="272"/>
      <c r="B16" s="272"/>
      <c r="D16" s="368" t="s">
        <v>178</v>
      </c>
      <c r="E16" s="387">
        <v>0</v>
      </c>
      <c r="F16" s="387">
        <v>0</v>
      </c>
      <c r="G16" s="387">
        <v>0</v>
      </c>
      <c r="H16" s="272"/>
      <c r="I16" s="272"/>
      <c r="J16" s="272"/>
      <c r="K16" s="272"/>
      <c r="L16" s="272"/>
      <c r="M16" s="272"/>
      <c r="N16" s="272"/>
      <c r="O16" s="272"/>
      <c r="P16" s="272"/>
      <c r="Q16" s="272"/>
      <c r="R16" s="272"/>
      <c r="S16" s="272"/>
      <c r="T16" s="272"/>
    </row>
    <row r="17" spans="1:20" x14ac:dyDescent="0.2">
      <c r="A17" s="272"/>
      <c r="B17" s="272"/>
      <c r="D17" s="368" t="s">
        <v>179</v>
      </c>
      <c r="E17" s="387">
        <v>0</v>
      </c>
      <c r="F17" s="387">
        <v>0</v>
      </c>
      <c r="G17" s="387">
        <v>0</v>
      </c>
      <c r="H17" s="272"/>
      <c r="I17" s="272"/>
      <c r="J17" s="272"/>
      <c r="K17" s="272"/>
      <c r="L17" s="272"/>
      <c r="M17" s="272"/>
      <c r="N17" s="272"/>
      <c r="O17" s="272"/>
      <c r="P17" s="272"/>
      <c r="Q17" s="272"/>
      <c r="R17" s="272"/>
      <c r="S17" s="272"/>
      <c r="T17" s="272"/>
    </row>
    <row r="18" spans="1:20" x14ac:dyDescent="0.2">
      <c r="A18" s="272"/>
      <c r="B18" s="272"/>
      <c r="D18" s="368" t="s">
        <v>274</v>
      </c>
      <c r="E18" s="387">
        <v>16</v>
      </c>
      <c r="F18" s="387">
        <v>55</v>
      </c>
      <c r="G18" s="387">
        <v>19</v>
      </c>
      <c r="H18" s="272"/>
      <c r="I18" s="272"/>
      <c r="J18" s="272"/>
      <c r="K18" s="272"/>
      <c r="L18" s="272"/>
      <c r="M18" s="272"/>
      <c r="N18" s="272"/>
      <c r="O18" s="272"/>
      <c r="P18" s="272"/>
      <c r="Q18" s="272"/>
      <c r="R18" s="272"/>
      <c r="S18" s="272"/>
      <c r="T18" s="272"/>
    </row>
    <row r="19" spans="1:20" x14ac:dyDescent="0.2">
      <c r="A19" s="272"/>
      <c r="B19" s="272"/>
      <c r="D19" s="368" t="s">
        <v>180</v>
      </c>
      <c r="E19" s="387">
        <v>32</v>
      </c>
      <c r="F19" s="387">
        <v>42</v>
      </c>
      <c r="G19" s="387">
        <v>1</v>
      </c>
      <c r="H19" s="272"/>
      <c r="I19" s="272"/>
      <c r="J19" s="272"/>
      <c r="K19" s="272"/>
      <c r="L19" s="272"/>
      <c r="M19" s="272"/>
      <c r="N19" s="272"/>
      <c r="O19" s="272"/>
      <c r="P19" s="272"/>
      <c r="Q19" s="272"/>
      <c r="R19" s="272"/>
      <c r="S19" s="272"/>
      <c r="T19" s="272"/>
    </row>
    <row r="20" spans="1:20" x14ac:dyDescent="0.2">
      <c r="A20" s="272"/>
      <c r="B20" s="272"/>
      <c r="D20" s="368" t="s">
        <v>275</v>
      </c>
      <c r="E20" s="387">
        <v>7</v>
      </c>
      <c r="F20" s="387">
        <v>26</v>
      </c>
      <c r="G20" s="387">
        <v>3</v>
      </c>
      <c r="H20" s="272"/>
      <c r="I20" s="272"/>
      <c r="J20" s="272"/>
      <c r="K20" s="272"/>
      <c r="L20" s="272"/>
      <c r="M20" s="272"/>
      <c r="N20" s="272"/>
      <c r="O20" s="272"/>
      <c r="P20" s="272"/>
      <c r="Q20" s="272"/>
      <c r="R20" s="272"/>
      <c r="S20" s="272"/>
      <c r="T20" s="272"/>
    </row>
    <row r="21" spans="1:20" x14ac:dyDescent="0.2">
      <c r="A21" s="272"/>
      <c r="B21" s="272"/>
      <c r="D21" s="368" t="s">
        <v>276</v>
      </c>
      <c r="E21" s="387">
        <v>111</v>
      </c>
      <c r="F21" s="387">
        <v>70</v>
      </c>
      <c r="G21" s="387">
        <v>36</v>
      </c>
      <c r="H21" s="272"/>
      <c r="I21" s="272"/>
      <c r="J21" s="272"/>
      <c r="K21" s="272"/>
      <c r="L21" s="272"/>
      <c r="M21" s="272"/>
      <c r="N21" s="272"/>
      <c r="O21" s="272"/>
      <c r="P21" s="272"/>
      <c r="Q21" s="272"/>
      <c r="R21" s="272"/>
      <c r="S21" s="272"/>
      <c r="T21" s="272"/>
    </row>
    <row r="22" spans="1:20" x14ac:dyDescent="0.2">
      <c r="D22" s="368" t="s">
        <v>181</v>
      </c>
      <c r="E22" s="387">
        <v>3</v>
      </c>
      <c r="F22" s="387">
        <v>26</v>
      </c>
      <c r="G22" s="387">
        <v>14</v>
      </c>
    </row>
    <row r="23" spans="1:20" x14ac:dyDescent="0.2">
      <c r="D23" s="279" t="s">
        <v>182</v>
      </c>
      <c r="E23" s="388">
        <f>SUM(E5:E22)</f>
        <v>415</v>
      </c>
      <c r="F23" s="388">
        <f>SUM(F5:F22)</f>
        <v>501</v>
      </c>
      <c r="G23" s="388">
        <f>SUM(G5:G22)</f>
        <v>139</v>
      </c>
    </row>
    <row r="24" spans="1:20" x14ac:dyDescent="0.2">
      <c r="D24" s="272"/>
      <c r="E24" s="280"/>
      <c r="F24" s="280"/>
      <c r="G24" s="280"/>
    </row>
    <row r="25" spans="1:20" x14ac:dyDescent="0.2">
      <c r="D25" s="565" t="s">
        <v>259</v>
      </c>
      <c r="E25" s="565"/>
      <c r="F25" s="565"/>
      <c r="G25" s="565"/>
    </row>
    <row r="26" spans="1:20" x14ac:dyDescent="0.2">
      <c r="D26" s="565"/>
      <c r="E26" s="565"/>
      <c r="F26" s="565"/>
      <c r="G26" s="565"/>
    </row>
    <row r="27" spans="1:20" x14ac:dyDescent="0.2">
      <c r="D27" s="272"/>
      <c r="E27" s="281"/>
      <c r="F27" s="280"/>
      <c r="G27" s="280"/>
    </row>
    <row r="28" spans="1:20" x14ac:dyDescent="0.2">
      <c r="D28" s="566" t="s">
        <v>183</v>
      </c>
      <c r="E28" s="566"/>
      <c r="F28" s="566"/>
      <c r="G28" s="566"/>
    </row>
    <row r="29" spans="1:20" x14ac:dyDescent="0.2">
      <c r="D29" s="566"/>
      <c r="E29" s="566"/>
      <c r="F29" s="566"/>
      <c r="G29" s="566"/>
    </row>
    <row r="30" spans="1:20" x14ac:dyDescent="0.2">
      <c r="D30" s="566"/>
      <c r="E30" s="566"/>
      <c r="F30" s="566"/>
      <c r="G30" s="566"/>
    </row>
    <row r="31" spans="1:20" x14ac:dyDescent="0.2">
      <c r="D31" s="272"/>
      <c r="E31" s="280"/>
      <c r="F31" s="280"/>
      <c r="G31" s="280"/>
    </row>
    <row r="32" spans="1:20" ht="12.75" customHeight="1" x14ac:dyDescent="0.2">
      <c r="D32" s="566" t="s">
        <v>187</v>
      </c>
      <c r="E32" s="566"/>
      <c r="F32" s="566"/>
      <c r="G32" s="566"/>
    </row>
    <row r="33" spans="4:7" x14ac:dyDescent="0.2">
      <c r="D33" s="566"/>
      <c r="E33" s="566"/>
      <c r="F33" s="566"/>
      <c r="G33" s="566"/>
    </row>
    <row r="34" spans="4:7" ht="12.75" customHeight="1" x14ac:dyDescent="0.2">
      <c r="D34" s="283"/>
      <c r="E34" s="283"/>
      <c r="F34" s="283"/>
      <c r="G34" s="283"/>
    </row>
    <row r="35" spans="4:7" x14ac:dyDescent="0.2">
      <c r="D35" s="283"/>
      <c r="E35" s="283"/>
      <c r="F35" s="283"/>
      <c r="G35" s="283"/>
    </row>
    <row r="36" spans="4:7" x14ac:dyDescent="0.2">
      <c r="D36" s="283"/>
      <c r="E36" s="283"/>
      <c r="F36" s="283"/>
      <c r="G36" s="283"/>
    </row>
    <row r="37" spans="4:7" ht="12.75" customHeight="1" x14ac:dyDescent="0.2">
      <c r="D37" s="283"/>
      <c r="E37" s="283"/>
      <c r="F37" s="283"/>
      <c r="G37" s="283"/>
    </row>
    <row r="38" spans="4:7" x14ac:dyDescent="0.2">
      <c r="D38" s="283"/>
      <c r="E38" s="283"/>
      <c r="F38" s="283"/>
      <c r="G38" s="283"/>
    </row>
    <row r="40" spans="4:7" x14ac:dyDescent="0.2">
      <c r="D40" s="563" t="s">
        <v>188</v>
      </c>
      <c r="E40" s="563"/>
      <c r="F40" s="563"/>
      <c r="G40" s="563"/>
    </row>
    <row r="41" spans="4:7" ht="28.5" customHeight="1" x14ac:dyDescent="0.2">
      <c r="D41" s="563"/>
      <c r="E41" s="563"/>
      <c r="F41" s="563"/>
      <c r="G41" s="563"/>
    </row>
    <row r="42" spans="4:7" x14ac:dyDescent="0.2">
      <c r="D42" s="3"/>
    </row>
    <row r="43" spans="4:7" x14ac:dyDescent="0.2">
      <c r="D43" s="3"/>
    </row>
    <row r="44" spans="4:7" x14ac:dyDescent="0.2">
      <c r="D44" s="3"/>
    </row>
  </sheetData>
  <mergeCells count="5">
    <mergeCell ref="C2:G2"/>
    <mergeCell ref="D25:G26"/>
    <mergeCell ref="D28:G30"/>
    <mergeCell ref="D32:G33"/>
    <mergeCell ref="D40:G4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7"/>
  <sheetViews>
    <sheetView showGridLines="0" topLeftCell="C1" workbookViewId="0">
      <selection activeCell="C2" sqref="C2:G2"/>
    </sheetView>
  </sheetViews>
  <sheetFormatPr baseColWidth="10" defaultColWidth="10.28515625" defaultRowHeight="12.75" x14ac:dyDescent="0.2"/>
  <cols>
    <col min="1" max="2" width="10.28515625" style="278" hidden="1" customWidth="1"/>
    <col min="3" max="3" width="2.7109375" style="278" customWidth="1"/>
    <col min="4" max="4" width="21.7109375" style="278" customWidth="1"/>
    <col min="5" max="7" width="16.7109375" style="278" customWidth="1"/>
    <col min="8" max="16384" width="10.28515625" style="278"/>
  </cols>
  <sheetData>
    <row r="1" spans="1:20" s="3" customFormat="1" ht="12.75" customHeight="1" x14ac:dyDescent="0.2">
      <c r="E1" s="1"/>
      <c r="F1" s="1"/>
      <c r="G1" s="1"/>
    </row>
    <row r="2" spans="1:20" s="3" customFormat="1" ht="15.75" customHeight="1" x14ac:dyDescent="0.2">
      <c r="A2" s="284"/>
      <c r="B2" s="284"/>
      <c r="C2" s="564" t="s">
        <v>189</v>
      </c>
      <c r="D2" s="564"/>
      <c r="E2" s="564"/>
      <c r="F2" s="564"/>
      <c r="G2" s="564"/>
      <c r="H2" s="143"/>
      <c r="I2" s="143"/>
      <c r="J2" s="143"/>
    </row>
    <row r="3" spans="1:20" s="3" customFormat="1" ht="12.75" customHeight="1" x14ac:dyDescent="0.2">
      <c r="C3" s="269"/>
      <c r="D3" s="269"/>
      <c r="E3" s="1"/>
      <c r="F3" s="1"/>
      <c r="G3" s="1"/>
    </row>
    <row r="4" spans="1:20" s="270" customFormat="1" ht="45" customHeight="1" x14ac:dyDescent="0.2">
      <c r="D4" s="299" t="s">
        <v>167</v>
      </c>
      <c r="E4" s="299" t="s">
        <v>168</v>
      </c>
      <c r="F4" s="299" t="s">
        <v>169</v>
      </c>
      <c r="G4" s="299" t="s">
        <v>170</v>
      </c>
    </row>
    <row r="5" spans="1:20" s="272" customFormat="1" x14ac:dyDescent="0.2">
      <c r="A5" s="271"/>
      <c r="B5" s="271"/>
      <c r="D5" s="366" t="s">
        <v>271</v>
      </c>
      <c r="E5" s="385">
        <v>3</v>
      </c>
      <c r="F5" s="385">
        <v>17</v>
      </c>
      <c r="G5" s="385">
        <v>0</v>
      </c>
    </row>
    <row r="6" spans="1:20" s="272" customFormat="1" x14ac:dyDescent="0.2">
      <c r="A6" s="271"/>
      <c r="B6" s="271"/>
      <c r="D6" s="367" t="s">
        <v>272</v>
      </c>
      <c r="E6" s="386">
        <v>0</v>
      </c>
      <c r="F6" s="386">
        <v>0</v>
      </c>
      <c r="G6" s="386">
        <v>0</v>
      </c>
    </row>
    <row r="7" spans="1:20" s="272" customFormat="1" x14ac:dyDescent="0.2">
      <c r="A7" s="271"/>
      <c r="B7" s="271"/>
      <c r="D7" s="368" t="s">
        <v>171</v>
      </c>
      <c r="E7" s="386">
        <v>0</v>
      </c>
      <c r="F7" s="386">
        <v>0</v>
      </c>
      <c r="G7" s="386">
        <v>0</v>
      </c>
    </row>
    <row r="8" spans="1:20" s="272" customFormat="1" x14ac:dyDescent="0.2">
      <c r="A8" s="271"/>
      <c r="B8" s="271"/>
      <c r="D8" s="368" t="s">
        <v>270</v>
      </c>
      <c r="E8" s="386">
        <v>4</v>
      </c>
      <c r="F8" s="386">
        <v>19</v>
      </c>
      <c r="G8" s="386">
        <v>1</v>
      </c>
    </row>
    <row r="9" spans="1:20" x14ac:dyDescent="0.2">
      <c r="A9" s="271"/>
      <c r="B9" s="271"/>
      <c r="D9" s="368" t="s">
        <v>172</v>
      </c>
      <c r="E9" s="387">
        <v>0</v>
      </c>
      <c r="F9" s="387">
        <v>0</v>
      </c>
      <c r="G9" s="387">
        <v>0</v>
      </c>
      <c r="H9" s="272"/>
      <c r="I9" s="272"/>
      <c r="J9" s="272"/>
      <c r="K9" s="272"/>
      <c r="L9" s="272"/>
      <c r="M9" s="272"/>
      <c r="N9" s="272"/>
      <c r="O9" s="272"/>
      <c r="P9" s="272"/>
      <c r="Q9" s="272"/>
      <c r="R9" s="272"/>
      <c r="S9" s="272"/>
      <c r="T9" s="272"/>
    </row>
    <row r="10" spans="1:20" x14ac:dyDescent="0.2">
      <c r="A10" s="271"/>
      <c r="B10" s="271"/>
      <c r="D10" s="368" t="s">
        <v>273</v>
      </c>
      <c r="E10" s="387">
        <v>2</v>
      </c>
      <c r="F10" s="387">
        <v>6</v>
      </c>
      <c r="G10" s="387">
        <v>0</v>
      </c>
      <c r="H10" s="272"/>
      <c r="I10" s="272"/>
      <c r="J10" s="272"/>
      <c r="K10" s="272"/>
      <c r="L10" s="272"/>
      <c r="M10" s="272"/>
      <c r="N10" s="272"/>
      <c r="O10" s="272"/>
      <c r="P10" s="272"/>
      <c r="Q10" s="272"/>
      <c r="R10" s="272"/>
      <c r="S10" s="272"/>
      <c r="T10" s="272"/>
    </row>
    <row r="11" spans="1:20" x14ac:dyDescent="0.2">
      <c r="A11" s="271"/>
      <c r="B11" s="271"/>
      <c r="D11" s="368" t="s">
        <v>175</v>
      </c>
      <c r="E11" s="387">
        <v>0</v>
      </c>
      <c r="F11" s="387">
        <v>0</v>
      </c>
      <c r="G11" s="387">
        <v>0</v>
      </c>
      <c r="H11" s="272"/>
      <c r="I11" s="272"/>
      <c r="J11" s="272"/>
      <c r="K11" s="272"/>
      <c r="L11" s="272"/>
      <c r="M11" s="272"/>
      <c r="N11" s="272"/>
      <c r="O11" s="272"/>
      <c r="P11" s="272"/>
      <c r="Q11" s="272"/>
      <c r="R11" s="272"/>
      <c r="S11" s="272"/>
      <c r="T11" s="272"/>
    </row>
    <row r="12" spans="1:20" x14ac:dyDescent="0.2">
      <c r="A12" s="272"/>
      <c r="B12" s="272"/>
      <c r="D12" s="368" t="s">
        <v>176</v>
      </c>
      <c r="E12" s="387">
        <v>0</v>
      </c>
      <c r="F12" s="387">
        <v>0</v>
      </c>
      <c r="G12" s="387">
        <v>0</v>
      </c>
      <c r="H12" s="272"/>
      <c r="I12" s="272"/>
      <c r="J12" s="272"/>
      <c r="K12" s="272"/>
      <c r="L12" s="272"/>
      <c r="M12" s="272"/>
      <c r="N12" s="272"/>
      <c r="O12" s="272"/>
      <c r="P12" s="272"/>
      <c r="Q12" s="272"/>
      <c r="R12" s="272"/>
      <c r="S12" s="272"/>
      <c r="T12" s="272"/>
    </row>
    <row r="13" spans="1:20" x14ac:dyDescent="0.2">
      <c r="A13" s="272"/>
      <c r="B13" s="272"/>
      <c r="D13" s="368" t="s">
        <v>173</v>
      </c>
      <c r="E13" s="387">
        <v>2</v>
      </c>
      <c r="F13" s="387">
        <v>6</v>
      </c>
      <c r="G13" s="387">
        <v>2</v>
      </c>
      <c r="H13" s="272"/>
      <c r="I13" s="272"/>
      <c r="J13" s="272"/>
      <c r="K13" s="272"/>
      <c r="L13" s="272"/>
      <c r="M13" s="272"/>
      <c r="N13" s="272"/>
      <c r="O13" s="272"/>
      <c r="P13" s="272"/>
      <c r="Q13" s="272"/>
      <c r="R13" s="272"/>
      <c r="S13" s="272"/>
      <c r="T13" s="272"/>
    </row>
    <row r="14" spans="1:20" x14ac:dyDescent="0.2">
      <c r="A14" s="272"/>
      <c r="B14" s="272"/>
      <c r="D14" s="368" t="s">
        <v>174</v>
      </c>
      <c r="E14" s="387">
        <v>6</v>
      </c>
      <c r="F14" s="387">
        <v>18</v>
      </c>
      <c r="G14" s="387">
        <v>17</v>
      </c>
      <c r="H14" s="272"/>
      <c r="I14" s="272"/>
      <c r="J14" s="272"/>
      <c r="K14" s="272"/>
      <c r="L14" s="272"/>
      <c r="M14" s="272"/>
      <c r="N14" s="272"/>
      <c r="O14" s="272"/>
      <c r="P14" s="272"/>
      <c r="Q14" s="272"/>
      <c r="R14" s="272"/>
      <c r="S14" s="272"/>
      <c r="T14" s="272"/>
    </row>
    <row r="15" spans="1:20" x14ac:dyDescent="0.2">
      <c r="A15" s="272"/>
      <c r="B15" s="272"/>
      <c r="D15" s="368" t="s">
        <v>177</v>
      </c>
      <c r="E15" s="387">
        <v>0</v>
      </c>
      <c r="F15" s="387">
        <v>0</v>
      </c>
      <c r="G15" s="387">
        <v>0</v>
      </c>
      <c r="H15" s="272"/>
      <c r="I15" s="272"/>
      <c r="J15" s="272"/>
      <c r="K15" s="272"/>
      <c r="L15" s="272"/>
      <c r="M15" s="272"/>
      <c r="N15" s="272"/>
      <c r="O15" s="272"/>
      <c r="P15" s="272"/>
      <c r="Q15" s="272"/>
      <c r="R15" s="272"/>
      <c r="S15" s="272"/>
      <c r="T15" s="272"/>
    </row>
    <row r="16" spans="1:20" x14ac:dyDescent="0.2">
      <c r="A16" s="272"/>
      <c r="B16" s="272"/>
      <c r="D16" s="368" t="s">
        <v>178</v>
      </c>
      <c r="E16" s="387">
        <v>0</v>
      </c>
      <c r="F16" s="387">
        <v>0</v>
      </c>
      <c r="G16" s="387">
        <v>0</v>
      </c>
      <c r="H16" s="272"/>
      <c r="I16" s="272"/>
      <c r="J16" s="272"/>
      <c r="K16" s="272"/>
      <c r="L16" s="272"/>
      <c r="M16" s="272"/>
      <c r="N16" s="272"/>
      <c r="O16" s="272"/>
      <c r="P16" s="272"/>
      <c r="Q16" s="272"/>
      <c r="R16" s="272"/>
      <c r="S16" s="272"/>
      <c r="T16" s="272"/>
    </row>
    <row r="17" spans="1:20" x14ac:dyDescent="0.2">
      <c r="A17" s="272"/>
      <c r="B17" s="272"/>
      <c r="D17" s="368" t="s">
        <v>179</v>
      </c>
      <c r="E17" s="387">
        <v>0</v>
      </c>
      <c r="F17" s="387">
        <v>0</v>
      </c>
      <c r="G17" s="387">
        <v>0</v>
      </c>
      <c r="H17" s="272"/>
      <c r="I17" s="272"/>
      <c r="J17" s="272"/>
      <c r="K17" s="272"/>
      <c r="L17" s="272"/>
      <c r="M17" s="272"/>
      <c r="N17" s="272"/>
      <c r="O17" s="272"/>
      <c r="P17" s="272"/>
      <c r="Q17" s="272"/>
      <c r="R17" s="272"/>
      <c r="S17" s="272"/>
      <c r="T17" s="272"/>
    </row>
    <row r="18" spans="1:20" x14ac:dyDescent="0.2">
      <c r="A18" s="272"/>
      <c r="B18" s="272"/>
      <c r="D18" s="368" t="s">
        <v>274</v>
      </c>
      <c r="E18" s="387">
        <v>3</v>
      </c>
      <c r="F18" s="387">
        <v>5</v>
      </c>
      <c r="G18" s="387">
        <v>1</v>
      </c>
      <c r="H18" s="272"/>
      <c r="I18" s="272"/>
      <c r="J18" s="272"/>
      <c r="K18" s="272"/>
      <c r="L18" s="272"/>
      <c r="M18" s="272"/>
      <c r="N18" s="272"/>
      <c r="O18" s="272"/>
      <c r="P18" s="272"/>
      <c r="Q18" s="272"/>
      <c r="R18" s="272"/>
      <c r="S18" s="272"/>
      <c r="T18" s="272"/>
    </row>
    <row r="19" spans="1:20" x14ac:dyDescent="0.2">
      <c r="A19" s="272"/>
      <c r="B19" s="272"/>
      <c r="D19" s="368" t="s">
        <v>180</v>
      </c>
      <c r="E19" s="387">
        <v>1</v>
      </c>
      <c r="F19" s="387">
        <v>11</v>
      </c>
      <c r="G19" s="387">
        <v>0</v>
      </c>
      <c r="H19" s="272"/>
      <c r="I19" s="272"/>
      <c r="J19" s="272"/>
      <c r="K19" s="272"/>
      <c r="L19" s="272"/>
      <c r="M19" s="272"/>
      <c r="N19" s="272"/>
      <c r="O19" s="272"/>
      <c r="P19" s="272"/>
      <c r="Q19" s="272"/>
      <c r="R19" s="272"/>
      <c r="S19" s="272"/>
      <c r="T19" s="272"/>
    </row>
    <row r="20" spans="1:20" x14ac:dyDescent="0.2">
      <c r="A20" s="272"/>
      <c r="B20" s="272"/>
      <c r="D20" s="368" t="s">
        <v>275</v>
      </c>
      <c r="E20" s="387">
        <v>0</v>
      </c>
      <c r="F20" s="387">
        <v>0</v>
      </c>
      <c r="G20" s="387">
        <v>0</v>
      </c>
      <c r="H20" s="272"/>
      <c r="I20" s="272"/>
      <c r="J20" s="272"/>
      <c r="K20" s="272"/>
      <c r="L20" s="272"/>
      <c r="M20" s="272"/>
      <c r="N20" s="272"/>
      <c r="O20" s="272"/>
      <c r="P20" s="272"/>
      <c r="Q20" s="272"/>
      <c r="R20" s="272"/>
      <c r="S20" s="272"/>
      <c r="T20" s="272"/>
    </row>
    <row r="21" spans="1:20" x14ac:dyDescent="0.2">
      <c r="A21" s="272"/>
      <c r="B21" s="272"/>
      <c r="D21" s="368" t="s">
        <v>276</v>
      </c>
      <c r="E21" s="387">
        <v>8</v>
      </c>
      <c r="F21" s="387">
        <v>19</v>
      </c>
      <c r="G21" s="387">
        <v>1</v>
      </c>
      <c r="H21" s="272"/>
      <c r="I21" s="272"/>
      <c r="J21" s="272"/>
      <c r="K21" s="272"/>
      <c r="L21" s="272"/>
      <c r="M21" s="272"/>
      <c r="N21" s="272"/>
      <c r="O21" s="272"/>
      <c r="P21" s="272"/>
      <c r="Q21" s="272"/>
      <c r="R21" s="272"/>
      <c r="S21" s="272"/>
      <c r="T21" s="272"/>
    </row>
    <row r="22" spans="1:20" x14ac:dyDescent="0.2">
      <c r="D22" s="368" t="s">
        <v>181</v>
      </c>
      <c r="E22" s="387">
        <v>0</v>
      </c>
      <c r="F22" s="387">
        <v>0</v>
      </c>
      <c r="G22" s="387">
        <v>0</v>
      </c>
    </row>
    <row r="23" spans="1:20" x14ac:dyDescent="0.2">
      <c r="D23" s="279" t="s">
        <v>182</v>
      </c>
      <c r="E23" s="388">
        <f>SUM(E5:E22)</f>
        <v>29</v>
      </c>
      <c r="F23" s="388">
        <f>SUM(F5:F22)</f>
        <v>101</v>
      </c>
      <c r="G23" s="388">
        <f>SUM(G5:G22)</f>
        <v>22</v>
      </c>
    </row>
    <row r="24" spans="1:20" x14ac:dyDescent="0.2">
      <c r="D24" s="272"/>
      <c r="E24" s="280"/>
      <c r="F24" s="280"/>
      <c r="G24" s="280"/>
    </row>
    <row r="25" spans="1:20" x14ac:dyDescent="0.2">
      <c r="D25" s="565" t="s">
        <v>259</v>
      </c>
      <c r="E25" s="565"/>
      <c r="F25" s="565"/>
      <c r="G25" s="565"/>
    </row>
    <row r="26" spans="1:20" x14ac:dyDescent="0.2">
      <c r="D26" s="565"/>
      <c r="E26" s="565"/>
      <c r="F26" s="565"/>
      <c r="G26" s="565"/>
    </row>
    <row r="27" spans="1:20" x14ac:dyDescent="0.2">
      <c r="D27" s="272"/>
      <c r="E27" s="281"/>
      <c r="F27" s="280"/>
      <c r="G27" s="280"/>
    </row>
    <row r="28" spans="1:20" x14ac:dyDescent="0.2">
      <c r="D28" s="566" t="s">
        <v>183</v>
      </c>
      <c r="E28" s="566"/>
      <c r="F28" s="566"/>
      <c r="G28" s="566"/>
    </row>
    <row r="29" spans="1:20" x14ac:dyDescent="0.2">
      <c r="D29" s="566"/>
      <c r="E29" s="566"/>
      <c r="F29" s="566"/>
      <c r="G29" s="566"/>
    </row>
    <row r="30" spans="1:20" x14ac:dyDescent="0.2">
      <c r="D30" s="566"/>
      <c r="E30" s="566"/>
      <c r="F30" s="566"/>
      <c r="G30" s="566"/>
    </row>
    <row r="31" spans="1:20" x14ac:dyDescent="0.2">
      <c r="D31" s="272"/>
      <c r="E31" s="280"/>
      <c r="F31" s="280"/>
      <c r="G31" s="280"/>
    </row>
    <row r="32" spans="1:20" x14ac:dyDescent="0.2">
      <c r="D32" s="566" t="s">
        <v>190</v>
      </c>
      <c r="E32" s="566"/>
      <c r="F32" s="566"/>
      <c r="G32" s="566"/>
    </row>
    <row r="33" spans="4:7" x14ac:dyDescent="0.2">
      <c r="D33" s="566"/>
      <c r="E33" s="566"/>
      <c r="F33" s="566"/>
      <c r="G33" s="566"/>
    </row>
    <row r="34" spans="4:7" ht="12.75" customHeight="1" x14ac:dyDescent="0.2">
      <c r="D34" s="282"/>
      <c r="E34" s="282"/>
      <c r="F34" s="282"/>
      <c r="G34" s="282"/>
    </row>
    <row r="35" spans="4:7" x14ac:dyDescent="0.2">
      <c r="D35" s="282"/>
      <c r="E35" s="282"/>
      <c r="F35" s="282"/>
      <c r="G35" s="282"/>
    </row>
    <row r="37" spans="4:7" ht="12.75" customHeight="1" x14ac:dyDescent="0.2">
      <c r="D37" s="283"/>
      <c r="E37" s="283"/>
      <c r="F37" s="283"/>
      <c r="G37" s="283"/>
    </row>
    <row r="38" spans="4:7" x14ac:dyDescent="0.2">
      <c r="D38" s="283"/>
      <c r="E38" s="283"/>
      <c r="F38" s="283"/>
      <c r="G38" s="283"/>
    </row>
    <row r="39" spans="4:7" x14ac:dyDescent="0.2">
      <c r="D39" s="283"/>
      <c r="E39" s="283"/>
      <c r="F39" s="283"/>
      <c r="G39" s="283"/>
    </row>
    <row r="40" spans="4:7" x14ac:dyDescent="0.2">
      <c r="D40" s="283"/>
      <c r="E40" s="283"/>
      <c r="F40" s="283"/>
      <c r="G40" s="283"/>
    </row>
    <row r="41" spans="4:7" ht="28.5" customHeight="1" x14ac:dyDescent="0.2">
      <c r="D41" s="283"/>
      <c r="E41" s="283"/>
      <c r="F41" s="283"/>
      <c r="G41" s="283"/>
    </row>
    <row r="43" spans="4:7" x14ac:dyDescent="0.2">
      <c r="D43" s="285"/>
      <c r="E43" s="285"/>
      <c r="F43" s="285"/>
      <c r="G43" s="285"/>
    </row>
    <row r="44" spans="4:7" x14ac:dyDescent="0.2">
      <c r="D44" s="285"/>
      <c r="E44" s="285"/>
      <c r="F44" s="285"/>
      <c r="G44" s="285"/>
    </row>
    <row r="45" spans="4:7" x14ac:dyDescent="0.2">
      <c r="D45" s="3"/>
    </row>
    <row r="46" spans="4:7" x14ac:dyDescent="0.2">
      <c r="D46" s="3"/>
    </row>
    <row r="47" spans="4:7" x14ac:dyDescent="0.2">
      <c r="D47" s="3"/>
    </row>
  </sheetData>
  <mergeCells count="4">
    <mergeCell ref="C2:G2"/>
    <mergeCell ref="D25:G26"/>
    <mergeCell ref="D28:G30"/>
    <mergeCell ref="D32:G3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7"/>
  <sheetViews>
    <sheetView showGridLines="0" topLeftCell="C1" workbookViewId="0">
      <selection activeCell="C2" sqref="C2:G2"/>
    </sheetView>
  </sheetViews>
  <sheetFormatPr baseColWidth="10" defaultColWidth="10.28515625" defaultRowHeight="12.75" x14ac:dyDescent="0.2"/>
  <cols>
    <col min="1" max="2" width="10.28515625" style="278" hidden="1" customWidth="1"/>
    <col min="3" max="3" width="2.7109375" style="278" customWidth="1"/>
    <col min="4" max="4" width="21.7109375" style="278" customWidth="1"/>
    <col min="5" max="7" width="16.7109375" style="278" customWidth="1"/>
    <col min="8" max="16384" width="10.28515625" style="278"/>
  </cols>
  <sheetData>
    <row r="1" spans="1:20" s="3" customFormat="1" ht="12.75" customHeight="1" x14ac:dyDescent="0.2">
      <c r="E1" s="1"/>
      <c r="F1" s="1"/>
      <c r="G1" s="1"/>
    </row>
    <row r="2" spans="1:20" s="3" customFormat="1" ht="15.75" customHeight="1" x14ac:dyDescent="0.2">
      <c r="A2" s="268"/>
      <c r="B2" s="268"/>
      <c r="C2" s="564" t="s">
        <v>191</v>
      </c>
      <c r="D2" s="564"/>
      <c r="E2" s="564"/>
      <c r="F2" s="564"/>
      <c r="G2" s="564"/>
      <c r="H2" s="143"/>
      <c r="I2" s="143"/>
      <c r="J2" s="143"/>
    </row>
    <row r="3" spans="1:20" s="3" customFormat="1" ht="12.75" customHeight="1" x14ac:dyDescent="0.2">
      <c r="C3" s="269"/>
      <c r="D3" s="269"/>
      <c r="E3" s="1"/>
      <c r="F3" s="1"/>
      <c r="G3" s="1"/>
    </row>
    <row r="4" spans="1:20" s="270" customFormat="1" ht="45" customHeight="1" x14ac:dyDescent="0.2">
      <c r="D4" s="299" t="s">
        <v>167</v>
      </c>
      <c r="E4" s="299" t="s">
        <v>168</v>
      </c>
      <c r="F4" s="299" t="s">
        <v>169</v>
      </c>
      <c r="G4" s="299" t="s">
        <v>170</v>
      </c>
    </row>
    <row r="5" spans="1:20" s="272" customFormat="1" x14ac:dyDescent="0.2">
      <c r="A5" s="271"/>
      <c r="B5" s="271"/>
      <c r="D5" s="366" t="s">
        <v>271</v>
      </c>
      <c r="E5" s="385">
        <v>0</v>
      </c>
      <c r="F5" s="385">
        <v>0</v>
      </c>
      <c r="G5" s="385">
        <v>0</v>
      </c>
    </row>
    <row r="6" spans="1:20" s="272" customFormat="1" x14ac:dyDescent="0.2">
      <c r="A6" s="271"/>
      <c r="B6" s="271"/>
      <c r="D6" s="367" t="s">
        <v>272</v>
      </c>
      <c r="E6" s="386">
        <v>0</v>
      </c>
      <c r="F6" s="386">
        <v>0</v>
      </c>
      <c r="G6" s="386">
        <v>0</v>
      </c>
    </row>
    <row r="7" spans="1:20" s="272" customFormat="1" x14ac:dyDescent="0.2">
      <c r="A7" s="271"/>
      <c r="B7" s="271"/>
      <c r="D7" s="368" t="s">
        <v>171</v>
      </c>
      <c r="E7" s="386">
        <v>0</v>
      </c>
      <c r="F7" s="386">
        <v>0</v>
      </c>
      <c r="G7" s="386">
        <v>0</v>
      </c>
    </row>
    <row r="8" spans="1:20" s="272" customFormat="1" x14ac:dyDescent="0.2">
      <c r="A8" s="271"/>
      <c r="B8" s="271"/>
      <c r="D8" s="368" t="s">
        <v>270</v>
      </c>
      <c r="E8" s="386">
        <v>0</v>
      </c>
      <c r="F8" s="386">
        <v>0</v>
      </c>
      <c r="G8" s="386">
        <v>0</v>
      </c>
    </row>
    <row r="9" spans="1:20" x14ac:dyDescent="0.2">
      <c r="A9" s="271"/>
      <c r="B9" s="271"/>
      <c r="D9" s="368" t="s">
        <v>172</v>
      </c>
      <c r="E9" s="387">
        <v>0</v>
      </c>
      <c r="F9" s="387">
        <v>0</v>
      </c>
      <c r="G9" s="387">
        <v>0</v>
      </c>
      <c r="H9" s="272"/>
      <c r="I9" s="272"/>
      <c r="J9" s="272"/>
      <c r="K9" s="272"/>
      <c r="L9" s="272"/>
      <c r="M9" s="272"/>
      <c r="N9" s="272"/>
      <c r="O9" s="272"/>
      <c r="P9" s="272"/>
      <c r="Q9" s="272"/>
      <c r="R9" s="272"/>
      <c r="S9" s="272"/>
      <c r="T9" s="272"/>
    </row>
    <row r="10" spans="1:20" x14ac:dyDescent="0.2">
      <c r="A10" s="271"/>
      <c r="B10" s="271"/>
      <c r="D10" s="368" t="s">
        <v>273</v>
      </c>
      <c r="E10" s="387">
        <v>1</v>
      </c>
      <c r="F10" s="387">
        <v>0</v>
      </c>
      <c r="G10" s="387">
        <v>0</v>
      </c>
      <c r="H10" s="272"/>
      <c r="I10" s="272"/>
      <c r="J10" s="272"/>
      <c r="K10" s="272"/>
      <c r="L10" s="272"/>
      <c r="M10" s="272"/>
      <c r="N10" s="272"/>
      <c r="O10" s="272"/>
      <c r="P10" s="272"/>
      <c r="Q10" s="272"/>
      <c r="R10" s="272"/>
      <c r="S10" s="272"/>
      <c r="T10" s="272"/>
    </row>
    <row r="11" spans="1:20" x14ac:dyDescent="0.2">
      <c r="A11" s="271"/>
      <c r="B11" s="271"/>
      <c r="D11" s="368" t="s">
        <v>175</v>
      </c>
      <c r="E11" s="387">
        <v>0</v>
      </c>
      <c r="F11" s="387">
        <v>0</v>
      </c>
      <c r="G11" s="387">
        <v>0</v>
      </c>
      <c r="H11" s="272"/>
      <c r="I11" s="272"/>
      <c r="J11" s="272"/>
      <c r="K11" s="272"/>
      <c r="L11" s="272"/>
      <c r="M11" s="272"/>
      <c r="N11" s="272"/>
      <c r="O11" s="272"/>
      <c r="P11" s="272"/>
      <c r="Q11" s="272"/>
      <c r="R11" s="272"/>
      <c r="S11" s="272"/>
      <c r="T11" s="272"/>
    </row>
    <row r="12" spans="1:20" x14ac:dyDescent="0.2">
      <c r="A12" s="272"/>
      <c r="B12" s="272"/>
      <c r="D12" s="368" t="s">
        <v>176</v>
      </c>
      <c r="E12" s="387">
        <v>0</v>
      </c>
      <c r="F12" s="387">
        <v>0</v>
      </c>
      <c r="G12" s="387">
        <v>0</v>
      </c>
      <c r="H12" s="272"/>
      <c r="I12" s="272"/>
      <c r="J12" s="272"/>
      <c r="K12" s="272"/>
      <c r="L12" s="272"/>
      <c r="M12" s="272"/>
      <c r="N12" s="272"/>
      <c r="O12" s="272"/>
      <c r="P12" s="272"/>
      <c r="Q12" s="272"/>
      <c r="R12" s="272"/>
      <c r="S12" s="272"/>
      <c r="T12" s="272"/>
    </row>
    <row r="13" spans="1:20" x14ac:dyDescent="0.2">
      <c r="A13" s="272"/>
      <c r="B13" s="272"/>
      <c r="D13" s="368" t="s">
        <v>173</v>
      </c>
      <c r="E13" s="387">
        <v>0</v>
      </c>
      <c r="F13" s="387">
        <v>0</v>
      </c>
      <c r="G13" s="387">
        <v>0</v>
      </c>
      <c r="H13" s="272"/>
      <c r="I13" s="272"/>
      <c r="J13" s="272"/>
      <c r="K13" s="272"/>
      <c r="L13" s="272"/>
      <c r="M13" s="272"/>
      <c r="N13" s="272"/>
      <c r="O13" s="272"/>
      <c r="P13" s="272"/>
      <c r="Q13" s="272"/>
      <c r="R13" s="272"/>
      <c r="S13" s="272"/>
      <c r="T13" s="272"/>
    </row>
    <row r="14" spans="1:20" x14ac:dyDescent="0.2">
      <c r="A14" s="272"/>
      <c r="B14" s="272"/>
      <c r="D14" s="368" t="s">
        <v>174</v>
      </c>
      <c r="E14" s="387">
        <v>0</v>
      </c>
      <c r="F14" s="387">
        <v>70</v>
      </c>
      <c r="G14" s="387">
        <v>0</v>
      </c>
      <c r="H14" s="272"/>
      <c r="I14" s="272"/>
      <c r="J14" s="272"/>
      <c r="K14" s="272"/>
      <c r="L14" s="272"/>
      <c r="M14" s="272"/>
      <c r="N14" s="272"/>
      <c r="O14" s="272"/>
      <c r="P14" s="272"/>
      <c r="Q14" s="272"/>
      <c r="R14" s="272"/>
      <c r="S14" s="272"/>
      <c r="T14" s="272"/>
    </row>
    <row r="15" spans="1:20" x14ac:dyDescent="0.2">
      <c r="A15" s="272"/>
      <c r="B15" s="272"/>
      <c r="D15" s="368" t="s">
        <v>177</v>
      </c>
      <c r="E15" s="387">
        <v>0</v>
      </c>
      <c r="F15" s="387">
        <v>0</v>
      </c>
      <c r="G15" s="387">
        <v>0</v>
      </c>
      <c r="H15" s="272"/>
      <c r="I15" s="272"/>
      <c r="J15" s="272"/>
      <c r="K15" s="272"/>
      <c r="L15" s="272"/>
      <c r="M15" s="272"/>
      <c r="N15" s="272"/>
      <c r="O15" s="272"/>
      <c r="P15" s="272"/>
      <c r="Q15" s="272"/>
      <c r="R15" s="272"/>
      <c r="S15" s="272"/>
      <c r="T15" s="272"/>
    </row>
    <row r="16" spans="1:20" x14ac:dyDescent="0.2">
      <c r="A16" s="272"/>
      <c r="B16" s="272"/>
      <c r="D16" s="368" t="s">
        <v>178</v>
      </c>
      <c r="E16" s="387">
        <v>0</v>
      </c>
      <c r="F16" s="387">
        <v>0</v>
      </c>
      <c r="G16" s="387">
        <v>0</v>
      </c>
      <c r="H16" s="272"/>
      <c r="I16" s="272"/>
      <c r="J16" s="272"/>
      <c r="K16" s="272"/>
      <c r="L16" s="272"/>
      <c r="M16" s="272"/>
      <c r="N16" s="272"/>
      <c r="O16" s="272"/>
      <c r="P16" s="272"/>
      <c r="Q16" s="272"/>
      <c r="R16" s="272"/>
      <c r="S16" s="272"/>
      <c r="T16" s="272"/>
    </row>
    <row r="17" spans="1:20" x14ac:dyDescent="0.2">
      <c r="A17" s="272"/>
      <c r="B17" s="272"/>
      <c r="D17" s="368" t="s">
        <v>179</v>
      </c>
      <c r="E17" s="387">
        <v>0</v>
      </c>
      <c r="F17" s="387">
        <v>0</v>
      </c>
      <c r="G17" s="387">
        <v>0</v>
      </c>
      <c r="H17" s="272"/>
      <c r="I17" s="272"/>
      <c r="J17" s="272"/>
      <c r="K17" s="272"/>
      <c r="L17" s="272"/>
      <c r="M17" s="272"/>
      <c r="N17" s="272"/>
      <c r="O17" s="272"/>
      <c r="P17" s="272"/>
      <c r="Q17" s="272"/>
      <c r="R17" s="272"/>
      <c r="S17" s="272"/>
      <c r="T17" s="272"/>
    </row>
    <row r="18" spans="1:20" x14ac:dyDescent="0.2">
      <c r="A18" s="272"/>
      <c r="B18" s="272"/>
      <c r="D18" s="368" t="s">
        <v>274</v>
      </c>
      <c r="E18" s="387">
        <v>0</v>
      </c>
      <c r="F18" s="387">
        <v>0</v>
      </c>
      <c r="G18" s="387">
        <v>0</v>
      </c>
      <c r="H18" s="272"/>
      <c r="I18" s="272"/>
      <c r="J18" s="272"/>
      <c r="K18" s="272"/>
      <c r="L18" s="272"/>
      <c r="M18" s="272"/>
      <c r="N18" s="272"/>
      <c r="O18" s="272"/>
      <c r="P18" s="272"/>
      <c r="Q18" s="272"/>
      <c r="R18" s="272"/>
      <c r="S18" s="272"/>
      <c r="T18" s="272"/>
    </row>
    <row r="19" spans="1:20" x14ac:dyDescent="0.2">
      <c r="A19" s="272"/>
      <c r="B19" s="272"/>
      <c r="D19" s="368" t="s">
        <v>180</v>
      </c>
      <c r="E19" s="387">
        <v>0</v>
      </c>
      <c r="F19" s="387">
        <v>0</v>
      </c>
      <c r="G19" s="387">
        <v>2</v>
      </c>
      <c r="H19" s="272"/>
      <c r="I19" s="272"/>
      <c r="J19" s="272"/>
      <c r="K19" s="272"/>
      <c r="L19" s="272"/>
      <c r="M19" s="272"/>
      <c r="N19" s="272"/>
      <c r="O19" s="272"/>
      <c r="P19" s="272"/>
      <c r="Q19" s="272"/>
      <c r="R19" s="272"/>
      <c r="S19" s="272"/>
      <c r="T19" s="272"/>
    </row>
    <row r="20" spans="1:20" x14ac:dyDescent="0.2">
      <c r="A20" s="272"/>
      <c r="B20" s="272"/>
      <c r="D20" s="368" t="s">
        <v>275</v>
      </c>
      <c r="E20" s="387">
        <v>0</v>
      </c>
      <c r="F20" s="387">
        <v>0</v>
      </c>
      <c r="G20" s="387">
        <v>0</v>
      </c>
      <c r="H20" s="272"/>
      <c r="I20" s="272"/>
      <c r="J20" s="272"/>
      <c r="K20" s="272"/>
      <c r="L20" s="272"/>
      <c r="M20" s="272"/>
      <c r="N20" s="272"/>
      <c r="O20" s="272"/>
      <c r="P20" s="272"/>
      <c r="Q20" s="272"/>
      <c r="R20" s="272"/>
      <c r="S20" s="272"/>
      <c r="T20" s="272"/>
    </row>
    <row r="21" spans="1:20" x14ac:dyDescent="0.2">
      <c r="A21" s="272"/>
      <c r="B21" s="272"/>
      <c r="D21" s="368" t="s">
        <v>276</v>
      </c>
      <c r="E21" s="387">
        <v>0</v>
      </c>
      <c r="F21" s="387">
        <v>0</v>
      </c>
      <c r="G21" s="387">
        <v>0</v>
      </c>
      <c r="H21" s="272"/>
      <c r="I21" s="272"/>
      <c r="J21" s="272"/>
      <c r="K21" s="272"/>
      <c r="L21" s="272"/>
      <c r="M21" s="272"/>
      <c r="N21" s="272"/>
      <c r="O21" s="272"/>
      <c r="P21" s="272"/>
      <c r="Q21" s="272"/>
      <c r="R21" s="272"/>
      <c r="S21" s="272"/>
      <c r="T21" s="272"/>
    </row>
    <row r="22" spans="1:20" x14ac:dyDescent="0.2">
      <c r="D22" s="368" t="s">
        <v>181</v>
      </c>
      <c r="E22" s="387">
        <v>0</v>
      </c>
      <c r="F22" s="387">
        <v>0</v>
      </c>
      <c r="G22" s="387">
        <v>0</v>
      </c>
    </row>
    <row r="23" spans="1:20" x14ac:dyDescent="0.2">
      <c r="D23" s="279" t="s">
        <v>182</v>
      </c>
      <c r="E23" s="388">
        <f>SUM(E5:E22)</f>
        <v>1</v>
      </c>
      <c r="F23" s="388">
        <f t="shared" ref="F23:G23" si="0">SUM(F5:F22)</f>
        <v>70</v>
      </c>
      <c r="G23" s="388">
        <f t="shared" si="0"/>
        <v>2</v>
      </c>
    </row>
    <row r="24" spans="1:20" x14ac:dyDescent="0.2">
      <c r="D24" s="272"/>
      <c r="E24" s="280"/>
      <c r="F24" s="280"/>
      <c r="G24" s="280"/>
    </row>
    <row r="25" spans="1:20" x14ac:dyDescent="0.2">
      <c r="D25" s="565" t="s">
        <v>259</v>
      </c>
      <c r="E25" s="565"/>
      <c r="F25" s="565"/>
      <c r="G25" s="565"/>
    </row>
    <row r="26" spans="1:20" x14ac:dyDescent="0.2">
      <c r="D26" s="565"/>
      <c r="E26" s="565"/>
      <c r="F26" s="565"/>
      <c r="G26" s="565"/>
    </row>
    <row r="27" spans="1:20" x14ac:dyDescent="0.2">
      <c r="D27" s="272"/>
      <c r="E27" s="281"/>
      <c r="F27" s="280"/>
      <c r="G27" s="280"/>
    </row>
    <row r="28" spans="1:20" x14ac:dyDescent="0.2">
      <c r="D28" s="566" t="s">
        <v>183</v>
      </c>
      <c r="E28" s="566"/>
      <c r="F28" s="566"/>
      <c r="G28" s="566"/>
    </row>
    <row r="29" spans="1:20" x14ac:dyDescent="0.2">
      <c r="D29" s="566"/>
      <c r="E29" s="566"/>
      <c r="F29" s="566"/>
      <c r="G29" s="566"/>
    </row>
    <row r="30" spans="1:20" x14ac:dyDescent="0.2">
      <c r="D30" s="566"/>
      <c r="E30" s="566"/>
      <c r="F30" s="566"/>
      <c r="G30" s="566"/>
    </row>
    <row r="31" spans="1:20" x14ac:dyDescent="0.2">
      <c r="D31" s="272"/>
      <c r="E31" s="280"/>
      <c r="F31" s="280"/>
      <c r="G31" s="280"/>
    </row>
    <row r="32" spans="1:20" ht="12.75" customHeight="1" x14ac:dyDescent="0.2">
      <c r="D32" s="566" t="s">
        <v>192</v>
      </c>
      <c r="E32" s="566"/>
      <c r="F32" s="566"/>
      <c r="G32" s="566"/>
    </row>
    <row r="33" spans="4:7" x14ac:dyDescent="0.2">
      <c r="D33" s="566"/>
      <c r="E33" s="566"/>
      <c r="F33" s="566"/>
      <c r="G33" s="566"/>
    </row>
    <row r="34" spans="4:7" ht="12.75" customHeight="1" x14ac:dyDescent="0.2">
      <c r="D34" s="282"/>
      <c r="E34" s="282"/>
      <c r="F34" s="282"/>
      <c r="G34" s="282"/>
    </row>
    <row r="35" spans="4:7" x14ac:dyDescent="0.2">
      <c r="D35" s="282"/>
      <c r="E35" s="282"/>
      <c r="F35" s="282"/>
      <c r="G35" s="282"/>
    </row>
    <row r="37" spans="4:7" ht="12.75" customHeight="1" x14ac:dyDescent="0.2">
      <c r="D37" s="283"/>
      <c r="E37" s="283"/>
      <c r="F37" s="283"/>
      <c r="G37" s="283"/>
    </row>
    <row r="38" spans="4:7" x14ac:dyDescent="0.2">
      <c r="D38" s="283"/>
      <c r="E38" s="283"/>
      <c r="F38" s="283"/>
      <c r="G38" s="283"/>
    </row>
    <row r="39" spans="4:7" x14ac:dyDescent="0.2">
      <c r="D39" s="283"/>
      <c r="E39" s="283"/>
      <c r="F39" s="283"/>
      <c r="G39" s="283"/>
    </row>
    <row r="40" spans="4:7" x14ac:dyDescent="0.2">
      <c r="D40" s="283"/>
      <c r="E40" s="283"/>
      <c r="F40" s="283"/>
      <c r="G40" s="283"/>
    </row>
    <row r="41" spans="4:7" ht="28.5" customHeight="1" x14ac:dyDescent="0.2">
      <c r="D41" s="283"/>
      <c r="E41" s="283"/>
      <c r="F41" s="283"/>
      <c r="G41" s="283"/>
    </row>
    <row r="43" spans="4:7" x14ac:dyDescent="0.2">
      <c r="D43" s="563" t="s">
        <v>188</v>
      </c>
      <c r="E43" s="563"/>
      <c r="F43" s="563"/>
      <c r="G43" s="563"/>
    </row>
    <row r="44" spans="4:7" x14ac:dyDescent="0.2">
      <c r="D44" s="563"/>
      <c r="E44" s="563"/>
      <c r="F44" s="563"/>
      <c r="G44" s="563"/>
    </row>
    <row r="45" spans="4:7" x14ac:dyDescent="0.2">
      <c r="D45" s="3"/>
    </row>
    <row r="46" spans="4:7" x14ac:dyDescent="0.2">
      <c r="D46" s="3"/>
    </row>
    <row r="47" spans="4:7" x14ac:dyDescent="0.2">
      <c r="D47" s="3"/>
    </row>
  </sheetData>
  <mergeCells count="5">
    <mergeCell ref="C2:G2"/>
    <mergeCell ref="D25:G26"/>
    <mergeCell ref="D28:G30"/>
    <mergeCell ref="D32:G33"/>
    <mergeCell ref="D43:G4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7"/>
  <sheetViews>
    <sheetView showGridLines="0" topLeftCell="C1" workbookViewId="0">
      <selection activeCell="C2" sqref="C2:G2"/>
    </sheetView>
  </sheetViews>
  <sheetFormatPr baseColWidth="10" defaultColWidth="10.28515625" defaultRowHeight="12.75" x14ac:dyDescent="0.2"/>
  <cols>
    <col min="1" max="2" width="10.28515625" style="278" hidden="1" customWidth="1"/>
    <col min="3" max="3" width="2.7109375" style="278" customWidth="1"/>
    <col min="4" max="4" width="21.7109375" style="278" customWidth="1"/>
    <col min="5" max="7" width="16.7109375" style="278" customWidth="1"/>
    <col min="8" max="16384" width="10.28515625" style="278"/>
  </cols>
  <sheetData>
    <row r="1" spans="1:20" s="3" customFormat="1" ht="12.75" customHeight="1" x14ac:dyDescent="0.2">
      <c r="E1" s="1"/>
      <c r="F1" s="1"/>
      <c r="G1" s="1"/>
    </row>
    <row r="2" spans="1:20" s="3" customFormat="1" ht="15.75" customHeight="1" x14ac:dyDescent="0.2">
      <c r="A2" s="268"/>
      <c r="B2" s="268"/>
      <c r="C2" s="564" t="s">
        <v>193</v>
      </c>
      <c r="D2" s="564"/>
      <c r="E2" s="564"/>
      <c r="F2" s="564"/>
      <c r="G2" s="564"/>
      <c r="H2" s="143"/>
      <c r="I2" s="143"/>
      <c r="J2" s="143"/>
    </row>
    <row r="3" spans="1:20" s="3" customFormat="1" ht="12.75" customHeight="1" x14ac:dyDescent="0.2">
      <c r="C3" s="269"/>
      <c r="D3" s="269"/>
      <c r="E3" s="1"/>
      <c r="F3" s="1"/>
      <c r="G3" s="1"/>
    </row>
    <row r="4" spans="1:20" s="270" customFormat="1" ht="45" customHeight="1" x14ac:dyDescent="0.2">
      <c r="D4" s="299" t="s">
        <v>167</v>
      </c>
      <c r="E4" s="299" t="s">
        <v>168</v>
      </c>
      <c r="F4" s="299" t="s">
        <v>169</v>
      </c>
      <c r="G4" s="299" t="s">
        <v>170</v>
      </c>
    </row>
    <row r="5" spans="1:20" s="272" customFormat="1" x14ac:dyDescent="0.2">
      <c r="A5" s="271"/>
      <c r="B5" s="271"/>
      <c r="D5" s="366" t="s">
        <v>271</v>
      </c>
      <c r="E5" s="385">
        <v>1</v>
      </c>
      <c r="F5" s="385">
        <v>56</v>
      </c>
      <c r="G5" s="385">
        <v>1</v>
      </c>
    </row>
    <row r="6" spans="1:20" s="272" customFormat="1" x14ac:dyDescent="0.2">
      <c r="A6" s="271"/>
      <c r="B6" s="271"/>
      <c r="D6" s="367" t="s">
        <v>272</v>
      </c>
      <c r="E6" s="386">
        <v>4</v>
      </c>
      <c r="F6" s="386">
        <v>27</v>
      </c>
      <c r="G6" s="386">
        <v>1</v>
      </c>
    </row>
    <row r="7" spans="1:20" s="272" customFormat="1" x14ac:dyDescent="0.2">
      <c r="A7" s="271"/>
      <c r="B7" s="271"/>
      <c r="D7" s="368" t="s">
        <v>171</v>
      </c>
      <c r="E7" s="386">
        <v>1</v>
      </c>
      <c r="F7" s="386">
        <v>1</v>
      </c>
      <c r="G7" s="386">
        <v>0</v>
      </c>
    </row>
    <row r="8" spans="1:20" s="272" customFormat="1" x14ac:dyDescent="0.2">
      <c r="A8" s="271"/>
      <c r="B8" s="271"/>
      <c r="D8" s="368" t="s">
        <v>270</v>
      </c>
      <c r="E8" s="386">
        <v>0</v>
      </c>
      <c r="F8" s="386">
        <v>11</v>
      </c>
      <c r="G8" s="386">
        <v>1</v>
      </c>
    </row>
    <row r="9" spans="1:20" x14ac:dyDescent="0.2">
      <c r="A9" s="271"/>
      <c r="B9" s="271"/>
      <c r="D9" s="368" t="s">
        <v>172</v>
      </c>
      <c r="E9" s="387">
        <v>0</v>
      </c>
      <c r="F9" s="387">
        <v>0</v>
      </c>
      <c r="G9" s="387">
        <v>0</v>
      </c>
      <c r="H9" s="272"/>
      <c r="I9" s="272"/>
      <c r="J9" s="272"/>
      <c r="K9" s="272"/>
      <c r="L9" s="272"/>
      <c r="M9" s="272"/>
      <c r="N9" s="272"/>
      <c r="O9" s="272"/>
      <c r="P9" s="272"/>
      <c r="Q9" s="272"/>
      <c r="R9" s="272"/>
      <c r="S9" s="272"/>
      <c r="T9" s="272"/>
    </row>
    <row r="10" spans="1:20" x14ac:dyDescent="0.2">
      <c r="A10" s="271"/>
      <c r="B10" s="271"/>
      <c r="D10" s="368" t="s">
        <v>273</v>
      </c>
      <c r="E10" s="387">
        <v>0</v>
      </c>
      <c r="F10" s="387">
        <v>0</v>
      </c>
      <c r="G10" s="387">
        <v>0</v>
      </c>
      <c r="H10" s="272"/>
      <c r="I10" s="272"/>
      <c r="J10" s="272"/>
      <c r="K10" s="272"/>
      <c r="L10" s="272"/>
      <c r="M10" s="272"/>
      <c r="N10" s="272"/>
      <c r="O10" s="272"/>
      <c r="P10" s="272"/>
      <c r="Q10" s="272"/>
      <c r="R10" s="272"/>
      <c r="S10" s="272"/>
      <c r="T10" s="272"/>
    </row>
    <row r="11" spans="1:20" x14ac:dyDescent="0.2">
      <c r="A11" s="271"/>
      <c r="B11" s="271"/>
      <c r="D11" s="368" t="s">
        <v>175</v>
      </c>
      <c r="E11" s="387">
        <v>0</v>
      </c>
      <c r="F11" s="387">
        <v>0</v>
      </c>
      <c r="G11" s="387">
        <v>0</v>
      </c>
      <c r="H11" s="272"/>
      <c r="I11" s="272"/>
      <c r="J11" s="272"/>
      <c r="K11" s="272"/>
      <c r="L11" s="272"/>
      <c r="M11" s="272"/>
      <c r="N11" s="272"/>
      <c r="O11" s="272"/>
      <c r="P11" s="272"/>
      <c r="Q11" s="272"/>
      <c r="R11" s="272"/>
      <c r="S11" s="272"/>
      <c r="T11" s="272"/>
    </row>
    <row r="12" spans="1:20" x14ac:dyDescent="0.2">
      <c r="A12" s="272"/>
      <c r="B12" s="272"/>
      <c r="D12" s="368" t="s">
        <v>176</v>
      </c>
      <c r="E12" s="387">
        <v>0</v>
      </c>
      <c r="F12" s="387">
        <v>0</v>
      </c>
      <c r="G12" s="387">
        <v>0</v>
      </c>
      <c r="H12" s="272"/>
      <c r="I12" s="272"/>
      <c r="J12" s="272"/>
      <c r="K12" s="272"/>
      <c r="L12" s="272"/>
      <c r="M12" s="272"/>
      <c r="N12" s="272"/>
      <c r="O12" s="272"/>
      <c r="P12" s="272"/>
      <c r="Q12" s="272"/>
      <c r="R12" s="272"/>
      <c r="S12" s="272"/>
      <c r="T12" s="272"/>
    </row>
    <row r="13" spans="1:20" x14ac:dyDescent="0.2">
      <c r="A13" s="272"/>
      <c r="B13" s="272"/>
      <c r="D13" s="368" t="s">
        <v>173</v>
      </c>
      <c r="E13" s="387">
        <v>0</v>
      </c>
      <c r="F13" s="387">
        <v>21</v>
      </c>
      <c r="G13" s="387">
        <v>1</v>
      </c>
      <c r="H13" s="272"/>
      <c r="I13" s="272"/>
      <c r="J13" s="272"/>
      <c r="K13" s="272"/>
      <c r="L13" s="272"/>
      <c r="M13" s="272"/>
      <c r="N13" s="272"/>
      <c r="O13" s="272"/>
      <c r="P13" s="272"/>
      <c r="Q13" s="272"/>
      <c r="R13" s="272"/>
      <c r="S13" s="272"/>
      <c r="T13" s="272"/>
    </row>
    <row r="14" spans="1:20" x14ac:dyDescent="0.2">
      <c r="A14" s="272"/>
      <c r="B14" s="272"/>
      <c r="D14" s="368" t="s">
        <v>174</v>
      </c>
      <c r="E14" s="387">
        <v>1</v>
      </c>
      <c r="F14" s="387">
        <v>63</v>
      </c>
      <c r="G14" s="387">
        <v>79</v>
      </c>
      <c r="H14" s="272"/>
      <c r="I14" s="272"/>
      <c r="J14" s="272"/>
      <c r="K14" s="272"/>
      <c r="L14" s="272"/>
      <c r="M14" s="272"/>
      <c r="N14" s="272"/>
      <c r="O14" s="272"/>
      <c r="P14" s="272"/>
      <c r="Q14" s="272"/>
      <c r="R14" s="272"/>
      <c r="S14" s="272"/>
      <c r="T14" s="272"/>
    </row>
    <row r="15" spans="1:20" x14ac:dyDescent="0.2">
      <c r="A15" s="272"/>
      <c r="B15" s="272"/>
      <c r="D15" s="368" t="s">
        <v>177</v>
      </c>
      <c r="E15" s="387">
        <v>0</v>
      </c>
      <c r="F15" s="387">
        <v>0</v>
      </c>
      <c r="G15" s="387">
        <v>0</v>
      </c>
      <c r="H15" s="272"/>
      <c r="I15" s="272"/>
      <c r="J15" s="272"/>
      <c r="K15" s="272"/>
      <c r="L15" s="272"/>
      <c r="M15" s="272"/>
      <c r="N15" s="272"/>
      <c r="O15" s="272"/>
      <c r="P15" s="272"/>
      <c r="Q15" s="272"/>
      <c r="R15" s="272"/>
      <c r="S15" s="272"/>
      <c r="T15" s="272"/>
    </row>
    <row r="16" spans="1:20" x14ac:dyDescent="0.2">
      <c r="A16" s="272"/>
      <c r="B16" s="272"/>
      <c r="D16" s="368" t="s">
        <v>178</v>
      </c>
      <c r="E16" s="387">
        <v>0</v>
      </c>
      <c r="F16" s="387">
        <v>0</v>
      </c>
      <c r="G16" s="387">
        <v>0</v>
      </c>
      <c r="H16" s="272"/>
      <c r="I16" s="272"/>
      <c r="J16" s="272"/>
      <c r="K16" s="272"/>
      <c r="L16" s="272"/>
      <c r="M16" s="272"/>
      <c r="N16" s="272"/>
      <c r="O16" s="272"/>
      <c r="P16" s="272"/>
      <c r="Q16" s="272"/>
      <c r="R16" s="272"/>
      <c r="S16" s="272"/>
      <c r="T16" s="272"/>
    </row>
    <row r="17" spans="1:20" x14ac:dyDescent="0.2">
      <c r="A17" s="272"/>
      <c r="B17" s="272"/>
      <c r="D17" s="368" t="s">
        <v>179</v>
      </c>
      <c r="E17" s="387">
        <v>0</v>
      </c>
      <c r="F17" s="387">
        <v>10</v>
      </c>
      <c r="G17" s="387">
        <v>0</v>
      </c>
      <c r="H17" s="272"/>
      <c r="I17" s="272"/>
      <c r="J17" s="272"/>
      <c r="K17" s="272"/>
      <c r="L17" s="272"/>
      <c r="M17" s="272"/>
      <c r="N17" s="272"/>
      <c r="O17" s="272"/>
      <c r="P17" s="272"/>
      <c r="Q17" s="272"/>
      <c r="R17" s="272"/>
      <c r="S17" s="272"/>
      <c r="T17" s="272"/>
    </row>
    <row r="18" spans="1:20" x14ac:dyDescent="0.2">
      <c r="A18" s="272"/>
      <c r="B18" s="272"/>
      <c r="D18" s="368" t="s">
        <v>274</v>
      </c>
      <c r="E18" s="387">
        <v>11</v>
      </c>
      <c r="F18" s="387">
        <v>35</v>
      </c>
      <c r="G18" s="387">
        <v>1</v>
      </c>
      <c r="H18" s="272"/>
      <c r="I18" s="272"/>
      <c r="J18" s="272"/>
      <c r="K18" s="272"/>
      <c r="L18" s="272"/>
      <c r="M18" s="272"/>
      <c r="N18" s="272"/>
      <c r="O18" s="272"/>
      <c r="P18" s="272"/>
      <c r="Q18" s="272"/>
      <c r="R18" s="272"/>
      <c r="S18" s="272"/>
      <c r="T18" s="272"/>
    </row>
    <row r="19" spans="1:20" x14ac:dyDescent="0.2">
      <c r="A19" s="272"/>
      <c r="B19" s="272"/>
      <c r="D19" s="368" t="s">
        <v>180</v>
      </c>
      <c r="E19" s="387">
        <v>0</v>
      </c>
      <c r="F19" s="387">
        <v>39</v>
      </c>
      <c r="G19" s="387">
        <v>3</v>
      </c>
      <c r="H19" s="272"/>
      <c r="I19" s="272"/>
      <c r="J19" s="272"/>
      <c r="K19" s="272"/>
      <c r="L19" s="272"/>
      <c r="M19" s="272"/>
      <c r="N19" s="272"/>
      <c r="O19" s="272"/>
      <c r="P19" s="272"/>
      <c r="Q19" s="272"/>
      <c r="R19" s="272"/>
      <c r="S19" s="272"/>
      <c r="T19" s="272"/>
    </row>
    <row r="20" spans="1:20" x14ac:dyDescent="0.2">
      <c r="A20" s="272"/>
      <c r="B20" s="272"/>
      <c r="D20" s="368" t="s">
        <v>275</v>
      </c>
      <c r="E20" s="387">
        <v>10</v>
      </c>
      <c r="F20" s="387">
        <v>28</v>
      </c>
      <c r="G20" s="387">
        <v>0</v>
      </c>
      <c r="H20" s="272"/>
      <c r="I20" s="272"/>
      <c r="J20" s="272"/>
      <c r="K20" s="272"/>
      <c r="L20" s="272"/>
      <c r="M20" s="272"/>
      <c r="N20" s="272"/>
      <c r="O20" s="272"/>
      <c r="P20" s="272"/>
      <c r="Q20" s="272"/>
      <c r="R20" s="272"/>
      <c r="S20" s="272"/>
      <c r="T20" s="272"/>
    </row>
    <row r="21" spans="1:20" x14ac:dyDescent="0.2">
      <c r="A21" s="272"/>
      <c r="B21" s="272"/>
      <c r="D21" s="368" t="s">
        <v>276</v>
      </c>
      <c r="E21" s="387">
        <v>0</v>
      </c>
      <c r="F21" s="387">
        <v>13</v>
      </c>
      <c r="G21" s="387">
        <v>0</v>
      </c>
      <c r="H21" s="272"/>
      <c r="I21" s="272"/>
      <c r="J21" s="272"/>
      <c r="K21" s="272"/>
      <c r="L21" s="272"/>
      <c r="M21" s="272"/>
      <c r="N21" s="272"/>
      <c r="O21" s="272"/>
      <c r="P21" s="272"/>
      <c r="Q21" s="272"/>
      <c r="R21" s="272"/>
      <c r="S21" s="272"/>
      <c r="T21" s="272"/>
    </row>
    <row r="22" spans="1:20" x14ac:dyDescent="0.2">
      <c r="D22" s="368" t="s">
        <v>181</v>
      </c>
      <c r="E22" s="387">
        <v>0</v>
      </c>
      <c r="F22" s="387">
        <v>0</v>
      </c>
      <c r="G22" s="387">
        <v>0</v>
      </c>
    </row>
    <row r="23" spans="1:20" x14ac:dyDescent="0.2">
      <c r="D23" s="279" t="s">
        <v>182</v>
      </c>
      <c r="E23" s="388">
        <f>SUM(E5:E22)</f>
        <v>28</v>
      </c>
      <c r="F23" s="388">
        <f t="shared" ref="F23:G23" si="0">SUM(F5:F22)</f>
        <v>304</v>
      </c>
      <c r="G23" s="388">
        <f t="shared" si="0"/>
        <v>87</v>
      </c>
      <c r="H23" s="286"/>
      <c r="I23" s="286"/>
      <c r="J23" s="286"/>
    </row>
    <row r="24" spans="1:20" x14ac:dyDescent="0.2">
      <c r="D24" s="272"/>
      <c r="E24" s="280"/>
      <c r="F24" s="280"/>
      <c r="G24" s="280"/>
      <c r="H24" s="287"/>
    </row>
    <row r="25" spans="1:20" x14ac:dyDescent="0.2">
      <c r="D25" s="565" t="s">
        <v>259</v>
      </c>
      <c r="E25" s="565"/>
      <c r="F25" s="565"/>
      <c r="G25" s="565"/>
    </row>
    <row r="26" spans="1:20" x14ac:dyDescent="0.2">
      <c r="D26" s="565"/>
      <c r="E26" s="565"/>
      <c r="F26" s="565"/>
      <c r="G26" s="565"/>
    </row>
    <row r="27" spans="1:20" x14ac:dyDescent="0.2">
      <c r="D27" s="272"/>
      <c r="E27" s="281"/>
      <c r="F27" s="280"/>
      <c r="G27" s="280"/>
    </row>
    <row r="28" spans="1:20" x14ac:dyDescent="0.2">
      <c r="D28" s="566" t="s">
        <v>183</v>
      </c>
      <c r="E28" s="566"/>
      <c r="F28" s="566"/>
      <c r="G28" s="566"/>
    </row>
    <row r="29" spans="1:20" x14ac:dyDescent="0.2">
      <c r="D29" s="566"/>
      <c r="E29" s="566"/>
      <c r="F29" s="566"/>
      <c r="G29" s="566"/>
    </row>
    <row r="30" spans="1:20" x14ac:dyDescent="0.2">
      <c r="D30" s="566"/>
      <c r="E30" s="566"/>
      <c r="F30" s="566"/>
      <c r="G30" s="566"/>
    </row>
    <row r="31" spans="1:20" x14ac:dyDescent="0.2">
      <c r="D31" s="272"/>
      <c r="E31" s="280"/>
      <c r="F31" s="280"/>
      <c r="G31" s="280"/>
    </row>
    <row r="32" spans="1:20" x14ac:dyDescent="0.2">
      <c r="D32" s="566" t="s">
        <v>194</v>
      </c>
      <c r="E32" s="566"/>
      <c r="F32" s="566"/>
      <c r="G32" s="566"/>
    </row>
    <row r="33" spans="4:7" x14ac:dyDescent="0.2">
      <c r="D33" s="566"/>
      <c r="E33" s="566"/>
      <c r="F33" s="566"/>
      <c r="G33" s="566"/>
    </row>
    <row r="34" spans="4:7" ht="12.75" customHeight="1" x14ac:dyDescent="0.2">
      <c r="D34" s="282"/>
      <c r="E34" s="282"/>
      <c r="F34" s="282"/>
      <c r="G34" s="282"/>
    </row>
    <row r="35" spans="4:7" x14ac:dyDescent="0.2">
      <c r="D35" s="282"/>
      <c r="E35" s="282"/>
      <c r="F35" s="282"/>
      <c r="G35" s="282"/>
    </row>
    <row r="37" spans="4:7" ht="12.75" customHeight="1" x14ac:dyDescent="0.2">
      <c r="D37" s="283"/>
      <c r="E37" s="283"/>
      <c r="F37" s="283"/>
      <c r="G37" s="283"/>
    </row>
    <row r="38" spans="4:7" x14ac:dyDescent="0.2">
      <c r="D38" s="283"/>
      <c r="E38" s="283"/>
      <c r="F38" s="283"/>
      <c r="G38" s="283"/>
    </row>
    <row r="39" spans="4:7" x14ac:dyDescent="0.2">
      <c r="D39" s="283"/>
      <c r="E39" s="283"/>
      <c r="F39" s="283"/>
      <c r="G39" s="283"/>
    </row>
    <row r="40" spans="4:7" x14ac:dyDescent="0.2">
      <c r="D40" s="283"/>
      <c r="E40" s="283"/>
      <c r="F40" s="283"/>
      <c r="G40" s="283"/>
    </row>
    <row r="41" spans="4:7" ht="28.5" customHeight="1" x14ac:dyDescent="0.2">
      <c r="D41" s="283"/>
      <c r="E41" s="283"/>
      <c r="F41" s="283"/>
      <c r="G41" s="283"/>
    </row>
    <row r="43" spans="4:7" x14ac:dyDescent="0.2">
      <c r="D43" s="563" t="s">
        <v>188</v>
      </c>
      <c r="E43" s="563"/>
      <c r="F43" s="563"/>
      <c r="G43" s="563"/>
    </row>
    <row r="44" spans="4:7" x14ac:dyDescent="0.2">
      <c r="D44" s="563"/>
      <c r="E44" s="563"/>
      <c r="F44" s="563"/>
      <c r="G44" s="563"/>
    </row>
    <row r="45" spans="4:7" x14ac:dyDescent="0.2">
      <c r="D45" s="3"/>
    </row>
    <row r="46" spans="4:7" x14ac:dyDescent="0.2">
      <c r="D46" s="3"/>
    </row>
    <row r="47" spans="4:7" x14ac:dyDescent="0.2">
      <c r="D47" s="3"/>
    </row>
  </sheetData>
  <mergeCells count="5">
    <mergeCell ref="C2:G2"/>
    <mergeCell ref="D25:G26"/>
    <mergeCell ref="D28:G30"/>
    <mergeCell ref="D32:G33"/>
    <mergeCell ref="D43:G44"/>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Z22"/>
  <sheetViews>
    <sheetView showGridLines="0" zoomScaleNormal="100" workbookViewId="0">
      <selection activeCell="A2" sqref="A2:R2"/>
    </sheetView>
  </sheetViews>
  <sheetFormatPr baseColWidth="10" defaultRowHeight="12.75" x14ac:dyDescent="0.2"/>
  <cols>
    <col min="1" max="1" width="28.7109375" style="3" customWidth="1"/>
    <col min="2" max="18" width="9.28515625" style="3" customWidth="1"/>
    <col min="19" max="19" width="1.7109375" style="3" customWidth="1"/>
    <col min="20" max="16384" width="11.42578125" style="3"/>
  </cols>
  <sheetData>
    <row r="1" spans="1:20" ht="12.75" customHeight="1" x14ac:dyDescent="0.2">
      <c r="A1" s="1"/>
      <c r="B1" s="1"/>
      <c r="C1" s="1"/>
      <c r="D1" s="1"/>
      <c r="E1" s="1"/>
      <c r="F1" s="1"/>
      <c r="G1" s="1"/>
      <c r="H1" s="1"/>
      <c r="I1" s="1"/>
      <c r="J1" s="1"/>
      <c r="K1" s="1"/>
      <c r="L1" s="1"/>
      <c r="M1" s="1"/>
      <c r="N1" s="1"/>
      <c r="O1" s="1"/>
      <c r="P1" s="1"/>
      <c r="Q1" s="1"/>
      <c r="R1" s="1"/>
      <c r="S1" s="52"/>
    </row>
    <row r="2" spans="1:20" ht="15.75" customHeight="1" x14ac:dyDescent="0.2">
      <c r="A2" s="567" t="s">
        <v>260</v>
      </c>
      <c r="B2" s="567"/>
      <c r="C2" s="567"/>
      <c r="D2" s="567"/>
      <c r="E2" s="567"/>
      <c r="F2" s="567"/>
      <c r="G2" s="567"/>
      <c r="H2" s="567"/>
      <c r="I2" s="567"/>
      <c r="J2" s="567"/>
      <c r="K2" s="567"/>
      <c r="L2" s="567"/>
      <c r="M2" s="567"/>
      <c r="N2" s="567"/>
      <c r="O2" s="567"/>
      <c r="P2" s="567"/>
      <c r="Q2" s="567"/>
      <c r="R2" s="567"/>
      <c r="S2" s="52"/>
    </row>
    <row r="3" spans="1:20" ht="12.75" customHeight="1" x14ac:dyDescent="0.2">
      <c r="A3" s="1"/>
      <c r="B3" s="1"/>
      <c r="C3" s="1"/>
      <c r="D3" s="1"/>
      <c r="E3" s="1"/>
      <c r="F3" s="1"/>
      <c r="G3" s="1"/>
      <c r="H3" s="1"/>
      <c r="I3" s="1"/>
      <c r="J3" s="1"/>
      <c r="K3" s="1"/>
      <c r="L3" s="1"/>
      <c r="M3" s="1"/>
      <c r="N3" s="1"/>
      <c r="O3" s="1"/>
      <c r="P3" s="1"/>
      <c r="Q3" s="1"/>
      <c r="R3" s="1"/>
      <c r="S3" s="52"/>
    </row>
    <row r="4" spans="1:20" ht="37.5" customHeight="1" x14ac:dyDescent="0.2">
      <c r="A4" s="187"/>
      <c r="B4" s="300" t="s">
        <v>28</v>
      </c>
      <c r="C4" s="301" t="s">
        <v>29</v>
      </c>
      <c r="D4" s="301" t="s">
        <v>30</v>
      </c>
      <c r="E4" s="301" t="s">
        <v>31</v>
      </c>
      <c r="F4" s="301" t="s">
        <v>27</v>
      </c>
      <c r="G4" s="301" t="s">
        <v>32</v>
      </c>
      <c r="H4" s="301" t="s">
        <v>33</v>
      </c>
      <c r="I4" s="301" t="s">
        <v>34</v>
      </c>
      <c r="J4" s="301" t="s">
        <v>35</v>
      </c>
      <c r="K4" s="301" t="s">
        <v>36</v>
      </c>
      <c r="L4" s="301" t="s">
        <v>37</v>
      </c>
      <c r="M4" s="301" t="s">
        <v>38</v>
      </c>
      <c r="N4" s="301" t="s">
        <v>39</v>
      </c>
      <c r="O4" s="301" t="s">
        <v>40</v>
      </c>
      <c r="P4" s="301" t="s">
        <v>41</v>
      </c>
      <c r="Q4" s="301" t="s">
        <v>267</v>
      </c>
      <c r="R4" s="301" t="s">
        <v>49</v>
      </c>
      <c r="T4" s="238"/>
    </row>
    <row r="5" spans="1:20" x14ac:dyDescent="0.2">
      <c r="A5" s="199" t="s">
        <v>77</v>
      </c>
      <c r="B5" s="191">
        <v>61</v>
      </c>
      <c r="C5" s="191">
        <v>10</v>
      </c>
      <c r="D5" s="191">
        <v>14</v>
      </c>
      <c r="E5" s="191">
        <v>4</v>
      </c>
      <c r="F5" s="191">
        <v>2</v>
      </c>
      <c r="G5" s="191">
        <v>3</v>
      </c>
      <c r="H5" s="191">
        <v>2</v>
      </c>
      <c r="I5" s="191">
        <v>3</v>
      </c>
      <c r="J5" s="191">
        <v>36</v>
      </c>
      <c r="K5" s="191">
        <v>3</v>
      </c>
      <c r="L5" s="191">
        <v>5</v>
      </c>
      <c r="M5" s="191">
        <v>1</v>
      </c>
      <c r="N5" s="191">
        <v>2</v>
      </c>
      <c r="O5" s="191">
        <v>0</v>
      </c>
      <c r="P5" s="191">
        <v>4</v>
      </c>
      <c r="Q5" s="191">
        <v>1</v>
      </c>
      <c r="R5" s="192">
        <v>151</v>
      </c>
      <c r="T5" s="149"/>
    </row>
    <row r="6" spans="1:20" x14ac:dyDescent="0.2">
      <c r="A6" s="188" t="s">
        <v>78</v>
      </c>
      <c r="B6" s="191">
        <v>24</v>
      </c>
      <c r="C6" s="191">
        <v>3</v>
      </c>
      <c r="D6" s="191">
        <v>5</v>
      </c>
      <c r="E6" s="191">
        <v>2</v>
      </c>
      <c r="F6" s="191">
        <v>1</v>
      </c>
      <c r="G6" s="191">
        <v>2</v>
      </c>
      <c r="H6" s="191">
        <v>1</v>
      </c>
      <c r="I6" s="191">
        <v>2</v>
      </c>
      <c r="J6" s="191">
        <v>17</v>
      </c>
      <c r="K6" s="191">
        <v>1</v>
      </c>
      <c r="L6" s="191">
        <v>3</v>
      </c>
      <c r="M6" s="191">
        <v>0</v>
      </c>
      <c r="N6" s="191">
        <v>0</v>
      </c>
      <c r="O6" s="191">
        <v>0</v>
      </c>
      <c r="P6" s="191">
        <v>1</v>
      </c>
      <c r="Q6" s="191">
        <v>0</v>
      </c>
      <c r="R6" s="192">
        <v>62</v>
      </c>
      <c r="T6" s="149"/>
    </row>
    <row r="7" spans="1:20" x14ac:dyDescent="0.2">
      <c r="A7" s="188" t="s">
        <v>42</v>
      </c>
      <c r="B7" s="191">
        <v>30</v>
      </c>
      <c r="C7" s="191">
        <v>5</v>
      </c>
      <c r="D7" s="191">
        <v>3</v>
      </c>
      <c r="E7" s="191">
        <v>2</v>
      </c>
      <c r="F7" s="191">
        <v>1</v>
      </c>
      <c r="G7" s="191">
        <v>2</v>
      </c>
      <c r="H7" s="191">
        <v>2</v>
      </c>
      <c r="I7" s="191">
        <v>1</v>
      </c>
      <c r="J7" s="191">
        <v>14</v>
      </c>
      <c r="K7" s="191">
        <v>1</v>
      </c>
      <c r="L7" s="191">
        <v>2</v>
      </c>
      <c r="M7" s="191">
        <v>0</v>
      </c>
      <c r="N7" s="191">
        <v>0</v>
      </c>
      <c r="O7" s="191">
        <v>1</v>
      </c>
      <c r="P7" s="191">
        <v>2</v>
      </c>
      <c r="Q7" s="191">
        <v>0</v>
      </c>
      <c r="R7" s="192">
        <v>66</v>
      </c>
      <c r="T7" s="149"/>
    </row>
    <row r="8" spans="1:20" x14ac:dyDescent="0.2">
      <c r="A8" s="188" t="s">
        <v>75</v>
      </c>
      <c r="B8" s="191">
        <v>17</v>
      </c>
      <c r="C8" s="191">
        <v>2</v>
      </c>
      <c r="D8" s="191">
        <v>3</v>
      </c>
      <c r="E8" s="191">
        <v>1</v>
      </c>
      <c r="F8" s="191">
        <v>1</v>
      </c>
      <c r="G8" s="191">
        <v>1</v>
      </c>
      <c r="H8" s="191">
        <v>2</v>
      </c>
      <c r="I8" s="191">
        <v>2</v>
      </c>
      <c r="J8" s="191">
        <v>13</v>
      </c>
      <c r="K8" s="191">
        <v>1</v>
      </c>
      <c r="L8" s="191">
        <v>1</v>
      </c>
      <c r="M8" s="191">
        <v>1</v>
      </c>
      <c r="N8" s="191">
        <v>1</v>
      </c>
      <c r="O8" s="191">
        <v>0</v>
      </c>
      <c r="P8" s="191">
        <v>1</v>
      </c>
      <c r="Q8" s="191">
        <v>1</v>
      </c>
      <c r="R8" s="192">
        <v>48</v>
      </c>
      <c r="T8" s="149"/>
    </row>
    <row r="9" spans="1:20" x14ac:dyDescent="0.2">
      <c r="A9" s="188" t="s">
        <v>43</v>
      </c>
      <c r="B9" s="191">
        <v>2</v>
      </c>
      <c r="C9" s="191">
        <v>2</v>
      </c>
      <c r="D9" s="191">
        <v>2</v>
      </c>
      <c r="E9" s="191">
        <v>0</v>
      </c>
      <c r="F9" s="191">
        <v>0</v>
      </c>
      <c r="G9" s="191">
        <v>0</v>
      </c>
      <c r="H9" s="191">
        <v>0</v>
      </c>
      <c r="I9" s="191">
        <v>0</v>
      </c>
      <c r="J9" s="191">
        <v>2</v>
      </c>
      <c r="K9" s="191">
        <v>0</v>
      </c>
      <c r="L9" s="191">
        <v>0</v>
      </c>
      <c r="M9" s="191">
        <v>0</v>
      </c>
      <c r="N9" s="191">
        <v>0</v>
      </c>
      <c r="O9" s="191">
        <v>0</v>
      </c>
      <c r="P9" s="191">
        <v>0</v>
      </c>
      <c r="Q9" s="191">
        <v>0</v>
      </c>
      <c r="R9" s="192">
        <v>8</v>
      </c>
      <c r="T9" s="149"/>
    </row>
    <row r="10" spans="1:20" x14ac:dyDescent="0.2">
      <c r="A10" s="188" t="s">
        <v>70</v>
      </c>
      <c r="B10" s="191">
        <v>40</v>
      </c>
      <c r="C10" s="191">
        <v>7</v>
      </c>
      <c r="D10" s="191">
        <v>9</v>
      </c>
      <c r="E10" s="191">
        <v>3</v>
      </c>
      <c r="F10" s="191">
        <v>2</v>
      </c>
      <c r="G10" s="191">
        <v>3</v>
      </c>
      <c r="H10" s="191">
        <v>3</v>
      </c>
      <c r="I10" s="191">
        <v>4</v>
      </c>
      <c r="J10" s="191">
        <v>32</v>
      </c>
      <c r="K10" s="191">
        <v>2</v>
      </c>
      <c r="L10" s="191">
        <v>3</v>
      </c>
      <c r="M10" s="191">
        <v>1</v>
      </c>
      <c r="N10" s="191">
        <v>1</v>
      </c>
      <c r="O10" s="191">
        <v>0</v>
      </c>
      <c r="P10" s="191">
        <v>4</v>
      </c>
      <c r="Q10" s="191">
        <v>0</v>
      </c>
      <c r="R10" s="192">
        <v>114</v>
      </c>
      <c r="T10" s="149"/>
    </row>
    <row r="11" spans="1:20" x14ac:dyDescent="0.2">
      <c r="A11" s="188" t="s">
        <v>71</v>
      </c>
      <c r="B11" s="191">
        <v>41</v>
      </c>
      <c r="C11" s="191">
        <v>7</v>
      </c>
      <c r="D11" s="191">
        <v>8</v>
      </c>
      <c r="E11" s="191">
        <v>6</v>
      </c>
      <c r="F11" s="191">
        <v>3</v>
      </c>
      <c r="G11" s="191">
        <v>2</v>
      </c>
      <c r="H11" s="191">
        <v>2</v>
      </c>
      <c r="I11" s="191">
        <v>4</v>
      </c>
      <c r="J11" s="191">
        <v>34</v>
      </c>
      <c r="K11" s="191">
        <v>1</v>
      </c>
      <c r="L11" s="191">
        <v>4</v>
      </c>
      <c r="M11" s="191">
        <v>1</v>
      </c>
      <c r="N11" s="191">
        <v>1</v>
      </c>
      <c r="O11" s="191">
        <v>1</v>
      </c>
      <c r="P11" s="191">
        <v>3</v>
      </c>
      <c r="Q11" s="191">
        <v>1</v>
      </c>
      <c r="R11" s="192">
        <v>119</v>
      </c>
      <c r="T11" s="149"/>
    </row>
    <row r="12" spans="1:20" x14ac:dyDescent="0.2">
      <c r="A12" s="188" t="s">
        <v>44</v>
      </c>
      <c r="B12" s="191">
        <v>81</v>
      </c>
      <c r="C12" s="191">
        <v>7</v>
      </c>
      <c r="D12" s="191">
        <v>58</v>
      </c>
      <c r="E12" s="191">
        <v>5</v>
      </c>
      <c r="F12" s="191">
        <v>3</v>
      </c>
      <c r="G12" s="191">
        <v>3</v>
      </c>
      <c r="H12" s="191">
        <v>1</v>
      </c>
      <c r="I12" s="191">
        <v>5</v>
      </c>
      <c r="J12" s="191">
        <v>58</v>
      </c>
      <c r="K12" s="191">
        <v>3</v>
      </c>
      <c r="L12" s="191">
        <v>11</v>
      </c>
      <c r="M12" s="191">
        <v>1</v>
      </c>
      <c r="N12" s="191">
        <v>3</v>
      </c>
      <c r="O12" s="191">
        <v>5</v>
      </c>
      <c r="P12" s="191">
        <v>4</v>
      </c>
      <c r="Q12" s="191">
        <v>0</v>
      </c>
      <c r="R12" s="192">
        <v>248</v>
      </c>
      <c r="T12" s="149"/>
    </row>
    <row r="13" spans="1:20" x14ac:dyDescent="0.2">
      <c r="A13" s="188" t="s">
        <v>72</v>
      </c>
      <c r="B13" s="191">
        <v>27</v>
      </c>
      <c r="C13" s="191">
        <v>3</v>
      </c>
      <c r="D13" s="191">
        <v>5</v>
      </c>
      <c r="E13" s="191">
        <v>2</v>
      </c>
      <c r="F13" s="191">
        <v>3</v>
      </c>
      <c r="G13" s="191">
        <v>2</v>
      </c>
      <c r="H13" s="191">
        <v>2</v>
      </c>
      <c r="I13" s="191">
        <v>2</v>
      </c>
      <c r="J13" s="191">
        <v>17</v>
      </c>
      <c r="K13" s="191">
        <v>1</v>
      </c>
      <c r="L13" s="191">
        <v>3</v>
      </c>
      <c r="M13" s="191">
        <v>0</v>
      </c>
      <c r="N13" s="191">
        <v>2</v>
      </c>
      <c r="O13" s="191">
        <v>1</v>
      </c>
      <c r="P13" s="191">
        <v>2</v>
      </c>
      <c r="Q13" s="191">
        <v>0</v>
      </c>
      <c r="R13" s="192">
        <v>72</v>
      </c>
      <c r="T13" s="149"/>
    </row>
    <row r="14" spans="1:20" x14ac:dyDescent="0.2">
      <c r="A14" s="188" t="s">
        <v>74</v>
      </c>
      <c r="B14" s="191">
        <v>44</v>
      </c>
      <c r="C14" s="191">
        <v>6</v>
      </c>
      <c r="D14" s="191">
        <v>8</v>
      </c>
      <c r="E14" s="191">
        <v>4</v>
      </c>
      <c r="F14" s="191">
        <v>3</v>
      </c>
      <c r="G14" s="191">
        <v>3</v>
      </c>
      <c r="H14" s="191">
        <v>2</v>
      </c>
      <c r="I14" s="191">
        <v>1</v>
      </c>
      <c r="J14" s="191">
        <v>27</v>
      </c>
      <c r="K14" s="191">
        <v>2</v>
      </c>
      <c r="L14" s="191">
        <v>7</v>
      </c>
      <c r="M14" s="191">
        <v>1</v>
      </c>
      <c r="N14" s="191">
        <v>1</v>
      </c>
      <c r="O14" s="191">
        <v>1</v>
      </c>
      <c r="P14" s="191">
        <v>3</v>
      </c>
      <c r="Q14" s="191">
        <v>0</v>
      </c>
      <c r="R14" s="192">
        <v>113</v>
      </c>
      <c r="T14" s="149"/>
    </row>
    <row r="15" spans="1:20" x14ac:dyDescent="0.2">
      <c r="A15" s="188" t="s">
        <v>73</v>
      </c>
      <c r="B15" s="191">
        <v>35</v>
      </c>
      <c r="C15" s="191">
        <v>5</v>
      </c>
      <c r="D15" s="191">
        <v>6</v>
      </c>
      <c r="E15" s="191">
        <v>2</v>
      </c>
      <c r="F15" s="191">
        <v>2</v>
      </c>
      <c r="G15" s="191">
        <v>2</v>
      </c>
      <c r="H15" s="191">
        <v>2</v>
      </c>
      <c r="I15" s="191">
        <v>3</v>
      </c>
      <c r="J15" s="191">
        <v>24</v>
      </c>
      <c r="K15" s="191">
        <v>2</v>
      </c>
      <c r="L15" s="191">
        <v>2</v>
      </c>
      <c r="M15" s="191">
        <v>1</v>
      </c>
      <c r="N15" s="191">
        <v>1</v>
      </c>
      <c r="O15" s="191">
        <v>1</v>
      </c>
      <c r="P15" s="191">
        <v>3</v>
      </c>
      <c r="Q15" s="191">
        <v>0</v>
      </c>
      <c r="R15" s="192">
        <v>91</v>
      </c>
      <c r="T15" s="149"/>
    </row>
    <row r="16" spans="1:20" x14ac:dyDescent="0.2">
      <c r="A16" s="188" t="s">
        <v>3</v>
      </c>
      <c r="B16" s="191">
        <v>27</v>
      </c>
      <c r="C16" s="191">
        <v>4</v>
      </c>
      <c r="D16" s="191">
        <v>2</v>
      </c>
      <c r="E16" s="191">
        <v>2</v>
      </c>
      <c r="F16" s="191">
        <v>1</v>
      </c>
      <c r="G16" s="191">
        <v>1</v>
      </c>
      <c r="H16" s="191">
        <v>1</v>
      </c>
      <c r="I16" s="191">
        <v>2</v>
      </c>
      <c r="J16" s="191">
        <v>14</v>
      </c>
      <c r="K16" s="191">
        <v>1</v>
      </c>
      <c r="L16" s="191">
        <v>2</v>
      </c>
      <c r="M16" s="191">
        <v>0</v>
      </c>
      <c r="N16" s="191">
        <v>0</v>
      </c>
      <c r="O16" s="191">
        <v>1</v>
      </c>
      <c r="P16" s="191">
        <v>2</v>
      </c>
      <c r="Q16" s="191">
        <v>0</v>
      </c>
      <c r="R16" s="192">
        <v>60</v>
      </c>
      <c r="T16" s="149"/>
    </row>
    <row r="17" spans="1:104" ht="13.5" thickBot="1" x14ac:dyDescent="0.25">
      <c r="A17" s="194" t="s">
        <v>76</v>
      </c>
      <c r="B17" s="189">
        <v>41</v>
      </c>
      <c r="C17" s="189">
        <v>6</v>
      </c>
      <c r="D17" s="189">
        <v>11</v>
      </c>
      <c r="E17" s="189">
        <v>3</v>
      </c>
      <c r="F17" s="189">
        <v>2</v>
      </c>
      <c r="G17" s="189">
        <v>2</v>
      </c>
      <c r="H17" s="189">
        <v>2</v>
      </c>
      <c r="I17" s="189">
        <v>2</v>
      </c>
      <c r="J17" s="189">
        <v>25</v>
      </c>
      <c r="K17" s="189">
        <v>1</v>
      </c>
      <c r="L17" s="189">
        <v>2</v>
      </c>
      <c r="M17" s="189">
        <v>1</v>
      </c>
      <c r="N17" s="189">
        <v>2</v>
      </c>
      <c r="O17" s="189">
        <v>1</v>
      </c>
      <c r="P17" s="189">
        <v>2</v>
      </c>
      <c r="Q17" s="189">
        <v>0</v>
      </c>
      <c r="R17" s="190">
        <v>103</v>
      </c>
      <c r="T17" s="149"/>
    </row>
    <row r="18" spans="1:104" s="188" customFormat="1" x14ac:dyDescent="0.2">
      <c r="A18" s="195" t="s">
        <v>4</v>
      </c>
      <c r="B18" s="192">
        <v>470</v>
      </c>
      <c r="C18" s="192">
        <v>67</v>
      </c>
      <c r="D18" s="192">
        <v>134</v>
      </c>
      <c r="E18" s="192">
        <v>36</v>
      </c>
      <c r="F18" s="192">
        <v>24</v>
      </c>
      <c r="G18" s="192">
        <v>26</v>
      </c>
      <c r="H18" s="192">
        <v>22</v>
      </c>
      <c r="I18" s="192">
        <v>31</v>
      </c>
      <c r="J18" s="192">
        <v>313</v>
      </c>
      <c r="K18" s="192">
        <v>19</v>
      </c>
      <c r="L18" s="192">
        <v>45</v>
      </c>
      <c r="M18" s="192">
        <v>8</v>
      </c>
      <c r="N18" s="192">
        <v>14</v>
      </c>
      <c r="O18" s="192">
        <v>12</v>
      </c>
      <c r="P18" s="192">
        <v>31</v>
      </c>
      <c r="Q18" s="192">
        <v>3</v>
      </c>
      <c r="R18" s="192">
        <v>1255</v>
      </c>
      <c r="S18" s="3"/>
      <c r="T18" s="149"/>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row>
    <row r="19" spans="1:104" x14ac:dyDescent="0.2">
      <c r="A19" s="188" t="s">
        <v>5</v>
      </c>
      <c r="B19" s="191">
        <v>3</v>
      </c>
      <c r="C19" s="191">
        <v>1</v>
      </c>
      <c r="D19" s="191">
        <v>4</v>
      </c>
      <c r="E19" s="191">
        <v>1</v>
      </c>
      <c r="F19" s="191">
        <v>0</v>
      </c>
      <c r="G19" s="191">
        <v>1</v>
      </c>
      <c r="H19" s="191">
        <v>2</v>
      </c>
      <c r="I19" s="191">
        <v>1</v>
      </c>
      <c r="J19" s="191">
        <v>3</v>
      </c>
      <c r="K19" s="191">
        <v>0</v>
      </c>
      <c r="L19" s="191">
        <v>1</v>
      </c>
      <c r="M19" s="191">
        <v>0</v>
      </c>
      <c r="N19" s="191">
        <v>0</v>
      </c>
      <c r="O19" s="191">
        <v>0</v>
      </c>
      <c r="P19" s="191">
        <v>1</v>
      </c>
      <c r="Q19" s="191">
        <v>0</v>
      </c>
      <c r="R19" s="192">
        <v>18</v>
      </c>
      <c r="T19" s="149"/>
    </row>
    <row r="20" spans="1:104" ht="13.5" thickBot="1" x14ac:dyDescent="0.25">
      <c r="A20" s="194" t="s">
        <v>1</v>
      </c>
      <c r="B20" s="189">
        <v>5</v>
      </c>
      <c r="C20" s="189">
        <v>1</v>
      </c>
      <c r="D20" s="189">
        <v>4</v>
      </c>
      <c r="E20" s="189">
        <v>0</v>
      </c>
      <c r="F20" s="189">
        <v>1</v>
      </c>
      <c r="G20" s="189">
        <v>1</v>
      </c>
      <c r="H20" s="189">
        <v>1</v>
      </c>
      <c r="I20" s="189">
        <v>2</v>
      </c>
      <c r="J20" s="189">
        <v>3</v>
      </c>
      <c r="K20" s="189">
        <v>0</v>
      </c>
      <c r="L20" s="189">
        <v>1</v>
      </c>
      <c r="M20" s="189">
        <v>0</v>
      </c>
      <c r="N20" s="189">
        <v>1</v>
      </c>
      <c r="O20" s="189">
        <v>0</v>
      </c>
      <c r="P20" s="189">
        <v>1</v>
      </c>
      <c r="Q20" s="189">
        <v>0</v>
      </c>
      <c r="R20" s="190">
        <v>21</v>
      </c>
      <c r="T20" s="149"/>
    </row>
    <row r="21" spans="1:104" x14ac:dyDescent="0.2">
      <c r="A21" s="196" t="s">
        <v>6</v>
      </c>
      <c r="B21" s="193">
        <v>478</v>
      </c>
      <c r="C21" s="193">
        <v>69</v>
      </c>
      <c r="D21" s="193">
        <v>142</v>
      </c>
      <c r="E21" s="193">
        <v>37</v>
      </c>
      <c r="F21" s="193">
        <v>25</v>
      </c>
      <c r="G21" s="193">
        <v>28</v>
      </c>
      <c r="H21" s="193">
        <v>25</v>
      </c>
      <c r="I21" s="193">
        <v>34</v>
      </c>
      <c r="J21" s="193">
        <v>319</v>
      </c>
      <c r="K21" s="193">
        <v>19</v>
      </c>
      <c r="L21" s="193">
        <v>47</v>
      </c>
      <c r="M21" s="193">
        <v>8</v>
      </c>
      <c r="N21" s="193">
        <v>15</v>
      </c>
      <c r="O21" s="193">
        <v>12</v>
      </c>
      <c r="P21" s="193">
        <v>33</v>
      </c>
      <c r="Q21" s="193">
        <v>3</v>
      </c>
      <c r="R21" s="192">
        <v>1294</v>
      </c>
      <c r="T21" s="149"/>
    </row>
    <row r="22" spans="1:104" x14ac:dyDescent="0.2">
      <c r="A22" s="187"/>
      <c r="B22" s="239"/>
      <c r="C22" s="239"/>
      <c r="D22" s="239"/>
      <c r="E22" s="239"/>
      <c r="F22" s="239"/>
      <c r="G22" s="239"/>
      <c r="H22" s="239"/>
      <c r="I22" s="239"/>
      <c r="J22" s="239"/>
      <c r="K22" s="239"/>
      <c r="L22" s="239"/>
      <c r="M22" s="239"/>
      <c r="N22" s="239"/>
      <c r="O22" s="239"/>
      <c r="P22" s="239"/>
      <c r="Q22" s="239"/>
      <c r="R22" s="239"/>
      <c r="T22" s="149"/>
    </row>
  </sheetData>
  <customSheetViews>
    <customSheetView guid="{4BF6A69F-C29D-460A-9E84-5045F8F80EEB}" showGridLines="0" topLeftCell="A25">
      <selection activeCell="W41" sqref="W41"/>
      <pageMargins left="0.7" right="0.7" top="0.75" bottom="0.75" header="0.3" footer="0.3"/>
      <pageSetup paperSize="9" orientation="landscape" verticalDpi="0"/>
    </customSheetView>
  </customSheetViews>
  <mergeCells count="1">
    <mergeCell ref="A2:R2"/>
  </mergeCells>
  <phoneticPr fontId="14" type="noConversion"/>
  <pageMargins left="0.7" right="0.7" top="0.75" bottom="0.75" header="0.3" footer="0.3"/>
  <pageSetup paperSize="9"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B21"/>
  <sheetViews>
    <sheetView showGridLines="0" zoomScaleNormal="100" workbookViewId="0">
      <selection activeCell="A2" sqref="A2:R2"/>
    </sheetView>
  </sheetViews>
  <sheetFormatPr baseColWidth="10" defaultRowHeight="12.75" x14ac:dyDescent="0.2"/>
  <cols>
    <col min="1" max="1" width="28.7109375" style="3" customWidth="1"/>
    <col min="2" max="18" width="9.28515625" style="3" customWidth="1"/>
    <col min="19" max="19" width="3.7109375" style="3" customWidth="1"/>
    <col min="20" max="16384" width="11.42578125" style="3"/>
  </cols>
  <sheetData>
    <row r="1" spans="1:18" ht="12.75" customHeight="1" x14ac:dyDescent="0.2">
      <c r="A1" s="1"/>
      <c r="B1" s="1"/>
      <c r="C1" s="1"/>
      <c r="D1" s="1"/>
      <c r="E1" s="1"/>
      <c r="F1" s="1"/>
      <c r="G1" s="1"/>
      <c r="H1" s="1"/>
      <c r="I1" s="1"/>
      <c r="J1" s="1"/>
      <c r="K1" s="1"/>
      <c r="L1" s="1"/>
      <c r="M1" s="1"/>
      <c r="N1" s="1"/>
      <c r="O1" s="1"/>
      <c r="P1" s="1"/>
      <c r="Q1" s="1"/>
      <c r="R1" s="52"/>
    </row>
    <row r="2" spans="1:18" ht="15.75" customHeight="1" x14ac:dyDescent="0.2">
      <c r="A2" s="567" t="s">
        <v>261</v>
      </c>
      <c r="B2" s="567"/>
      <c r="C2" s="567"/>
      <c r="D2" s="567"/>
      <c r="E2" s="567"/>
      <c r="F2" s="567"/>
      <c r="G2" s="567"/>
      <c r="H2" s="567"/>
      <c r="I2" s="567"/>
      <c r="J2" s="567"/>
      <c r="K2" s="567"/>
      <c r="L2" s="567"/>
      <c r="M2" s="567"/>
      <c r="N2" s="567"/>
      <c r="O2" s="567"/>
      <c r="P2" s="567"/>
      <c r="Q2" s="567"/>
      <c r="R2" s="567"/>
    </row>
    <row r="3" spans="1:18" ht="12.75" customHeight="1" x14ac:dyDescent="0.2">
      <c r="A3" s="1"/>
      <c r="B3" s="1"/>
      <c r="C3" s="1"/>
      <c r="D3" s="1"/>
      <c r="E3" s="1"/>
      <c r="F3" s="1"/>
      <c r="G3" s="1"/>
      <c r="H3" s="1"/>
      <c r="I3" s="1"/>
      <c r="J3" s="1"/>
      <c r="K3" s="1"/>
      <c r="L3" s="1"/>
      <c r="M3" s="1"/>
      <c r="N3" s="1"/>
      <c r="O3" s="1"/>
      <c r="P3" s="1"/>
      <c r="Q3" s="1"/>
      <c r="R3" s="52"/>
    </row>
    <row r="4" spans="1:18" ht="37.5" customHeight="1" x14ac:dyDescent="0.2">
      <c r="A4" s="187"/>
      <c r="B4" s="300" t="s">
        <v>28</v>
      </c>
      <c r="C4" s="301" t="s">
        <v>29</v>
      </c>
      <c r="D4" s="301" t="s">
        <v>30</v>
      </c>
      <c r="E4" s="301" t="s">
        <v>31</v>
      </c>
      <c r="F4" s="301" t="s">
        <v>79</v>
      </c>
      <c r="G4" s="301" t="s">
        <v>32</v>
      </c>
      <c r="H4" s="301" t="s">
        <v>33</v>
      </c>
      <c r="I4" s="301" t="s">
        <v>34</v>
      </c>
      <c r="J4" s="301" t="s">
        <v>35</v>
      </c>
      <c r="K4" s="301" t="s">
        <v>36</v>
      </c>
      <c r="L4" s="301" t="s">
        <v>37</v>
      </c>
      <c r="M4" s="301" t="s">
        <v>38</v>
      </c>
      <c r="N4" s="301" t="s">
        <v>80</v>
      </c>
      <c r="O4" s="301" t="s">
        <v>40</v>
      </c>
      <c r="P4" s="301" t="s">
        <v>41</v>
      </c>
      <c r="Q4" s="301" t="s">
        <v>267</v>
      </c>
      <c r="R4" s="301" t="s">
        <v>49</v>
      </c>
    </row>
    <row r="5" spans="1:18" x14ac:dyDescent="0.2">
      <c r="A5" s="188" t="s">
        <v>77</v>
      </c>
      <c r="B5" s="191">
        <v>3525</v>
      </c>
      <c r="C5" s="191">
        <v>431</v>
      </c>
      <c r="D5" s="191">
        <v>813</v>
      </c>
      <c r="E5" s="191">
        <v>182</v>
      </c>
      <c r="F5" s="191">
        <v>61</v>
      </c>
      <c r="G5" s="191">
        <v>72</v>
      </c>
      <c r="H5" s="191">
        <v>75</v>
      </c>
      <c r="I5" s="191">
        <v>137</v>
      </c>
      <c r="J5" s="191">
        <v>3798</v>
      </c>
      <c r="K5" s="191">
        <v>120</v>
      </c>
      <c r="L5" s="191">
        <v>336</v>
      </c>
      <c r="M5" s="191">
        <v>52</v>
      </c>
      <c r="N5" s="191">
        <v>134</v>
      </c>
      <c r="O5" s="191">
        <v>0</v>
      </c>
      <c r="P5" s="191">
        <v>133</v>
      </c>
      <c r="Q5" s="191">
        <v>60</v>
      </c>
      <c r="R5" s="192">
        <f>SUM(B5:Q5)</f>
        <v>9929</v>
      </c>
    </row>
    <row r="6" spans="1:18" x14ac:dyDescent="0.2">
      <c r="A6" s="188" t="s">
        <v>78</v>
      </c>
      <c r="B6" s="191">
        <v>1259</v>
      </c>
      <c r="C6" s="191">
        <v>97</v>
      </c>
      <c r="D6" s="191">
        <v>145</v>
      </c>
      <c r="E6" s="191">
        <v>54</v>
      </c>
      <c r="F6" s="191">
        <v>35</v>
      </c>
      <c r="G6" s="191">
        <v>37</v>
      </c>
      <c r="H6" s="191">
        <v>0</v>
      </c>
      <c r="I6" s="191">
        <v>43</v>
      </c>
      <c r="J6" s="191">
        <v>1421</v>
      </c>
      <c r="K6" s="191">
        <v>24</v>
      </c>
      <c r="L6" s="191">
        <v>175</v>
      </c>
      <c r="M6" s="191">
        <v>0</v>
      </c>
      <c r="N6" s="191">
        <v>0</v>
      </c>
      <c r="O6" s="191">
        <v>0</v>
      </c>
      <c r="P6" s="191">
        <v>27</v>
      </c>
      <c r="Q6" s="191">
        <v>0</v>
      </c>
      <c r="R6" s="192">
        <f t="shared" ref="R6:R21" si="0">SUM(B6:Q6)</f>
        <v>3317</v>
      </c>
    </row>
    <row r="7" spans="1:18" x14ac:dyDescent="0.2">
      <c r="A7" s="188" t="s">
        <v>42</v>
      </c>
      <c r="B7" s="191">
        <v>1598</v>
      </c>
      <c r="C7" s="191">
        <v>265</v>
      </c>
      <c r="D7" s="191">
        <v>171</v>
      </c>
      <c r="E7" s="191">
        <v>58</v>
      </c>
      <c r="F7" s="191">
        <v>75</v>
      </c>
      <c r="G7" s="191">
        <v>42</v>
      </c>
      <c r="H7" s="191">
        <v>51</v>
      </c>
      <c r="I7" s="191">
        <v>30</v>
      </c>
      <c r="J7" s="191">
        <v>1250</v>
      </c>
      <c r="K7" s="191">
        <v>31</v>
      </c>
      <c r="L7" s="191">
        <v>124</v>
      </c>
      <c r="M7" s="191">
        <v>0</v>
      </c>
      <c r="N7" s="191">
        <v>0</v>
      </c>
      <c r="O7" s="191">
        <v>41</v>
      </c>
      <c r="P7" s="191">
        <v>52</v>
      </c>
      <c r="Q7" s="191">
        <v>0</v>
      </c>
      <c r="R7" s="192">
        <f t="shared" si="0"/>
        <v>3788</v>
      </c>
    </row>
    <row r="8" spans="1:18" x14ac:dyDescent="0.2">
      <c r="A8" s="188" t="s">
        <v>75</v>
      </c>
      <c r="B8" s="191">
        <v>1198</v>
      </c>
      <c r="C8" s="191">
        <v>92</v>
      </c>
      <c r="D8" s="191">
        <v>71</v>
      </c>
      <c r="E8" s="191">
        <v>46</v>
      </c>
      <c r="F8" s="191">
        <v>31</v>
      </c>
      <c r="G8" s="191">
        <v>20</v>
      </c>
      <c r="H8" s="191">
        <v>46</v>
      </c>
      <c r="I8" s="191">
        <v>45</v>
      </c>
      <c r="J8" s="191">
        <v>1295</v>
      </c>
      <c r="K8" s="191">
        <v>39</v>
      </c>
      <c r="L8" s="191">
        <v>92</v>
      </c>
      <c r="M8" s="191">
        <v>56</v>
      </c>
      <c r="N8" s="191">
        <v>25</v>
      </c>
      <c r="O8" s="191">
        <v>0</v>
      </c>
      <c r="P8" s="191">
        <v>30</v>
      </c>
      <c r="Q8" s="191">
        <v>32</v>
      </c>
      <c r="R8" s="192">
        <f t="shared" si="0"/>
        <v>3118</v>
      </c>
    </row>
    <row r="9" spans="1:18" x14ac:dyDescent="0.2">
      <c r="A9" s="188" t="s">
        <v>43</v>
      </c>
      <c r="B9" s="191">
        <v>155</v>
      </c>
      <c r="C9" s="191">
        <v>42</v>
      </c>
      <c r="D9" s="191">
        <v>47</v>
      </c>
      <c r="E9" s="191">
        <v>0</v>
      </c>
      <c r="F9" s="191">
        <v>0</v>
      </c>
      <c r="G9" s="191">
        <v>0</v>
      </c>
      <c r="H9" s="191">
        <v>0</v>
      </c>
      <c r="I9" s="191">
        <v>0</v>
      </c>
      <c r="J9" s="191">
        <v>121</v>
      </c>
      <c r="K9" s="191">
        <v>0</v>
      </c>
      <c r="L9" s="191">
        <v>0</v>
      </c>
      <c r="M9" s="191">
        <v>0</v>
      </c>
      <c r="N9" s="191">
        <v>0</v>
      </c>
      <c r="O9" s="191">
        <v>0</v>
      </c>
      <c r="P9" s="191">
        <v>0</v>
      </c>
      <c r="Q9" s="191">
        <v>0</v>
      </c>
      <c r="R9" s="192">
        <f t="shared" si="0"/>
        <v>365</v>
      </c>
    </row>
    <row r="10" spans="1:18" x14ac:dyDescent="0.2">
      <c r="A10" s="188" t="s">
        <v>70</v>
      </c>
      <c r="B10" s="191">
        <v>2659</v>
      </c>
      <c r="C10" s="191">
        <v>430</v>
      </c>
      <c r="D10" s="191">
        <v>426</v>
      </c>
      <c r="E10" s="191">
        <v>111</v>
      </c>
      <c r="F10" s="191">
        <v>73</v>
      </c>
      <c r="G10" s="191">
        <v>71</v>
      </c>
      <c r="H10" s="191">
        <v>79</v>
      </c>
      <c r="I10" s="191">
        <v>93</v>
      </c>
      <c r="J10" s="191">
        <v>3006</v>
      </c>
      <c r="K10" s="191">
        <v>76</v>
      </c>
      <c r="L10" s="191">
        <v>223</v>
      </c>
      <c r="M10" s="191">
        <v>62</v>
      </c>
      <c r="N10" s="191">
        <v>25</v>
      </c>
      <c r="O10" s="191">
        <v>0</v>
      </c>
      <c r="P10" s="191">
        <v>113</v>
      </c>
      <c r="Q10" s="191">
        <v>0</v>
      </c>
      <c r="R10" s="192">
        <f t="shared" si="0"/>
        <v>7447</v>
      </c>
    </row>
    <row r="11" spans="1:18" x14ac:dyDescent="0.2">
      <c r="A11" s="188" t="s">
        <v>71</v>
      </c>
      <c r="B11" s="191">
        <v>2145</v>
      </c>
      <c r="C11" s="191">
        <v>326</v>
      </c>
      <c r="D11" s="191">
        <v>245</v>
      </c>
      <c r="E11" s="191">
        <v>185</v>
      </c>
      <c r="F11" s="191">
        <v>118</v>
      </c>
      <c r="G11" s="191">
        <v>55</v>
      </c>
      <c r="H11" s="191">
        <v>73</v>
      </c>
      <c r="I11" s="191">
        <v>139</v>
      </c>
      <c r="J11" s="191">
        <v>3984</v>
      </c>
      <c r="K11" s="191">
        <v>38</v>
      </c>
      <c r="L11" s="191">
        <v>298</v>
      </c>
      <c r="M11" s="191">
        <v>46</v>
      </c>
      <c r="N11" s="191">
        <v>86</v>
      </c>
      <c r="O11" s="191">
        <v>55</v>
      </c>
      <c r="P11" s="191">
        <v>105</v>
      </c>
      <c r="Q11" s="191">
        <v>30</v>
      </c>
      <c r="R11" s="192">
        <f t="shared" si="0"/>
        <v>7928</v>
      </c>
    </row>
    <row r="12" spans="1:18" x14ac:dyDescent="0.2">
      <c r="A12" s="188" t="s">
        <v>44</v>
      </c>
      <c r="B12" s="191">
        <v>3654</v>
      </c>
      <c r="C12" s="191">
        <v>538</v>
      </c>
      <c r="D12" s="191">
        <v>2685</v>
      </c>
      <c r="E12" s="191">
        <v>253</v>
      </c>
      <c r="F12" s="191">
        <v>180</v>
      </c>
      <c r="G12" s="191">
        <v>150</v>
      </c>
      <c r="H12" s="191">
        <v>86</v>
      </c>
      <c r="I12" s="191">
        <v>281</v>
      </c>
      <c r="J12" s="191">
        <v>6301</v>
      </c>
      <c r="K12" s="191">
        <v>170</v>
      </c>
      <c r="L12" s="191">
        <v>771</v>
      </c>
      <c r="M12" s="191">
        <v>78</v>
      </c>
      <c r="N12" s="191">
        <v>394</v>
      </c>
      <c r="O12" s="191">
        <v>275</v>
      </c>
      <c r="P12" s="191">
        <v>144</v>
      </c>
      <c r="Q12" s="191">
        <v>0</v>
      </c>
      <c r="R12" s="192">
        <f t="shared" si="0"/>
        <v>15960</v>
      </c>
    </row>
    <row r="13" spans="1:18" x14ac:dyDescent="0.2">
      <c r="A13" s="188" t="s">
        <v>72</v>
      </c>
      <c r="B13" s="191">
        <v>1754</v>
      </c>
      <c r="C13" s="191">
        <v>137</v>
      </c>
      <c r="D13" s="191">
        <v>147</v>
      </c>
      <c r="E13" s="191">
        <v>68</v>
      </c>
      <c r="F13" s="191">
        <v>106</v>
      </c>
      <c r="G13" s="191">
        <v>60</v>
      </c>
      <c r="H13" s="191">
        <v>79</v>
      </c>
      <c r="I13" s="191">
        <v>47</v>
      </c>
      <c r="J13" s="191">
        <v>1648</v>
      </c>
      <c r="K13" s="191">
        <v>26</v>
      </c>
      <c r="L13" s="191">
        <v>207</v>
      </c>
      <c r="M13" s="191">
        <v>0</v>
      </c>
      <c r="N13" s="191">
        <v>60</v>
      </c>
      <c r="O13" s="191">
        <v>20</v>
      </c>
      <c r="P13" s="191">
        <v>50</v>
      </c>
      <c r="Q13" s="191">
        <v>0</v>
      </c>
      <c r="R13" s="192">
        <f t="shared" si="0"/>
        <v>4409</v>
      </c>
    </row>
    <row r="14" spans="1:18" x14ac:dyDescent="0.2">
      <c r="A14" s="188" t="s">
        <v>74</v>
      </c>
      <c r="B14" s="191">
        <v>2771</v>
      </c>
      <c r="C14" s="191">
        <v>340</v>
      </c>
      <c r="D14" s="191">
        <v>293</v>
      </c>
      <c r="E14" s="191">
        <v>108</v>
      </c>
      <c r="F14" s="191">
        <v>87</v>
      </c>
      <c r="G14" s="191">
        <v>66</v>
      </c>
      <c r="H14" s="191">
        <v>30</v>
      </c>
      <c r="I14" s="191">
        <v>42</v>
      </c>
      <c r="J14" s="191">
        <v>2797</v>
      </c>
      <c r="K14" s="191">
        <v>67</v>
      </c>
      <c r="L14" s="191">
        <v>268</v>
      </c>
      <c r="M14" s="191">
        <v>42</v>
      </c>
      <c r="N14" s="191">
        <v>49</v>
      </c>
      <c r="O14" s="191">
        <v>30</v>
      </c>
      <c r="P14" s="191">
        <v>72</v>
      </c>
      <c r="Q14" s="191">
        <v>0</v>
      </c>
      <c r="R14" s="192">
        <f t="shared" si="0"/>
        <v>7062</v>
      </c>
    </row>
    <row r="15" spans="1:18" x14ac:dyDescent="0.2">
      <c r="A15" s="188" t="s">
        <v>73</v>
      </c>
      <c r="B15" s="191">
        <v>2102</v>
      </c>
      <c r="C15" s="191">
        <v>416</v>
      </c>
      <c r="D15" s="191">
        <v>323</v>
      </c>
      <c r="E15" s="191">
        <v>77</v>
      </c>
      <c r="F15" s="191">
        <v>114</v>
      </c>
      <c r="G15" s="191">
        <v>49</v>
      </c>
      <c r="H15" s="191">
        <v>94</v>
      </c>
      <c r="I15" s="191">
        <v>128</v>
      </c>
      <c r="J15" s="191">
        <v>2285</v>
      </c>
      <c r="K15" s="191">
        <v>80</v>
      </c>
      <c r="L15" s="191">
        <v>185</v>
      </c>
      <c r="M15" s="191">
        <v>80</v>
      </c>
      <c r="N15" s="191">
        <v>51</v>
      </c>
      <c r="O15" s="191">
        <v>25</v>
      </c>
      <c r="P15" s="191">
        <v>98</v>
      </c>
      <c r="Q15" s="191">
        <v>0</v>
      </c>
      <c r="R15" s="192">
        <f t="shared" si="0"/>
        <v>6107</v>
      </c>
    </row>
    <row r="16" spans="1:18" x14ac:dyDescent="0.2">
      <c r="A16" s="188" t="s">
        <v>3</v>
      </c>
      <c r="B16" s="191">
        <v>1675</v>
      </c>
      <c r="C16" s="191">
        <v>144</v>
      </c>
      <c r="D16" s="191">
        <v>63</v>
      </c>
      <c r="E16" s="191">
        <v>68</v>
      </c>
      <c r="F16" s="191">
        <v>20</v>
      </c>
      <c r="G16" s="191">
        <v>20</v>
      </c>
      <c r="H16" s="191">
        <v>20</v>
      </c>
      <c r="I16" s="191">
        <v>63</v>
      </c>
      <c r="J16" s="191">
        <v>1401</v>
      </c>
      <c r="K16" s="191">
        <v>30</v>
      </c>
      <c r="L16" s="191">
        <v>143</v>
      </c>
      <c r="M16" s="191">
        <v>0</v>
      </c>
      <c r="N16" s="191">
        <v>0</v>
      </c>
      <c r="O16" s="191">
        <v>30</v>
      </c>
      <c r="P16" s="191">
        <v>64</v>
      </c>
      <c r="Q16" s="191">
        <v>0</v>
      </c>
      <c r="R16" s="192">
        <f t="shared" si="0"/>
        <v>3741</v>
      </c>
    </row>
    <row r="17" spans="1:106" ht="13.5" thickBot="1" x14ac:dyDescent="0.25">
      <c r="A17" s="194" t="s">
        <v>76</v>
      </c>
      <c r="B17" s="189">
        <v>2549</v>
      </c>
      <c r="C17" s="189">
        <v>413</v>
      </c>
      <c r="D17" s="189">
        <v>808</v>
      </c>
      <c r="E17" s="189">
        <v>170</v>
      </c>
      <c r="F17" s="189">
        <v>64</v>
      </c>
      <c r="G17" s="189">
        <v>54</v>
      </c>
      <c r="H17" s="189">
        <v>74</v>
      </c>
      <c r="I17" s="189">
        <v>100</v>
      </c>
      <c r="J17" s="189">
        <v>2520</v>
      </c>
      <c r="K17" s="189">
        <v>51</v>
      </c>
      <c r="L17" s="189">
        <v>217</v>
      </c>
      <c r="M17" s="189">
        <v>56</v>
      </c>
      <c r="N17" s="189">
        <v>140</v>
      </c>
      <c r="O17" s="189">
        <v>27</v>
      </c>
      <c r="P17" s="189">
        <v>67</v>
      </c>
      <c r="Q17" s="189">
        <v>0</v>
      </c>
      <c r="R17" s="190">
        <f t="shared" si="0"/>
        <v>7310</v>
      </c>
    </row>
    <row r="18" spans="1:106" s="188" customFormat="1" x14ac:dyDescent="0.2">
      <c r="A18" s="195" t="s">
        <v>4</v>
      </c>
      <c r="B18" s="192">
        <v>27044</v>
      </c>
      <c r="C18" s="192">
        <v>3671</v>
      </c>
      <c r="D18" s="192">
        <v>6237</v>
      </c>
      <c r="E18" s="192">
        <v>1380</v>
      </c>
      <c r="F18" s="192">
        <v>964</v>
      </c>
      <c r="G18" s="192">
        <v>696</v>
      </c>
      <c r="H18" s="192">
        <v>707</v>
      </c>
      <c r="I18" s="192">
        <v>1148</v>
      </c>
      <c r="J18" s="192">
        <v>31827</v>
      </c>
      <c r="K18" s="192">
        <v>752</v>
      </c>
      <c r="L18" s="192">
        <v>3039</v>
      </c>
      <c r="M18" s="192">
        <v>472</v>
      </c>
      <c r="N18" s="192">
        <v>964</v>
      </c>
      <c r="O18" s="192">
        <v>503</v>
      </c>
      <c r="P18" s="192">
        <v>955</v>
      </c>
      <c r="Q18" s="192">
        <v>122</v>
      </c>
      <c r="R18" s="419">
        <f t="shared" si="0"/>
        <v>80481</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188" t="s">
        <v>5</v>
      </c>
      <c r="B19" s="191">
        <v>140</v>
      </c>
      <c r="C19" s="191">
        <v>29</v>
      </c>
      <c r="D19" s="191">
        <v>133</v>
      </c>
      <c r="E19" s="191">
        <v>15</v>
      </c>
      <c r="F19" s="191">
        <v>0</v>
      </c>
      <c r="G19" s="191">
        <v>11</v>
      </c>
      <c r="H19" s="191">
        <v>22</v>
      </c>
      <c r="I19" s="191">
        <v>19</v>
      </c>
      <c r="J19" s="191">
        <v>354</v>
      </c>
      <c r="K19" s="191">
        <v>0</v>
      </c>
      <c r="L19" s="191">
        <v>24</v>
      </c>
      <c r="M19" s="191">
        <v>0</v>
      </c>
      <c r="N19" s="191">
        <v>0</v>
      </c>
      <c r="O19" s="191">
        <v>0</v>
      </c>
      <c r="P19" s="191">
        <v>17</v>
      </c>
      <c r="Q19" s="191">
        <v>0</v>
      </c>
      <c r="R19" s="192">
        <f t="shared" si="0"/>
        <v>764</v>
      </c>
    </row>
    <row r="20" spans="1:106" ht="13.5" thickBot="1" x14ac:dyDescent="0.25">
      <c r="A20" s="194" t="s">
        <v>1</v>
      </c>
      <c r="B20" s="189">
        <v>123</v>
      </c>
      <c r="C20" s="189">
        <v>67</v>
      </c>
      <c r="D20" s="189">
        <v>69</v>
      </c>
      <c r="E20" s="189">
        <v>0</v>
      </c>
      <c r="F20" s="189">
        <v>20</v>
      </c>
      <c r="G20" s="189">
        <v>0</v>
      </c>
      <c r="H20" s="189">
        <v>16</v>
      </c>
      <c r="I20" s="189">
        <v>33</v>
      </c>
      <c r="J20" s="189">
        <v>269</v>
      </c>
      <c r="K20" s="189">
        <v>0</v>
      </c>
      <c r="L20" s="189">
        <v>22</v>
      </c>
      <c r="M20" s="189">
        <v>0</v>
      </c>
      <c r="N20" s="189">
        <v>25</v>
      </c>
      <c r="O20" s="189">
        <v>0</v>
      </c>
      <c r="P20" s="189">
        <v>25</v>
      </c>
      <c r="Q20" s="189">
        <v>0</v>
      </c>
      <c r="R20" s="190">
        <f t="shared" si="0"/>
        <v>669</v>
      </c>
    </row>
    <row r="21" spans="1:106" x14ac:dyDescent="0.2">
      <c r="A21" s="196" t="s">
        <v>6</v>
      </c>
      <c r="B21" s="193">
        <v>27307</v>
      </c>
      <c r="C21" s="193">
        <v>3767</v>
      </c>
      <c r="D21" s="193">
        <v>6439</v>
      </c>
      <c r="E21" s="193">
        <v>1395</v>
      </c>
      <c r="F21" s="198">
        <v>984</v>
      </c>
      <c r="G21" s="193">
        <v>707</v>
      </c>
      <c r="H21" s="193">
        <v>745</v>
      </c>
      <c r="I21" s="193">
        <v>1200</v>
      </c>
      <c r="J21" s="193">
        <v>32450</v>
      </c>
      <c r="K21" s="193">
        <v>752</v>
      </c>
      <c r="L21" s="193">
        <v>3085</v>
      </c>
      <c r="M21" s="193">
        <v>472</v>
      </c>
      <c r="N21" s="193">
        <v>989</v>
      </c>
      <c r="O21" s="193">
        <v>503</v>
      </c>
      <c r="P21" s="193">
        <v>997</v>
      </c>
      <c r="Q21" s="193">
        <v>122</v>
      </c>
      <c r="R21" s="419">
        <f t="shared" si="0"/>
        <v>81914</v>
      </c>
    </row>
  </sheetData>
  <customSheetViews>
    <customSheetView guid="{4BF6A69F-C29D-460A-9E84-5045F8F80EEB}" showGridLines="0">
      <selection activeCell="T12" sqref="T12:V17"/>
      <pageMargins left="0.7" right="0.7" top="0.75" bottom="0.75" header="0.3" footer="0.3"/>
      <pageSetup paperSize="9" orientation="landscape" verticalDpi="0"/>
    </customSheetView>
  </customSheetViews>
  <mergeCells count="1">
    <mergeCell ref="A2:R2"/>
  </mergeCells>
  <phoneticPr fontId="14" type="noConversion"/>
  <pageMargins left="0.7" right="0.7" top="0.75" bottom="0.75" header="0.3" footer="0.3"/>
  <pageSetup paperSize="9" scale="7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B41"/>
  <sheetViews>
    <sheetView showGridLines="0" zoomScaleNormal="100" workbookViewId="0">
      <selection activeCell="A2" sqref="A2:R2"/>
    </sheetView>
  </sheetViews>
  <sheetFormatPr baseColWidth="10" defaultRowHeight="12.75" x14ac:dyDescent="0.2"/>
  <cols>
    <col min="1" max="1" width="28.7109375" style="3" customWidth="1"/>
    <col min="2" max="18" width="9.28515625" style="3" customWidth="1"/>
    <col min="19" max="19" width="3.42578125" style="3" customWidth="1"/>
    <col min="20" max="16384" width="11.42578125" style="3"/>
  </cols>
  <sheetData>
    <row r="1" spans="1:18" ht="12.75" customHeight="1" x14ac:dyDescent="0.2">
      <c r="A1" s="1"/>
      <c r="B1" s="1"/>
      <c r="C1" s="1"/>
      <c r="D1" s="1"/>
      <c r="E1" s="1"/>
      <c r="F1" s="1"/>
      <c r="G1" s="1"/>
      <c r="H1" s="1"/>
      <c r="I1" s="1"/>
      <c r="J1" s="1"/>
      <c r="K1" s="1"/>
      <c r="L1" s="1"/>
      <c r="M1" s="1"/>
      <c r="N1" s="1"/>
      <c r="O1" s="1"/>
      <c r="P1" s="1"/>
      <c r="Q1" s="1"/>
      <c r="R1" s="52"/>
    </row>
    <row r="2" spans="1:18" ht="15.75" customHeight="1" x14ac:dyDescent="0.2">
      <c r="A2" s="567" t="s">
        <v>263</v>
      </c>
      <c r="B2" s="567"/>
      <c r="C2" s="567"/>
      <c r="D2" s="567"/>
      <c r="E2" s="567"/>
      <c r="F2" s="567"/>
      <c r="G2" s="567"/>
      <c r="H2" s="567"/>
      <c r="I2" s="567"/>
      <c r="J2" s="567"/>
      <c r="K2" s="567"/>
      <c r="L2" s="567"/>
      <c r="M2" s="567"/>
      <c r="N2" s="567"/>
      <c r="O2" s="567"/>
      <c r="P2" s="567"/>
      <c r="Q2" s="567"/>
      <c r="R2" s="567"/>
    </row>
    <row r="3" spans="1:18" ht="12.75" customHeight="1" x14ac:dyDescent="0.2">
      <c r="A3" s="1"/>
      <c r="B3" s="1"/>
      <c r="C3" s="1"/>
      <c r="D3" s="1"/>
      <c r="E3" s="1"/>
      <c r="F3" s="1"/>
      <c r="G3" s="1"/>
      <c r="H3" s="1"/>
      <c r="I3" s="1"/>
      <c r="J3" s="1"/>
      <c r="K3" s="1"/>
      <c r="L3" s="1"/>
      <c r="M3" s="1"/>
      <c r="N3" s="1"/>
      <c r="O3" s="1"/>
      <c r="P3" s="1"/>
      <c r="Q3" s="1"/>
      <c r="R3" s="52"/>
    </row>
    <row r="4" spans="1:18" ht="37.5" customHeight="1" x14ac:dyDescent="0.2">
      <c r="A4" s="187"/>
      <c r="B4" s="300" t="s">
        <v>28</v>
      </c>
      <c r="C4" s="301" t="s">
        <v>29</v>
      </c>
      <c r="D4" s="301" t="s">
        <v>30</v>
      </c>
      <c r="E4" s="301" t="s">
        <v>31</v>
      </c>
      <c r="F4" s="301" t="s">
        <v>79</v>
      </c>
      <c r="G4" s="301" t="s">
        <v>32</v>
      </c>
      <c r="H4" s="301" t="s">
        <v>33</v>
      </c>
      <c r="I4" s="301" t="s">
        <v>34</v>
      </c>
      <c r="J4" s="301" t="s">
        <v>35</v>
      </c>
      <c r="K4" s="301" t="s">
        <v>36</v>
      </c>
      <c r="L4" s="301" t="s">
        <v>37</v>
      </c>
      <c r="M4" s="301" t="s">
        <v>38</v>
      </c>
      <c r="N4" s="301" t="s">
        <v>80</v>
      </c>
      <c r="O4" s="301" t="s">
        <v>40</v>
      </c>
      <c r="P4" s="301" t="s">
        <v>41</v>
      </c>
      <c r="Q4" s="301" t="s">
        <v>267</v>
      </c>
      <c r="R4" s="301" t="s">
        <v>49</v>
      </c>
    </row>
    <row r="5" spans="1:18" x14ac:dyDescent="0.2">
      <c r="A5" s="188" t="s">
        <v>77</v>
      </c>
      <c r="B5" s="191">
        <v>3392</v>
      </c>
      <c r="C5" s="191">
        <v>421</v>
      </c>
      <c r="D5" s="191">
        <v>743</v>
      </c>
      <c r="E5" s="191">
        <v>154</v>
      </c>
      <c r="F5" s="191">
        <v>20</v>
      </c>
      <c r="G5" s="191">
        <v>94</v>
      </c>
      <c r="H5" s="191">
        <v>167</v>
      </c>
      <c r="I5" s="191">
        <v>20</v>
      </c>
      <c r="J5" s="191">
        <v>7618</v>
      </c>
      <c r="K5" s="191">
        <v>96</v>
      </c>
      <c r="L5" s="191">
        <v>423</v>
      </c>
      <c r="M5" s="191">
        <v>46</v>
      </c>
      <c r="N5" s="191">
        <v>107</v>
      </c>
      <c r="O5" s="191">
        <v>0</v>
      </c>
      <c r="P5" s="191">
        <v>191</v>
      </c>
      <c r="Q5" s="191">
        <v>71</v>
      </c>
      <c r="R5" s="192">
        <v>13563</v>
      </c>
    </row>
    <row r="6" spans="1:18" x14ac:dyDescent="0.2">
      <c r="A6" s="188" t="s">
        <v>78</v>
      </c>
      <c r="B6" s="191">
        <v>1195</v>
      </c>
      <c r="C6" s="191">
        <v>94</v>
      </c>
      <c r="D6" s="191">
        <v>136</v>
      </c>
      <c r="E6" s="191">
        <v>51</v>
      </c>
      <c r="F6" s="191">
        <v>5</v>
      </c>
      <c r="G6" s="191">
        <v>58</v>
      </c>
      <c r="H6" s="191">
        <v>19</v>
      </c>
      <c r="I6" s="191">
        <v>15</v>
      </c>
      <c r="J6" s="191">
        <v>3479</v>
      </c>
      <c r="K6" s="191">
        <v>72</v>
      </c>
      <c r="L6" s="191">
        <v>435</v>
      </c>
      <c r="M6" s="191">
        <v>0</v>
      </c>
      <c r="N6" s="191">
        <v>0</v>
      </c>
      <c r="O6" s="191">
        <v>0</v>
      </c>
      <c r="P6" s="191">
        <v>110</v>
      </c>
      <c r="Q6" s="191">
        <v>0</v>
      </c>
      <c r="R6" s="192">
        <v>5669</v>
      </c>
    </row>
    <row r="7" spans="1:18" x14ac:dyDescent="0.2">
      <c r="A7" s="188" t="s">
        <v>42</v>
      </c>
      <c r="B7" s="191">
        <v>1445</v>
      </c>
      <c r="C7" s="191">
        <v>194</v>
      </c>
      <c r="D7" s="191">
        <v>156</v>
      </c>
      <c r="E7" s="191">
        <v>52</v>
      </c>
      <c r="F7" s="191">
        <v>7</v>
      </c>
      <c r="G7" s="191">
        <v>53</v>
      </c>
      <c r="H7" s="191">
        <v>71</v>
      </c>
      <c r="I7" s="191">
        <v>26</v>
      </c>
      <c r="J7" s="191">
        <v>3123</v>
      </c>
      <c r="K7" s="191">
        <v>41</v>
      </c>
      <c r="L7" s="191">
        <v>231</v>
      </c>
      <c r="M7" s="191">
        <v>0</v>
      </c>
      <c r="N7" s="191">
        <v>0</v>
      </c>
      <c r="O7" s="191">
        <v>48</v>
      </c>
      <c r="P7" s="191">
        <v>98</v>
      </c>
      <c r="Q7" s="191">
        <v>0</v>
      </c>
      <c r="R7" s="192">
        <v>5545</v>
      </c>
    </row>
    <row r="8" spans="1:18" x14ac:dyDescent="0.2">
      <c r="A8" s="188" t="s">
        <v>75</v>
      </c>
      <c r="B8" s="191">
        <v>1182</v>
      </c>
      <c r="C8" s="191">
        <v>90</v>
      </c>
      <c r="D8" s="191">
        <v>67</v>
      </c>
      <c r="E8" s="191">
        <v>45</v>
      </c>
      <c r="F8" s="191">
        <v>99</v>
      </c>
      <c r="G8" s="191">
        <v>24</v>
      </c>
      <c r="H8" s="191">
        <v>42</v>
      </c>
      <c r="I8" s="191">
        <v>40</v>
      </c>
      <c r="J8" s="191">
        <v>3489</v>
      </c>
      <c r="K8" s="191">
        <v>107</v>
      </c>
      <c r="L8" s="191">
        <v>369</v>
      </c>
      <c r="M8" s="191">
        <v>53</v>
      </c>
      <c r="N8" s="191">
        <v>76</v>
      </c>
      <c r="O8" s="191">
        <v>0</v>
      </c>
      <c r="P8" s="191">
        <v>121</v>
      </c>
      <c r="Q8" s="191">
        <v>87</v>
      </c>
      <c r="R8" s="192">
        <v>5891</v>
      </c>
    </row>
    <row r="9" spans="1:18" x14ac:dyDescent="0.2">
      <c r="A9" s="188" t="s">
        <v>43</v>
      </c>
      <c r="B9" s="191">
        <v>104</v>
      </c>
      <c r="C9" s="191">
        <v>41</v>
      </c>
      <c r="D9" s="191">
        <v>41</v>
      </c>
      <c r="E9" s="191">
        <v>0</v>
      </c>
      <c r="F9" s="191">
        <v>0</v>
      </c>
      <c r="G9" s="191">
        <v>0</v>
      </c>
      <c r="H9" s="191">
        <v>0</v>
      </c>
      <c r="I9" s="191">
        <v>0</v>
      </c>
      <c r="J9" s="191">
        <v>329</v>
      </c>
      <c r="K9" s="191">
        <v>0</v>
      </c>
      <c r="L9" s="191">
        <v>0</v>
      </c>
      <c r="M9" s="191">
        <v>0</v>
      </c>
      <c r="N9" s="191">
        <v>0</v>
      </c>
      <c r="O9" s="191">
        <v>0</v>
      </c>
      <c r="P9" s="191">
        <v>0</v>
      </c>
      <c r="Q9" s="191">
        <v>0</v>
      </c>
      <c r="R9" s="192">
        <v>515</v>
      </c>
    </row>
    <row r="10" spans="1:18" x14ac:dyDescent="0.2">
      <c r="A10" s="188" t="s">
        <v>70</v>
      </c>
      <c r="B10" s="191">
        <v>2594</v>
      </c>
      <c r="C10" s="191">
        <v>423</v>
      </c>
      <c r="D10" s="191">
        <v>377</v>
      </c>
      <c r="E10" s="191">
        <v>107</v>
      </c>
      <c r="F10" s="191">
        <v>219</v>
      </c>
      <c r="G10" s="191">
        <v>127</v>
      </c>
      <c r="H10" s="191">
        <v>158</v>
      </c>
      <c r="I10" s="191">
        <v>83</v>
      </c>
      <c r="J10" s="191">
        <v>8144</v>
      </c>
      <c r="K10" s="191">
        <v>200</v>
      </c>
      <c r="L10" s="191">
        <v>858</v>
      </c>
      <c r="M10" s="191">
        <v>59</v>
      </c>
      <c r="N10" s="191">
        <v>32</v>
      </c>
      <c r="O10" s="191">
        <v>0</v>
      </c>
      <c r="P10" s="191">
        <v>453</v>
      </c>
      <c r="Q10" s="191">
        <v>0</v>
      </c>
      <c r="R10" s="192">
        <v>13834</v>
      </c>
    </row>
    <row r="11" spans="1:18" x14ac:dyDescent="0.2">
      <c r="A11" s="188" t="s">
        <v>71</v>
      </c>
      <c r="B11" s="191">
        <v>2059</v>
      </c>
      <c r="C11" s="191">
        <v>323</v>
      </c>
      <c r="D11" s="191">
        <v>239</v>
      </c>
      <c r="E11" s="191">
        <v>174</v>
      </c>
      <c r="F11" s="191">
        <v>290</v>
      </c>
      <c r="G11" s="191">
        <v>99</v>
      </c>
      <c r="H11" s="191">
        <v>126</v>
      </c>
      <c r="I11" s="191">
        <v>97</v>
      </c>
      <c r="J11" s="191">
        <v>7794</v>
      </c>
      <c r="K11" s="191">
        <v>94</v>
      </c>
      <c r="L11" s="191">
        <v>380</v>
      </c>
      <c r="M11" s="191">
        <v>46</v>
      </c>
      <c r="N11" s="191">
        <v>1</v>
      </c>
      <c r="O11" s="191">
        <v>1</v>
      </c>
      <c r="P11" s="191">
        <v>437</v>
      </c>
      <c r="Q11" s="191">
        <v>66</v>
      </c>
      <c r="R11" s="192">
        <v>12226</v>
      </c>
    </row>
    <row r="12" spans="1:18" x14ac:dyDescent="0.2">
      <c r="A12" s="188" t="s">
        <v>44</v>
      </c>
      <c r="B12" s="191">
        <v>3151</v>
      </c>
      <c r="C12" s="191">
        <v>465</v>
      </c>
      <c r="D12" s="191">
        <v>2245</v>
      </c>
      <c r="E12" s="191">
        <v>229</v>
      </c>
      <c r="F12" s="191">
        <v>374</v>
      </c>
      <c r="G12" s="191">
        <v>266</v>
      </c>
      <c r="H12" s="191">
        <v>160</v>
      </c>
      <c r="I12" s="191">
        <v>251</v>
      </c>
      <c r="J12" s="191">
        <v>16786</v>
      </c>
      <c r="K12" s="191">
        <v>445</v>
      </c>
      <c r="L12" s="191">
        <v>1305</v>
      </c>
      <c r="M12" s="191">
        <v>77</v>
      </c>
      <c r="N12" s="191">
        <v>486</v>
      </c>
      <c r="O12" s="191">
        <v>112</v>
      </c>
      <c r="P12" s="191">
        <v>493</v>
      </c>
      <c r="Q12" s="191">
        <v>0</v>
      </c>
      <c r="R12" s="192">
        <v>26845</v>
      </c>
    </row>
    <row r="13" spans="1:18" x14ac:dyDescent="0.2">
      <c r="A13" s="188" t="s">
        <v>72</v>
      </c>
      <c r="B13" s="191">
        <v>1783</v>
      </c>
      <c r="C13" s="191">
        <v>135</v>
      </c>
      <c r="D13" s="191">
        <v>139</v>
      </c>
      <c r="E13" s="191">
        <v>58</v>
      </c>
      <c r="F13" s="191">
        <v>223</v>
      </c>
      <c r="G13" s="191">
        <v>54</v>
      </c>
      <c r="H13" s="191">
        <v>91</v>
      </c>
      <c r="I13" s="191">
        <v>28</v>
      </c>
      <c r="J13" s="191">
        <v>4441</v>
      </c>
      <c r="K13" s="191">
        <v>76</v>
      </c>
      <c r="L13" s="191">
        <v>530</v>
      </c>
      <c r="M13" s="191">
        <v>0</v>
      </c>
      <c r="N13" s="191">
        <v>56</v>
      </c>
      <c r="O13" s="191">
        <v>29</v>
      </c>
      <c r="P13" s="191">
        <v>206</v>
      </c>
      <c r="Q13" s="191">
        <v>0</v>
      </c>
      <c r="R13" s="192">
        <v>7849</v>
      </c>
    </row>
    <row r="14" spans="1:18" x14ac:dyDescent="0.2">
      <c r="A14" s="188" t="s">
        <v>74</v>
      </c>
      <c r="B14" s="191">
        <v>2694</v>
      </c>
      <c r="C14" s="191">
        <v>332</v>
      </c>
      <c r="D14" s="191">
        <v>264</v>
      </c>
      <c r="E14" s="191">
        <v>89</v>
      </c>
      <c r="F14" s="191">
        <v>129</v>
      </c>
      <c r="G14" s="191">
        <v>110</v>
      </c>
      <c r="H14" s="191">
        <v>70</v>
      </c>
      <c r="I14" s="191">
        <v>5</v>
      </c>
      <c r="J14" s="191">
        <v>6475</v>
      </c>
      <c r="K14" s="191">
        <v>106</v>
      </c>
      <c r="L14" s="191">
        <v>444</v>
      </c>
      <c r="M14" s="191">
        <v>40</v>
      </c>
      <c r="N14" s="191">
        <v>82</v>
      </c>
      <c r="O14" s="191">
        <v>0</v>
      </c>
      <c r="P14" s="191">
        <v>218</v>
      </c>
      <c r="Q14" s="191">
        <v>0</v>
      </c>
      <c r="R14" s="192">
        <v>11058</v>
      </c>
    </row>
    <row r="15" spans="1:18" x14ac:dyDescent="0.2">
      <c r="A15" s="188" t="s">
        <v>73</v>
      </c>
      <c r="B15" s="191">
        <v>2036</v>
      </c>
      <c r="C15" s="191">
        <v>392</v>
      </c>
      <c r="D15" s="191">
        <v>277</v>
      </c>
      <c r="E15" s="191">
        <v>72</v>
      </c>
      <c r="F15" s="191">
        <v>105</v>
      </c>
      <c r="G15" s="191">
        <v>92</v>
      </c>
      <c r="H15" s="191">
        <v>156</v>
      </c>
      <c r="I15" s="191">
        <v>70</v>
      </c>
      <c r="J15" s="191">
        <v>5625</v>
      </c>
      <c r="K15" s="191">
        <v>224</v>
      </c>
      <c r="L15" s="191">
        <v>44</v>
      </c>
      <c r="M15" s="191">
        <v>80</v>
      </c>
      <c r="N15" s="191">
        <v>162</v>
      </c>
      <c r="O15" s="191">
        <v>88</v>
      </c>
      <c r="P15" s="191">
        <v>333</v>
      </c>
      <c r="Q15" s="191">
        <v>0</v>
      </c>
      <c r="R15" s="192">
        <v>9756</v>
      </c>
    </row>
    <row r="16" spans="1:18" x14ac:dyDescent="0.2">
      <c r="A16" s="188" t="s">
        <v>3</v>
      </c>
      <c r="B16" s="191">
        <v>1669</v>
      </c>
      <c r="C16" s="191">
        <v>140</v>
      </c>
      <c r="D16" s="191">
        <v>62</v>
      </c>
      <c r="E16" s="191">
        <v>65</v>
      </c>
      <c r="F16" s="191">
        <v>64</v>
      </c>
      <c r="G16" s="191">
        <v>38</v>
      </c>
      <c r="H16" s="191">
        <v>42</v>
      </c>
      <c r="I16" s="191">
        <v>8</v>
      </c>
      <c r="J16" s="191">
        <v>3954</v>
      </c>
      <c r="K16" s="191">
        <v>87</v>
      </c>
      <c r="L16" s="191">
        <v>209</v>
      </c>
      <c r="M16" s="191">
        <v>0</v>
      </c>
      <c r="N16" s="191">
        <v>0</v>
      </c>
      <c r="O16" s="191">
        <v>4</v>
      </c>
      <c r="P16" s="191">
        <v>233</v>
      </c>
      <c r="Q16" s="191">
        <v>0</v>
      </c>
      <c r="R16" s="192">
        <v>6575</v>
      </c>
    </row>
    <row r="17" spans="1:106" ht="13.5" thickBot="1" x14ac:dyDescent="0.25">
      <c r="A17" s="194" t="s">
        <v>76</v>
      </c>
      <c r="B17" s="189">
        <v>2527</v>
      </c>
      <c r="C17" s="189">
        <v>389</v>
      </c>
      <c r="D17" s="189">
        <v>783</v>
      </c>
      <c r="E17" s="189">
        <v>158</v>
      </c>
      <c r="F17" s="189">
        <v>186</v>
      </c>
      <c r="G17" s="189">
        <v>99</v>
      </c>
      <c r="H17" s="189">
        <v>108</v>
      </c>
      <c r="I17" s="189">
        <v>97</v>
      </c>
      <c r="J17" s="189">
        <v>7745</v>
      </c>
      <c r="K17" s="189">
        <v>132</v>
      </c>
      <c r="L17" s="189">
        <v>12</v>
      </c>
      <c r="M17" s="189">
        <v>56</v>
      </c>
      <c r="N17" s="189">
        <v>286</v>
      </c>
      <c r="O17" s="189">
        <v>9</v>
      </c>
      <c r="P17" s="189">
        <v>255</v>
      </c>
      <c r="Q17" s="189">
        <v>0</v>
      </c>
      <c r="R17" s="190">
        <v>12842</v>
      </c>
    </row>
    <row r="18" spans="1:106" s="188" customFormat="1" x14ac:dyDescent="0.2">
      <c r="A18" s="195" t="s">
        <v>4</v>
      </c>
      <c r="B18" s="192">
        <v>25831</v>
      </c>
      <c r="C18" s="192">
        <v>3439</v>
      </c>
      <c r="D18" s="192">
        <v>5529</v>
      </c>
      <c r="E18" s="192">
        <v>1254</v>
      </c>
      <c r="F18" s="192">
        <v>1721</v>
      </c>
      <c r="G18" s="192">
        <v>1114</v>
      </c>
      <c r="H18" s="192">
        <v>1210</v>
      </c>
      <c r="I18" s="192">
        <v>740</v>
      </c>
      <c r="J18" s="192">
        <v>79002</v>
      </c>
      <c r="K18" s="192">
        <v>1680</v>
      </c>
      <c r="L18" s="192">
        <v>5240</v>
      </c>
      <c r="M18" s="192">
        <v>457</v>
      </c>
      <c r="N18" s="192">
        <v>1288</v>
      </c>
      <c r="O18" s="192">
        <v>291</v>
      </c>
      <c r="P18" s="192">
        <v>3148</v>
      </c>
      <c r="Q18" s="192">
        <v>224</v>
      </c>
      <c r="R18" s="419">
        <v>132168</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188" t="s">
        <v>5</v>
      </c>
      <c r="B19" s="191">
        <v>69</v>
      </c>
      <c r="C19" s="191">
        <v>28</v>
      </c>
      <c r="D19" s="191">
        <v>119</v>
      </c>
      <c r="E19" s="191">
        <v>11</v>
      </c>
      <c r="F19" s="191">
        <v>0</v>
      </c>
      <c r="G19" s="191">
        <v>26</v>
      </c>
      <c r="H19" s="191">
        <v>18</v>
      </c>
      <c r="I19" s="191">
        <v>16</v>
      </c>
      <c r="J19" s="191">
        <v>811</v>
      </c>
      <c r="K19" s="191">
        <v>0</v>
      </c>
      <c r="L19" s="191">
        <v>94</v>
      </c>
      <c r="M19" s="191">
        <v>0</v>
      </c>
      <c r="N19" s="191">
        <v>0</v>
      </c>
      <c r="O19" s="191">
        <v>0</v>
      </c>
      <c r="P19" s="191">
        <v>68</v>
      </c>
      <c r="Q19" s="191">
        <v>0</v>
      </c>
      <c r="R19" s="192">
        <v>1260</v>
      </c>
    </row>
    <row r="20" spans="1:106" ht="13.5" thickBot="1" x14ac:dyDescent="0.25">
      <c r="A20" s="194" t="s">
        <v>1</v>
      </c>
      <c r="B20" s="189">
        <v>123</v>
      </c>
      <c r="C20" s="189">
        <v>54</v>
      </c>
      <c r="D20" s="189">
        <v>69</v>
      </c>
      <c r="E20" s="189">
        <v>0</v>
      </c>
      <c r="F20" s="189">
        <v>45</v>
      </c>
      <c r="G20" s="189">
        <v>14</v>
      </c>
      <c r="H20" s="189">
        <v>25</v>
      </c>
      <c r="I20" s="189">
        <v>31</v>
      </c>
      <c r="J20" s="189">
        <v>779</v>
      </c>
      <c r="K20" s="189">
        <v>0</v>
      </c>
      <c r="L20" s="189">
        <v>88</v>
      </c>
      <c r="M20" s="189">
        <v>0</v>
      </c>
      <c r="N20" s="189">
        <v>75</v>
      </c>
      <c r="O20" s="189">
        <v>0</v>
      </c>
      <c r="P20" s="189">
        <v>99</v>
      </c>
      <c r="Q20" s="189">
        <v>0</v>
      </c>
      <c r="R20" s="190">
        <v>1402</v>
      </c>
    </row>
    <row r="21" spans="1:106" x14ac:dyDescent="0.2">
      <c r="A21" s="196" t="s">
        <v>6</v>
      </c>
      <c r="B21" s="193">
        <v>26023</v>
      </c>
      <c r="C21" s="193">
        <v>3521</v>
      </c>
      <c r="D21" s="193">
        <v>5717</v>
      </c>
      <c r="E21" s="193">
        <v>1265</v>
      </c>
      <c r="F21" s="193">
        <v>1766</v>
      </c>
      <c r="G21" s="193">
        <v>1154</v>
      </c>
      <c r="H21" s="193">
        <v>1253</v>
      </c>
      <c r="I21" s="193">
        <v>787</v>
      </c>
      <c r="J21" s="193">
        <v>80592</v>
      </c>
      <c r="K21" s="193">
        <v>1680</v>
      </c>
      <c r="L21" s="193">
        <v>5422</v>
      </c>
      <c r="M21" s="193">
        <v>457</v>
      </c>
      <c r="N21" s="193">
        <v>1363</v>
      </c>
      <c r="O21" s="193">
        <v>291</v>
      </c>
      <c r="P21" s="193">
        <v>3315</v>
      </c>
      <c r="Q21" s="193">
        <v>224</v>
      </c>
      <c r="R21" s="419">
        <v>134830</v>
      </c>
    </row>
    <row r="23" spans="1:106" x14ac:dyDescent="0.2">
      <c r="A23"/>
      <c r="B23"/>
      <c r="C23"/>
      <c r="D23"/>
      <c r="E23"/>
      <c r="F23"/>
      <c r="G23"/>
      <c r="H23"/>
      <c r="I23"/>
      <c r="J23"/>
      <c r="K23"/>
      <c r="L23"/>
      <c r="M23"/>
      <c r="N23"/>
      <c r="O23"/>
      <c r="P23"/>
      <c r="Q23"/>
      <c r="R23" s="319"/>
    </row>
    <row r="24" spans="1:106" x14ac:dyDescent="0.2">
      <c r="A24"/>
      <c r="B24"/>
      <c r="C24"/>
      <c r="D24"/>
      <c r="E24"/>
      <c r="F24"/>
      <c r="G24"/>
      <c r="H24"/>
      <c r="I24"/>
      <c r="J24"/>
      <c r="K24"/>
      <c r="L24"/>
      <c r="M24"/>
      <c r="N24"/>
      <c r="O24"/>
      <c r="P24"/>
      <c r="Q24"/>
      <c r="R24" s="319"/>
    </row>
    <row r="25" spans="1:106" x14ac:dyDescent="0.2">
      <c r="A25"/>
      <c r="B25"/>
      <c r="C25"/>
      <c r="D25"/>
      <c r="E25"/>
      <c r="F25"/>
      <c r="G25"/>
      <c r="H25"/>
      <c r="I25"/>
      <c r="J25"/>
      <c r="K25"/>
      <c r="L25"/>
      <c r="M25"/>
      <c r="N25"/>
      <c r="O25"/>
      <c r="P25"/>
      <c r="Q25"/>
      <c r="R25" s="319"/>
    </row>
    <row r="26" spans="1:106" x14ac:dyDescent="0.2">
      <c r="A26"/>
      <c r="B26"/>
      <c r="C26"/>
      <c r="D26"/>
      <c r="E26"/>
      <c r="F26"/>
      <c r="G26"/>
      <c r="H26"/>
      <c r="I26"/>
      <c r="J26"/>
      <c r="K26"/>
      <c r="L26"/>
      <c r="M26"/>
      <c r="N26"/>
      <c r="O26"/>
      <c r="P26"/>
      <c r="Q26"/>
      <c r="R26" s="319"/>
    </row>
    <row r="27" spans="1:106" x14ac:dyDescent="0.2">
      <c r="A27"/>
      <c r="B27"/>
      <c r="C27"/>
      <c r="D27"/>
      <c r="E27"/>
      <c r="F27"/>
      <c r="G27"/>
      <c r="H27"/>
      <c r="I27"/>
      <c r="J27"/>
      <c r="K27"/>
      <c r="L27"/>
      <c r="M27"/>
      <c r="N27"/>
      <c r="O27"/>
      <c r="P27"/>
      <c r="Q27"/>
      <c r="R27" s="319"/>
    </row>
    <row r="28" spans="1:106" x14ac:dyDescent="0.2">
      <c r="A28"/>
      <c r="B28"/>
      <c r="C28"/>
      <c r="D28"/>
      <c r="E28"/>
      <c r="F28"/>
      <c r="G28"/>
      <c r="H28"/>
      <c r="I28"/>
      <c r="J28"/>
      <c r="K28"/>
      <c r="L28"/>
      <c r="M28"/>
      <c r="N28"/>
      <c r="O28"/>
      <c r="P28"/>
      <c r="Q28"/>
      <c r="R28" s="319"/>
    </row>
    <row r="29" spans="1:106" x14ac:dyDescent="0.2">
      <c r="A29"/>
      <c r="B29"/>
      <c r="C29"/>
      <c r="D29"/>
      <c r="E29"/>
      <c r="F29"/>
      <c r="G29"/>
      <c r="H29"/>
      <c r="I29"/>
      <c r="J29"/>
      <c r="K29"/>
      <c r="L29"/>
      <c r="M29"/>
      <c r="N29"/>
      <c r="O29"/>
      <c r="P29"/>
      <c r="Q29"/>
      <c r="R29" s="319"/>
    </row>
    <row r="30" spans="1:106" x14ac:dyDescent="0.2">
      <c r="A30"/>
      <c r="B30"/>
      <c r="C30"/>
      <c r="D30"/>
      <c r="E30"/>
      <c r="F30"/>
      <c r="G30"/>
      <c r="H30"/>
      <c r="I30"/>
      <c r="J30"/>
      <c r="K30"/>
      <c r="L30"/>
      <c r="M30"/>
      <c r="N30"/>
      <c r="O30"/>
      <c r="P30"/>
      <c r="Q30"/>
      <c r="R30" s="319"/>
    </row>
    <row r="31" spans="1:106" x14ac:dyDescent="0.2">
      <c r="A31"/>
      <c r="B31"/>
      <c r="C31"/>
      <c r="D31"/>
      <c r="E31"/>
      <c r="F31"/>
      <c r="G31"/>
      <c r="H31"/>
      <c r="I31"/>
      <c r="J31"/>
      <c r="K31"/>
      <c r="L31"/>
      <c r="M31"/>
      <c r="N31"/>
      <c r="O31"/>
      <c r="P31"/>
      <c r="Q31"/>
      <c r="R31" s="319"/>
    </row>
    <row r="32" spans="1:106" x14ac:dyDescent="0.2">
      <c r="A32"/>
      <c r="B32"/>
      <c r="C32"/>
      <c r="D32"/>
      <c r="E32"/>
      <c r="F32"/>
      <c r="G32"/>
      <c r="H32"/>
      <c r="I32"/>
      <c r="J32"/>
      <c r="K32"/>
      <c r="L32"/>
      <c r="M32"/>
      <c r="N32"/>
      <c r="O32"/>
      <c r="P32"/>
      <c r="Q32"/>
      <c r="R32" s="319"/>
    </row>
    <row r="33" spans="1:18" x14ac:dyDescent="0.2">
      <c r="A33"/>
      <c r="B33"/>
      <c r="C33"/>
      <c r="D33"/>
      <c r="E33"/>
      <c r="F33"/>
      <c r="G33"/>
      <c r="H33"/>
      <c r="I33"/>
      <c r="J33"/>
      <c r="K33"/>
      <c r="L33"/>
      <c r="M33"/>
      <c r="N33"/>
      <c r="O33"/>
      <c r="P33"/>
      <c r="Q33"/>
      <c r="R33" s="319"/>
    </row>
    <row r="34" spans="1:18" x14ac:dyDescent="0.2">
      <c r="A34"/>
      <c r="B34"/>
      <c r="C34"/>
      <c r="D34"/>
      <c r="E34"/>
      <c r="F34"/>
      <c r="G34"/>
      <c r="H34"/>
      <c r="I34"/>
      <c r="J34"/>
      <c r="K34"/>
      <c r="L34"/>
      <c r="M34"/>
      <c r="N34"/>
      <c r="O34"/>
      <c r="P34"/>
      <c r="Q34"/>
      <c r="R34" s="319"/>
    </row>
    <row r="35" spans="1:18" x14ac:dyDescent="0.2">
      <c r="A35"/>
      <c r="B35"/>
      <c r="C35"/>
      <c r="D35"/>
      <c r="E35"/>
      <c r="F35"/>
      <c r="G35"/>
      <c r="H35"/>
      <c r="I35"/>
      <c r="J35"/>
      <c r="K35"/>
      <c r="L35"/>
      <c r="M35"/>
      <c r="N35"/>
      <c r="O35"/>
      <c r="P35"/>
      <c r="Q35"/>
      <c r="R35" s="319"/>
    </row>
    <row r="36" spans="1:18" x14ac:dyDescent="0.2">
      <c r="A36"/>
      <c r="B36" s="318"/>
      <c r="C36" s="318"/>
      <c r="D36" s="318"/>
      <c r="E36" s="318"/>
      <c r="F36" s="318"/>
      <c r="G36" s="318"/>
      <c r="H36" s="318"/>
      <c r="I36" s="318"/>
      <c r="J36" s="318"/>
      <c r="K36" s="318"/>
      <c r="L36" s="318"/>
      <c r="M36" s="318"/>
      <c r="N36" s="318"/>
      <c r="O36" s="318"/>
      <c r="P36" s="318"/>
      <c r="Q36" s="318"/>
      <c r="R36" s="319"/>
    </row>
    <row r="37" spans="1:18" x14ac:dyDescent="0.2">
      <c r="A37"/>
      <c r="B37"/>
      <c r="C37"/>
      <c r="D37"/>
      <c r="E37"/>
      <c r="F37"/>
      <c r="G37"/>
      <c r="H37"/>
      <c r="I37"/>
      <c r="J37"/>
      <c r="K37"/>
      <c r="L37"/>
      <c r="M37"/>
      <c r="N37"/>
      <c r="O37"/>
      <c r="P37"/>
      <c r="Q37"/>
      <c r="R37" s="319"/>
    </row>
    <row r="38" spans="1:18" x14ac:dyDescent="0.2">
      <c r="A38"/>
      <c r="B38"/>
      <c r="C38"/>
      <c r="D38"/>
      <c r="E38"/>
      <c r="F38"/>
      <c r="G38"/>
      <c r="H38"/>
      <c r="I38"/>
      <c r="J38"/>
      <c r="K38"/>
      <c r="L38"/>
      <c r="M38"/>
      <c r="N38"/>
      <c r="O38"/>
      <c r="P38"/>
      <c r="Q38"/>
      <c r="R38" s="319"/>
    </row>
    <row r="39" spans="1:18" x14ac:dyDescent="0.2">
      <c r="A39"/>
      <c r="B39" s="318"/>
      <c r="C39" s="318"/>
      <c r="D39" s="318"/>
      <c r="E39" s="318"/>
      <c r="F39" s="318"/>
      <c r="G39" s="318"/>
      <c r="H39" s="318"/>
      <c r="I39" s="318"/>
      <c r="J39" s="318"/>
      <c r="K39" s="318"/>
      <c r="L39" s="318"/>
      <c r="M39" s="318"/>
      <c r="N39" s="318"/>
      <c r="O39" s="318"/>
      <c r="P39" s="318"/>
      <c r="Q39" s="318"/>
      <c r="R39" s="319"/>
    </row>
    <row r="40" spans="1:18" x14ac:dyDescent="0.2">
      <c r="A40"/>
      <c r="B40"/>
      <c r="C40"/>
      <c r="D40"/>
      <c r="E40"/>
      <c r="F40"/>
      <c r="G40"/>
      <c r="H40"/>
      <c r="I40"/>
      <c r="J40"/>
      <c r="K40"/>
      <c r="L40"/>
      <c r="M40"/>
      <c r="N40"/>
      <c r="O40"/>
      <c r="P40"/>
    </row>
    <row r="41" spans="1:18" x14ac:dyDescent="0.2">
      <c r="A41"/>
      <c r="B41"/>
      <c r="C41"/>
      <c r="D41"/>
      <c r="E41"/>
      <c r="F41"/>
      <c r="G41"/>
      <c r="H41"/>
      <c r="I41"/>
      <c r="J41"/>
      <c r="K41"/>
      <c r="L41"/>
      <c r="M41"/>
      <c r="N41"/>
      <c r="O41"/>
      <c r="P41"/>
    </row>
  </sheetData>
  <mergeCells count="1">
    <mergeCell ref="A2:R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9CC1"/>
  </sheetPr>
  <dimension ref="A1:V70"/>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7109375" style="3" customWidth="1"/>
    <col min="3" max="4" width="15.28515625" style="3" customWidth="1"/>
    <col min="5" max="8" width="11.42578125" style="3" customWidth="1"/>
    <col min="9" max="9" width="11" style="3" customWidth="1"/>
    <col min="10" max="10" width="8.140625" style="3" customWidth="1"/>
    <col min="11" max="21" width="11.42578125" style="140"/>
    <col min="22" max="16384" width="11.42578125" style="3"/>
  </cols>
  <sheetData>
    <row r="1" spans="1:12" x14ac:dyDescent="0.2">
      <c r="A1" s="450" t="s">
        <v>241</v>
      </c>
      <c r="B1" s="450"/>
      <c r="C1" s="450"/>
      <c r="D1" s="450"/>
      <c r="E1" s="450"/>
      <c r="F1" s="450"/>
      <c r="G1" s="450"/>
      <c r="H1" s="450"/>
      <c r="I1" s="450"/>
      <c r="J1" s="164"/>
    </row>
    <row r="3" spans="1:12" x14ac:dyDescent="0.2">
      <c r="B3" s="451" t="s">
        <v>69</v>
      </c>
      <c r="C3" s="451"/>
      <c r="D3" s="451"/>
      <c r="E3" s="451"/>
      <c r="F3" s="451"/>
      <c r="G3" s="451"/>
      <c r="H3" s="16"/>
      <c r="K3" s="223"/>
      <c r="L3" s="223"/>
    </row>
    <row r="4" spans="1:12" ht="8.25" customHeight="1" x14ac:dyDescent="0.2">
      <c r="B4" s="7"/>
      <c r="C4" s="4"/>
      <c r="D4" s="4"/>
      <c r="E4" s="5"/>
      <c r="F4" s="6"/>
      <c r="G4" s="4"/>
      <c r="H4" s="7"/>
      <c r="K4" s="223"/>
      <c r="L4" s="223"/>
    </row>
    <row r="5" spans="1:12" x14ac:dyDescent="0.2">
      <c r="B5" s="462" t="s">
        <v>50</v>
      </c>
      <c r="C5" s="455" t="s">
        <v>51</v>
      </c>
      <c r="D5" s="455" t="s">
        <v>65</v>
      </c>
      <c r="E5" s="452" t="s">
        <v>50</v>
      </c>
      <c r="F5" s="453"/>
      <c r="G5" s="453"/>
      <c r="H5" s="454"/>
      <c r="K5" s="223"/>
      <c r="L5" s="223"/>
    </row>
    <row r="6" spans="1:12" ht="25.5" x14ac:dyDescent="0.2">
      <c r="B6" s="472"/>
      <c r="C6" s="456"/>
      <c r="D6" s="456"/>
      <c r="E6" s="202" t="s">
        <v>52</v>
      </c>
      <c r="F6" s="202" t="s">
        <v>53</v>
      </c>
      <c r="G6" s="202" t="s">
        <v>49</v>
      </c>
      <c r="H6" s="204" t="s">
        <v>54</v>
      </c>
      <c r="K6" s="223"/>
      <c r="L6" s="223"/>
    </row>
    <row r="7" spans="1:12" ht="15" customHeight="1" x14ac:dyDescent="0.2">
      <c r="B7" s="472"/>
      <c r="C7" s="457" t="s">
        <v>62</v>
      </c>
      <c r="D7" s="129" t="s">
        <v>62</v>
      </c>
      <c r="E7" s="18">
        <v>9119</v>
      </c>
      <c r="F7" s="19">
        <v>1873</v>
      </c>
      <c r="G7" s="2">
        <v>10992</v>
      </c>
      <c r="H7" s="20">
        <v>704</v>
      </c>
      <c r="I7"/>
      <c r="J7"/>
      <c r="K7"/>
      <c r="L7"/>
    </row>
    <row r="8" spans="1:12" ht="15" x14ac:dyDescent="0.2">
      <c r="B8" s="472"/>
      <c r="C8" s="458"/>
      <c r="D8" s="130" t="s">
        <v>63</v>
      </c>
      <c r="E8" s="18">
        <v>58036</v>
      </c>
      <c r="F8" s="19">
        <v>8839</v>
      </c>
      <c r="G8" s="2">
        <v>66875</v>
      </c>
      <c r="H8" s="20">
        <v>2485</v>
      </c>
      <c r="I8"/>
      <c r="J8"/>
      <c r="K8"/>
      <c r="L8"/>
    </row>
    <row r="9" spans="1:12" x14ac:dyDescent="0.2">
      <c r="B9" s="472"/>
      <c r="C9" s="459"/>
      <c r="D9" s="15" t="s">
        <v>49</v>
      </c>
      <c r="E9" s="21">
        <v>67155</v>
      </c>
      <c r="F9" s="21">
        <v>10712</v>
      </c>
      <c r="G9" s="21">
        <v>77867</v>
      </c>
      <c r="H9" s="21">
        <v>3189</v>
      </c>
      <c r="I9"/>
      <c r="J9"/>
      <c r="K9"/>
      <c r="L9"/>
    </row>
    <row r="10" spans="1:12" ht="15" customHeight="1" x14ac:dyDescent="0.2">
      <c r="B10" s="472"/>
      <c r="C10" s="457" t="s">
        <v>63</v>
      </c>
      <c r="D10" s="129" t="s">
        <v>62</v>
      </c>
      <c r="E10" s="18">
        <v>1421</v>
      </c>
      <c r="F10" s="19">
        <v>231</v>
      </c>
      <c r="G10" s="2">
        <v>1652</v>
      </c>
      <c r="H10" s="20">
        <v>21</v>
      </c>
      <c r="I10"/>
      <c r="J10"/>
      <c r="K10"/>
      <c r="L10"/>
    </row>
    <row r="11" spans="1:12" ht="15" x14ac:dyDescent="0.2">
      <c r="B11" s="472"/>
      <c r="C11" s="458"/>
      <c r="D11" s="130" t="s">
        <v>63</v>
      </c>
      <c r="E11" s="18">
        <v>29956</v>
      </c>
      <c r="F11" s="19">
        <v>5080</v>
      </c>
      <c r="G11" s="2">
        <v>35036</v>
      </c>
      <c r="H11" s="20">
        <v>650</v>
      </c>
      <c r="I11"/>
      <c r="J11"/>
      <c r="K11"/>
      <c r="L11"/>
    </row>
    <row r="12" spans="1:12" ht="15" customHeight="1" x14ac:dyDescent="0.2">
      <c r="B12" s="472"/>
      <c r="C12" s="458"/>
      <c r="D12" s="15" t="s">
        <v>49</v>
      </c>
      <c r="E12" s="21">
        <v>31377</v>
      </c>
      <c r="F12" s="21">
        <v>5311</v>
      </c>
      <c r="G12" s="21">
        <v>36688</v>
      </c>
      <c r="H12" s="21">
        <v>671</v>
      </c>
      <c r="I12"/>
      <c r="J12"/>
      <c r="K12"/>
      <c r="L12"/>
    </row>
    <row r="13" spans="1:12" ht="15" customHeight="1" x14ac:dyDescent="0.2">
      <c r="B13" s="472"/>
      <c r="C13" s="457" t="s">
        <v>64</v>
      </c>
      <c r="D13" s="129" t="s">
        <v>62</v>
      </c>
      <c r="E13" s="18">
        <v>1631</v>
      </c>
      <c r="F13" s="19">
        <v>259</v>
      </c>
      <c r="G13" s="2">
        <v>1890</v>
      </c>
      <c r="H13" s="20">
        <v>33</v>
      </c>
      <c r="I13"/>
      <c r="J13"/>
      <c r="K13"/>
      <c r="L13"/>
    </row>
    <row r="14" spans="1:12" ht="15" x14ac:dyDescent="0.2">
      <c r="B14" s="472"/>
      <c r="C14" s="458"/>
      <c r="D14" s="130" t="s">
        <v>63</v>
      </c>
      <c r="E14" s="18">
        <v>29154</v>
      </c>
      <c r="F14" s="19">
        <v>5974</v>
      </c>
      <c r="G14" s="2">
        <v>35128</v>
      </c>
      <c r="H14" s="20">
        <v>523</v>
      </c>
      <c r="I14"/>
      <c r="J14"/>
      <c r="K14"/>
      <c r="L14"/>
    </row>
    <row r="15" spans="1:12" x14ac:dyDescent="0.2">
      <c r="B15" s="472"/>
      <c r="C15" s="459"/>
      <c r="D15" s="17" t="s">
        <v>49</v>
      </c>
      <c r="E15" s="21">
        <v>30785</v>
      </c>
      <c r="F15" s="21">
        <v>6233</v>
      </c>
      <c r="G15" s="21">
        <v>37018</v>
      </c>
      <c r="H15" s="21">
        <v>556</v>
      </c>
      <c r="I15"/>
      <c r="J15"/>
      <c r="K15"/>
      <c r="L15"/>
    </row>
    <row r="16" spans="1:12" ht="15" x14ac:dyDescent="0.2">
      <c r="B16" s="472"/>
      <c r="C16" s="460" t="s">
        <v>66</v>
      </c>
      <c r="D16" s="129" t="s">
        <v>62</v>
      </c>
      <c r="E16" s="25">
        <v>21</v>
      </c>
      <c r="F16" s="24">
        <v>1</v>
      </c>
      <c r="G16" s="26">
        <v>22</v>
      </c>
      <c r="H16" s="42">
        <v>0</v>
      </c>
      <c r="I16"/>
      <c r="J16"/>
      <c r="K16"/>
      <c r="L16"/>
    </row>
    <row r="17" spans="2:15" ht="15" x14ac:dyDescent="0.2">
      <c r="B17" s="472"/>
      <c r="C17" s="461"/>
      <c r="D17" s="130" t="s">
        <v>63</v>
      </c>
      <c r="E17" s="28">
        <v>2780</v>
      </c>
      <c r="F17" s="27">
        <v>1225</v>
      </c>
      <c r="G17" s="29">
        <v>4005</v>
      </c>
      <c r="H17" s="43">
        <v>25</v>
      </c>
      <c r="I17"/>
      <c r="J17"/>
      <c r="K17"/>
      <c r="L17"/>
    </row>
    <row r="18" spans="2:15" x14ac:dyDescent="0.2">
      <c r="B18" s="472"/>
      <c r="C18" s="459"/>
      <c r="D18" s="15" t="s">
        <v>49</v>
      </c>
      <c r="E18" s="21">
        <v>2801</v>
      </c>
      <c r="F18" s="21">
        <v>1226</v>
      </c>
      <c r="G18" s="21">
        <v>4027</v>
      </c>
      <c r="H18" s="21">
        <v>25</v>
      </c>
      <c r="I18"/>
      <c r="J18"/>
      <c r="K18"/>
      <c r="L18"/>
      <c r="M18" s="91"/>
      <c r="N18" s="91"/>
      <c r="O18" s="91"/>
    </row>
    <row r="19" spans="2:15" x14ac:dyDescent="0.2">
      <c r="B19" s="463"/>
      <c r="C19" s="470" t="s">
        <v>49</v>
      </c>
      <c r="D19" s="471"/>
      <c r="E19" s="21">
        <f>E18+E15+E12+E9</f>
        <v>132118</v>
      </c>
      <c r="F19" s="21">
        <f t="shared" ref="F19:H19" si="0">F18+F15+F12+F9</f>
        <v>23482</v>
      </c>
      <c r="G19" s="98">
        <f>G18+G15+G12+G9</f>
        <v>155600</v>
      </c>
      <c r="H19" s="21">
        <f t="shared" si="0"/>
        <v>4441</v>
      </c>
      <c r="K19" s="91"/>
      <c r="L19" s="141"/>
      <c r="M19" s="142"/>
      <c r="N19" s="141"/>
      <c r="O19" s="141"/>
    </row>
    <row r="20" spans="2:15" x14ac:dyDescent="0.2">
      <c r="B20" s="132"/>
      <c r="C20" s="133"/>
      <c r="D20" s="133"/>
      <c r="E20" s="45"/>
      <c r="F20" s="45"/>
      <c r="G20" s="45"/>
      <c r="H20" s="45"/>
      <c r="K20" s="91"/>
      <c r="L20" s="141"/>
      <c r="M20" s="142"/>
      <c r="N20" s="142"/>
      <c r="O20" s="142"/>
    </row>
    <row r="21" spans="2:15" ht="16.5" customHeight="1" x14ac:dyDescent="0.2">
      <c r="B21" s="8"/>
      <c r="C21" s="8"/>
      <c r="D21" s="8"/>
      <c r="E21" s="205" t="s">
        <v>52</v>
      </c>
      <c r="F21" s="205" t="s">
        <v>53</v>
      </c>
      <c r="G21" s="205" t="s">
        <v>49</v>
      </c>
      <c r="H21" s="9"/>
      <c r="K21" s="91"/>
      <c r="L21" s="141"/>
      <c r="M21" s="142"/>
      <c r="N21" s="142"/>
      <c r="O21" s="142"/>
    </row>
    <row r="22" spans="2:15" ht="18" customHeight="1" x14ac:dyDescent="0.2">
      <c r="B22" s="462" t="s">
        <v>46</v>
      </c>
      <c r="C22" s="48" t="s">
        <v>47</v>
      </c>
      <c r="D22" s="165"/>
      <c r="E22" s="46">
        <v>398</v>
      </c>
      <c r="F22" s="22">
        <v>25</v>
      </c>
      <c r="G22" s="31">
        <v>423</v>
      </c>
      <c r="H22"/>
      <c r="I22"/>
      <c r="J22"/>
      <c r="K22" s="91"/>
      <c r="L22" s="141"/>
      <c r="M22" s="142"/>
      <c r="N22" s="142"/>
      <c r="O22" s="142"/>
    </row>
    <row r="23" spans="2:15" x14ac:dyDescent="0.2">
      <c r="B23" s="463"/>
      <c r="C23" s="49" t="s">
        <v>48</v>
      </c>
      <c r="D23" s="166"/>
      <c r="E23" s="47">
        <v>10735</v>
      </c>
      <c r="F23" s="23">
        <v>953</v>
      </c>
      <c r="G23" s="33">
        <v>11688</v>
      </c>
      <c r="H23"/>
      <c r="I23"/>
      <c r="J23"/>
      <c r="K23" s="91"/>
      <c r="L23" s="142"/>
      <c r="M23" s="142"/>
      <c r="N23" s="142"/>
      <c r="O23" s="142"/>
    </row>
    <row r="24" spans="2:15" ht="17.25" customHeight="1" x14ac:dyDescent="0.2">
      <c r="B24" s="143"/>
      <c r="C24" s="11"/>
      <c r="D24" s="11"/>
      <c r="E24" s="50"/>
      <c r="F24" s="50"/>
      <c r="G24" s="51"/>
      <c r="H24" s="11"/>
      <c r="K24" s="91"/>
      <c r="L24" s="142"/>
      <c r="M24" s="142"/>
      <c r="N24" s="142"/>
      <c r="O24" s="142"/>
    </row>
    <row r="25" spans="2:15" x14ac:dyDescent="0.2">
      <c r="B25" s="451" t="s">
        <v>67</v>
      </c>
      <c r="C25" s="451"/>
      <c r="D25" s="451"/>
      <c r="E25" s="451"/>
      <c r="F25" s="451"/>
      <c r="G25" s="451"/>
      <c r="H25" s="16"/>
      <c r="K25" s="91"/>
      <c r="L25" s="141"/>
      <c r="M25" s="144"/>
      <c r="N25" s="144"/>
      <c r="O25" s="144"/>
    </row>
    <row r="26" spans="2:15" ht="8.25" customHeight="1" x14ac:dyDescent="0.2">
      <c r="B26" s="7"/>
      <c r="C26" s="12"/>
      <c r="D26" s="12"/>
      <c r="E26" s="6"/>
      <c r="F26" s="4"/>
      <c r="G26" s="4"/>
      <c r="H26" s="11"/>
      <c r="K26" s="91"/>
      <c r="L26" s="91"/>
      <c r="M26" s="91"/>
      <c r="N26" s="91"/>
      <c r="O26" s="91"/>
    </row>
    <row r="27" spans="2:15" ht="16.5" customHeight="1" x14ac:dyDescent="0.2">
      <c r="B27" s="12"/>
      <c r="C27" s="12"/>
      <c r="D27" s="205" t="s">
        <v>65</v>
      </c>
      <c r="E27" s="205" t="s">
        <v>52</v>
      </c>
      <c r="F27" s="206" t="s">
        <v>53</v>
      </c>
      <c r="G27" s="205" t="s">
        <v>49</v>
      </c>
      <c r="H27" s="11"/>
      <c r="K27" s="91"/>
      <c r="L27" s="141"/>
      <c r="M27" s="142"/>
      <c r="N27" s="142"/>
      <c r="O27" s="142"/>
    </row>
    <row r="28" spans="2:15" ht="15" x14ac:dyDescent="0.2">
      <c r="B28" s="460" t="s">
        <v>55</v>
      </c>
      <c r="C28" s="475"/>
      <c r="D28" s="129" t="s">
        <v>62</v>
      </c>
      <c r="E28" s="24">
        <v>40003</v>
      </c>
      <c r="F28" s="25">
        <v>7528</v>
      </c>
      <c r="G28" s="26">
        <v>47531</v>
      </c>
      <c r="H28" s="210"/>
    </row>
    <row r="29" spans="2:15" ht="15" x14ac:dyDescent="0.2">
      <c r="B29" s="461"/>
      <c r="C29" s="476"/>
      <c r="D29" s="130" t="s">
        <v>63</v>
      </c>
      <c r="E29" s="19">
        <v>7110</v>
      </c>
      <c r="F29" s="18">
        <v>1425</v>
      </c>
      <c r="G29" s="2">
        <v>8535</v>
      </c>
      <c r="H29" s="210"/>
    </row>
    <row r="30" spans="2:15" x14ac:dyDescent="0.2">
      <c r="B30" s="477"/>
      <c r="C30" s="478"/>
      <c r="D30" s="15" t="s">
        <v>49</v>
      </c>
      <c r="E30" s="26">
        <v>47114</v>
      </c>
      <c r="F30" s="35">
        <v>8953</v>
      </c>
      <c r="G30" s="26">
        <v>56067</v>
      </c>
      <c r="H30" s="210"/>
      <c r="J30" s="149"/>
    </row>
    <row r="31" spans="2:15" ht="15" x14ac:dyDescent="0.2">
      <c r="B31" s="460" t="s">
        <v>56</v>
      </c>
      <c r="C31" s="475"/>
      <c r="D31" s="129" t="s">
        <v>62</v>
      </c>
      <c r="E31" s="36">
        <v>37754</v>
      </c>
      <c r="F31" s="24">
        <v>6970</v>
      </c>
      <c r="G31" s="37">
        <v>44724</v>
      </c>
      <c r="H31" s="12"/>
    </row>
    <row r="32" spans="2:15" ht="15" x14ac:dyDescent="0.2">
      <c r="B32" s="461"/>
      <c r="C32" s="476"/>
      <c r="D32" s="130" t="s">
        <v>63</v>
      </c>
      <c r="E32" s="38">
        <v>6516</v>
      </c>
      <c r="F32" s="27">
        <v>1282</v>
      </c>
      <c r="G32" s="39">
        <v>7798</v>
      </c>
      <c r="H32" s="12"/>
    </row>
    <row r="33" spans="2:21" x14ac:dyDescent="0.2">
      <c r="B33" s="477"/>
      <c r="C33" s="478"/>
      <c r="D33" s="15" t="s">
        <v>49</v>
      </c>
      <c r="E33" s="26">
        <v>44271</v>
      </c>
      <c r="F33" s="35">
        <v>8252</v>
      </c>
      <c r="G33" s="26">
        <v>52523</v>
      </c>
      <c r="H33" s="210"/>
    </row>
    <row r="34" spans="2:21" ht="12.75" customHeight="1" x14ac:dyDescent="0.2">
      <c r="B34" s="464" t="s">
        <v>57</v>
      </c>
      <c r="C34" s="465"/>
      <c r="D34" s="129" t="s">
        <v>62</v>
      </c>
      <c r="E34" s="24">
        <v>6941</v>
      </c>
      <c r="F34" s="25">
        <v>475</v>
      </c>
      <c r="G34" s="97">
        <v>7416</v>
      </c>
      <c r="H34" s="100"/>
    </row>
    <row r="35" spans="2:21" ht="12.75" customHeight="1" x14ac:dyDescent="0.2">
      <c r="B35" s="466"/>
      <c r="C35" s="467"/>
      <c r="D35" s="130" t="s">
        <v>63</v>
      </c>
      <c r="E35" s="19">
        <v>1760</v>
      </c>
      <c r="F35" s="18">
        <v>124</v>
      </c>
      <c r="G35" s="101">
        <v>1884</v>
      </c>
      <c r="H35" s="100"/>
    </row>
    <row r="36" spans="2:21" ht="12.75" customHeight="1" x14ac:dyDescent="0.2">
      <c r="B36" s="468"/>
      <c r="C36" s="469"/>
      <c r="D36" s="15" t="s">
        <v>49</v>
      </c>
      <c r="E36" s="26">
        <v>8700</v>
      </c>
      <c r="F36" s="35">
        <v>599</v>
      </c>
      <c r="G36" s="26">
        <v>9299</v>
      </c>
      <c r="H36" s="210"/>
    </row>
    <row r="37" spans="2:21" ht="12.75" customHeight="1" x14ac:dyDescent="0.2">
      <c r="B37" s="464" t="s">
        <v>58</v>
      </c>
      <c r="C37" s="465"/>
      <c r="D37" s="129" t="s">
        <v>62</v>
      </c>
      <c r="E37" s="24">
        <v>6276</v>
      </c>
      <c r="F37" s="25">
        <v>436</v>
      </c>
      <c r="G37" s="97">
        <v>6712</v>
      </c>
      <c r="H37" s="102"/>
    </row>
    <row r="38" spans="2:21" ht="12.75" customHeight="1" x14ac:dyDescent="0.2">
      <c r="B38" s="466"/>
      <c r="C38" s="467"/>
      <c r="D38" s="130" t="s">
        <v>63</v>
      </c>
      <c r="E38" s="19">
        <v>1564</v>
      </c>
      <c r="F38" s="18">
        <v>113</v>
      </c>
      <c r="G38" s="101">
        <v>1677</v>
      </c>
      <c r="H38" s="100"/>
    </row>
    <row r="39" spans="2:21" ht="12.75" customHeight="1" x14ac:dyDescent="0.2">
      <c r="B39" s="468"/>
      <c r="C39" s="469"/>
      <c r="D39" s="15" t="s">
        <v>49</v>
      </c>
      <c r="E39" s="21">
        <v>7839</v>
      </c>
      <c r="F39" s="40">
        <v>549</v>
      </c>
      <c r="G39" s="21">
        <v>8388</v>
      </c>
      <c r="H39" s="210"/>
    </row>
    <row r="40" spans="2:21" ht="17.25" customHeight="1" x14ac:dyDescent="0.2">
      <c r="B40" s="11"/>
      <c r="C40" s="11"/>
      <c r="D40" s="11"/>
      <c r="E40" s="13"/>
      <c r="F40" s="13"/>
      <c r="G40" s="13"/>
      <c r="H40" s="12"/>
    </row>
    <row r="41" spans="2:21" x14ac:dyDescent="0.2">
      <c r="B41" s="451" t="s">
        <v>281</v>
      </c>
      <c r="C41" s="451"/>
      <c r="D41" s="451"/>
      <c r="E41" s="451"/>
      <c r="F41" s="451"/>
      <c r="G41" s="451"/>
      <c r="H41" s="16"/>
    </row>
    <row r="42" spans="2:21" ht="8.25" customHeight="1" x14ac:dyDescent="0.2">
      <c r="B42" s="7"/>
      <c r="C42" s="12"/>
      <c r="D42" s="12"/>
      <c r="E42" s="12"/>
      <c r="F42" s="12"/>
      <c r="G42" s="12"/>
      <c r="H42" s="12"/>
    </row>
    <row r="43" spans="2:21" ht="17.25" customHeight="1" x14ac:dyDescent="0.2">
      <c r="B43" s="8"/>
      <c r="C43" s="8"/>
      <c r="D43" s="8"/>
      <c r="E43" s="205" t="s">
        <v>52</v>
      </c>
      <c r="F43" s="206" t="s">
        <v>53</v>
      </c>
      <c r="G43" s="205" t="s">
        <v>49</v>
      </c>
      <c r="H43" s="12"/>
    </row>
    <row r="44" spans="2:21" ht="27" customHeight="1" x14ac:dyDescent="0.2">
      <c r="B44" s="485" t="s">
        <v>282</v>
      </c>
      <c r="C44" s="486"/>
      <c r="D44" s="487"/>
      <c r="E44" s="332">
        <v>144075</v>
      </c>
      <c r="F44" s="334">
        <v>22071</v>
      </c>
      <c r="G44" s="335">
        <v>166147</v>
      </c>
      <c r="H44" s="228"/>
      <c r="Q44" s="3"/>
      <c r="R44" s="3"/>
      <c r="S44" s="3"/>
      <c r="T44" s="3"/>
      <c r="U44" s="3"/>
    </row>
    <row r="45" spans="2:21" ht="12.75" customHeight="1" x14ac:dyDescent="0.2">
      <c r="B45" s="468" t="s">
        <v>59</v>
      </c>
      <c r="C45" s="474"/>
      <c r="D45" s="469"/>
      <c r="E45" s="333">
        <v>77931</v>
      </c>
      <c r="F45" s="336">
        <v>9825</v>
      </c>
      <c r="G45" s="339">
        <v>87756</v>
      </c>
      <c r="H45" s="228"/>
      <c r="K45" s="3"/>
      <c r="L45" s="3"/>
      <c r="M45" s="3"/>
      <c r="N45" s="3"/>
      <c r="Q45" s="3"/>
      <c r="R45" s="3"/>
      <c r="S45" s="3"/>
      <c r="T45" s="3"/>
      <c r="U45" s="3"/>
    </row>
    <row r="46" spans="2:21" ht="12" customHeight="1" x14ac:dyDescent="0.2">
      <c r="B46" s="208"/>
      <c r="C46" s="11"/>
      <c r="D46" s="11"/>
      <c r="E46" s="11"/>
      <c r="F46" s="11"/>
      <c r="G46" s="12"/>
      <c r="H46" s="96"/>
      <c r="L46" s="118"/>
      <c r="Q46" s="3"/>
      <c r="R46" s="3"/>
      <c r="S46" s="3"/>
      <c r="T46" s="3"/>
      <c r="U46" s="3"/>
    </row>
    <row r="47" spans="2:21" ht="12" customHeight="1" x14ac:dyDescent="0.2">
      <c r="B47" s="11"/>
      <c r="C47" s="11"/>
      <c r="D47" s="11"/>
      <c r="E47" s="11"/>
      <c r="F47" s="11"/>
      <c r="G47" s="12"/>
      <c r="H47" s="96"/>
      <c r="L47" s="118"/>
      <c r="Q47" s="3"/>
      <c r="R47" s="3"/>
      <c r="S47" s="3"/>
      <c r="T47" s="3"/>
      <c r="U47" s="3"/>
    </row>
    <row r="48" spans="2:21" x14ac:dyDescent="0.2">
      <c r="B48" s="451" t="s">
        <v>68</v>
      </c>
      <c r="C48" s="451"/>
      <c r="D48" s="451"/>
      <c r="E48" s="451"/>
      <c r="F48" s="451"/>
      <c r="G48" s="451"/>
      <c r="H48" s="96"/>
      <c r="L48" s="118"/>
      <c r="Q48" s="3"/>
      <c r="R48" s="3"/>
      <c r="S48" s="3"/>
      <c r="T48" s="3"/>
      <c r="U48" s="3"/>
    </row>
    <row r="49" spans="2:22" ht="8.25" customHeight="1" x14ac:dyDescent="0.2">
      <c r="B49" s="14"/>
      <c r="C49" s="6"/>
      <c r="D49" s="6"/>
      <c r="E49" s="4"/>
      <c r="G49" s="12"/>
      <c r="H49" s="96"/>
      <c r="L49" s="118"/>
      <c r="Q49" s="3"/>
      <c r="R49" s="3"/>
      <c r="S49" s="3"/>
      <c r="T49" s="3"/>
      <c r="U49" s="3"/>
    </row>
    <row r="50" spans="2:22" ht="14.25" customHeight="1" x14ac:dyDescent="0.2">
      <c r="B50" s="207" t="s">
        <v>60</v>
      </c>
      <c r="C50" s="207" t="s">
        <v>61</v>
      </c>
      <c r="D50" s="479" t="s">
        <v>84</v>
      </c>
      <c r="E50" s="480"/>
      <c r="F50" s="479" t="s">
        <v>49</v>
      </c>
      <c r="G50" s="480"/>
      <c r="H50" s="96"/>
      <c r="L50" s="118"/>
      <c r="Q50" s="3"/>
      <c r="R50" s="3"/>
      <c r="S50" s="3"/>
      <c r="T50" s="3"/>
      <c r="U50" s="3"/>
    </row>
    <row r="51" spans="2:22" x14ac:dyDescent="0.2">
      <c r="B51" s="131">
        <v>854</v>
      </c>
      <c r="C51" s="131">
        <v>300</v>
      </c>
      <c r="D51" s="481">
        <v>16</v>
      </c>
      <c r="E51" s="482"/>
      <c r="F51" s="483">
        <f>SUM(B51:E51)</f>
        <v>1170</v>
      </c>
      <c r="G51" s="484"/>
      <c r="H51" s="229"/>
      <c r="L51" s="118"/>
      <c r="Q51" s="3"/>
      <c r="R51" s="3"/>
      <c r="S51" s="3"/>
      <c r="T51" s="3"/>
      <c r="U51" s="3"/>
    </row>
    <row r="52" spans="2:22" x14ac:dyDescent="0.2">
      <c r="B52" s="149"/>
      <c r="C52" s="149"/>
      <c r="D52" s="149"/>
      <c r="E52" s="149"/>
    </row>
    <row r="54" spans="2:22" x14ac:dyDescent="0.2">
      <c r="B54" s="451" t="s">
        <v>215</v>
      </c>
      <c r="C54" s="451"/>
      <c r="D54" s="451"/>
      <c r="E54" s="451"/>
      <c r="F54" s="451"/>
      <c r="G54" s="451"/>
      <c r="H54" s="451"/>
      <c r="I54" s="451"/>
    </row>
    <row r="55" spans="2:22" x14ac:dyDescent="0.2">
      <c r="B55" s="7"/>
      <c r="C55" s="12"/>
      <c r="D55" s="12"/>
      <c r="E55" s="6"/>
      <c r="F55" s="4"/>
      <c r="G55" s="4"/>
      <c r="T55" s="3"/>
      <c r="U55" s="3"/>
    </row>
    <row r="56" spans="2:22" ht="12.75" customHeight="1" x14ac:dyDescent="0.2">
      <c r="D56" s="293"/>
      <c r="E56" s="473" t="s">
        <v>216</v>
      </c>
      <c r="F56" s="473"/>
      <c r="G56" s="473"/>
      <c r="H56" s="473"/>
      <c r="I56" s="473"/>
      <c r="K56" s="3"/>
      <c r="L56" s="3"/>
      <c r="M56" s="3"/>
      <c r="N56" s="3"/>
      <c r="O56" s="3"/>
      <c r="P56" s="3"/>
      <c r="Q56" s="3"/>
      <c r="R56" s="3"/>
      <c r="S56" s="3"/>
      <c r="T56" s="3"/>
      <c r="U56" s="3"/>
    </row>
    <row r="57" spans="2:22" ht="12.75" customHeight="1" x14ac:dyDescent="0.2">
      <c r="C57" s="11"/>
      <c r="D57" s="166"/>
      <c r="E57" s="327" t="s">
        <v>62</v>
      </c>
      <c r="F57" s="327" t="s">
        <v>63</v>
      </c>
      <c r="G57" s="327" t="s">
        <v>64</v>
      </c>
      <c r="H57" s="327" t="s">
        <v>66</v>
      </c>
      <c r="I57" s="328" t="s">
        <v>49</v>
      </c>
      <c r="J57" s="295"/>
      <c r="K57" s="3"/>
      <c r="L57" s="3"/>
      <c r="M57" s="3"/>
      <c r="N57" s="3"/>
      <c r="O57" s="3"/>
      <c r="P57" s="3"/>
      <c r="Q57" s="3"/>
      <c r="R57" s="3"/>
      <c r="S57" s="3"/>
      <c r="T57" s="3"/>
      <c r="U57" s="3"/>
    </row>
    <row r="58" spans="2:22" x14ac:dyDescent="0.2">
      <c r="B58" s="491" t="s">
        <v>283</v>
      </c>
      <c r="C58" s="492" t="s">
        <v>207</v>
      </c>
      <c r="D58" s="492"/>
      <c r="E58" s="416">
        <v>51725</v>
      </c>
      <c r="F58" s="416">
        <v>24789</v>
      </c>
      <c r="G58" s="416">
        <v>23614</v>
      </c>
      <c r="H58" s="416">
        <v>1860</v>
      </c>
      <c r="I58" s="326">
        <v>101988</v>
      </c>
      <c r="J58" s="296"/>
      <c r="K58" s="3"/>
      <c r="L58" s="3"/>
      <c r="M58" s="3"/>
      <c r="N58" s="3"/>
      <c r="O58" s="3"/>
      <c r="P58" s="3"/>
      <c r="Q58" s="3"/>
      <c r="R58" s="3"/>
      <c r="S58" s="3"/>
      <c r="T58" s="3"/>
      <c r="U58" s="3"/>
    </row>
    <row r="59" spans="2:22" x14ac:dyDescent="0.2">
      <c r="B59" s="491"/>
      <c r="C59" s="492" t="s">
        <v>208</v>
      </c>
      <c r="D59" s="492"/>
      <c r="E59" s="416">
        <v>131</v>
      </c>
      <c r="F59" s="416">
        <v>20</v>
      </c>
      <c r="G59" s="416">
        <v>87</v>
      </c>
      <c r="H59" s="416">
        <v>1</v>
      </c>
      <c r="I59" s="326">
        <v>239</v>
      </c>
      <c r="K59" s="3"/>
      <c r="V59" s="140"/>
    </row>
    <row r="60" spans="2:22" x14ac:dyDescent="0.2">
      <c r="B60" s="491"/>
      <c r="C60" s="492" t="s">
        <v>209</v>
      </c>
      <c r="D60" s="492"/>
      <c r="E60" s="416">
        <v>2599</v>
      </c>
      <c r="F60" s="416">
        <v>195</v>
      </c>
      <c r="G60" s="416">
        <v>278</v>
      </c>
      <c r="H60" s="416">
        <v>1</v>
      </c>
      <c r="I60" s="326">
        <v>3073</v>
      </c>
      <c r="K60" s="3"/>
      <c r="V60" s="140"/>
    </row>
    <row r="61" spans="2:22" x14ac:dyDescent="0.2">
      <c r="B61" s="491"/>
      <c r="C61" s="492" t="s">
        <v>210</v>
      </c>
      <c r="D61" s="492"/>
      <c r="E61" s="416">
        <v>4388</v>
      </c>
      <c r="F61" s="416">
        <v>2579</v>
      </c>
      <c r="G61" s="416">
        <v>3325</v>
      </c>
      <c r="H61" s="416">
        <v>55</v>
      </c>
      <c r="I61" s="326">
        <v>10347</v>
      </c>
      <c r="K61"/>
      <c r="L61"/>
      <c r="M61"/>
      <c r="N61"/>
      <c r="O61"/>
      <c r="V61" s="140"/>
    </row>
    <row r="62" spans="2:22" x14ac:dyDescent="0.2">
      <c r="B62" s="491"/>
      <c r="C62" s="492" t="s">
        <v>211</v>
      </c>
      <c r="D62" s="492"/>
      <c r="E62" s="416">
        <v>6758</v>
      </c>
      <c r="F62" s="416">
        <v>1874</v>
      </c>
      <c r="G62" s="416">
        <v>2131</v>
      </c>
      <c r="H62" s="416">
        <v>73</v>
      </c>
      <c r="I62" s="326">
        <v>10836</v>
      </c>
      <c r="K62" s="3"/>
      <c r="V62" s="140"/>
    </row>
    <row r="63" spans="2:22" ht="15" customHeight="1" x14ac:dyDescent="0.2">
      <c r="B63" s="491"/>
      <c r="C63" s="492" t="s">
        <v>212</v>
      </c>
      <c r="D63" s="492"/>
      <c r="E63" s="416">
        <v>2626</v>
      </c>
      <c r="F63" s="416">
        <v>491</v>
      </c>
      <c r="G63" s="416">
        <v>580</v>
      </c>
      <c r="H63" s="416">
        <v>191</v>
      </c>
      <c r="I63" s="326">
        <v>3888</v>
      </c>
      <c r="K63" s="3"/>
      <c r="V63" s="140"/>
    </row>
    <row r="64" spans="2:22" x14ac:dyDescent="0.2">
      <c r="B64" s="491"/>
      <c r="C64" s="493" t="s">
        <v>213</v>
      </c>
      <c r="D64" s="493"/>
      <c r="E64" s="326">
        <v>68227</v>
      </c>
      <c r="F64" s="326">
        <v>29948</v>
      </c>
      <c r="G64" s="326">
        <v>30015</v>
      </c>
      <c r="H64" s="326">
        <v>2181</v>
      </c>
      <c r="I64" s="326">
        <v>130371</v>
      </c>
      <c r="J64" s="331"/>
      <c r="K64" s="331"/>
      <c r="L64" s="364"/>
      <c r="V64" s="140"/>
    </row>
    <row r="65" spans="1:22" x14ac:dyDescent="0.2">
      <c r="B65" s="491"/>
      <c r="C65" s="493" t="s">
        <v>214</v>
      </c>
      <c r="D65" s="493"/>
      <c r="E65" s="326">
        <v>10747</v>
      </c>
      <c r="F65" s="326">
        <v>7106</v>
      </c>
      <c r="G65" s="326">
        <v>7387</v>
      </c>
      <c r="H65" s="326">
        <v>1889</v>
      </c>
      <c r="I65" s="326">
        <v>27129</v>
      </c>
      <c r="J65" s="342"/>
      <c r="K65" s="3"/>
      <c r="V65" s="140"/>
    </row>
    <row r="66" spans="1:22" x14ac:dyDescent="0.2">
      <c r="B66" s="324"/>
      <c r="C66" s="297"/>
      <c r="D66" s="297"/>
      <c r="E66" s="325"/>
      <c r="F66" s="325"/>
      <c r="G66" s="325"/>
      <c r="H66" s="325"/>
      <c r="I66" s="325"/>
      <c r="K66" s="3"/>
      <c r="V66" s="140"/>
    </row>
    <row r="67" spans="1:22" ht="42" customHeight="1" x14ac:dyDescent="0.2">
      <c r="B67" s="490" t="s">
        <v>308</v>
      </c>
      <c r="C67" s="490"/>
      <c r="D67" s="490"/>
      <c r="E67" s="490"/>
      <c r="F67" s="490"/>
      <c r="G67" s="490"/>
      <c r="H67" s="490"/>
      <c r="I67" s="490"/>
    </row>
    <row r="68" spans="1:22" s="331" customFormat="1" ht="88.5" customHeight="1" x14ac:dyDescent="0.2">
      <c r="A68" s="337"/>
      <c r="B68" s="489" t="s">
        <v>314</v>
      </c>
      <c r="C68" s="489"/>
      <c r="D68" s="489"/>
      <c r="E68" s="489"/>
      <c r="F68" s="489"/>
      <c r="G68" s="489"/>
      <c r="H68" s="489"/>
      <c r="I68" s="489"/>
      <c r="K68" s="340"/>
      <c r="L68" s="340"/>
      <c r="M68" s="340"/>
      <c r="N68" s="340"/>
      <c r="O68" s="340"/>
      <c r="P68" s="340"/>
      <c r="Q68" s="340"/>
      <c r="R68" s="340"/>
      <c r="S68" s="340"/>
      <c r="T68" s="340"/>
      <c r="U68" s="340"/>
    </row>
    <row r="69" spans="1:22" ht="30" customHeight="1" x14ac:dyDescent="0.2">
      <c r="B69" s="488" t="s">
        <v>306</v>
      </c>
      <c r="C69" s="488"/>
      <c r="D69" s="488"/>
      <c r="E69" s="488"/>
      <c r="F69" s="488"/>
      <c r="G69" s="488"/>
      <c r="H69" s="488"/>
      <c r="I69" s="488"/>
    </row>
    <row r="70" spans="1:22" ht="30" customHeight="1" x14ac:dyDescent="0.2"/>
  </sheetData>
  <customSheetViews>
    <customSheetView guid="{4BF6A69F-C29D-460A-9E84-5045F8F80EEB}" showGridLines="0">
      <selection activeCell="K38" sqref="K38"/>
      <pageMargins left="0.19685039370078741" right="0.15748031496062992" top="0.19685039370078741" bottom="0.19685039370078741" header="0.31496062992125984" footer="0.31496062992125984"/>
      <pageSetup paperSize="9" orientation="portrait" r:id="rId1"/>
    </customSheetView>
  </customSheetViews>
  <mergeCells count="39">
    <mergeCell ref="B69:I69"/>
    <mergeCell ref="B68:I68"/>
    <mergeCell ref="B67:I67"/>
    <mergeCell ref="B58:B65"/>
    <mergeCell ref="C58:D58"/>
    <mergeCell ref="C59:D59"/>
    <mergeCell ref="C60:D60"/>
    <mergeCell ref="C61:D61"/>
    <mergeCell ref="C62:D62"/>
    <mergeCell ref="C63:D63"/>
    <mergeCell ref="C64:D64"/>
    <mergeCell ref="C65:D65"/>
    <mergeCell ref="B54:I54"/>
    <mergeCell ref="E56:I56"/>
    <mergeCell ref="B45:D45"/>
    <mergeCell ref="B28:C30"/>
    <mergeCell ref="D50:E50"/>
    <mergeCell ref="D51:E51"/>
    <mergeCell ref="F50:G50"/>
    <mergeCell ref="F51:G51"/>
    <mergeCell ref="B48:G48"/>
    <mergeCell ref="B44:D44"/>
    <mergeCell ref="B31:C33"/>
    <mergeCell ref="A1:I1"/>
    <mergeCell ref="B3:G3"/>
    <mergeCell ref="B25:G25"/>
    <mergeCell ref="B41:G41"/>
    <mergeCell ref="E5:H5"/>
    <mergeCell ref="D5:D6"/>
    <mergeCell ref="C7:C9"/>
    <mergeCell ref="C16:C18"/>
    <mergeCell ref="B22:B23"/>
    <mergeCell ref="B37:C39"/>
    <mergeCell ref="B34:C36"/>
    <mergeCell ref="C19:D19"/>
    <mergeCell ref="C13:C15"/>
    <mergeCell ref="C10:C12"/>
    <mergeCell ref="B5:B19"/>
    <mergeCell ref="C5:C6"/>
  </mergeCells>
  <phoneticPr fontId="14" type="noConversion"/>
  <pageMargins left="0.19685039370078741" right="0.15748031496062992" top="0.19685039370078741" bottom="0.19685039370078741" header="0.31496062992125984" footer="0.31496062992125984"/>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B21"/>
  <sheetViews>
    <sheetView showGridLines="0" zoomScaleNormal="100" workbookViewId="0">
      <selection activeCell="A2" sqref="A2:R2"/>
    </sheetView>
  </sheetViews>
  <sheetFormatPr baseColWidth="10" defaultRowHeight="12.75" x14ac:dyDescent="0.2"/>
  <cols>
    <col min="1" max="1" width="28.7109375" style="3" customWidth="1"/>
    <col min="2" max="18" width="9.28515625" style="3" customWidth="1"/>
    <col min="19" max="19" width="3.42578125" style="3" customWidth="1"/>
    <col min="20" max="16384" width="11.42578125" style="3"/>
  </cols>
  <sheetData>
    <row r="1" spans="1:18" ht="12.75" customHeight="1" x14ac:dyDescent="0.2">
      <c r="A1" s="1"/>
      <c r="B1" s="1"/>
      <c r="C1" s="1"/>
      <c r="D1" s="1"/>
      <c r="E1" s="1"/>
      <c r="F1" s="1"/>
      <c r="G1" s="1"/>
      <c r="H1" s="1"/>
      <c r="I1" s="1"/>
      <c r="J1" s="1"/>
      <c r="K1" s="1"/>
      <c r="L1" s="1"/>
      <c r="M1" s="1"/>
      <c r="N1" s="1"/>
      <c r="O1" s="1"/>
      <c r="P1" s="1"/>
      <c r="Q1" s="1"/>
      <c r="R1" s="52"/>
    </row>
    <row r="2" spans="1:18" ht="15.75" customHeight="1" x14ac:dyDescent="0.2">
      <c r="A2" s="567" t="s">
        <v>262</v>
      </c>
      <c r="B2" s="567"/>
      <c r="C2" s="567"/>
      <c r="D2" s="567"/>
      <c r="E2" s="567"/>
      <c r="F2" s="567"/>
      <c r="G2" s="567"/>
      <c r="H2" s="567"/>
      <c r="I2" s="567"/>
      <c r="J2" s="567"/>
      <c r="K2" s="567"/>
      <c r="L2" s="567"/>
      <c r="M2" s="567"/>
      <c r="N2" s="567"/>
      <c r="O2" s="567"/>
      <c r="P2" s="567"/>
      <c r="Q2" s="567"/>
      <c r="R2" s="567"/>
    </row>
    <row r="3" spans="1:18" ht="12.75" customHeight="1" x14ac:dyDescent="0.2">
      <c r="A3" s="1"/>
      <c r="B3" s="1"/>
      <c r="C3" s="1"/>
      <c r="D3" s="1"/>
      <c r="E3" s="1"/>
      <c r="F3" s="1"/>
      <c r="G3" s="1"/>
      <c r="H3" s="1"/>
      <c r="I3" s="1"/>
      <c r="J3" s="1"/>
      <c r="K3" s="1"/>
      <c r="L3" s="1"/>
      <c r="M3" s="1"/>
      <c r="N3" s="1"/>
      <c r="O3" s="1"/>
      <c r="P3" s="1"/>
      <c r="Q3" s="1"/>
      <c r="R3" s="52"/>
    </row>
    <row r="4" spans="1:18" ht="37.5" customHeight="1" x14ac:dyDescent="0.2">
      <c r="A4" s="187"/>
      <c r="B4" s="300" t="s">
        <v>28</v>
      </c>
      <c r="C4" s="301" t="s">
        <v>29</v>
      </c>
      <c r="D4" s="301" t="s">
        <v>30</v>
      </c>
      <c r="E4" s="301" t="s">
        <v>31</v>
      </c>
      <c r="F4" s="301" t="s">
        <v>79</v>
      </c>
      <c r="G4" s="301" t="s">
        <v>32</v>
      </c>
      <c r="H4" s="301" t="s">
        <v>33</v>
      </c>
      <c r="I4" s="301" t="s">
        <v>34</v>
      </c>
      <c r="J4" s="301" t="s">
        <v>35</v>
      </c>
      <c r="K4" s="301" t="s">
        <v>36</v>
      </c>
      <c r="L4" s="301" t="s">
        <v>37</v>
      </c>
      <c r="M4" s="301" t="s">
        <v>38</v>
      </c>
      <c r="N4" s="301" t="s">
        <v>80</v>
      </c>
      <c r="O4" s="301" t="s">
        <v>40</v>
      </c>
      <c r="P4" s="301" t="s">
        <v>41</v>
      </c>
      <c r="Q4" s="301" t="s">
        <v>267</v>
      </c>
      <c r="R4" s="301" t="s">
        <v>49</v>
      </c>
    </row>
    <row r="5" spans="1:18" x14ac:dyDescent="0.2">
      <c r="A5" s="188" t="s">
        <v>77</v>
      </c>
      <c r="B5" s="191">
        <v>3525</v>
      </c>
      <c r="C5" s="191">
        <v>431</v>
      </c>
      <c r="D5" s="191">
        <v>813</v>
      </c>
      <c r="E5" s="191">
        <v>182</v>
      </c>
      <c r="F5" s="191">
        <v>188</v>
      </c>
      <c r="G5" s="191">
        <v>147</v>
      </c>
      <c r="H5" s="191">
        <v>166</v>
      </c>
      <c r="I5" s="191">
        <v>137</v>
      </c>
      <c r="J5" s="191">
        <v>11132</v>
      </c>
      <c r="K5" s="191">
        <v>305</v>
      </c>
      <c r="L5" s="191">
        <v>1290</v>
      </c>
      <c r="M5" s="191">
        <v>52</v>
      </c>
      <c r="N5" s="191">
        <v>408</v>
      </c>
      <c r="O5" s="191">
        <v>0</v>
      </c>
      <c r="P5" s="191">
        <v>537</v>
      </c>
      <c r="Q5" s="191">
        <v>162</v>
      </c>
      <c r="R5" s="192">
        <f>SUM(B5:Q5)</f>
        <v>19475</v>
      </c>
    </row>
    <row r="6" spans="1:18" x14ac:dyDescent="0.2">
      <c r="A6" s="188" t="s">
        <v>78</v>
      </c>
      <c r="B6" s="191">
        <v>1259</v>
      </c>
      <c r="C6" s="191">
        <v>97</v>
      </c>
      <c r="D6" s="191">
        <v>145</v>
      </c>
      <c r="E6" s="191">
        <v>54</v>
      </c>
      <c r="F6" s="191">
        <v>105</v>
      </c>
      <c r="G6" s="191">
        <v>66</v>
      </c>
      <c r="H6" s="191">
        <v>21</v>
      </c>
      <c r="I6" s="191">
        <v>43</v>
      </c>
      <c r="J6" s="191">
        <v>4064</v>
      </c>
      <c r="K6" s="191">
        <v>72</v>
      </c>
      <c r="L6" s="191">
        <v>675</v>
      </c>
      <c r="M6" s="191">
        <v>0</v>
      </c>
      <c r="N6" s="191">
        <v>0</v>
      </c>
      <c r="O6" s="191">
        <v>0</v>
      </c>
      <c r="P6" s="191">
        <v>110</v>
      </c>
      <c r="Q6" s="191">
        <v>0</v>
      </c>
      <c r="R6" s="192">
        <f t="shared" ref="R6:R21" si="0">SUM(B6:Q6)</f>
        <v>6711</v>
      </c>
    </row>
    <row r="7" spans="1:18" x14ac:dyDescent="0.2">
      <c r="A7" s="188" t="s">
        <v>42</v>
      </c>
      <c r="B7" s="191">
        <v>1598</v>
      </c>
      <c r="C7" s="191">
        <v>265</v>
      </c>
      <c r="D7" s="191">
        <v>171</v>
      </c>
      <c r="E7" s="191">
        <v>58</v>
      </c>
      <c r="F7" s="191">
        <v>226</v>
      </c>
      <c r="G7" s="191">
        <v>79</v>
      </c>
      <c r="H7" s="191">
        <v>85</v>
      </c>
      <c r="I7" s="191">
        <v>30</v>
      </c>
      <c r="J7" s="191">
        <v>3673</v>
      </c>
      <c r="K7" s="191">
        <v>89</v>
      </c>
      <c r="L7" s="191">
        <v>505</v>
      </c>
      <c r="M7" s="191">
        <v>0</v>
      </c>
      <c r="N7" s="191">
        <v>0</v>
      </c>
      <c r="O7" s="191">
        <v>132</v>
      </c>
      <c r="P7" s="191">
        <v>215</v>
      </c>
      <c r="Q7" s="191">
        <v>0</v>
      </c>
      <c r="R7" s="192">
        <f t="shared" si="0"/>
        <v>7126</v>
      </c>
    </row>
    <row r="8" spans="1:18" x14ac:dyDescent="0.2">
      <c r="A8" s="188" t="s">
        <v>75</v>
      </c>
      <c r="B8" s="191">
        <v>1198</v>
      </c>
      <c r="C8" s="191">
        <v>92</v>
      </c>
      <c r="D8" s="191">
        <v>71</v>
      </c>
      <c r="E8" s="191">
        <v>46</v>
      </c>
      <c r="F8" s="191">
        <v>99</v>
      </c>
      <c r="G8" s="191">
        <v>38</v>
      </c>
      <c r="H8" s="191">
        <v>46</v>
      </c>
      <c r="I8" s="191">
        <v>45</v>
      </c>
      <c r="J8" s="191">
        <v>3514</v>
      </c>
      <c r="K8" s="191">
        <v>107</v>
      </c>
      <c r="L8" s="191">
        <v>369</v>
      </c>
      <c r="M8" s="191">
        <v>56</v>
      </c>
      <c r="N8" s="191">
        <v>77</v>
      </c>
      <c r="O8" s="191">
        <v>0</v>
      </c>
      <c r="P8" s="191">
        <v>121</v>
      </c>
      <c r="Q8" s="191">
        <v>87</v>
      </c>
      <c r="R8" s="192">
        <f t="shared" si="0"/>
        <v>5966</v>
      </c>
    </row>
    <row r="9" spans="1:18" x14ac:dyDescent="0.2">
      <c r="A9" s="188" t="s">
        <v>43</v>
      </c>
      <c r="B9" s="191">
        <v>155</v>
      </c>
      <c r="C9" s="191">
        <v>42</v>
      </c>
      <c r="D9" s="191">
        <v>47</v>
      </c>
      <c r="E9" s="191">
        <v>0</v>
      </c>
      <c r="F9" s="191">
        <v>0</v>
      </c>
      <c r="G9" s="191">
        <v>0</v>
      </c>
      <c r="H9" s="191">
        <v>0</v>
      </c>
      <c r="I9" s="191">
        <v>0</v>
      </c>
      <c r="J9" s="191">
        <v>395</v>
      </c>
      <c r="K9" s="191">
        <v>0</v>
      </c>
      <c r="L9" s="191">
        <v>0</v>
      </c>
      <c r="M9" s="191">
        <v>0</v>
      </c>
      <c r="N9" s="191">
        <v>0</v>
      </c>
      <c r="O9" s="191">
        <v>0</v>
      </c>
      <c r="P9" s="191">
        <v>0</v>
      </c>
      <c r="Q9" s="191">
        <v>0</v>
      </c>
      <c r="R9" s="192">
        <f t="shared" si="0"/>
        <v>639</v>
      </c>
    </row>
    <row r="10" spans="1:18" x14ac:dyDescent="0.2">
      <c r="A10" s="188" t="s">
        <v>70</v>
      </c>
      <c r="B10" s="191">
        <v>2659</v>
      </c>
      <c r="C10" s="191">
        <v>430</v>
      </c>
      <c r="D10" s="191">
        <v>426</v>
      </c>
      <c r="E10" s="191">
        <v>111</v>
      </c>
      <c r="F10" s="191">
        <v>222</v>
      </c>
      <c r="G10" s="191">
        <v>133</v>
      </c>
      <c r="H10" s="191">
        <v>139</v>
      </c>
      <c r="I10" s="191">
        <v>93</v>
      </c>
      <c r="J10" s="191">
        <v>8212</v>
      </c>
      <c r="K10" s="191">
        <v>200</v>
      </c>
      <c r="L10" s="191">
        <v>882</v>
      </c>
      <c r="M10" s="191">
        <v>62</v>
      </c>
      <c r="N10" s="191">
        <v>75</v>
      </c>
      <c r="O10" s="191">
        <v>0</v>
      </c>
      <c r="P10" s="191">
        <v>457</v>
      </c>
      <c r="Q10" s="191">
        <v>0</v>
      </c>
      <c r="R10" s="192">
        <f t="shared" si="0"/>
        <v>14101</v>
      </c>
    </row>
    <row r="11" spans="1:18" x14ac:dyDescent="0.2">
      <c r="A11" s="188" t="s">
        <v>71</v>
      </c>
      <c r="B11" s="191">
        <v>2145</v>
      </c>
      <c r="C11" s="191">
        <v>326</v>
      </c>
      <c r="D11" s="191">
        <v>245</v>
      </c>
      <c r="E11" s="191">
        <v>185</v>
      </c>
      <c r="F11" s="191">
        <v>352</v>
      </c>
      <c r="G11" s="191">
        <v>106</v>
      </c>
      <c r="H11" s="191">
        <v>128</v>
      </c>
      <c r="I11" s="191">
        <v>139</v>
      </c>
      <c r="J11" s="191">
        <v>10744</v>
      </c>
      <c r="K11" s="191">
        <v>94</v>
      </c>
      <c r="L11" s="191">
        <v>1214</v>
      </c>
      <c r="M11" s="191">
        <v>46</v>
      </c>
      <c r="N11" s="191">
        <v>239</v>
      </c>
      <c r="O11" s="191">
        <v>170</v>
      </c>
      <c r="P11" s="191">
        <v>437</v>
      </c>
      <c r="Q11" s="191">
        <v>66</v>
      </c>
      <c r="R11" s="192">
        <f t="shared" si="0"/>
        <v>16636</v>
      </c>
    </row>
    <row r="12" spans="1:18" x14ac:dyDescent="0.2">
      <c r="A12" s="188" t="s">
        <v>44</v>
      </c>
      <c r="B12" s="191">
        <v>3654</v>
      </c>
      <c r="C12" s="191">
        <v>538</v>
      </c>
      <c r="D12" s="191">
        <v>2685</v>
      </c>
      <c r="E12" s="191">
        <v>253</v>
      </c>
      <c r="F12" s="191">
        <v>548</v>
      </c>
      <c r="G12" s="191">
        <v>297</v>
      </c>
      <c r="H12" s="191">
        <v>166</v>
      </c>
      <c r="I12" s="191">
        <v>281</v>
      </c>
      <c r="J12" s="191">
        <v>17373</v>
      </c>
      <c r="K12" s="191">
        <v>446</v>
      </c>
      <c r="L12" s="191">
        <v>3004</v>
      </c>
      <c r="M12" s="191">
        <v>78</v>
      </c>
      <c r="N12" s="191">
        <v>1275</v>
      </c>
      <c r="O12" s="191">
        <v>714</v>
      </c>
      <c r="P12" s="191">
        <v>617</v>
      </c>
      <c r="Q12" s="191">
        <v>0</v>
      </c>
      <c r="R12" s="192">
        <f t="shared" si="0"/>
        <v>31929</v>
      </c>
    </row>
    <row r="13" spans="1:18" x14ac:dyDescent="0.2">
      <c r="A13" s="188" t="s">
        <v>72</v>
      </c>
      <c r="B13" s="191">
        <v>1754</v>
      </c>
      <c r="C13" s="191">
        <v>137</v>
      </c>
      <c r="D13" s="191">
        <v>147</v>
      </c>
      <c r="E13" s="191">
        <v>68</v>
      </c>
      <c r="F13" s="191">
        <v>298</v>
      </c>
      <c r="G13" s="191">
        <v>68</v>
      </c>
      <c r="H13" s="191">
        <v>93</v>
      </c>
      <c r="I13" s="191">
        <v>47</v>
      </c>
      <c r="J13" s="191">
        <v>4676</v>
      </c>
      <c r="K13" s="191">
        <v>76</v>
      </c>
      <c r="L13" s="191">
        <v>805</v>
      </c>
      <c r="M13" s="191">
        <v>0</v>
      </c>
      <c r="N13" s="191">
        <v>181</v>
      </c>
      <c r="O13" s="191">
        <v>63</v>
      </c>
      <c r="P13" s="191">
        <v>207</v>
      </c>
      <c r="Q13" s="191">
        <v>0</v>
      </c>
      <c r="R13" s="192">
        <f t="shared" si="0"/>
        <v>8620</v>
      </c>
    </row>
    <row r="14" spans="1:18" x14ac:dyDescent="0.2">
      <c r="A14" s="188" t="s">
        <v>74</v>
      </c>
      <c r="B14" s="191">
        <v>2771</v>
      </c>
      <c r="C14" s="191">
        <v>340</v>
      </c>
      <c r="D14" s="191">
        <v>293</v>
      </c>
      <c r="E14" s="191">
        <v>108</v>
      </c>
      <c r="F14" s="191">
        <v>282</v>
      </c>
      <c r="G14" s="191">
        <v>125</v>
      </c>
      <c r="H14" s="191">
        <v>70</v>
      </c>
      <c r="I14" s="191">
        <v>42</v>
      </c>
      <c r="J14" s="191">
        <v>8008</v>
      </c>
      <c r="K14" s="191">
        <v>216</v>
      </c>
      <c r="L14" s="191">
        <v>1072</v>
      </c>
      <c r="M14" s="191">
        <v>42</v>
      </c>
      <c r="N14" s="191">
        <v>168</v>
      </c>
      <c r="O14" s="191">
        <v>91</v>
      </c>
      <c r="P14" s="191">
        <v>315</v>
      </c>
      <c r="Q14" s="191">
        <v>0</v>
      </c>
      <c r="R14" s="192">
        <f t="shared" si="0"/>
        <v>13943</v>
      </c>
    </row>
    <row r="15" spans="1:18" x14ac:dyDescent="0.2">
      <c r="A15" s="188" t="s">
        <v>73</v>
      </c>
      <c r="B15" s="191">
        <v>2102</v>
      </c>
      <c r="C15" s="191">
        <v>416</v>
      </c>
      <c r="D15" s="191">
        <v>323</v>
      </c>
      <c r="E15" s="191">
        <v>77</v>
      </c>
      <c r="F15" s="191">
        <v>337</v>
      </c>
      <c r="G15" s="191">
        <v>97</v>
      </c>
      <c r="H15" s="191">
        <v>156</v>
      </c>
      <c r="I15" s="191">
        <v>128</v>
      </c>
      <c r="J15" s="191">
        <v>6554</v>
      </c>
      <c r="K15" s="191">
        <v>224</v>
      </c>
      <c r="L15" s="191">
        <v>753</v>
      </c>
      <c r="M15" s="191">
        <v>80</v>
      </c>
      <c r="N15" s="191">
        <v>162</v>
      </c>
      <c r="O15" s="191">
        <v>88</v>
      </c>
      <c r="P15" s="191">
        <v>395</v>
      </c>
      <c r="Q15" s="191">
        <v>0</v>
      </c>
      <c r="R15" s="192">
        <f t="shared" si="0"/>
        <v>11892</v>
      </c>
    </row>
    <row r="16" spans="1:18" x14ac:dyDescent="0.2">
      <c r="A16" s="188" t="s">
        <v>3</v>
      </c>
      <c r="B16" s="191">
        <v>1675</v>
      </c>
      <c r="C16" s="191">
        <v>144</v>
      </c>
      <c r="D16" s="191">
        <v>63</v>
      </c>
      <c r="E16" s="191">
        <v>68</v>
      </c>
      <c r="F16" s="191">
        <v>64</v>
      </c>
      <c r="G16" s="191">
        <v>41</v>
      </c>
      <c r="H16" s="191">
        <v>44</v>
      </c>
      <c r="I16" s="191">
        <v>63</v>
      </c>
      <c r="J16" s="191">
        <v>3985</v>
      </c>
      <c r="K16" s="191">
        <v>87</v>
      </c>
      <c r="L16" s="191">
        <v>553</v>
      </c>
      <c r="M16" s="191">
        <v>0</v>
      </c>
      <c r="N16" s="191">
        <v>0</v>
      </c>
      <c r="O16" s="191">
        <v>81</v>
      </c>
      <c r="P16" s="191">
        <v>233</v>
      </c>
      <c r="Q16" s="191">
        <v>0</v>
      </c>
      <c r="R16" s="192">
        <f t="shared" si="0"/>
        <v>7101</v>
      </c>
    </row>
    <row r="17" spans="1:106" ht="13.5" thickBot="1" x14ac:dyDescent="0.25">
      <c r="A17" s="194" t="s">
        <v>76</v>
      </c>
      <c r="B17" s="189">
        <v>2549</v>
      </c>
      <c r="C17" s="189">
        <v>413</v>
      </c>
      <c r="D17" s="189">
        <v>808</v>
      </c>
      <c r="E17" s="189">
        <v>170</v>
      </c>
      <c r="F17" s="189">
        <v>186</v>
      </c>
      <c r="G17" s="189">
        <v>104</v>
      </c>
      <c r="H17" s="189">
        <v>108</v>
      </c>
      <c r="I17" s="189">
        <v>100</v>
      </c>
      <c r="J17" s="189">
        <v>7527</v>
      </c>
      <c r="K17" s="189">
        <v>132</v>
      </c>
      <c r="L17" s="189">
        <v>843</v>
      </c>
      <c r="M17" s="189">
        <v>56</v>
      </c>
      <c r="N17" s="189">
        <v>453</v>
      </c>
      <c r="O17" s="189">
        <v>27</v>
      </c>
      <c r="P17" s="189">
        <v>255</v>
      </c>
      <c r="Q17" s="189">
        <v>0</v>
      </c>
      <c r="R17" s="190">
        <f t="shared" si="0"/>
        <v>13731</v>
      </c>
    </row>
    <row r="18" spans="1:106" s="188" customFormat="1" x14ac:dyDescent="0.2">
      <c r="A18" s="195" t="s">
        <v>4</v>
      </c>
      <c r="B18" s="192">
        <v>27044</v>
      </c>
      <c r="C18" s="192">
        <v>3671</v>
      </c>
      <c r="D18" s="192">
        <v>6237</v>
      </c>
      <c r="E18" s="192">
        <v>1380</v>
      </c>
      <c r="F18" s="192">
        <v>2907</v>
      </c>
      <c r="G18" s="192">
        <v>1301</v>
      </c>
      <c r="H18" s="192">
        <v>1222</v>
      </c>
      <c r="I18" s="192">
        <v>1148</v>
      </c>
      <c r="J18" s="192">
        <v>89857</v>
      </c>
      <c r="K18" s="192">
        <v>2048</v>
      </c>
      <c r="L18" s="192">
        <v>11965</v>
      </c>
      <c r="M18" s="192">
        <v>472</v>
      </c>
      <c r="N18" s="192">
        <v>3038</v>
      </c>
      <c r="O18" s="192">
        <v>1366</v>
      </c>
      <c r="P18" s="192">
        <v>3899</v>
      </c>
      <c r="Q18" s="192">
        <v>315</v>
      </c>
      <c r="R18" s="419">
        <f t="shared" si="0"/>
        <v>157870</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188" t="s">
        <v>5</v>
      </c>
      <c r="B19" s="191">
        <v>140</v>
      </c>
      <c r="C19" s="191">
        <v>29</v>
      </c>
      <c r="D19" s="191">
        <v>133</v>
      </c>
      <c r="E19" s="191">
        <v>15</v>
      </c>
      <c r="F19" s="191">
        <v>0</v>
      </c>
      <c r="G19" s="191">
        <v>26</v>
      </c>
      <c r="H19" s="191">
        <v>22</v>
      </c>
      <c r="I19" s="191">
        <v>19</v>
      </c>
      <c r="J19" s="191">
        <v>969</v>
      </c>
      <c r="K19" s="191">
        <v>0</v>
      </c>
      <c r="L19" s="191">
        <v>94</v>
      </c>
      <c r="M19" s="191">
        <v>0</v>
      </c>
      <c r="N19" s="191">
        <v>0</v>
      </c>
      <c r="O19" s="191">
        <v>0</v>
      </c>
      <c r="P19" s="191">
        <v>68</v>
      </c>
      <c r="Q19" s="191">
        <v>0</v>
      </c>
      <c r="R19" s="192">
        <f t="shared" si="0"/>
        <v>1515</v>
      </c>
    </row>
    <row r="20" spans="1:106" ht="13.5" thickBot="1" x14ac:dyDescent="0.25">
      <c r="A20" s="194" t="s">
        <v>1</v>
      </c>
      <c r="B20" s="189">
        <v>123</v>
      </c>
      <c r="C20" s="189">
        <v>67</v>
      </c>
      <c r="D20" s="189">
        <v>69</v>
      </c>
      <c r="E20" s="189">
        <v>0</v>
      </c>
      <c r="F20" s="189">
        <v>48</v>
      </c>
      <c r="G20" s="189">
        <v>14</v>
      </c>
      <c r="H20" s="189">
        <v>25</v>
      </c>
      <c r="I20" s="189">
        <v>33</v>
      </c>
      <c r="J20" s="189">
        <v>779</v>
      </c>
      <c r="K20" s="189">
        <v>0</v>
      </c>
      <c r="L20" s="189">
        <v>88</v>
      </c>
      <c r="M20" s="189">
        <v>0</v>
      </c>
      <c r="N20" s="189">
        <v>75</v>
      </c>
      <c r="O20" s="189">
        <v>0</v>
      </c>
      <c r="P20" s="189">
        <v>99</v>
      </c>
      <c r="Q20" s="189">
        <v>0</v>
      </c>
      <c r="R20" s="190">
        <f t="shared" si="0"/>
        <v>1420</v>
      </c>
    </row>
    <row r="21" spans="1:106" x14ac:dyDescent="0.2">
      <c r="A21" s="196" t="s">
        <v>6</v>
      </c>
      <c r="B21" s="193">
        <v>27307</v>
      </c>
      <c r="C21" s="193">
        <v>3767</v>
      </c>
      <c r="D21" s="193">
        <v>6439</v>
      </c>
      <c r="E21" s="193">
        <v>1395</v>
      </c>
      <c r="F21" s="193">
        <v>2955</v>
      </c>
      <c r="G21" s="193">
        <v>1341</v>
      </c>
      <c r="H21" s="193">
        <v>1269</v>
      </c>
      <c r="I21" s="193">
        <v>1200</v>
      </c>
      <c r="J21" s="193">
        <v>91605</v>
      </c>
      <c r="K21" s="193">
        <v>2048</v>
      </c>
      <c r="L21" s="193">
        <v>12147</v>
      </c>
      <c r="M21" s="193">
        <v>472</v>
      </c>
      <c r="N21" s="193">
        <v>3113</v>
      </c>
      <c r="O21" s="193">
        <v>1366</v>
      </c>
      <c r="P21" s="193">
        <v>4066</v>
      </c>
      <c r="Q21" s="193">
        <v>315</v>
      </c>
      <c r="R21" s="419">
        <f t="shared" si="0"/>
        <v>160805</v>
      </c>
    </row>
  </sheetData>
  <customSheetViews>
    <customSheetView guid="{4BF6A69F-C29D-460A-9E84-5045F8F80EEB}" showGridLines="0">
      <selection activeCell="R16" sqref="A16:R16"/>
      <pageMargins left="0.7" right="0.7" top="0.75" bottom="0.75" header="0.3" footer="0.3"/>
      <pageSetup paperSize="9" orientation="landscape" verticalDpi="0"/>
    </customSheetView>
  </customSheetViews>
  <mergeCells count="1">
    <mergeCell ref="A2:R2"/>
  </mergeCells>
  <phoneticPr fontId="14" type="noConversion"/>
  <pageMargins left="0.7" right="0.7" top="0.75" bottom="0.75" header="0.3" footer="0.3"/>
  <pageSetup paperSize="9" orientation="landscape"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B23"/>
  <sheetViews>
    <sheetView showGridLines="0" workbookViewId="0">
      <selection activeCell="A2" sqref="A2:R2"/>
    </sheetView>
  </sheetViews>
  <sheetFormatPr baseColWidth="10" defaultRowHeight="12.75" x14ac:dyDescent="0.2"/>
  <cols>
    <col min="1" max="1" width="28.7109375" style="3" customWidth="1"/>
    <col min="2" max="18" width="9.28515625" style="3" customWidth="1"/>
    <col min="19" max="19" width="3.28515625" style="3" customWidth="1"/>
    <col min="20" max="16384" width="11.42578125" style="3"/>
  </cols>
  <sheetData>
    <row r="1" spans="1:19" s="331" customFormat="1" ht="12.75" customHeight="1" x14ac:dyDescent="0.2">
      <c r="A1" s="384"/>
      <c r="B1" s="384"/>
      <c r="C1" s="384"/>
      <c r="D1" s="384"/>
      <c r="E1" s="384"/>
      <c r="F1" s="384"/>
      <c r="G1" s="384"/>
      <c r="H1" s="384"/>
      <c r="I1" s="384"/>
      <c r="J1" s="384"/>
      <c r="K1" s="384"/>
      <c r="L1" s="384"/>
      <c r="M1" s="384"/>
      <c r="N1" s="384"/>
      <c r="O1" s="384"/>
      <c r="P1" s="384"/>
      <c r="Q1" s="384"/>
      <c r="R1" s="384"/>
      <c r="S1" s="338"/>
    </row>
    <row r="2" spans="1:19" ht="15.75" customHeight="1" x14ac:dyDescent="0.2">
      <c r="A2" s="567" t="s">
        <v>264</v>
      </c>
      <c r="B2" s="567"/>
      <c r="C2" s="567"/>
      <c r="D2" s="567"/>
      <c r="E2" s="567"/>
      <c r="F2" s="567"/>
      <c r="G2" s="567"/>
      <c r="H2" s="567"/>
      <c r="I2" s="567"/>
      <c r="J2" s="567"/>
      <c r="K2" s="567"/>
      <c r="L2" s="567"/>
      <c r="M2" s="567"/>
      <c r="N2" s="567"/>
      <c r="O2" s="567"/>
      <c r="P2" s="567"/>
      <c r="Q2" s="567"/>
      <c r="R2" s="567"/>
      <c r="S2" s="52"/>
    </row>
    <row r="3" spans="1:19" ht="12.75" customHeight="1" x14ac:dyDescent="0.2">
      <c r="A3" s="1"/>
      <c r="B3" s="1"/>
      <c r="C3" s="1"/>
      <c r="D3" s="1"/>
      <c r="E3" s="1"/>
      <c r="F3" s="1"/>
      <c r="G3" s="1"/>
      <c r="H3" s="1"/>
      <c r="I3" s="1"/>
      <c r="J3" s="1"/>
      <c r="K3" s="1"/>
      <c r="L3" s="1"/>
      <c r="M3" s="1"/>
      <c r="N3" s="1"/>
      <c r="O3" s="1"/>
      <c r="P3" s="1"/>
      <c r="Q3" s="1"/>
      <c r="R3" s="1"/>
      <c r="S3" s="52"/>
    </row>
    <row r="4" spans="1:19" ht="37.5" customHeight="1" x14ac:dyDescent="0.2">
      <c r="A4" s="187"/>
      <c r="B4" s="300" t="s">
        <v>28</v>
      </c>
      <c r="C4" s="301" t="s">
        <v>29</v>
      </c>
      <c r="D4" s="301" t="s">
        <v>30</v>
      </c>
      <c r="E4" s="301" t="s">
        <v>31</v>
      </c>
      <c r="F4" s="301" t="s">
        <v>79</v>
      </c>
      <c r="G4" s="301" t="s">
        <v>32</v>
      </c>
      <c r="H4" s="301" t="s">
        <v>33</v>
      </c>
      <c r="I4" s="301" t="s">
        <v>34</v>
      </c>
      <c r="J4" s="301" t="s">
        <v>35</v>
      </c>
      <c r="K4" s="301" t="s">
        <v>36</v>
      </c>
      <c r="L4" s="301" t="s">
        <v>37</v>
      </c>
      <c r="M4" s="301" t="s">
        <v>38</v>
      </c>
      <c r="N4" s="301" t="s">
        <v>80</v>
      </c>
      <c r="O4" s="301" t="s">
        <v>40</v>
      </c>
      <c r="P4" s="301" t="s">
        <v>41</v>
      </c>
      <c r="Q4" s="301" t="s">
        <v>267</v>
      </c>
      <c r="R4" s="301" t="s">
        <v>49</v>
      </c>
    </row>
    <row r="5" spans="1:19" x14ac:dyDescent="0.2">
      <c r="A5" s="188" t="s">
        <v>77</v>
      </c>
      <c r="B5" s="191">
        <v>2612</v>
      </c>
      <c r="C5" s="191">
        <v>366</v>
      </c>
      <c r="D5" s="191">
        <v>708</v>
      </c>
      <c r="E5" s="191">
        <v>175</v>
      </c>
      <c r="F5" s="191">
        <v>69</v>
      </c>
      <c r="G5" s="191">
        <v>75</v>
      </c>
      <c r="H5" s="191">
        <v>54</v>
      </c>
      <c r="I5" s="191">
        <v>132</v>
      </c>
      <c r="J5" s="191">
        <v>3290</v>
      </c>
      <c r="K5" s="191">
        <v>85</v>
      </c>
      <c r="L5" s="191">
        <v>295</v>
      </c>
      <c r="M5" s="191">
        <v>49</v>
      </c>
      <c r="N5" s="191">
        <v>63</v>
      </c>
      <c r="O5" s="191">
        <v>0</v>
      </c>
      <c r="P5" s="191">
        <v>118</v>
      </c>
      <c r="Q5" s="191">
        <v>41</v>
      </c>
      <c r="R5" s="192">
        <f>SUM(B5:Q5)</f>
        <v>8132</v>
      </c>
    </row>
    <row r="6" spans="1:19" x14ac:dyDescent="0.2">
      <c r="A6" s="188" t="s">
        <v>78</v>
      </c>
      <c r="B6" s="191">
        <v>1004</v>
      </c>
      <c r="C6" s="191">
        <v>93</v>
      </c>
      <c r="D6" s="191">
        <v>125</v>
      </c>
      <c r="E6" s="191">
        <v>56</v>
      </c>
      <c r="F6" s="191">
        <v>24</v>
      </c>
      <c r="G6" s="191">
        <v>29</v>
      </c>
      <c r="H6" s="191">
        <v>0</v>
      </c>
      <c r="I6" s="191">
        <v>39</v>
      </c>
      <c r="J6" s="191">
        <v>1085</v>
      </c>
      <c r="K6" s="191">
        <v>23</v>
      </c>
      <c r="L6" s="191">
        <v>159</v>
      </c>
      <c r="M6" s="191">
        <v>0</v>
      </c>
      <c r="N6" s="191">
        <v>0</v>
      </c>
      <c r="O6" s="191">
        <v>0</v>
      </c>
      <c r="P6" s="191">
        <v>23</v>
      </c>
      <c r="Q6" s="191">
        <v>0</v>
      </c>
      <c r="R6" s="192">
        <f t="shared" ref="R6:R21" si="0">SUM(B6:Q6)</f>
        <v>2660</v>
      </c>
    </row>
    <row r="7" spans="1:19" x14ac:dyDescent="0.2">
      <c r="A7" s="188" t="s">
        <v>42</v>
      </c>
      <c r="B7" s="191">
        <v>1306</v>
      </c>
      <c r="C7" s="191">
        <v>261</v>
      </c>
      <c r="D7" s="191">
        <v>159</v>
      </c>
      <c r="E7" s="191">
        <v>48</v>
      </c>
      <c r="F7" s="191">
        <v>71</v>
      </c>
      <c r="G7" s="191">
        <v>35</v>
      </c>
      <c r="H7" s="191">
        <v>34</v>
      </c>
      <c r="I7" s="191">
        <v>30</v>
      </c>
      <c r="J7" s="191">
        <v>1088</v>
      </c>
      <c r="K7" s="191">
        <v>32</v>
      </c>
      <c r="L7" s="191">
        <v>115</v>
      </c>
      <c r="M7" s="191">
        <v>0</v>
      </c>
      <c r="N7" s="191">
        <v>0</v>
      </c>
      <c r="O7" s="191">
        <v>44</v>
      </c>
      <c r="P7" s="191">
        <v>52</v>
      </c>
      <c r="Q7" s="191">
        <v>0</v>
      </c>
      <c r="R7" s="192">
        <f t="shared" si="0"/>
        <v>3275</v>
      </c>
    </row>
    <row r="8" spans="1:19" x14ac:dyDescent="0.2">
      <c r="A8" s="188" t="s">
        <v>75</v>
      </c>
      <c r="B8" s="191">
        <v>921</v>
      </c>
      <c r="C8" s="191">
        <v>75</v>
      </c>
      <c r="D8" s="191">
        <v>71</v>
      </c>
      <c r="E8" s="191">
        <v>48</v>
      </c>
      <c r="F8" s="191">
        <v>33</v>
      </c>
      <c r="G8" s="191">
        <v>19</v>
      </c>
      <c r="H8" s="191">
        <v>41</v>
      </c>
      <c r="I8" s="191">
        <v>42</v>
      </c>
      <c r="J8" s="191">
        <v>957</v>
      </c>
      <c r="K8" s="191">
        <v>32</v>
      </c>
      <c r="L8" s="191">
        <v>88</v>
      </c>
      <c r="M8" s="191">
        <v>37</v>
      </c>
      <c r="N8" s="191">
        <v>28</v>
      </c>
      <c r="O8" s="191">
        <v>0</v>
      </c>
      <c r="P8" s="191">
        <v>30</v>
      </c>
      <c r="Q8" s="191">
        <v>15</v>
      </c>
      <c r="R8" s="192">
        <f t="shared" si="0"/>
        <v>2437</v>
      </c>
    </row>
    <row r="9" spans="1:19" x14ac:dyDescent="0.2">
      <c r="A9" s="188" t="s">
        <v>43</v>
      </c>
      <c r="B9" s="191">
        <v>77</v>
      </c>
      <c r="C9" s="191">
        <v>39</v>
      </c>
      <c r="D9" s="191">
        <v>29</v>
      </c>
      <c r="E9" s="191">
        <v>0</v>
      </c>
      <c r="F9" s="191">
        <v>0</v>
      </c>
      <c r="G9" s="191">
        <v>0</v>
      </c>
      <c r="H9" s="191">
        <v>0</v>
      </c>
      <c r="I9" s="191">
        <v>0</v>
      </c>
      <c r="J9" s="191">
        <v>111</v>
      </c>
      <c r="K9" s="191">
        <v>0</v>
      </c>
      <c r="L9" s="191">
        <v>0</v>
      </c>
      <c r="M9" s="191">
        <v>0</v>
      </c>
      <c r="N9" s="191">
        <v>0</v>
      </c>
      <c r="O9" s="191">
        <v>0</v>
      </c>
      <c r="P9" s="191">
        <v>0</v>
      </c>
      <c r="Q9" s="191">
        <v>0</v>
      </c>
      <c r="R9" s="192">
        <f t="shared" si="0"/>
        <v>256</v>
      </c>
    </row>
    <row r="10" spans="1:19" x14ac:dyDescent="0.2">
      <c r="A10" s="188" t="s">
        <v>70</v>
      </c>
      <c r="B10" s="191">
        <v>1852</v>
      </c>
      <c r="C10" s="191">
        <v>285</v>
      </c>
      <c r="D10" s="191">
        <v>398</v>
      </c>
      <c r="E10" s="191">
        <v>104</v>
      </c>
      <c r="F10" s="191">
        <v>75</v>
      </c>
      <c r="G10" s="191">
        <v>60</v>
      </c>
      <c r="H10" s="191">
        <v>70</v>
      </c>
      <c r="I10" s="191">
        <v>104</v>
      </c>
      <c r="J10" s="191">
        <v>2210</v>
      </c>
      <c r="K10" s="191">
        <v>61</v>
      </c>
      <c r="L10" s="191">
        <v>210</v>
      </c>
      <c r="M10" s="191">
        <v>51</v>
      </c>
      <c r="N10" s="191">
        <v>23</v>
      </c>
      <c r="O10" s="191">
        <v>0</v>
      </c>
      <c r="P10" s="191">
        <v>114</v>
      </c>
      <c r="Q10" s="191">
        <v>0</v>
      </c>
      <c r="R10" s="192">
        <f t="shared" si="0"/>
        <v>5617</v>
      </c>
    </row>
    <row r="11" spans="1:19" x14ac:dyDescent="0.2">
      <c r="A11" s="188" t="s">
        <v>71</v>
      </c>
      <c r="B11" s="191">
        <v>1531</v>
      </c>
      <c r="C11" s="191">
        <v>218</v>
      </c>
      <c r="D11" s="191">
        <v>185</v>
      </c>
      <c r="E11" s="191">
        <v>148</v>
      </c>
      <c r="F11" s="191">
        <v>110</v>
      </c>
      <c r="G11" s="191">
        <v>47</v>
      </c>
      <c r="H11" s="191">
        <v>60</v>
      </c>
      <c r="I11" s="191">
        <v>109</v>
      </c>
      <c r="J11" s="191">
        <v>2567</v>
      </c>
      <c r="K11" s="191">
        <v>25</v>
      </c>
      <c r="L11" s="191">
        <v>296</v>
      </c>
      <c r="M11" s="191">
        <v>33</v>
      </c>
      <c r="N11" s="191">
        <v>69</v>
      </c>
      <c r="O11" s="191">
        <v>58</v>
      </c>
      <c r="P11" s="191">
        <v>104</v>
      </c>
      <c r="Q11" s="191">
        <v>15</v>
      </c>
      <c r="R11" s="192">
        <f t="shared" si="0"/>
        <v>5575</v>
      </c>
    </row>
    <row r="12" spans="1:19" x14ac:dyDescent="0.2">
      <c r="A12" s="188" t="s">
        <v>44</v>
      </c>
      <c r="B12" s="191">
        <v>2734</v>
      </c>
      <c r="C12" s="191">
        <v>395</v>
      </c>
      <c r="D12" s="191">
        <v>1875</v>
      </c>
      <c r="E12" s="191">
        <v>306</v>
      </c>
      <c r="F12" s="191">
        <v>154</v>
      </c>
      <c r="G12" s="191">
        <v>132</v>
      </c>
      <c r="H12" s="191">
        <v>85</v>
      </c>
      <c r="I12" s="191">
        <v>252</v>
      </c>
      <c r="J12" s="191">
        <v>5058</v>
      </c>
      <c r="K12" s="191">
        <v>113</v>
      </c>
      <c r="L12" s="191">
        <v>699</v>
      </c>
      <c r="M12" s="191">
        <v>53</v>
      </c>
      <c r="N12" s="191">
        <v>435</v>
      </c>
      <c r="O12" s="191">
        <v>225</v>
      </c>
      <c r="P12" s="191">
        <v>139</v>
      </c>
      <c r="Q12" s="191">
        <v>0</v>
      </c>
      <c r="R12" s="192">
        <f t="shared" si="0"/>
        <v>12655</v>
      </c>
    </row>
    <row r="13" spans="1:19" x14ac:dyDescent="0.2">
      <c r="A13" s="188" t="s">
        <v>72</v>
      </c>
      <c r="B13" s="191">
        <v>1125</v>
      </c>
      <c r="C13" s="191">
        <v>105</v>
      </c>
      <c r="D13" s="191">
        <v>125</v>
      </c>
      <c r="E13" s="191">
        <v>52</v>
      </c>
      <c r="F13" s="191">
        <v>91</v>
      </c>
      <c r="G13" s="191">
        <v>24</v>
      </c>
      <c r="H13" s="191">
        <v>36</v>
      </c>
      <c r="I13" s="191">
        <v>43</v>
      </c>
      <c r="J13" s="191">
        <v>1085</v>
      </c>
      <c r="K13" s="191">
        <v>20</v>
      </c>
      <c r="L13" s="191">
        <v>157</v>
      </c>
      <c r="M13" s="191">
        <v>0</v>
      </c>
      <c r="N13" s="191">
        <v>59</v>
      </c>
      <c r="O13" s="191">
        <v>18</v>
      </c>
      <c r="P13" s="191">
        <v>47</v>
      </c>
      <c r="Q13" s="191">
        <v>0</v>
      </c>
      <c r="R13" s="192">
        <f t="shared" si="0"/>
        <v>2987</v>
      </c>
    </row>
    <row r="14" spans="1:19" x14ac:dyDescent="0.2">
      <c r="A14" s="188" t="s">
        <v>74</v>
      </c>
      <c r="B14" s="191">
        <v>2147</v>
      </c>
      <c r="C14" s="191">
        <v>293</v>
      </c>
      <c r="D14" s="191">
        <v>270</v>
      </c>
      <c r="E14" s="191">
        <v>104</v>
      </c>
      <c r="F14" s="191">
        <v>93</v>
      </c>
      <c r="G14" s="191">
        <v>57</v>
      </c>
      <c r="H14" s="191">
        <v>24</v>
      </c>
      <c r="I14" s="191">
        <v>40</v>
      </c>
      <c r="J14" s="191">
        <v>2322</v>
      </c>
      <c r="K14" s="191">
        <v>60</v>
      </c>
      <c r="L14" s="191">
        <v>260</v>
      </c>
      <c r="M14" s="191">
        <v>32</v>
      </c>
      <c r="N14" s="191">
        <v>61</v>
      </c>
      <c r="O14" s="191">
        <v>29</v>
      </c>
      <c r="P14" s="191">
        <v>53</v>
      </c>
      <c r="Q14" s="191">
        <v>0</v>
      </c>
      <c r="R14" s="192">
        <f t="shared" si="0"/>
        <v>5845</v>
      </c>
    </row>
    <row r="15" spans="1:19" x14ac:dyDescent="0.2">
      <c r="A15" s="188" t="s">
        <v>73</v>
      </c>
      <c r="B15" s="191">
        <v>1633</v>
      </c>
      <c r="C15" s="191">
        <v>297</v>
      </c>
      <c r="D15" s="191">
        <v>276</v>
      </c>
      <c r="E15" s="191">
        <v>76</v>
      </c>
      <c r="F15" s="191">
        <v>113</v>
      </c>
      <c r="G15" s="191">
        <v>51</v>
      </c>
      <c r="H15" s="191">
        <v>64</v>
      </c>
      <c r="I15" s="191">
        <v>122</v>
      </c>
      <c r="J15" s="191">
        <v>2049</v>
      </c>
      <c r="K15" s="191">
        <v>65</v>
      </c>
      <c r="L15" s="191">
        <v>177</v>
      </c>
      <c r="M15" s="191">
        <v>37</v>
      </c>
      <c r="N15" s="191">
        <v>50</v>
      </c>
      <c r="O15" s="191">
        <v>25</v>
      </c>
      <c r="P15" s="191">
        <v>86</v>
      </c>
      <c r="Q15" s="191">
        <v>0</v>
      </c>
      <c r="R15" s="192">
        <f t="shared" si="0"/>
        <v>5121</v>
      </c>
    </row>
    <row r="16" spans="1:19" x14ac:dyDescent="0.2">
      <c r="A16" s="188" t="s">
        <v>3</v>
      </c>
      <c r="B16" s="191">
        <v>1301</v>
      </c>
      <c r="C16" s="191">
        <v>130</v>
      </c>
      <c r="D16" s="191">
        <v>79</v>
      </c>
      <c r="E16" s="191">
        <v>55</v>
      </c>
      <c r="F16" s="191">
        <v>15</v>
      </c>
      <c r="G16" s="191">
        <v>21</v>
      </c>
      <c r="H16" s="191">
        <v>0</v>
      </c>
      <c r="I16" s="191">
        <v>60</v>
      </c>
      <c r="J16" s="191">
        <v>1119</v>
      </c>
      <c r="K16" s="191">
        <v>21</v>
      </c>
      <c r="L16" s="191">
        <v>136</v>
      </c>
      <c r="M16" s="191">
        <v>0</v>
      </c>
      <c r="N16" s="191">
        <v>0</v>
      </c>
      <c r="O16" s="191">
        <v>32</v>
      </c>
      <c r="P16" s="191">
        <v>51</v>
      </c>
      <c r="Q16" s="191">
        <v>0</v>
      </c>
      <c r="R16" s="192">
        <f t="shared" si="0"/>
        <v>3020</v>
      </c>
    </row>
    <row r="17" spans="1:106" ht="13.5" thickBot="1" x14ac:dyDescent="0.25">
      <c r="A17" s="194" t="s">
        <v>76</v>
      </c>
      <c r="B17" s="189">
        <v>1830</v>
      </c>
      <c r="C17" s="189">
        <v>287</v>
      </c>
      <c r="D17" s="189">
        <v>633</v>
      </c>
      <c r="E17" s="189">
        <v>140</v>
      </c>
      <c r="F17" s="189">
        <v>56</v>
      </c>
      <c r="G17" s="189">
        <v>52</v>
      </c>
      <c r="H17" s="189">
        <v>58</v>
      </c>
      <c r="I17" s="189">
        <v>87</v>
      </c>
      <c r="J17" s="189">
        <v>2213</v>
      </c>
      <c r="K17" s="189">
        <v>35</v>
      </c>
      <c r="L17" s="189">
        <v>200</v>
      </c>
      <c r="M17" s="189">
        <v>55</v>
      </c>
      <c r="N17" s="189">
        <v>158</v>
      </c>
      <c r="O17" s="189">
        <v>0</v>
      </c>
      <c r="P17" s="189">
        <v>54</v>
      </c>
      <c r="Q17" s="189">
        <v>0</v>
      </c>
      <c r="R17" s="190">
        <f t="shared" si="0"/>
        <v>5858</v>
      </c>
    </row>
    <row r="18" spans="1:106" s="188" customFormat="1" x14ac:dyDescent="0.2">
      <c r="A18" s="195" t="s">
        <v>4</v>
      </c>
      <c r="B18" s="192">
        <v>20073</v>
      </c>
      <c r="C18" s="192">
        <v>2844</v>
      </c>
      <c r="D18" s="192">
        <v>4933</v>
      </c>
      <c r="E18" s="192">
        <v>1312</v>
      </c>
      <c r="F18" s="192">
        <v>904</v>
      </c>
      <c r="G18" s="192">
        <v>602</v>
      </c>
      <c r="H18" s="192">
        <v>526</v>
      </c>
      <c r="I18" s="192">
        <v>1060</v>
      </c>
      <c r="J18" s="192">
        <v>25154</v>
      </c>
      <c r="K18" s="192">
        <v>572</v>
      </c>
      <c r="L18" s="192">
        <v>2792</v>
      </c>
      <c r="M18" s="192">
        <v>347</v>
      </c>
      <c r="N18" s="192">
        <v>946</v>
      </c>
      <c r="O18" s="192">
        <v>431</v>
      </c>
      <c r="P18" s="192">
        <v>871</v>
      </c>
      <c r="Q18" s="192">
        <v>71</v>
      </c>
      <c r="R18" s="419">
        <f t="shared" si="0"/>
        <v>63438</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188" t="s">
        <v>5</v>
      </c>
      <c r="B19" s="191">
        <v>138</v>
      </c>
      <c r="C19" s="191">
        <v>26</v>
      </c>
      <c r="D19" s="191">
        <v>93</v>
      </c>
      <c r="E19" s="191">
        <v>0</v>
      </c>
      <c r="F19" s="191">
        <v>0</v>
      </c>
      <c r="G19" s="191">
        <v>14</v>
      </c>
      <c r="H19" s="191">
        <v>18</v>
      </c>
      <c r="I19" s="191">
        <v>20</v>
      </c>
      <c r="J19" s="191">
        <v>214</v>
      </c>
      <c r="K19" s="191">
        <v>0</v>
      </c>
      <c r="L19" s="191">
        <v>22</v>
      </c>
      <c r="M19" s="191">
        <v>0</v>
      </c>
      <c r="N19" s="191">
        <v>0</v>
      </c>
      <c r="O19" s="191">
        <v>0</v>
      </c>
      <c r="P19" s="191">
        <v>9</v>
      </c>
      <c r="Q19" s="191">
        <v>0</v>
      </c>
      <c r="R19" s="192">
        <f t="shared" si="0"/>
        <v>554</v>
      </c>
    </row>
    <row r="20" spans="1:106" ht="13.5" thickBot="1" x14ac:dyDescent="0.25">
      <c r="A20" s="194" t="s">
        <v>1</v>
      </c>
      <c r="B20" s="189">
        <v>107</v>
      </c>
      <c r="C20" s="189">
        <v>25</v>
      </c>
      <c r="D20" s="189">
        <v>63</v>
      </c>
      <c r="E20" s="189">
        <v>0</v>
      </c>
      <c r="F20" s="189">
        <v>20</v>
      </c>
      <c r="G20" s="189">
        <v>0</v>
      </c>
      <c r="H20" s="189">
        <v>13</v>
      </c>
      <c r="I20" s="189">
        <v>16</v>
      </c>
      <c r="J20" s="189">
        <v>190</v>
      </c>
      <c r="K20" s="189">
        <v>0</v>
      </c>
      <c r="L20" s="189">
        <v>21</v>
      </c>
      <c r="M20" s="189">
        <v>0</v>
      </c>
      <c r="N20" s="189">
        <v>27</v>
      </c>
      <c r="O20" s="189">
        <v>0</v>
      </c>
      <c r="P20" s="189">
        <v>18</v>
      </c>
      <c r="Q20" s="189">
        <v>0</v>
      </c>
      <c r="R20" s="190">
        <f t="shared" si="0"/>
        <v>500</v>
      </c>
    </row>
    <row r="21" spans="1:106" x14ac:dyDescent="0.2">
      <c r="A21" s="196" t="s">
        <v>6</v>
      </c>
      <c r="B21" s="193">
        <v>20318</v>
      </c>
      <c r="C21" s="193">
        <v>2895</v>
      </c>
      <c r="D21" s="193">
        <v>5089</v>
      </c>
      <c r="E21" s="193">
        <v>1312</v>
      </c>
      <c r="F21" s="193">
        <v>924</v>
      </c>
      <c r="G21" s="193">
        <v>616</v>
      </c>
      <c r="H21" s="193">
        <v>557</v>
      </c>
      <c r="I21" s="193">
        <v>1096</v>
      </c>
      <c r="J21" s="193">
        <v>25558</v>
      </c>
      <c r="K21" s="193">
        <v>572</v>
      </c>
      <c r="L21" s="193">
        <v>2835</v>
      </c>
      <c r="M21" s="193">
        <v>347</v>
      </c>
      <c r="N21" s="193">
        <v>973</v>
      </c>
      <c r="O21" s="193">
        <v>431</v>
      </c>
      <c r="P21" s="193">
        <v>898</v>
      </c>
      <c r="Q21" s="193">
        <v>71</v>
      </c>
      <c r="R21" s="419">
        <f t="shared" si="0"/>
        <v>64492</v>
      </c>
    </row>
    <row r="22" spans="1:106" x14ac:dyDescent="0.2">
      <c r="A22" s="197" t="s">
        <v>82</v>
      </c>
    </row>
    <row r="23" spans="1:106" x14ac:dyDescent="0.2">
      <c r="R23" s="149"/>
    </row>
  </sheetData>
  <customSheetViews>
    <customSheetView guid="{4BF6A69F-C29D-460A-9E84-5045F8F80EEB}" showGridLines="0" topLeftCell="A37">
      <selection activeCell="U47" sqref="U47"/>
      <pageMargins left="0.7" right="0.7" top="0.75" bottom="0.75" header="0.3" footer="0.3"/>
      <pageSetup paperSize="9" orientation="landscape" verticalDpi="0"/>
    </customSheetView>
  </customSheetViews>
  <mergeCells count="1">
    <mergeCell ref="A2:R2"/>
  </mergeCells>
  <phoneticPr fontId="14" type="noConversion"/>
  <pageMargins left="0.7" right="0.7" top="0.75" bottom="0.75" header="0.3" footer="0.3"/>
  <pageSetup paperSize="9"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B24"/>
  <sheetViews>
    <sheetView showGridLines="0" workbookViewId="0">
      <selection activeCell="A2" sqref="A2:R2"/>
    </sheetView>
  </sheetViews>
  <sheetFormatPr baseColWidth="10" defaultRowHeight="12.75" x14ac:dyDescent="0.2"/>
  <cols>
    <col min="1" max="1" width="28.7109375" style="3" customWidth="1"/>
    <col min="2" max="18" width="9.28515625" style="3" customWidth="1"/>
    <col min="19" max="19" width="2.85546875" style="3" customWidth="1"/>
    <col min="20" max="16384" width="11.42578125" style="3"/>
  </cols>
  <sheetData>
    <row r="1" spans="1:20" s="331" customFormat="1" ht="12.75" customHeight="1" x14ac:dyDescent="0.2">
      <c r="A1" s="384"/>
      <c r="B1" s="384"/>
      <c r="C1" s="384"/>
      <c r="D1" s="384"/>
      <c r="E1" s="384"/>
      <c r="F1" s="384"/>
      <c r="G1" s="384"/>
      <c r="H1" s="384"/>
      <c r="I1" s="384"/>
      <c r="J1" s="384"/>
      <c r="K1" s="384"/>
      <c r="L1" s="384"/>
      <c r="M1" s="384"/>
      <c r="N1" s="384"/>
      <c r="O1" s="384"/>
      <c r="P1" s="384"/>
      <c r="Q1" s="384"/>
      <c r="R1" s="384"/>
      <c r="S1" s="338"/>
    </row>
    <row r="2" spans="1:20" s="331" customFormat="1" ht="15.75" customHeight="1" x14ac:dyDescent="0.2">
      <c r="A2" s="567" t="s">
        <v>265</v>
      </c>
      <c r="B2" s="567"/>
      <c r="C2" s="567"/>
      <c r="D2" s="567"/>
      <c r="E2" s="567"/>
      <c r="F2" s="567"/>
      <c r="G2" s="567"/>
      <c r="H2" s="567"/>
      <c r="I2" s="567"/>
      <c r="J2" s="567"/>
      <c r="K2" s="567"/>
      <c r="L2" s="567"/>
      <c r="M2" s="567"/>
      <c r="N2" s="567"/>
      <c r="O2" s="567"/>
      <c r="P2" s="567"/>
      <c r="Q2" s="567"/>
      <c r="R2" s="567"/>
      <c r="S2" s="338"/>
    </row>
    <row r="3" spans="1:20" s="331" customFormat="1" ht="12.75" customHeight="1" x14ac:dyDescent="0.2">
      <c r="A3" s="330"/>
      <c r="B3" s="330"/>
      <c r="C3" s="330"/>
      <c r="D3" s="330"/>
      <c r="E3" s="330"/>
      <c r="F3" s="330"/>
      <c r="G3" s="330"/>
      <c r="H3" s="330"/>
      <c r="I3" s="330"/>
      <c r="J3" s="330"/>
      <c r="K3" s="330"/>
      <c r="L3" s="330"/>
      <c r="M3" s="330"/>
      <c r="N3" s="330"/>
      <c r="O3" s="330"/>
      <c r="P3" s="330"/>
      <c r="Q3" s="330"/>
      <c r="R3" s="330"/>
      <c r="S3" s="338"/>
    </row>
    <row r="4" spans="1:20" ht="37.5" customHeight="1" x14ac:dyDescent="0.2">
      <c r="A4" s="187"/>
      <c r="B4" s="300" t="s">
        <v>28</v>
      </c>
      <c r="C4" s="301" t="s">
        <v>29</v>
      </c>
      <c r="D4" s="301" t="s">
        <v>30</v>
      </c>
      <c r="E4" s="301" t="s">
        <v>31</v>
      </c>
      <c r="F4" s="301" t="s">
        <v>79</v>
      </c>
      <c r="G4" s="301" t="s">
        <v>32</v>
      </c>
      <c r="H4" s="301" t="s">
        <v>33</v>
      </c>
      <c r="I4" s="301" t="s">
        <v>34</v>
      </c>
      <c r="J4" s="301" t="s">
        <v>35</v>
      </c>
      <c r="K4" s="301" t="s">
        <v>36</v>
      </c>
      <c r="L4" s="301" t="s">
        <v>37</v>
      </c>
      <c r="M4" s="301" t="s">
        <v>38</v>
      </c>
      <c r="N4" s="301" t="s">
        <v>80</v>
      </c>
      <c r="O4" s="301" t="s">
        <v>40</v>
      </c>
      <c r="P4" s="301" t="s">
        <v>41</v>
      </c>
      <c r="Q4" s="301" t="s">
        <v>267</v>
      </c>
      <c r="R4" s="301" t="s">
        <v>49</v>
      </c>
    </row>
    <row r="5" spans="1:20" x14ac:dyDescent="0.2">
      <c r="A5" s="188" t="s">
        <v>77</v>
      </c>
      <c r="B5" s="291">
        <v>91.16</v>
      </c>
      <c r="C5" s="235">
        <v>47.27</v>
      </c>
      <c r="D5" s="235">
        <v>99.15</v>
      </c>
      <c r="E5" s="235">
        <v>81.14</v>
      </c>
      <c r="F5" s="235">
        <v>94.2</v>
      </c>
      <c r="G5" s="235">
        <v>65.33</v>
      </c>
      <c r="H5" s="235">
        <v>88.89</v>
      </c>
      <c r="I5" s="235">
        <v>96.97</v>
      </c>
      <c r="J5" s="235">
        <v>85.74</v>
      </c>
      <c r="K5" s="235">
        <v>80</v>
      </c>
      <c r="L5" s="235">
        <v>70.510000000000005</v>
      </c>
      <c r="M5" s="235">
        <v>91.84</v>
      </c>
      <c r="N5" s="235">
        <v>100</v>
      </c>
      <c r="O5" s="235" t="s">
        <v>9</v>
      </c>
      <c r="P5" s="235">
        <v>99.15</v>
      </c>
      <c r="Q5" s="235">
        <v>63.41</v>
      </c>
      <c r="R5" s="192">
        <v>86.52</v>
      </c>
    </row>
    <row r="6" spans="1:20" x14ac:dyDescent="0.2">
      <c r="A6" s="188" t="s">
        <v>78</v>
      </c>
      <c r="B6" s="235">
        <v>93.23</v>
      </c>
      <c r="C6" s="235">
        <v>40.86</v>
      </c>
      <c r="D6" s="235">
        <v>99.2</v>
      </c>
      <c r="E6" s="235">
        <v>80.36</v>
      </c>
      <c r="F6" s="235">
        <v>87.5</v>
      </c>
      <c r="G6" s="235">
        <v>55.17</v>
      </c>
      <c r="H6" s="235" t="s">
        <v>9</v>
      </c>
      <c r="I6" s="235">
        <v>100</v>
      </c>
      <c r="J6" s="235">
        <v>86.45</v>
      </c>
      <c r="K6" s="235">
        <v>91.3</v>
      </c>
      <c r="L6" s="235">
        <v>54.72</v>
      </c>
      <c r="M6" s="235" t="s">
        <v>9</v>
      </c>
      <c r="N6" s="235" t="s">
        <v>9</v>
      </c>
      <c r="O6" s="235" t="s">
        <v>9</v>
      </c>
      <c r="P6" s="235">
        <v>100</v>
      </c>
      <c r="Q6" s="235" t="s">
        <v>9</v>
      </c>
      <c r="R6" s="192">
        <v>86.02</v>
      </c>
    </row>
    <row r="7" spans="1:20" x14ac:dyDescent="0.2">
      <c r="A7" s="188" t="s">
        <v>42</v>
      </c>
      <c r="B7" s="235">
        <v>91.81</v>
      </c>
      <c r="C7" s="235">
        <v>54.79</v>
      </c>
      <c r="D7" s="235">
        <v>98.74</v>
      </c>
      <c r="E7" s="235">
        <v>72.92</v>
      </c>
      <c r="F7" s="235">
        <v>83.1</v>
      </c>
      <c r="G7" s="235">
        <v>54.29</v>
      </c>
      <c r="H7" s="235">
        <v>82.35</v>
      </c>
      <c r="I7" s="235">
        <v>100</v>
      </c>
      <c r="J7" s="235">
        <v>85.2</v>
      </c>
      <c r="K7" s="235">
        <v>84.38</v>
      </c>
      <c r="L7" s="235">
        <v>60.87</v>
      </c>
      <c r="M7" s="235" t="s">
        <v>9</v>
      </c>
      <c r="N7" s="235" t="s">
        <v>9</v>
      </c>
      <c r="O7" s="235">
        <v>72.73</v>
      </c>
      <c r="P7" s="235">
        <v>98.08</v>
      </c>
      <c r="Q7" s="235" t="s">
        <v>9</v>
      </c>
      <c r="R7" s="192">
        <v>84.79</v>
      </c>
    </row>
    <row r="8" spans="1:20" x14ac:dyDescent="0.2">
      <c r="A8" s="188" t="s">
        <v>75</v>
      </c>
      <c r="B8" s="235">
        <v>92.51</v>
      </c>
      <c r="C8" s="235">
        <v>37.33</v>
      </c>
      <c r="D8" s="235">
        <v>95.77</v>
      </c>
      <c r="E8" s="235">
        <v>87.5</v>
      </c>
      <c r="F8" s="235">
        <v>87.88</v>
      </c>
      <c r="G8" s="235">
        <v>73.680000000000007</v>
      </c>
      <c r="H8" s="235">
        <v>80.489999999999995</v>
      </c>
      <c r="I8" s="235">
        <v>100</v>
      </c>
      <c r="J8" s="235">
        <v>86.31</v>
      </c>
      <c r="K8" s="235">
        <v>71.88</v>
      </c>
      <c r="L8" s="235">
        <v>69.319999999999993</v>
      </c>
      <c r="M8" s="235">
        <v>89.19</v>
      </c>
      <c r="N8" s="235">
        <v>75</v>
      </c>
      <c r="O8" s="235" t="s">
        <v>9</v>
      </c>
      <c r="P8" s="235">
        <v>96.67</v>
      </c>
      <c r="Q8" s="235">
        <v>86.67</v>
      </c>
      <c r="R8" s="192">
        <v>86.75</v>
      </c>
    </row>
    <row r="9" spans="1:20" x14ac:dyDescent="0.2">
      <c r="A9" s="188" t="s">
        <v>43</v>
      </c>
      <c r="B9" s="235">
        <v>90.91</v>
      </c>
      <c r="C9" s="235">
        <v>35.9</v>
      </c>
      <c r="D9" s="235">
        <v>96.55</v>
      </c>
      <c r="E9" s="235" t="s">
        <v>9</v>
      </c>
      <c r="F9" s="235" t="s">
        <v>9</v>
      </c>
      <c r="G9" s="235" t="s">
        <v>9</v>
      </c>
      <c r="H9" s="235" t="s">
        <v>9</v>
      </c>
      <c r="I9" s="235" t="s">
        <v>9</v>
      </c>
      <c r="J9" s="235">
        <v>79.28</v>
      </c>
      <c r="K9" s="235" t="s">
        <v>9</v>
      </c>
      <c r="L9" s="235" t="s">
        <v>9</v>
      </c>
      <c r="M9" s="235" t="s">
        <v>9</v>
      </c>
      <c r="N9" s="235" t="s">
        <v>9</v>
      </c>
      <c r="O9" s="235" t="s">
        <v>9</v>
      </c>
      <c r="P9" s="235" t="s">
        <v>9</v>
      </c>
      <c r="Q9" s="235" t="s">
        <v>9</v>
      </c>
      <c r="R9" s="192">
        <v>78.12</v>
      </c>
      <c r="T9" s="149"/>
    </row>
    <row r="10" spans="1:20" x14ac:dyDescent="0.2">
      <c r="A10" s="188" t="s">
        <v>70</v>
      </c>
      <c r="B10" s="235">
        <v>92.33</v>
      </c>
      <c r="C10" s="235">
        <v>40.35</v>
      </c>
      <c r="D10" s="235">
        <v>99.75</v>
      </c>
      <c r="E10" s="235">
        <v>82.69</v>
      </c>
      <c r="F10" s="235">
        <v>80</v>
      </c>
      <c r="G10" s="235">
        <v>61.67</v>
      </c>
      <c r="H10" s="235">
        <v>94.29</v>
      </c>
      <c r="I10" s="235">
        <v>97.12</v>
      </c>
      <c r="J10" s="235">
        <v>85.61</v>
      </c>
      <c r="K10" s="235">
        <v>70.489999999999995</v>
      </c>
      <c r="L10" s="235">
        <v>58.1</v>
      </c>
      <c r="M10" s="235">
        <v>88.24</v>
      </c>
      <c r="N10" s="235">
        <v>86.96</v>
      </c>
      <c r="O10" s="235" t="s">
        <v>9</v>
      </c>
      <c r="P10" s="235">
        <v>97.37</v>
      </c>
      <c r="Q10" s="235" t="s">
        <v>9</v>
      </c>
      <c r="R10" s="192">
        <v>85.54</v>
      </c>
    </row>
    <row r="11" spans="1:20" x14ac:dyDescent="0.2">
      <c r="A11" s="188" t="s">
        <v>71</v>
      </c>
      <c r="B11" s="235">
        <v>91.38</v>
      </c>
      <c r="C11" s="235">
        <v>29.36</v>
      </c>
      <c r="D11" s="235">
        <v>98.92</v>
      </c>
      <c r="E11" s="235">
        <v>85.14</v>
      </c>
      <c r="F11" s="235">
        <v>90.91</v>
      </c>
      <c r="G11" s="235">
        <v>61.7</v>
      </c>
      <c r="H11" s="235">
        <v>90</v>
      </c>
      <c r="I11" s="235">
        <v>100</v>
      </c>
      <c r="J11" s="235">
        <v>83.83</v>
      </c>
      <c r="K11" s="235">
        <v>72</v>
      </c>
      <c r="L11" s="235">
        <v>53.38</v>
      </c>
      <c r="M11" s="235">
        <v>87.88</v>
      </c>
      <c r="N11" s="235">
        <v>94.2</v>
      </c>
      <c r="O11" s="235">
        <v>67.239999999999995</v>
      </c>
      <c r="P11" s="235">
        <v>98.08</v>
      </c>
      <c r="Q11" s="235">
        <v>73.33</v>
      </c>
      <c r="R11" s="192">
        <v>83.19</v>
      </c>
    </row>
    <row r="12" spans="1:20" x14ac:dyDescent="0.2">
      <c r="A12" s="188" t="s">
        <v>44</v>
      </c>
      <c r="B12" s="235">
        <v>92.06</v>
      </c>
      <c r="C12" s="235">
        <v>23.8</v>
      </c>
      <c r="D12" s="235">
        <v>99.73</v>
      </c>
      <c r="E12" s="235">
        <v>85.62</v>
      </c>
      <c r="F12" s="235">
        <v>89.61</v>
      </c>
      <c r="G12" s="235">
        <v>64.39</v>
      </c>
      <c r="H12" s="235">
        <v>89.41</v>
      </c>
      <c r="I12" s="235">
        <v>100</v>
      </c>
      <c r="J12" s="235">
        <v>88.2</v>
      </c>
      <c r="K12" s="235">
        <v>69.03</v>
      </c>
      <c r="L12" s="235">
        <v>56.22</v>
      </c>
      <c r="M12" s="235">
        <v>84.91</v>
      </c>
      <c r="N12" s="235">
        <v>94.48</v>
      </c>
      <c r="O12" s="235">
        <v>67.56</v>
      </c>
      <c r="P12" s="235">
        <v>98.56</v>
      </c>
      <c r="Q12" s="235" t="s">
        <v>9</v>
      </c>
      <c r="R12" s="192">
        <v>86.69</v>
      </c>
    </row>
    <row r="13" spans="1:20" x14ac:dyDescent="0.2">
      <c r="A13" s="188" t="s">
        <v>72</v>
      </c>
      <c r="B13" s="235">
        <v>94.13</v>
      </c>
      <c r="C13" s="235">
        <v>46.67</v>
      </c>
      <c r="D13" s="235">
        <v>100</v>
      </c>
      <c r="E13" s="235">
        <v>88.46</v>
      </c>
      <c r="F13" s="235">
        <v>81.319999999999993</v>
      </c>
      <c r="G13" s="235">
        <v>58.33</v>
      </c>
      <c r="H13" s="235">
        <v>88.89</v>
      </c>
      <c r="I13" s="235">
        <v>93.02</v>
      </c>
      <c r="J13" s="235">
        <v>88.57</v>
      </c>
      <c r="K13" s="235">
        <v>85</v>
      </c>
      <c r="L13" s="235">
        <v>54.78</v>
      </c>
      <c r="M13" s="235" t="s">
        <v>9</v>
      </c>
      <c r="N13" s="235">
        <v>93.22</v>
      </c>
      <c r="O13" s="235">
        <v>66.67</v>
      </c>
      <c r="P13" s="235">
        <v>97.87</v>
      </c>
      <c r="Q13" s="235" t="s">
        <v>9</v>
      </c>
      <c r="R13" s="192">
        <v>87.58</v>
      </c>
    </row>
    <row r="14" spans="1:20" x14ac:dyDescent="0.2">
      <c r="A14" s="188" t="s">
        <v>74</v>
      </c>
      <c r="B14" s="235">
        <v>92.5</v>
      </c>
      <c r="C14" s="235">
        <v>43.69</v>
      </c>
      <c r="D14" s="235">
        <v>99.26</v>
      </c>
      <c r="E14" s="235">
        <v>80.77</v>
      </c>
      <c r="F14" s="235">
        <v>80.650000000000006</v>
      </c>
      <c r="G14" s="235">
        <v>61.4</v>
      </c>
      <c r="H14" s="235">
        <v>91.67</v>
      </c>
      <c r="I14" s="235">
        <v>97.5</v>
      </c>
      <c r="J14" s="235">
        <v>86.13</v>
      </c>
      <c r="K14" s="235">
        <v>68.33</v>
      </c>
      <c r="L14" s="235">
        <v>55.77</v>
      </c>
      <c r="M14" s="235">
        <v>87.5</v>
      </c>
      <c r="N14" s="235">
        <v>90.16</v>
      </c>
      <c r="O14" s="235">
        <v>55.17</v>
      </c>
      <c r="P14" s="235">
        <v>100</v>
      </c>
      <c r="Q14" s="235" t="s">
        <v>9</v>
      </c>
      <c r="R14" s="192">
        <v>85.12</v>
      </c>
    </row>
    <row r="15" spans="1:20" x14ac:dyDescent="0.2">
      <c r="A15" s="188" t="s">
        <v>73</v>
      </c>
      <c r="B15" s="235">
        <v>89.22</v>
      </c>
      <c r="C15" s="235">
        <v>41.75</v>
      </c>
      <c r="D15" s="235">
        <v>98.91</v>
      </c>
      <c r="E15" s="235">
        <v>84.21</v>
      </c>
      <c r="F15" s="235">
        <v>88.5</v>
      </c>
      <c r="G15" s="235">
        <v>64.709999999999994</v>
      </c>
      <c r="H15" s="235">
        <v>92.19</v>
      </c>
      <c r="I15" s="235">
        <v>97.54</v>
      </c>
      <c r="J15" s="235">
        <v>82.92</v>
      </c>
      <c r="K15" s="235">
        <v>73.849999999999994</v>
      </c>
      <c r="L15" s="235">
        <v>56.5</v>
      </c>
      <c r="M15" s="235">
        <v>100</v>
      </c>
      <c r="N15" s="235">
        <v>98</v>
      </c>
      <c r="O15" s="235">
        <v>68</v>
      </c>
      <c r="P15" s="235">
        <v>97.67</v>
      </c>
      <c r="Q15" s="235" t="s">
        <v>9</v>
      </c>
      <c r="R15" s="192">
        <v>83.25</v>
      </c>
    </row>
    <row r="16" spans="1:20" x14ac:dyDescent="0.2">
      <c r="A16" s="188" t="s">
        <v>3</v>
      </c>
      <c r="B16" s="235">
        <v>93.01</v>
      </c>
      <c r="C16" s="235">
        <v>46.92</v>
      </c>
      <c r="D16" s="235">
        <v>100</v>
      </c>
      <c r="E16" s="235">
        <v>74.55</v>
      </c>
      <c r="F16" s="235">
        <v>73.33</v>
      </c>
      <c r="G16" s="235">
        <v>66.67</v>
      </c>
      <c r="H16" s="235" t="s">
        <v>9</v>
      </c>
      <c r="I16" s="235">
        <v>100</v>
      </c>
      <c r="J16" s="235">
        <v>88.74</v>
      </c>
      <c r="K16" s="235">
        <v>85.71</v>
      </c>
      <c r="L16" s="235">
        <v>62.5</v>
      </c>
      <c r="M16" s="235" t="s">
        <v>9</v>
      </c>
      <c r="N16" s="235" t="s">
        <v>9</v>
      </c>
      <c r="O16" s="235">
        <v>71.88</v>
      </c>
      <c r="P16" s="235">
        <v>98.04</v>
      </c>
      <c r="Q16" s="235" t="s">
        <v>9</v>
      </c>
      <c r="R16" s="192">
        <v>87.58</v>
      </c>
    </row>
    <row r="17" spans="1:106" ht="13.5" thickBot="1" x14ac:dyDescent="0.25">
      <c r="A17" s="194" t="s">
        <v>76</v>
      </c>
      <c r="B17" s="236">
        <v>89.73</v>
      </c>
      <c r="C17" s="236">
        <v>42.16</v>
      </c>
      <c r="D17" s="236">
        <v>99.37</v>
      </c>
      <c r="E17" s="236">
        <v>85.71</v>
      </c>
      <c r="F17" s="236">
        <v>89.29</v>
      </c>
      <c r="G17" s="236">
        <v>59.62</v>
      </c>
      <c r="H17" s="236">
        <v>86.21</v>
      </c>
      <c r="I17" s="236">
        <v>97.7</v>
      </c>
      <c r="J17" s="236">
        <v>82.74</v>
      </c>
      <c r="K17" s="236">
        <v>68.569999999999993</v>
      </c>
      <c r="L17" s="236">
        <v>63</v>
      </c>
      <c r="M17" s="236">
        <v>90.91</v>
      </c>
      <c r="N17" s="236">
        <v>87.97</v>
      </c>
      <c r="O17" s="236" t="s">
        <v>9</v>
      </c>
      <c r="P17" s="236">
        <v>100</v>
      </c>
      <c r="Q17" s="236" t="s">
        <v>9</v>
      </c>
      <c r="R17" s="190">
        <v>84.53</v>
      </c>
    </row>
    <row r="18" spans="1:106" s="188" customFormat="1" x14ac:dyDescent="0.2">
      <c r="A18" s="195" t="s">
        <v>4</v>
      </c>
      <c r="B18" s="237">
        <v>91.76</v>
      </c>
      <c r="C18" s="237">
        <v>40.51</v>
      </c>
      <c r="D18" s="237">
        <v>99.39</v>
      </c>
      <c r="E18" s="237">
        <v>83.31</v>
      </c>
      <c r="F18" s="237">
        <v>86.5</v>
      </c>
      <c r="G18" s="237">
        <v>62.46</v>
      </c>
      <c r="H18" s="237">
        <v>88.97</v>
      </c>
      <c r="I18" s="237">
        <v>98.49</v>
      </c>
      <c r="J18" s="237">
        <v>85.83</v>
      </c>
      <c r="K18" s="237">
        <v>74.48</v>
      </c>
      <c r="L18" s="237">
        <v>58.78</v>
      </c>
      <c r="M18" s="237">
        <v>89.91</v>
      </c>
      <c r="N18" s="237">
        <v>92.81</v>
      </c>
      <c r="O18" s="237">
        <v>67.52</v>
      </c>
      <c r="P18" s="237">
        <v>98.39</v>
      </c>
      <c r="Q18" s="237">
        <v>70.42</v>
      </c>
      <c r="R18" s="193">
        <v>85.56</v>
      </c>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1:106" x14ac:dyDescent="0.2">
      <c r="A19" s="188" t="s">
        <v>5</v>
      </c>
      <c r="B19" s="235">
        <v>83.33</v>
      </c>
      <c r="C19" s="235">
        <v>34.619999999999997</v>
      </c>
      <c r="D19" s="235">
        <v>100</v>
      </c>
      <c r="E19" s="235" t="s">
        <v>9</v>
      </c>
      <c r="F19" s="235" t="s">
        <v>9</v>
      </c>
      <c r="G19" s="235">
        <v>85.71</v>
      </c>
      <c r="H19" s="235">
        <v>94.44</v>
      </c>
      <c r="I19" s="235">
        <v>100</v>
      </c>
      <c r="J19" s="235">
        <v>88.79</v>
      </c>
      <c r="K19" s="235" t="s">
        <v>9</v>
      </c>
      <c r="L19" s="235">
        <v>50</v>
      </c>
      <c r="M19" s="235" t="s">
        <v>9</v>
      </c>
      <c r="N19" s="235" t="s">
        <v>9</v>
      </c>
      <c r="O19" s="235" t="s">
        <v>9</v>
      </c>
      <c r="P19" s="235">
        <v>100</v>
      </c>
      <c r="Q19" s="235" t="s">
        <v>9</v>
      </c>
      <c r="R19" s="192">
        <v>85.92</v>
      </c>
    </row>
    <row r="20" spans="1:106" ht="13.5" thickBot="1" x14ac:dyDescent="0.25">
      <c r="A20" s="194" t="s">
        <v>1</v>
      </c>
      <c r="B20" s="236">
        <v>83.18</v>
      </c>
      <c r="C20" s="236">
        <v>36</v>
      </c>
      <c r="D20" s="236">
        <v>100</v>
      </c>
      <c r="E20" s="235" t="s">
        <v>9</v>
      </c>
      <c r="F20" s="236">
        <v>45</v>
      </c>
      <c r="G20" s="236" t="s">
        <v>9</v>
      </c>
      <c r="H20" s="235">
        <v>84.62</v>
      </c>
      <c r="I20" s="236">
        <v>100</v>
      </c>
      <c r="J20" s="236">
        <v>82.63</v>
      </c>
      <c r="K20" s="235" t="s">
        <v>9</v>
      </c>
      <c r="L20" s="236">
        <v>71.430000000000007</v>
      </c>
      <c r="M20" s="235" t="s">
        <v>9</v>
      </c>
      <c r="N20" s="236">
        <v>88.89</v>
      </c>
      <c r="O20" s="235" t="s">
        <v>9</v>
      </c>
      <c r="P20" s="236">
        <v>100</v>
      </c>
      <c r="Q20" s="235" t="s">
        <v>9</v>
      </c>
      <c r="R20" s="190">
        <v>82.2</v>
      </c>
    </row>
    <row r="21" spans="1:106" x14ac:dyDescent="0.2">
      <c r="A21" s="196" t="s">
        <v>6</v>
      </c>
      <c r="B21" s="193">
        <v>91.65</v>
      </c>
      <c r="C21" s="193">
        <v>40.409999999999997</v>
      </c>
      <c r="D21" s="193">
        <v>99.41</v>
      </c>
      <c r="E21" s="193">
        <v>83.31</v>
      </c>
      <c r="F21" s="193">
        <v>85.61</v>
      </c>
      <c r="G21" s="193">
        <v>62.99</v>
      </c>
      <c r="H21" s="193">
        <v>89.05</v>
      </c>
      <c r="I21" s="193">
        <v>98.54</v>
      </c>
      <c r="J21" s="193">
        <v>85.83</v>
      </c>
      <c r="K21" s="193">
        <v>74.48</v>
      </c>
      <c r="L21" s="193">
        <v>58.8</v>
      </c>
      <c r="M21" s="193">
        <v>89.91</v>
      </c>
      <c r="N21" s="193">
        <v>92.7</v>
      </c>
      <c r="O21" s="193">
        <v>67.52</v>
      </c>
      <c r="P21" s="193">
        <v>98.44</v>
      </c>
      <c r="Q21" s="193">
        <v>70.42</v>
      </c>
      <c r="R21" s="193">
        <v>85.54</v>
      </c>
    </row>
    <row r="22" spans="1:106" x14ac:dyDescent="0.2">
      <c r="A22" s="323" t="s">
        <v>266</v>
      </c>
      <c r="B22" s="150"/>
      <c r="C22" s="150"/>
      <c r="D22" s="150"/>
      <c r="E22" s="150"/>
      <c r="F22" s="150"/>
      <c r="G22" s="150"/>
      <c r="H22" s="150"/>
      <c r="I22" s="150"/>
      <c r="J22" s="150"/>
      <c r="K22" s="150"/>
      <c r="L22" s="150"/>
      <c r="M22" s="150"/>
      <c r="N22" s="150"/>
      <c r="O22" s="150"/>
      <c r="P22" s="150"/>
      <c r="Q22" s="150"/>
      <c r="R22" s="150"/>
    </row>
    <row r="23" spans="1:106" x14ac:dyDescent="0.2">
      <c r="B23" s="218"/>
      <c r="C23" s="218"/>
      <c r="D23" s="218"/>
      <c r="E23" s="218"/>
      <c r="F23" s="218"/>
      <c r="G23" s="218"/>
      <c r="H23" s="218"/>
      <c r="I23" s="218"/>
      <c r="J23" s="218"/>
      <c r="K23" s="218"/>
      <c r="L23" s="218"/>
      <c r="M23" s="218"/>
      <c r="N23" s="218"/>
      <c r="O23" s="218"/>
      <c r="P23" s="218"/>
      <c r="Q23" s="218"/>
      <c r="R23" s="218"/>
    </row>
    <row r="24" spans="1:106" x14ac:dyDescent="0.2">
      <c r="B24" s="218"/>
      <c r="C24" s="218"/>
      <c r="D24" s="218"/>
      <c r="E24" s="218"/>
      <c r="F24" s="218"/>
      <c r="G24" s="218"/>
      <c r="H24" s="218"/>
      <c r="I24" s="218"/>
      <c r="J24" s="218"/>
      <c r="K24" s="218"/>
      <c r="L24" s="218"/>
      <c r="M24" s="218"/>
      <c r="N24" s="218"/>
      <c r="O24" s="218"/>
      <c r="P24" s="218"/>
      <c r="Q24" s="218"/>
      <c r="R24" s="218"/>
    </row>
  </sheetData>
  <customSheetViews>
    <customSheetView guid="{4BF6A69F-C29D-460A-9E84-5045F8F80EEB}" showGridLines="0" topLeftCell="A7">
      <selection activeCell="W31" sqref="W31"/>
      <pageMargins left="0.7" right="0.7" top="0.75" bottom="0.75" header="0.3" footer="0.3"/>
      <pageSetup paperSize="9" orientation="landscape" verticalDpi="0"/>
    </customSheetView>
  </customSheetViews>
  <mergeCells count="1">
    <mergeCell ref="A2:R2"/>
  </mergeCells>
  <phoneticPr fontId="14" type="noConversion"/>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H69"/>
  <sheetViews>
    <sheetView showGridLines="0" zoomScaleNormal="100" workbookViewId="0">
      <pane xSplit="1" topLeftCell="B1" activePane="topRight" state="frozen"/>
      <selection pane="topRight" activeCell="A2" sqref="A2:AH2"/>
    </sheetView>
  </sheetViews>
  <sheetFormatPr baseColWidth="10" defaultColWidth="10.28515625" defaultRowHeight="12.75" x14ac:dyDescent="0.2"/>
  <cols>
    <col min="1" max="1" width="25.7109375" style="147" customWidth="1"/>
    <col min="2" max="34" width="6.7109375" style="147" customWidth="1"/>
    <col min="35" max="16384" width="10.28515625" style="147"/>
  </cols>
  <sheetData>
    <row r="1" spans="1:34" ht="12.75" customHeight="1" x14ac:dyDescent="0.2"/>
    <row r="2" spans="1:34" s="3" customFormat="1" ht="15.75" customHeight="1" x14ac:dyDescent="0.2">
      <c r="A2" s="568" t="s">
        <v>7</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row>
    <row r="3" spans="1:34" s="3" customFormat="1" ht="12.75" customHeight="1" x14ac:dyDescent="0.2">
      <c r="A3" s="1"/>
      <c r="B3" s="1"/>
      <c r="C3" s="1"/>
      <c r="D3" s="1"/>
      <c r="E3" s="1"/>
      <c r="F3" s="1"/>
      <c r="G3" s="1"/>
      <c r="H3" s="1"/>
      <c r="I3" s="1"/>
      <c r="J3" s="1"/>
      <c r="K3" s="1"/>
      <c r="L3" s="1"/>
      <c r="M3" s="1"/>
      <c r="N3" s="1"/>
      <c r="O3" s="1"/>
      <c r="P3" s="1"/>
      <c r="Q3" s="1"/>
      <c r="R3" s="52"/>
      <c r="AB3" s="209"/>
      <c r="AC3" s="209"/>
      <c r="AD3" s="209"/>
      <c r="AE3" s="209"/>
      <c r="AF3" s="209"/>
    </row>
    <row r="4" spans="1:34" s="177" customFormat="1" ht="30" customHeight="1" x14ac:dyDescent="0.2">
      <c r="A4" s="169"/>
      <c r="B4" s="302">
        <v>1988</v>
      </c>
      <c r="C4" s="302">
        <v>1989</v>
      </c>
      <c r="D4" s="302">
        <v>1990</v>
      </c>
      <c r="E4" s="302">
        <v>1991</v>
      </c>
      <c r="F4" s="302">
        <v>1992</v>
      </c>
      <c r="G4" s="302">
        <v>1993</v>
      </c>
      <c r="H4" s="302">
        <v>1994</v>
      </c>
      <c r="I4" s="302">
        <v>1995</v>
      </c>
      <c r="J4" s="302">
        <v>1996</v>
      </c>
      <c r="K4" s="302">
        <v>1997</v>
      </c>
      <c r="L4" s="302">
        <v>1998</v>
      </c>
      <c r="M4" s="302">
        <v>1999</v>
      </c>
      <c r="N4" s="302">
        <v>2000</v>
      </c>
      <c r="O4" s="302" t="s">
        <v>8</v>
      </c>
      <c r="P4" s="302">
        <v>2002</v>
      </c>
      <c r="Q4" s="302">
        <v>2003</v>
      </c>
      <c r="R4" s="302">
        <v>2004</v>
      </c>
      <c r="S4" s="302">
        <v>2005</v>
      </c>
      <c r="T4" s="302">
        <v>2006</v>
      </c>
      <c r="U4" s="302">
        <v>2007</v>
      </c>
      <c r="V4" s="302">
        <v>2008</v>
      </c>
      <c r="W4" s="302">
        <v>2009</v>
      </c>
      <c r="X4" s="302">
        <v>2010</v>
      </c>
      <c r="Y4" s="302">
        <v>2011</v>
      </c>
      <c r="Z4" s="302">
        <v>2012</v>
      </c>
      <c r="AA4" s="302">
        <v>2013</v>
      </c>
      <c r="AB4" s="302">
        <v>2014</v>
      </c>
      <c r="AC4" s="302">
        <v>2015</v>
      </c>
      <c r="AD4" s="302">
        <v>2016</v>
      </c>
      <c r="AE4" s="302">
        <v>2017</v>
      </c>
      <c r="AF4" s="302">
        <v>2018</v>
      </c>
      <c r="AG4" s="302">
        <v>2019</v>
      </c>
      <c r="AH4" s="302">
        <v>2020</v>
      </c>
    </row>
    <row r="5" spans="1:34" s="176" customFormat="1" ht="12.75" customHeight="1" x14ac:dyDescent="0.2">
      <c r="A5" s="170" t="s">
        <v>222</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row>
    <row r="6" spans="1:34" ht="12.75" customHeight="1" x14ac:dyDescent="0.2">
      <c r="A6" s="171" t="s">
        <v>28</v>
      </c>
      <c r="B6" s="179" t="s">
        <v>9</v>
      </c>
      <c r="C6" s="179" t="s">
        <v>9</v>
      </c>
      <c r="D6" s="179" t="s">
        <v>9</v>
      </c>
      <c r="E6" s="179" t="s">
        <v>9</v>
      </c>
      <c r="F6" s="179">
        <v>530</v>
      </c>
      <c r="G6" s="179">
        <v>524</v>
      </c>
      <c r="H6" s="179">
        <v>505</v>
      </c>
      <c r="I6" s="179">
        <v>484</v>
      </c>
      <c r="J6" s="179">
        <v>473</v>
      </c>
      <c r="K6" s="179">
        <v>455</v>
      </c>
      <c r="L6" s="179">
        <v>445</v>
      </c>
      <c r="M6" s="179">
        <v>425</v>
      </c>
      <c r="N6" s="179">
        <v>407</v>
      </c>
      <c r="O6" s="179">
        <v>426</v>
      </c>
      <c r="P6" s="179">
        <v>426</v>
      </c>
      <c r="Q6" s="179">
        <v>441</v>
      </c>
      <c r="R6" s="179">
        <v>448</v>
      </c>
      <c r="S6" s="179">
        <v>456</v>
      </c>
      <c r="T6" s="182">
        <v>461</v>
      </c>
      <c r="U6" s="182">
        <v>454</v>
      </c>
      <c r="V6" s="182">
        <v>474</v>
      </c>
      <c r="W6" s="179">
        <v>477</v>
      </c>
      <c r="X6" s="179">
        <v>467</v>
      </c>
      <c r="Y6" s="179">
        <v>477</v>
      </c>
      <c r="Z6" s="179">
        <v>482</v>
      </c>
      <c r="AA6" s="179">
        <v>485</v>
      </c>
      <c r="AB6" s="179">
        <v>485</v>
      </c>
      <c r="AC6" s="179">
        <v>486</v>
      </c>
      <c r="AD6" s="179">
        <v>485</v>
      </c>
      <c r="AE6" s="179">
        <v>488</v>
      </c>
      <c r="AF6" s="179">
        <v>484</v>
      </c>
      <c r="AG6" s="179">
        <v>479</v>
      </c>
      <c r="AH6" s="182">
        <f>nbCentres!B21</f>
        <v>478</v>
      </c>
    </row>
    <row r="7" spans="1:34" ht="12.75" customHeight="1" x14ac:dyDescent="0.2">
      <c r="A7" s="171" t="s">
        <v>29</v>
      </c>
      <c r="B7" s="179" t="s">
        <v>9</v>
      </c>
      <c r="C7" s="179" t="s">
        <v>9</v>
      </c>
      <c r="D7" s="179" t="s">
        <v>9</v>
      </c>
      <c r="E7" s="179" t="s">
        <v>9</v>
      </c>
      <c r="F7" s="179" t="s">
        <v>9</v>
      </c>
      <c r="G7" s="179" t="s">
        <v>9</v>
      </c>
      <c r="H7" s="179" t="s">
        <v>9</v>
      </c>
      <c r="I7" s="179" t="s">
        <v>9</v>
      </c>
      <c r="J7" s="179" t="s">
        <v>9</v>
      </c>
      <c r="K7" s="179" t="s">
        <v>9</v>
      </c>
      <c r="L7" s="179" t="s">
        <v>9</v>
      </c>
      <c r="M7" s="179" t="s">
        <v>9</v>
      </c>
      <c r="N7" s="179" t="s">
        <v>9</v>
      </c>
      <c r="O7" s="179" t="s">
        <v>9</v>
      </c>
      <c r="P7" s="179" t="s">
        <v>9</v>
      </c>
      <c r="Q7" s="179" t="s">
        <v>9</v>
      </c>
      <c r="R7" s="179" t="s">
        <v>9</v>
      </c>
      <c r="S7" s="179" t="s">
        <v>9</v>
      </c>
      <c r="T7" s="179" t="s">
        <v>9</v>
      </c>
      <c r="U7" s="182">
        <v>35</v>
      </c>
      <c r="V7" s="182">
        <v>46</v>
      </c>
      <c r="W7" s="182">
        <v>54</v>
      </c>
      <c r="X7" s="182">
        <v>58</v>
      </c>
      <c r="Y7" s="182">
        <v>60</v>
      </c>
      <c r="Z7" s="182">
        <v>64</v>
      </c>
      <c r="AA7" s="182">
        <v>65</v>
      </c>
      <c r="AB7" s="182">
        <v>65</v>
      </c>
      <c r="AC7" s="182">
        <v>65</v>
      </c>
      <c r="AD7" s="182">
        <v>66</v>
      </c>
      <c r="AE7" s="182">
        <v>66</v>
      </c>
      <c r="AF7" s="182">
        <v>68</v>
      </c>
      <c r="AG7" s="182">
        <v>67</v>
      </c>
      <c r="AH7" s="182">
        <f>nbCentres!C21</f>
        <v>69</v>
      </c>
    </row>
    <row r="8" spans="1:34" ht="12.75" customHeight="1" x14ac:dyDescent="0.2">
      <c r="A8" s="171" t="s">
        <v>10</v>
      </c>
      <c r="B8" s="179">
        <v>72</v>
      </c>
      <c r="C8" s="179">
        <v>71</v>
      </c>
      <c r="D8" s="179">
        <v>71</v>
      </c>
      <c r="E8" s="179">
        <v>70</v>
      </c>
      <c r="F8" s="179">
        <v>78</v>
      </c>
      <c r="G8" s="179">
        <v>83</v>
      </c>
      <c r="H8" s="179">
        <v>84</v>
      </c>
      <c r="I8" s="179">
        <v>84</v>
      </c>
      <c r="J8" s="179">
        <v>82</v>
      </c>
      <c r="K8" s="179">
        <v>79</v>
      </c>
      <c r="L8" s="179">
        <v>78</v>
      </c>
      <c r="M8" s="179">
        <v>79</v>
      </c>
      <c r="N8" s="179">
        <v>76</v>
      </c>
      <c r="O8" s="179">
        <v>82</v>
      </c>
      <c r="P8" s="179">
        <v>85</v>
      </c>
      <c r="Q8" s="179">
        <v>83</v>
      </c>
      <c r="R8" s="179">
        <v>82</v>
      </c>
      <c r="S8" s="179">
        <v>90</v>
      </c>
      <c r="T8" s="182">
        <v>95</v>
      </c>
      <c r="U8" s="182">
        <v>98</v>
      </c>
      <c r="V8" s="182">
        <v>106</v>
      </c>
      <c r="W8" s="179">
        <v>114</v>
      </c>
      <c r="X8" s="179">
        <v>113</v>
      </c>
      <c r="Y8" s="179">
        <v>122</v>
      </c>
      <c r="Z8" s="179">
        <v>128</v>
      </c>
      <c r="AA8" s="179">
        <v>131</v>
      </c>
      <c r="AB8" s="179">
        <v>130</v>
      </c>
      <c r="AC8" s="179">
        <v>129</v>
      </c>
      <c r="AD8" s="179">
        <v>130</v>
      </c>
      <c r="AE8" s="179">
        <v>135</v>
      </c>
      <c r="AF8" s="179">
        <v>138</v>
      </c>
      <c r="AG8" s="179">
        <v>139</v>
      </c>
      <c r="AH8" s="182">
        <f>nbCentres!D21</f>
        <v>142</v>
      </c>
    </row>
    <row r="9" spans="1:34" s="176" customFormat="1" ht="12.75" customHeight="1" x14ac:dyDescent="0.2">
      <c r="A9" s="172" t="s">
        <v>223</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row>
    <row r="10" spans="1:34" ht="12.75" customHeight="1" x14ac:dyDescent="0.2">
      <c r="A10" s="184" t="s">
        <v>13</v>
      </c>
      <c r="B10" s="179">
        <v>14</v>
      </c>
      <c r="C10" s="179">
        <v>13</v>
      </c>
      <c r="D10" s="179">
        <v>13</v>
      </c>
      <c r="E10" s="179">
        <v>12</v>
      </c>
      <c r="F10" s="179">
        <v>11</v>
      </c>
      <c r="G10" s="179">
        <v>11</v>
      </c>
      <c r="H10" s="179">
        <v>11</v>
      </c>
      <c r="I10" s="179">
        <v>10</v>
      </c>
      <c r="J10" s="179">
        <v>9</v>
      </c>
      <c r="K10" s="179">
        <v>5</v>
      </c>
      <c r="L10" s="179">
        <v>5</v>
      </c>
      <c r="M10" s="179">
        <v>5</v>
      </c>
      <c r="N10" s="179">
        <v>6</v>
      </c>
      <c r="O10" s="179">
        <v>6</v>
      </c>
      <c r="P10" s="179">
        <v>6</v>
      </c>
      <c r="Q10" s="179">
        <v>6</v>
      </c>
      <c r="R10" s="179">
        <v>5</v>
      </c>
      <c r="S10" s="179">
        <v>5</v>
      </c>
      <c r="T10" s="182">
        <v>4</v>
      </c>
      <c r="U10" s="182">
        <v>4</v>
      </c>
      <c r="V10" s="182">
        <v>4</v>
      </c>
      <c r="W10" s="179">
        <v>4</v>
      </c>
      <c r="X10" s="179">
        <v>4</v>
      </c>
      <c r="Y10" s="179">
        <v>5</v>
      </c>
      <c r="Z10" s="179">
        <v>4</v>
      </c>
      <c r="AA10" s="179">
        <v>4</v>
      </c>
      <c r="AB10" s="179">
        <v>4</v>
      </c>
      <c r="AC10" s="179">
        <v>4</v>
      </c>
      <c r="AD10" s="179">
        <v>4</v>
      </c>
      <c r="AE10" s="179">
        <v>4</v>
      </c>
      <c r="AF10" s="179">
        <v>4</v>
      </c>
      <c r="AG10" s="179">
        <v>3</v>
      </c>
      <c r="AH10" s="182">
        <f>nbCentres!Q21</f>
        <v>3</v>
      </c>
    </row>
    <row r="11" spans="1:34" ht="12.75" customHeight="1" x14ac:dyDescent="0.2">
      <c r="A11" s="184" t="s">
        <v>11</v>
      </c>
      <c r="B11" s="179" t="s">
        <v>9</v>
      </c>
      <c r="C11" s="179" t="s">
        <v>9</v>
      </c>
      <c r="D11" s="179" t="s">
        <v>9</v>
      </c>
      <c r="E11" s="179" t="s">
        <v>9</v>
      </c>
      <c r="F11" s="179" t="s">
        <v>9</v>
      </c>
      <c r="G11" s="179" t="s">
        <v>9</v>
      </c>
      <c r="H11" s="179" t="s">
        <v>9</v>
      </c>
      <c r="I11" s="179" t="s">
        <v>9</v>
      </c>
      <c r="J11" s="179" t="s">
        <v>9</v>
      </c>
      <c r="K11" s="179" t="s">
        <v>9</v>
      </c>
      <c r="L11" s="179" t="s">
        <v>9</v>
      </c>
      <c r="M11" s="179" t="s">
        <v>9</v>
      </c>
      <c r="N11" s="179" t="s">
        <v>9</v>
      </c>
      <c r="O11" s="179" t="s">
        <v>9</v>
      </c>
      <c r="P11" s="179" t="s">
        <v>9</v>
      </c>
      <c r="Q11" s="179" t="s">
        <v>9</v>
      </c>
      <c r="R11" s="179" t="s">
        <v>9</v>
      </c>
      <c r="S11" s="179" t="s">
        <v>9</v>
      </c>
      <c r="T11" s="182" t="s">
        <v>9</v>
      </c>
      <c r="U11" s="182" t="s">
        <v>9</v>
      </c>
      <c r="V11" s="182" t="s">
        <v>9</v>
      </c>
      <c r="W11" s="179" t="s">
        <v>9</v>
      </c>
      <c r="X11" s="179" t="s">
        <v>12</v>
      </c>
      <c r="Y11" s="179" t="s">
        <v>12</v>
      </c>
      <c r="Z11" s="179">
        <v>8</v>
      </c>
      <c r="AA11" s="179">
        <v>7</v>
      </c>
      <c r="AB11" s="179">
        <v>8</v>
      </c>
      <c r="AC11" s="179">
        <v>8</v>
      </c>
      <c r="AD11" s="179">
        <v>8</v>
      </c>
      <c r="AE11" s="179">
        <v>8</v>
      </c>
      <c r="AF11" s="179">
        <v>8</v>
      </c>
      <c r="AG11" s="179">
        <v>8</v>
      </c>
      <c r="AH11" s="182">
        <f>nbCentres!M21</f>
        <v>8</v>
      </c>
    </row>
    <row r="12" spans="1:34" ht="12.75" customHeight="1" x14ac:dyDescent="0.2">
      <c r="A12" s="184" t="s">
        <v>39</v>
      </c>
      <c r="B12" s="179">
        <v>7</v>
      </c>
      <c r="C12" s="179">
        <v>6</v>
      </c>
      <c r="D12" s="179">
        <v>6</v>
      </c>
      <c r="E12" s="179">
        <v>6</v>
      </c>
      <c r="F12" s="179">
        <v>6</v>
      </c>
      <c r="G12" s="179">
        <v>6</v>
      </c>
      <c r="H12" s="179">
        <v>6</v>
      </c>
      <c r="I12" s="179">
        <v>6</v>
      </c>
      <c r="J12" s="179">
        <v>6</v>
      </c>
      <c r="K12" s="179">
        <v>6</v>
      </c>
      <c r="L12" s="179">
        <v>6</v>
      </c>
      <c r="M12" s="179">
        <v>6</v>
      </c>
      <c r="N12" s="179">
        <v>6</v>
      </c>
      <c r="O12" s="179">
        <v>6</v>
      </c>
      <c r="P12" s="179">
        <v>6</v>
      </c>
      <c r="Q12" s="179">
        <v>6</v>
      </c>
      <c r="R12" s="179">
        <v>6</v>
      </c>
      <c r="S12" s="179">
        <v>6</v>
      </c>
      <c r="T12" s="182">
        <v>6</v>
      </c>
      <c r="U12" s="182">
        <v>6</v>
      </c>
      <c r="V12" s="182">
        <v>6</v>
      </c>
      <c r="W12" s="179">
        <v>7</v>
      </c>
      <c r="X12" s="179">
        <v>5</v>
      </c>
      <c r="Y12" s="179">
        <v>7</v>
      </c>
      <c r="Z12" s="179">
        <v>9</v>
      </c>
      <c r="AA12" s="179">
        <v>11</v>
      </c>
      <c r="AB12" s="179">
        <v>12</v>
      </c>
      <c r="AC12" s="179">
        <v>13</v>
      </c>
      <c r="AD12" s="179">
        <v>13</v>
      </c>
      <c r="AE12" s="179">
        <v>14</v>
      </c>
      <c r="AF12" s="179">
        <v>14</v>
      </c>
      <c r="AG12" s="179">
        <v>15</v>
      </c>
      <c r="AH12" s="182">
        <f>nbCentres!N21</f>
        <v>15</v>
      </c>
    </row>
    <row r="13" spans="1:34" s="176" customFormat="1" ht="12.75" customHeight="1" x14ac:dyDescent="0.2">
      <c r="A13" s="172" t="s">
        <v>224</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row>
    <row r="14" spans="1:34" ht="12.75" customHeight="1" x14ac:dyDescent="0.2">
      <c r="A14" s="184" t="s">
        <v>14</v>
      </c>
      <c r="B14" s="179">
        <v>18</v>
      </c>
      <c r="C14" s="179">
        <v>18</v>
      </c>
      <c r="D14" s="179">
        <v>18</v>
      </c>
      <c r="E14" s="179">
        <v>18</v>
      </c>
      <c r="F14" s="179">
        <v>18</v>
      </c>
      <c r="G14" s="179">
        <v>18</v>
      </c>
      <c r="H14" s="179">
        <v>18</v>
      </c>
      <c r="I14" s="179">
        <v>18</v>
      </c>
      <c r="J14" s="179">
        <v>18</v>
      </c>
      <c r="K14" s="179">
        <v>18</v>
      </c>
      <c r="L14" s="179">
        <v>18</v>
      </c>
      <c r="M14" s="179">
        <v>18</v>
      </c>
      <c r="N14" s="179">
        <v>19</v>
      </c>
      <c r="O14" s="179">
        <v>20</v>
      </c>
      <c r="P14" s="179">
        <v>20</v>
      </c>
      <c r="Q14" s="179">
        <v>20</v>
      </c>
      <c r="R14" s="179">
        <v>19</v>
      </c>
      <c r="S14" s="179">
        <v>18</v>
      </c>
      <c r="T14" s="182">
        <v>18</v>
      </c>
      <c r="U14" s="182">
        <v>18</v>
      </c>
      <c r="V14" s="182">
        <v>18</v>
      </c>
      <c r="W14" s="179">
        <v>18</v>
      </c>
      <c r="X14" s="179">
        <v>19</v>
      </c>
      <c r="Y14" s="179">
        <v>20</v>
      </c>
      <c r="Z14" s="179">
        <v>18</v>
      </c>
      <c r="AA14" s="179">
        <v>18</v>
      </c>
      <c r="AB14" s="179">
        <v>18</v>
      </c>
      <c r="AC14" s="179">
        <v>18</v>
      </c>
      <c r="AD14" s="179">
        <v>18</v>
      </c>
      <c r="AE14" s="179">
        <v>18</v>
      </c>
      <c r="AF14" s="179">
        <v>18</v>
      </c>
      <c r="AG14" s="179">
        <v>19</v>
      </c>
      <c r="AH14" s="182">
        <f>nbCentres!K21</f>
        <v>19</v>
      </c>
    </row>
    <row r="15" spans="1:34" ht="12.75" customHeight="1" x14ac:dyDescent="0.2">
      <c r="A15" s="184" t="s">
        <v>15</v>
      </c>
      <c r="B15" s="179">
        <v>10</v>
      </c>
      <c r="C15" s="179">
        <v>10</v>
      </c>
      <c r="D15" s="179">
        <v>10</v>
      </c>
      <c r="E15" s="179">
        <v>10</v>
      </c>
      <c r="F15" s="179">
        <v>10</v>
      </c>
      <c r="G15" s="179">
        <v>10</v>
      </c>
      <c r="H15" s="179">
        <v>10</v>
      </c>
      <c r="I15" s="179">
        <v>10</v>
      </c>
      <c r="J15" s="179">
        <v>10</v>
      </c>
      <c r="K15" s="179">
        <v>10</v>
      </c>
      <c r="L15" s="179">
        <v>10</v>
      </c>
      <c r="M15" s="179">
        <v>10</v>
      </c>
      <c r="N15" s="179">
        <v>10</v>
      </c>
      <c r="O15" s="179">
        <v>9</v>
      </c>
      <c r="P15" s="179">
        <v>10</v>
      </c>
      <c r="Q15" s="179">
        <v>11</v>
      </c>
      <c r="R15" s="179">
        <v>11</v>
      </c>
      <c r="S15" s="179">
        <v>10</v>
      </c>
      <c r="T15" s="182">
        <v>10</v>
      </c>
      <c r="U15" s="182">
        <v>10</v>
      </c>
      <c r="V15" s="182">
        <v>10</v>
      </c>
      <c r="W15" s="179">
        <v>10</v>
      </c>
      <c r="X15" s="179">
        <v>10</v>
      </c>
      <c r="Y15" s="179">
        <v>10</v>
      </c>
      <c r="Z15" s="179">
        <v>10</v>
      </c>
      <c r="AA15" s="179">
        <v>10</v>
      </c>
      <c r="AB15" s="179">
        <v>11</v>
      </c>
      <c r="AC15" s="179">
        <v>11</v>
      </c>
      <c r="AD15" s="179">
        <v>11</v>
      </c>
      <c r="AE15" s="179">
        <v>12</v>
      </c>
      <c r="AF15" s="179">
        <v>12</v>
      </c>
      <c r="AG15" s="179">
        <v>11</v>
      </c>
      <c r="AH15" s="182">
        <f>nbCentres!O21</f>
        <v>12</v>
      </c>
    </row>
    <row r="16" spans="1:34" ht="12.75" customHeight="1" x14ac:dyDescent="0.2">
      <c r="A16" s="184" t="s">
        <v>27</v>
      </c>
      <c r="B16" s="179">
        <v>8</v>
      </c>
      <c r="C16" s="179">
        <v>8</v>
      </c>
      <c r="D16" s="179">
        <v>8</v>
      </c>
      <c r="E16" s="179">
        <v>8</v>
      </c>
      <c r="F16" s="179">
        <v>8</v>
      </c>
      <c r="G16" s="179">
        <v>8</v>
      </c>
      <c r="H16" s="179">
        <v>8</v>
      </c>
      <c r="I16" s="179">
        <v>8</v>
      </c>
      <c r="J16" s="179">
        <v>8</v>
      </c>
      <c r="K16" s="179">
        <v>8</v>
      </c>
      <c r="L16" s="179">
        <v>8</v>
      </c>
      <c r="M16" s="179">
        <v>8</v>
      </c>
      <c r="N16" s="179">
        <v>8</v>
      </c>
      <c r="O16" s="179">
        <v>8</v>
      </c>
      <c r="P16" s="179">
        <v>8</v>
      </c>
      <c r="Q16" s="179">
        <v>8</v>
      </c>
      <c r="R16" s="179">
        <v>8</v>
      </c>
      <c r="S16" s="179">
        <v>8</v>
      </c>
      <c r="T16" s="182">
        <v>8</v>
      </c>
      <c r="U16" s="182">
        <v>8</v>
      </c>
      <c r="V16" s="182">
        <v>8</v>
      </c>
      <c r="W16" s="179">
        <v>10</v>
      </c>
      <c r="X16" s="179">
        <v>9</v>
      </c>
      <c r="Y16" s="179">
        <v>9</v>
      </c>
      <c r="Z16" s="179">
        <v>14</v>
      </c>
      <c r="AA16" s="179">
        <v>19</v>
      </c>
      <c r="AB16" s="179">
        <v>20</v>
      </c>
      <c r="AC16" s="179">
        <v>22</v>
      </c>
      <c r="AD16" s="179">
        <v>24</v>
      </c>
      <c r="AE16" s="179">
        <v>25</v>
      </c>
      <c r="AF16" s="179">
        <v>25</v>
      </c>
      <c r="AG16" s="179">
        <v>25</v>
      </c>
      <c r="AH16" s="182">
        <f>nbCentres!F21</f>
        <v>25</v>
      </c>
    </row>
    <row r="17" spans="1:34" ht="12.75" customHeight="1" x14ac:dyDescent="0.2">
      <c r="A17" s="184" t="s">
        <v>16</v>
      </c>
      <c r="B17" s="182">
        <v>326</v>
      </c>
      <c r="C17" s="182">
        <v>319</v>
      </c>
      <c r="D17" s="182">
        <v>318</v>
      </c>
      <c r="E17" s="182">
        <v>316</v>
      </c>
      <c r="F17" s="182">
        <v>354</v>
      </c>
      <c r="G17" s="182">
        <v>353</v>
      </c>
      <c r="H17" s="182">
        <v>351</v>
      </c>
      <c r="I17" s="182">
        <v>348</v>
      </c>
      <c r="J17" s="182">
        <v>346</v>
      </c>
      <c r="K17" s="182">
        <v>343</v>
      </c>
      <c r="L17" s="182">
        <v>338</v>
      </c>
      <c r="M17" s="182">
        <v>333</v>
      </c>
      <c r="N17" s="182">
        <v>328</v>
      </c>
      <c r="O17" s="182">
        <v>321</v>
      </c>
      <c r="P17" s="182">
        <v>325</v>
      </c>
      <c r="Q17" s="182">
        <v>329</v>
      </c>
      <c r="R17" s="182">
        <v>332</v>
      </c>
      <c r="S17" s="182">
        <v>333</v>
      </c>
      <c r="T17" s="182">
        <v>333</v>
      </c>
      <c r="U17" s="182">
        <v>325</v>
      </c>
      <c r="V17" s="182">
        <v>326</v>
      </c>
      <c r="W17" s="182">
        <v>326</v>
      </c>
      <c r="X17" s="182">
        <v>324</v>
      </c>
      <c r="Y17" s="182">
        <v>325</v>
      </c>
      <c r="Z17" s="182">
        <v>325</v>
      </c>
      <c r="AA17" s="182">
        <v>328</v>
      </c>
      <c r="AB17" s="182">
        <v>328</v>
      </c>
      <c r="AC17" s="182">
        <v>327</v>
      </c>
      <c r="AD17" s="182">
        <v>323</v>
      </c>
      <c r="AE17" s="182">
        <v>325</v>
      </c>
      <c r="AF17" s="182">
        <v>324</v>
      </c>
      <c r="AG17" s="182">
        <v>320</v>
      </c>
      <c r="AH17" s="182">
        <f>nbCentres!J21</f>
        <v>319</v>
      </c>
    </row>
    <row r="18" spans="1:34" ht="12.75" customHeight="1" x14ac:dyDescent="0.2">
      <c r="A18" s="184" t="s">
        <v>17</v>
      </c>
      <c r="B18" s="179">
        <v>79</v>
      </c>
      <c r="C18" s="179">
        <v>75</v>
      </c>
      <c r="D18" s="179">
        <v>73</v>
      </c>
      <c r="E18" s="179">
        <v>78</v>
      </c>
      <c r="F18" s="179">
        <v>73</v>
      </c>
      <c r="G18" s="179">
        <v>66</v>
      </c>
      <c r="H18" s="179">
        <v>0</v>
      </c>
      <c r="I18" s="179">
        <v>0</v>
      </c>
      <c r="J18" s="179">
        <v>0</v>
      </c>
      <c r="K18" s="179">
        <v>0</v>
      </c>
      <c r="L18" s="179">
        <v>0</v>
      </c>
      <c r="M18" s="179">
        <v>0</v>
      </c>
      <c r="N18" s="179">
        <v>0</v>
      </c>
      <c r="O18" s="179">
        <v>0</v>
      </c>
      <c r="P18" s="179">
        <v>0</v>
      </c>
      <c r="Q18" s="179">
        <v>0</v>
      </c>
      <c r="R18" s="179">
        <v>0</v>
      </c>
      <c r="S18" s="179">
        <v>0</v>
      </c>
      <c r="T18" s="179">
        <v>0</v>
      </c>
      <c r="U18" s="179">
        <v>0</v>
      </c>
      <c r="V18" s="179">
        <v>0</v>
      </c>
      <c r="W18" s="179">
        <v>0</v>
      </c>
      <c r="X18" s="179">
        <v>0</v>
      </c>
      <c r="Y18" s="179">
        <v>0</v>
      </c>
      <c r="Z18" s="179">
        <v>0</v>
      </c>
      <c r="AA18" s="179">
        <v>0</v>
      </c>
      <c r="AB18" s="179">
        <v>0</v>
      </c>
      <c r="AC18" s="179">
        <v>0</v>
      </c>
      <c r="AD18" s="179">
        <v>0</v>
      </c>
      <c r="AE18" s="179">
        <v>0</v>
      </c>
      <c r="AF18" s="179">
        <v>0</v>
      </c>
      <c r="AG18" s="179">
        <v>0</v>
      </c>
      <c r="AH18" s="179">
        <v>0</v>
      </c>
    </row>
    <row r="19" spans="1:34" s="176" customFormat="1" ht="12.75" customHeight="1" x14ac:dyDescent="0.2">
      <c r="A19" s="172" t="s">
        <v>225</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row>
    <row r="20" spans="1:34" ht="12.75" customHeight="1" x14ac:dyDescent="0.2">
      <c r="A20" s="184" t="s">
        <v>18</v>
      </c>
      <c r="B20" s="182">
        <v>35</v>
      </c>
      <c r="C20" s="182">
        <v>35</v>
      </c>
      <c r="D20" s="182">
        <v>35</v>
      </c>
      <c r="E20" s="182">
        <v>35</v>
      </c>
      <c r="F20" s="182">
        <v>36</v>
      </c>
      <c r="G20" s="182">
        <v>35</v>
      </c>
      <c r="H20" s="182">
        <v>35</v>
      </c>
      <c r="I20" s="182">
        <v>35</v>
      </c>
      <c r="J20" s="182">
        <v>35</v>
      </c>
      <c r="K20" s="182">
        <v>35</v>
      </c>
      <c r="L20" s="182">
        <v>35</v>
      </c>
      <c r="M20" s="182">
        <v>35</v>
      </c>
      <c r="N20" s="182">
        <v>35</v>
      </c>
      <c r="O20" s="182">
        <v>35</v>
      </c>
      <c r="P20" s="182">
        <v>35</v>
      </c>
      <c r="Q20" s="182">
        <v>36</v>
      </c>
      <c r="R20" s="182">
        <v>36</v>
      </c>
      <c r="S20" s="182">
        <v>37</v>
      </c>
      <c r="T20" s="182">
        <v>37</v>
      </c>
      <c r="U20" s="182">
        <v>37</v>
      </c>
      <c r="V20" s="182">
        <v>39</v>
      </c>
      <c r="W20" s="182">
        <v>39</v>
      </c>
      <c r="X20" s="182">
        <v>38</v>
      </c>
      <c r="Y20" s="182">
        <v>39</v>
      </c>
      <c r="Z20" s="182">
        <v>41</v>
      </c>
      <c r="AA20" s="182">
        <v>43</v>
      </c>
      <c r="AB20" s="182">
        <v>44</v>
      </c>
      <c r="AC20" s="182">
        <v>45</v>
      </c>
      <c r="AD20" s="182">
        <v>45</v>
      </c>
      <c r="AE20" s="182">
        <v>47</v>
      </c>
      <c r="AF20" s="182">
        <v>47</v>
      </c>
      <c r="AG20" s="182">
        <v>47</v>
      </c>
      <c r="AH20" s="182">
        <f>nbCentres!L21</f>
        <v>47</v>
      </c>
    </row>
    <row r="21" spans="1:34" ht="12.75" customHeight="1" x14ac:dyDescent="0.2">
      <c r="A21" s="174" t="s">
        <v>41</v>
      </c>
      <c r="B21" s="175">
        <v>33</v>
      </c>
      <c r="C21" s="175">
        <v>33</v>
      </c>
      <c r="D21" s="175">
        <v>33</v>
      </c>
      <c r="E21" s="175">
        <v>33</v>
      </c>
      <c r="F21" s="175">
        <v>32</v>
      </c>
      <c r="G21" s="175">
        <v>32</v>
      </c>
      <c r="H21" s="175">
        <v>32</v>
      </c>
      <c r="I21" s="175">
        <v>32</v>
      </c>
      <c r="J21" s="175">
        <v>32</v>
      </c>
      <c r="K21" s="175">
        <v>32</v>
      </c>
      <c r="L21" s="175">
        <v>32</v>
      </c>
      <c r="M21" s="175">
        <v>32</v>
      </c>
      <c r="N21" s="175">
        <v>32</v>
      </c>
      <c r="O21" s="175">
        <v>32</v>
      </c>
      <c r="P21" s="175">
        <v>33</v>
      </c>
      <c r="Q21" s="175">
        <v>34</v>
      </c>
      <c r="R21" s="175">
        <v>34</v>
      </c>
      <c r="S21" s="175">
        <v>34</v>
      </c>
      <c r="T21" s="185">
        <v>34</v>
      </c>
      <c r="U21" s="185">
        <v>34</v>
      </c>
      <c r="V21" s="185">
        <v>34</v>
      </c>
      <c r="W21" s="175">
        <v>34</v>
      </c>
      <c r="X21" s="175">
        <v>34</v>
      </c>
      <c r="Y21" s="175">
        <v>34</v>
      </c>
      <c r="Z21" s="175">
        <v>34</v>
      </c>
      <c r="AA21" s="175">
        <v>34</v>
      </c>
      <c r="AB21" s="175">
        <v>34</v>
      </c>
      <c r="AC21" s="175">
        <v>34</v>
      </c>
      <c r="AD21" s="175">
        <v>34</v>
      </c>
      <c r="AE21" s="175">
        <v>34</v>
      </c>
      <c r="AF21" s="175">
        <v>34</v>
      </c>
      <c r="AG21" s="175">
        <v>34</v>
      </c>
      <c r="AH21" s="185">
        <f>nbCentres!P21</f>
        <v>33</v>
      </c>
    </row>
    <row r="22" spans="1:34" s="176" customFormat="1" ht="12.75" customHeight="1" x14ac:dyDescent="0.2">
      <c r="A22" s="183" t="s">
        <v>19</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row>
    <row r="23" spans="1:34" ht="12.75" customHeight="1" x14ac:dyDescent="0.2">
      <c r="A23" s="184" t="s">
        <v>20</v>
      </c>
      <c r="B23" s="179">
        <v>26</v>
      </c>
      <c r="C23" s="179">
        <v>26</v>
      </c>
      <c r="D23" s="179">
        <v>26</v>
      </c>
      <c r="E23" s="179">
        <v>25</v>
      </c>
      <c r="F23" s="179">
        <v>25</v>
      </c>
      <c r="G23" s="179">
        <v>25</v>
      </c>
      <c r="H23" s="179">
        <v>26</v>
      </c>
      <c r="I23" s="179">
        <v>26</v>
      </c>
      <c r="J23" s="179">
        <v>26</v>
      </c>
      <c r="K23" s="179">
        <v>26</v>
      </c>
      <c r="L23" s="179">
        <v>26</v>
      </c>
      <c r="M23" s="179">
        <v>25</v>
      </c>
      <c r="N23" s="179">
        <v>25</v>
      </c>
      <c r="O23" s="179">
        <v>25</v>
      </c>
      <c r="P23" s="179">
        <v>25</v>
      </c>
      <c r="Q23" s="179">
        <v>26</v>
      </c>
      <c r="R23" s="179">
        <v>26</v>
      </c>
      <c r="S23" s="179">
        <v>28</v>
      </c>
      <c r="T23" s="182">
        <v>29</v>
      </c>
      <c r="U23" s="182">
        <v>29</v>
      </c>
      <c r="V23" s="182">
        <v>29</v>
      </c>
      <c r="W23" s="179">
        <v>29</v>
      </c>
      <c r="X23" s="179">
        <v>29</v>
      </c>
      <c r="Y23" s="179">
        <v>29</v>
      </c>
      <c r="Z23" s="179">
        <v>29</v>
      </c>
      <c r="AA23" s="179">
        <v>29</v>
      </c>
      <c r="AB23" s="179">
        <v>28</v>
      </c>
      <c r="AC23" s="179">
        <v>28</v>
      </c>
      <c r="AD23" s="179">
        <v>28</v>
      </c>
      <c r="AE23" s="179">
        <v>28</v>
      </c>
      <c r="AF23" s="179">
        <v>28</v>
      </c>
      <c r="AG23" s="179">
        <v>28</v>
      </c>
      <c r="AH23" s="182">
        <f>nbCentres!G21</f>
        <v>28</v>
      </c>
    </row>
    <row r="24" spans="1:34" ht="12.75" customHeight="1" x14ac:dyDescent="0.2">
      <c r="A24" s="184" t="s">
        <v>21</v>
      </c>
      <c r="B24" s="179">
        <v>17</v>
      </c>
      <c r="C24" s="179">
        <v>16</v>
      </c>
      <c r="D24" s="179">
        <v>19</v>
      </c>
      <c r="E24" s="179">
        <v>20</v>
      </c>
      <c r="F24" s="179">
        <v>21</v>
      </c>
      <c r="G24" s="179">
        <v>21</v>
      </c>
      <c r="H24" s="179">
        <v>22</v>
      </c>
      <c r="I24" s="179">
        <v>22</v>
      </c>
      <c r="J24" s="179">
        <v>22</v>
      </c>
      <c r="K24" s="179">
        <v>21</v>
      </c>
      <c r="L24" s="179">
        <v>24</v>
      </c>
      <c r="M24" s="179">
        <v>25</v>
      </c>
      <c r="N24" s="179">
        <v>26</v>
      </c>
      <c r="O24" s="179">
        <v>27</v>
      </c>
      <c r="P24" s="179">
        <v>27</v>
      </c>
      <c r="Q24" s="179">
        <v>27</v>
      </c>
      <c r="R24" s="179">
        <v>29</v>
      </c>
      <c r="S24" s="179">
        <v>30</v>
      </c>
      <c r="T24" s="182">
        <v>29</v>
      </c>
      <c r="U24" s="182">
        <v>27</v>
      </c>
      <c r="V24" s="182">
        <v>26</v>
      </c>
      <c r="W24" s="179">
        <v>26</v>
      </c>
      <c r="X24" s="179">
        <v>25</v>
      </c>
      <c r="Y24" s="179">
        <v>24</v>
      </c>
      <c r="Z24" s="179">
        <v>24</v>
      </c>
      <c r="AA24" s="179">
        <v>23</v>
      </c>
      <c r="AB24" s="179">
        <v>23</v>
      </c>
      <c r="AC24" s="179">
        <v>23</v>
      </c>
      <c r="AD24" s="179">
        <v>23</v>
      </c>
      <c r="AE24" s="179">
        <v>23</v>
      </c>
      <c r="AF24" s="179">
        <v>24</v>
      </c>
      <c r="AG24" s="179">
        <v>25</v>
      </c>
      <c r="AH24" s="182">
        <f>nbCentres!H21</f>
        <v>25</v>
      </c>
    </row>
    <row r="25" spans="1:34" ht="12.75" customHeight="1" x14ac:dyDescent="0.2">
      <c r="A25" s="184" t="s">
        <v>294</v>
      </c>
      <c r="B25" s="179">
        <v>34</v>
      </c>
      <c r="C25" s="179">
        <v>34</v>
      </c>
      <c r="D25" s="179">
        <v>34</v>
      </c>
      <c r="E25" s="179">
        <v>32</v>
      </c>
      <c r="F25" s="179">
        <v>34</v>
      </c>
      <c r="G25" s="179">
        <v>34</v>
      </c>
      <c r="H25" s="179">
        <v>34</v>
      </c>
      <c r="I25" s="179">
        <v>29</v>
      </c>
      <c r="J25" s="179">
        <v>32</v>
      </c>
      <c r="K25" s="179">
        <v>32</v>
      </c>
      <c r="L25" s="179">
        <v>30</v>
      </c>
      <c r="M25" s="179">
        <v>30</v>
      </c>
      <c r="N25" s="179">
        <v>32</v>
      </c>
      <c r="O25" s="179">
        <v>32</v>
      </c>
      <c r="P25" s="179">
        <v>32</v>
      </c>
      <c r="Q25" s="179">
        <v>32</v>
      </c>
      <c r="R25" s="179">
        <v>34</v>
      </c>
      <c r="S25" s="179">
        <v>34</v>
      </c>
      <c r="T25" s="182">
        <v>34</v>
      </c>
      <c r="U25" s="182">
        <v>34</v>
      </c>
      <c r="V25" s="182">
        <v>33</v>
      </c>
      <c r="W25" s="179">
        <v>34</v>
      </c>
      <c r="X25" s="179">
        <v>33</v>
      </c>
      <c r="Y25" s="179">
        <v>33</v>
      </c>
      <c r="Z25" s="179">
        <v>34</v>
      </c>
      <c r="AA25" s="179">
        <v>34</v>
      </c>
      <c r="AB25" s="179">
        <v>33</v>
      </c>
      <c r="AC25" s="179">
        <v>34</v>
      </c>
      <c r="AD25" s="179">
        <v>34</v>
      </c>
      <c r="AE25" s="179">
        <v>35</v>
      </c>
      <c r="AF25" s="179">
        <v>34</v>
      </c>
      <c r="AG25" s="179">
        <v>35</v>
      </c>
      <c r="AH25" s="182">
        <f>nbCentres!I21</f>
        <v>34</v>
      </c>
    </row>
    <row r="26" spans="1:34" ht="12.75" customHeight="1" x14ac:dyDescent="0.2">
      <c r="A26" s="184" t="s">
        <v>22</v>
      </c>
      <c r="B26" s="179">
        <v>1</v>
      </c>
      <c r="C26" s="179">
        <v>1</v>
      </c>
      <c r="D26" s="179">
        <v>1</v>
      </c>
      <c r="E26" s="179">
        <v>1</v>
      </c>
      <c r="F26" s="179">
        <v>1</v>
      </c>
      <c r="G26" s="179">
        <v>1</v>
      </c>
      <c r="H26" s="179">
        <v>1</v>
      </c>
      <c r="I26" s="179">
        <v>1</v>
      </c>
      <c r="J26" s="179">
        <v>1</v>
      </c>
      <c r="K26" s="179">
        <v>1</v>
      </c>
      <c r="L26" s="179">
        <v>1</v>
      </c>
      <c r="M26" s="179">
        <v>1</v>
      </c>
      <c r="N26" s="179">
        <v>1</v>
      </c>
      <c r="O26" s="179">
        <v>1</v>
      </c>
      <c r="P26" s="179">
        <v>1</v>
      </c>
      <c r="Q26" s="179">
        <v>1</v>
      </c>
      <c r="R26" s="179">
        <v>1</v>
      </c>
      <c r="S26" s="179">
        <v>1</v>
      </c>
      <c r="T26" s="182">
        <v>1</v>
      </c>
      <c r="U26" s="182">
        <v>1</v>
      </c>
      <c r="V26" s="182">
        <v>1</v>
      </c>
      <c r="W26" s="179">
        <v>1</v>
      </c>
      <c r="X26" s="179">
        <v>1</v>
      </c>
      <c r="Y26" s="179">
        <v>0</v>
      </c>
      <c r="Z26" s="179">
        <v>0</v>
      </c>
      <c r="AA26" s="179">
        <v>0</v>
      </c>
      <c r="AB26" s="179">
        <v>0</v>
      </c>
      <c r="AC26" s="179">
        <v>0</v>
      </c>
      <c r="AD26" s="179">
        <v>0</v>
      </c>
      <c r="AE26" s="179">
        <v>0</v>
      </c>
      <c r="AF26" s="179">
        <v>0</v>
      </c>
      <c r="AG26" s="179">
        <v>0</v>
      </c>
      <c r="AH26" s="179">
        <v>0</v>
      </c>
    </row>
    <row r="27" spans="1:34" ht="12.75" customHeight="1" x14ac:dyDescent="0.2">
      <c r="A27" s="184" t="s">
        <v>23</v>
      </c>
      <c r="B27" s="179">
        <v>0</v>
      </c>
      <c r="C27" s="179">
        <v>0</v>
      </c>
      <c r="D27" s="179">
        <v>0</v>
      </c>
      <c r="E27" s="179">
        <v>0</v>
      </c>
      <c r="F27" s="179">
        <v>0</v>
      </c>
      <c r="G27" s="179">
        <v>0</v>
      </c>
      <c r="H27" s="179">
        <v>0</v>
      </c>
      <c r="I27" s="179">
        <v>22</v>
      </c>
      <c r="J27" s="179">
        <v>37</v>
      </c>
      <c r="K27" s="179">
        <v>37</v>
      </c>
      <c r="L27" s="179">
        <v>36</v>
      </c>
      <c r="M27" s="179">
        <v>36</v>
      </c>
      <c r="N27" s="179">
        <v>36</v>
      </c>
      <c r="O27" s="179">
        <v>35</v>
      </c>
      <c r="P27" s="179">
        <v>37</v>
      </c>
      <c r="Q27" s="179">
        <v>38</v>
      </c>
      <c r="R27" s="179">
        <v>40</v>
      </c>
      <c r="S27" s="179">
        <v>40</v>
      </c>
      <c r="T27" s="182">
        <v>39</v>
      </c>
      <c r="U27" s="182">
        <v>40</v>
      </c>
      <c r="V27" s="182">
        <v>41</v>
      </c>
      <c r="W27" s="179">
        <v>41</v>
      </c>
      <c r="X27" s="179">
        <v>43</v>
      </c>
      <c r="Y27" s="179">
        <v>39</v>
      </c>
      <c r="Z27" s="179">
        <v>39</v>
      </c>
      <c r="AA27" s="179">
        <v>40</v>
      </c>
      <c r="AB27" s="179">
        <v>40</v>
      </c>
      <c r="AC27" s="179">
        <v>41</v>
      </c>
      <c r="AD27" s="179">
        <v>37</v>
      </c>
      <c r="AE27" s="179">
        <v>36</v>
      </c>
      <c r="AF27" s="179">
        <v>37</v>
      </c>
      <c r="AG27" s="179">
        <v>37</v>
      </c>
      <c r="AH27" s="182">
        <f>nbCentres!E21</f>
        <v>37</v>
      </c>
    </row>
    <row r="28" spans="1:34" ht="12.75" customHeight="1" x14ac:dyDescent="0.2">
      <c r="A28" s="184" t="s">
        <v>24</v>
      </c>
      <c r="B28" s="179">
        <v>30</v>
      </c>
      <c r="C28" s="179">
        <v>29</v>
      </c>
      <c r="D28" s="179">
        <v>30</v>
      </c>
      <c r="E28" s="179">
        <v>29</v>
      </c>
      <c r="F28" s="179">
        <v>28</v>
      </c>
      <c r="G28" s="179">
        <v>29</v>
      </c>
      <c r="H28" s="179">
        <v>29</v>
      </c>
      <c r="I28" s="179">
        <v>18</v>
      </c>
      <c r="J28" s="179">
        <v>0</v>
      </c>
      <c r="K28" s="179">
        <v>0</v>
      </c>
      <c r="L28" s="179">
        <v>0</v>
      </c>
      <c r="M28" s="179">
        <v>0</v>
      </c>
      <c r="N28" s="179">
        <v>0</v>
      </c>
      <c r="O28" s="179">
        <v>0</v>
      </c>
      <c r="P28" s="179">
        <v>0</v>
      </c>
      <c r="Q28" s="179">
        <v>0</v>
      </c>
      <c r="R28" s="179">
        <v>0</v>
      </c>
      <c r="S28" s="179">
        <v>0</v>
      </c>
      <c r="T28" s="179">
        <v>0</v>
      </c>
      <c r="U28" s="179">
        <v>0</v>
      </c>
      <c r="V28" s="179">
        <v>0</v>
      </c>
      <c r="W28" s="179">
        <v>0</v>
      </c>
      <c r="X28" s="179">
        <v>0</v>
      </c>
      <c r="Y28" s="179">
        <v>0</v>
      </c>
      <c r="Z28" s="179">
        <v>0</v>
      </c>
      <c r="AA28" s="179">
        <v>0</v>
      </c>
      <c r="AB28" s="179">
        <v>0</v>
      </c>
      <c r="AC28" s="179">
        <v>0</v>
      </c>
      <c r="AD28" s="179">
        <v>0</v>
      </c>
      <c r="AE28" s="179">
        <v>0</v>
      </c>
      <c r="AF28" s="179">
        <v>0</v>
      </c>
      <c r="AG28" s="179">
        <v>0</v>
      </c>
      <c r="AH28" s="179">
        <v>0</v>
      </c>
    </row>
    <row r="29" spans="1:34" ht="12.75" customHeight="1" x14ac:dyDescent="0.2">
      <c r="A29" s="174" t="s">
        <v>25</v>
      </c>
      <c r="B29" s="175">
        <v>20</v>
      </c>
      <c r="C29" s="175">
        <v>27</v>
      </c>
      <c r="D29" s="175">
        <v>31</v>
      </c>
      <c r="E29" s="175">
        <v>31</v>
      </c>
      <c r="F29" s="175">
        <v>29</v>
      </c>
      <c r="G29" s="175">
        <v>34</v>
      </c>
      <c r="H29" s="175">
        <v>34</v>
      </c>
      <c r="I29" s="175">
        <v>19</v>
      </c>
      <c r="J29" s="175">
        <v>0</v>
      </c>
      <c r="K29" s="175">
        <v>0</v>
      </c>
      <c r="L29" s="175">
        <v>0</v>
      </c>
      <c r="M29" s="175">
        <v>0</v>
      </c>
      <c r="N29" s="175">
        <v>0</v>
      </c>
      <c r="O29" s="175">
        <v>0</v>
      </c>
      <c r="P29" s="175">
        <v>0</v>
      </c>
      <c r="Q29" s="175">
        <v>0</v>
      </c>
      <c r="R29" s="175">
        <v>0</v>
      </c>
      <c r="S29" s="175">
        <v>0</v>
      </c>
      <c r="T29" s="175">
        <v>0</v>
      </c>
      <c r="U29" s="175">
        <v>0</v>
      </c>
      <c r="V29" s="175">
        <v>0</v>
      </c>
      <c r="W29" s="175">
        <v>0</v>
      </c>
      <c r="X29" s="175">
        <v>0</v>
      </c>
      <c r="Y29" s="175">
        <v>0</v>
      </c>
      <c r="Z29" s="175">
        <v>0</v>
      </c>
      <c r="AA29" s="175">
        <v>0</v>
      </c>
      <c r="AB29" s="175">
        <v>0</v>
      </c>
      <c r="AC29" s="175">
        <v>0</v>
      </c>
      <c r="AD29" s="175">
        <v>0</v>
      </c>
      <c r="AE29" s="175">
        <v>0</v>
      </c>
      <c r="AF29" s="175">
        <v>0</v>
      </c>
      <c r="AG29" s="175">
        <v>0</v>
      </c>
      <c r="AH29" s="175">
        <v>0</v>
      </c>
    </row>
    <row r="30" spans="1:34" s="176" customFormat="1" ht="35.1" customHeight="1" x14ac:dyDescent="0.2">
      <c r="A30" s="167" t="s">
        <v>26</v>
      </c>
      <c r="B30" s="168">
        <v>730</v>
      </c>
      <c r="C30" s="168">
        <v>721</v>
      </c>
      <c r="D30" s="168">
        <v>726</v>
      </c>
      <c r="E30" s="168">
        <v>724</v>
      </c>
      <c r="F30" s="168">
        <v>764</v>
      </c>
      <c r="G30" s="168">
        <v>766</v>
      </c>
      <c r="H30" s="168">
        <v>701</v>
      </c>
      <c r="I30" s="168">
        <v>688</v>
      </c>
      <c r="J30" s="168">
        <v>664</v>
      </c>
      <c r="K30" s="168">
        <v>653</v>
      </c>
      <c r="L30" s="168">
        <v>647</v>
      </c>
      <c r="M30" s="168">
        <v>643</v>
      </c>
      <c r="N30" s="168">
        <v>640</v>
      </c>
      <c r="O30" s="168">
        <v>639</v>
      </c>
      <c r="P30" s="168">
        <v>650</v>
      </c>
      <c r="Q30" s="168">
        <v>657</v>
      </c>
      <c r="R30" s="168">
        <v>663</v>
      </c>
      <c r="S30" s="168">
        <v>674</v>
      </c>
      <c r="T30" s="168">
        <v>677</v>
      </c>
      <c r="U30" s="222">
        <v>706</v>
      </c>
      <c r="V30" s="168">
        <v>727</v>
      </c>
      <c r="W30" s="168">
        <v>747</v>
      </c>
      <c r="X30" s="168">
        <v>745</v>
      </c>
      <c r="Y30" s="168">
        <v>756</v>
      </c>
      <c r="Z30" s="168">
        <v>781</v>
      </c>
      <c r="AA30" s="168">
        <v>796</v>
      </c>
      <c r="AB30" s="168">
        <v>798</v>
      </c>
      <c r="AC30" s="168">
        <v>802</v>
      </c>
      <c r="AD30" s="168">
        <v>798</v>
      </c>
      <c r="AE30" s="168">
        <v>810</v>
      </c>
      <c r="AF30" s="168">
        <v>815</v>
      </c>
      <c r="AG30" s="168">
        <v>813</v>
      </c>
      <c r="AH30" s="168">
        <f>SUM(AH7:AH29)</f>
        <v>816</v>
      </c>
    </row>
    <row r="31" spans="1:34" s="176" customFormat="1" ht="35.1" customHeight="1" x14ac:dyDescent="0.2">
      <c r="A31" s="221" t="s">
        <v>83</v>
      </c>
      <c r="B31" s="371" t="s">
        <v>9</v>
      </c>
      <c r="C31" s="371" t="s">
        <v>9</v>
      </c>
      <c r="D31" s="371" t="s">
        <v>9</v>
      </c>
      <c r="E31" s="371" t="s">
        <v>9</v>
      </c>
      <c r="F31" s="371">
        <v>1294</v>
      </c>
      <c r="G31" s="371">
        <v>1290</v>
      </c>
      <c r="H31" s="371">
        <v>1206</v>
      </c>
      <c r="I31" s="371">
        <v>1172</v>
      </c>
      <c r="J31" s="371">
        <v>1137</v>
      </c>
      <c r="K31" s="371">
        <v>1108</v>
      </c>
      <c r="L31" s="371">
        <v>1092</v>
      </c>
      <c r="M31" s="371">
        <v>1068</v>
      </c>
      <c r="N31" s="371">
        <v>1047</v>
      </c>
      <c r="O31" s="371">
        <v>1065</v>
      </c>
      <c r="P31" s="371">
        <v>1076</v>
      </c>
      <c r="Q31" s="371">
        <v>1098</v>
      </c>
      <c r="R31" s="371">
        <v>1111</v>
      </c>
      <c r="S31" s="371">
        <v>1130</v>
      </c>
      <c r="T31" s="371">
        <v>1138</v>
      </c>
      <c r="U31" s="371">
        <v>1160</v>
      </c>
      <c r="V31" s="371">
        <v>1201</v>
      </c>
      <c r="W31" s="371">
        <v>1224</v>
      </c>
      <c r="X31" s="371">
        <v>1212</v>
      </c>
      <c r="Y31" s="371">
        <v>1233</v>
      </c>
      <c r="Z31" s="371">
        <v>1263</v>
      </c>
      <c r="AA31" s="371">
        <v>1281</v>
      </c>
      <c r="AB31" s="371">
        <v>1283</v>
      </c>
      <c r="AC31" s="371">
        <v>1288</v>
      </c>
      <c r="AD31" s="371">
        <v>1283</v>
      </c>
      <c r="AE31" s="371">
        <v>1298</v>
      </c>
      <c r="AF31" s="371">
        <v>1299</v>
      </c>
      <c r="AG31" s="371">
        <v>1292</v>
      </c>
      <c r="AH31" s="371">
        <f>SUM(AH6:AH29)</f>
        <v>1294</v>
      </c>
    </row>
    <row r="32" spans="1:34" x14ac:dyDescent="0.2">
      <c r="B32" s="569" t="s">
        <v>285</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row>
    <row r="33" spans="1:34" s="180" customFormat="1" ht="27" customHeight="1" x14ac:dyDescent="0.2">
      <c r="B33" s="570" t="s">
        <v>309</v>
      </c>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row>
    <row r="34" spans="1:34" s="180" customFormat="1" x14ac:dyDescent="0.2">
      <c r="B34" s="569" t="s">
        <v>2</v>
      </c>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row>
    <row r="35" spans="1:34" s="180" customFormat="1" x14ac:dyDescent="0.2">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row>
    <row r="37" spans="1:34" x14ac:dyDescent="0.2">
      <c r="A37" s="180"/>
    </row>
    <row r="38" spans="1:34" x14ac:dyDescent="0.2">
      <c r="A38" s="180"/>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row>
    <row r="39" spans="1:34" x14ac:dyDescent="0.2">
      <c r="A39" s="180"/>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row>
    <row r="56" spans="1:1" x14ac:dyDescent="0.2">
      <c r="A56" s="181"/>
    </row>
    <row r="57" spans="1:1" x14ac:dyDescent="0.2">
      <c r="A57" s="181"/>
    </row>
    <row r="58" spans="1:1" x14ac:dyDescent="0.2">
      <c r="A58" s="181"/>
    </row>
    <row r="59" spans="1:1" x14ac:dyDescent="0.2">
      <c r="A59" s="181"/>
    </row>
    <row r="60" spans="1:1" x14ac:dyDescent="0.2">
      <c r="A60" s="181"/>
    </row>
    <row r="61" spans="1:1" x14ac:dyDescent="0.2">
      <c r="A61" s="181"/>
    </row>
    <row r="62" spans="1:1" x14ac:dyDescent="0.2">
      <c r="A62" s="181"/>
    </row>
    <row r="63" spans="1:1" x14ac:dyDescent="0.2">
      <c r="A63" s="181"/>
    </row>
    <row r="64" spans="1:1" x14ac:dyDescent="0.2">
      <c r="A64" s="181"/>
    </row>
    <row r="65" spans="1:1" x14ac:dyDescent="0.2">
      <c r="A65" s="181"/>
    </row>
    <row r="66" spans="1:1" x14ac:dyDescent="0.2">
      <c r="A66" s="181"/>
    </row>
    <row r="67" spans="1:1" x14ac:dyDescent="0.2">
      <c r="A67" s="181"/>
    </row>
    <row r="68" spans="1:1" x14ac:dyDescent="0.2">
      <c r="A68" s="181"/>
    </row>
    <row r="69" spans="1:1" x14ac:dyDescent="0.2">
      <c r="A69" s="181"/>
    </row>
  </sheetData>
  <customSheetViews>
    <customSheetView guid="{4BF6A69F-C29D-460A-9E84-5045F8F80EEB}" showGridLines="0">
      <selection activeCell="V39" sqref="V39"/>
      <pageMargins left="0.7" right="0.7" top="0.75" bottom="0.75" header="0.3" footer="0.3"/>
      <pageSetup paperSize="9" scale="95" orientation="landscape" verticalDpi="0"/>
    </customSheetView>
  </customSheetViews>
  <mergeCells count="5">
    <mergeCell ref="A2:AH2"/>
    <mergeCell ref="B32:AH32"/>
    <mergeCell ref="B33:AH33"/>
    <mergeCell ref="B35:AH35"/>
    <mergeCell ref="B34:AH34"/>
  </mergeCells>
  <phoneticPr fontId="14" type="noConversion"/>
  <pageMargins left="0.7" right="0.7" top="0.75" bottom="0.75" header="0.3" footer="0.3"/>
  <pageSetup paperSize="9" scale="95" orientation="landscape"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I38"/>
  <sheetViews>
    <sheetView showGridLines="0" workbookViewId="0">
      <pane xSplit="1" topLeftCell="B1" activePane="topRight" state="frozen"/>
      <selection pane="topRight" activeCell="A2" sqref="A2:AI2"/>
    </sheetView>
  </sheetViews>
  <sheetFormatPr baseColWidth="10" defaultColWidth="10.28515625" defaultRowHeight="12.75" x14ac:dyDescent="0.2"/>
  <cols>
    <col min="1" max="1" width="25.7109375" style="147" customWidth="1"/>
    <col min="2" max="35" width="6.7109375" style="147" customWidth="1"/>
    <col min="36" max="16384" width="10.28515625" style="147"/>
  </cols>
  <sheetData>
    <row r="1" spans="1:35" s="3" customFormat="1" ht="12.75" customHeight="1" x14ac:dyDescent="0.2">
      <c r="A1" s="1"/>
      <c r="B1" s="1"/>
      <c r="C1" s="1"/>
      <c r="D1" s="1"/>
      <c r="E1" s="1"/>
      <c r="F1" s="1"/>
      <c r="G1" s="1"/>
      <c r="H1" s="1"/>
      <c r="I1" s="1"/>
      <c r="J1" s="1"/>
      <c r="K1" s="1"/>
      <c r="L1" s="1"/>
      <c r="M1" s="1"/>
      <c r="N1" s="1"/>
      <c r="O1" s="1"/>
      <c r="P1" s="1"/>
      <c r="Q1" s="52"/>
    </row>
    <row r="2" spans="1:35" s="3" customFormat="1" ht="15.75" customHeight="1" x14ac:dyDescent="0.2">
      <c r="A2" s="568" t="s">
        <v>268</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row>
    <row r="3" spans="1:35" s="3" customFormat="1" ht="12.75" customHeight="1" x14ac:dyDescent="0.2">
      <c r="A3" s="1"/>
      <c r="B3" s="1"/>
      <c r="C3" s="1"/>
      <c r="D3" s="1"/>
      <c r="E3" s="1"/>
      <c r="F3" s="1"/>
      <c r="G3" s="1"/>
      <c r="H3" s="1"/>
      <c r="I3" s="1"/>
      <c r="J3" s="1"/>
      <c r="K3" s="1"/>
      <c r="L3" s="1"/>
      <c r="M3" s="1"/>
      <c r="N3" s="1"/>
      <c r="O3" s="1"/>
      <c r="P3" s="1"/>
      <c r="Q3" s="52"/>
    </row>
    <row r="4" spans="1:35" s="177" customFormat="1" ht="30" customHeight="1" x14ac:dyDescent="0.2">
      <c r="A4" s="288"/>
      <c r="B4" s="302">
        <v>1987</v>
      </c>
      <c r="C4" s="302">
        <v>1988</v>
      </c>
      <c r="D4" s="302">
        <v>1989</v>
      </c>
      <c r="E4" s="302">
        <v>1990</v>
      </c>
      <c r="F4" s="302">
        <v>1991</v>
      </c>
      <c r="G4" s="302">
        <v>1992</v>
      </c>
      <c r="H4" s="302">
        <v>1993</v>
      </c>
      <c r="I4" s="302">
        <v>1994</v>
      </c>
      <c r="J4" s="302">
        <v>1995</v>
      </c>
      <c r="K4" s="302">
        <v>1996</v>
      </c>
      <c r="L4" s="302">
        <v>1997</v>
      </c>
      <c r="M4" s="302">
        <v>1998</v>
      </c>
      <c r="N4" s="302">
        <v>1999</v>
      </c>
      <c r="O4" s="302">
        <v>2000</v>
      </c>
      <c r="P4" s="381" t="s">
        <v>8</v>
      </c>
      <c r="Q4" s="381">
        <v>2002</v>
      </c>
      <c r="R4" s="381">
        <v>2003</v>
      </c>
      <c r="S4" s="381">
        <v>2004</v>
      </c>
      <c r="T4" s="381">
        <v>2005</v>
      </c>
      <c r="U4" s="381">
        <v>2006</v>
      </c>
      <c r="V4" s="381" t="s">
        <v>195</v>
      </c>
      <c r="W4" s="381" t="s">
        <v>196</v>
      </c>
      <c r="X4" s="381" t="s">
        <v>197</v>
      </c>
      <c r="Y4" s="381" t="s">
        <v>198</v>
      </c>
      <c r="Z4" s="381" t="s">
        <v>199</v>
      </c>
      <c r="AA4" s="381">
        <v>2012</v>
      </c>
      <c r="AB4" s="381">
        <v>2013</v>
      </c>
      <c r="AC4" s="381">
        <v>2014</v>
      </c>
      <c r="AD4" s="381">
        <v>2015</v>
      </c>
      <c r="AE4" s="381">
        <v>2016</v>
      </c>
      <c r="AF4" s="381">
        <v>2017</v>
      </c>
      <c r="AG4" s="381">
        <v>2018</v>
      </c>
      <c r="AH4" s="381">
        <v>2019</v>
      </c>
      <c r="AI4" s="381">
        <v>2020</v>
      </c>
    </row>
    <row r="5" spans="1:35" s="176" customFormat="1" x14ac:dyDescent="0.2">
      <c r="A5" s="170" t="s">
        <v>222</v>
      </c>
      <c r="B5" s="186"/>
      <c r="C5" s="186"/>
      <c r="D5" s="186"/>
      <c r="E5" s="186"/>
      <c r="F5" s="186"/>
      <c r="G5" s="186"/>
      <c r="H5" s="186"/>
      <c r="I5" s="186"/>
      <c r="J5" s="186"/>
      <c r="K5" s="186"/>
      <c r="L5" s="186"/>
      <c r="M5" s="186"/>
      <c r="N5" s="173"/>
      <c r="O5" s="186"/>
      <c r="P5" s="360"/>
      <c r="Q5" s="360"/>
      <c r="R5" s="360"/>
      <c r="S5" s="360"/>
      <c r="T5" s="360"/>
      <c r="U5" s="373"/>
      <c r="V5" s="373"/>
      <c r="W5" s="373"/>
      <c r="X5" s="360"/>
      <c r="Y5" s="360"/>
      <c r="Z5" s="360"/>
      <c r="AA5" s="360"/>
      <c r="AB5" s="360"/>
      <c r="AC5" s="360"/>
      <c r="AD5" s="360"/>
      <c r="AE5" s="360"/>
      <c r="AF5" s="360"/>
      <c r="AG5" s="360"/>
      <c r="AH5" s="360"/>
      <c r="AI5" s="360"/>
    </row>
    <row r="6" spans="1:35" x14ac:dyDescent="0.2">
      <c r="A6" s="171" t="s">
        <v>28</v>
      </c>
      <c r="B6" s="179" t="s">
        <v>9</v>
      </c>
      <c r="C6" s="179" t="s">
        <v>9</v>
      </c>
      <c r="D6" s="179" t="s">
        <v>9</v>
      </c>
      <c r="E6" s="179" t="s">
        <v>9</v>
      </c>
      <c r="F6" s="179" t="s">
        <v>9</v>
      </c>
      <c r="G6" s="356">
        <v>14853</v>
      </c>
      <c r="H6" s="356">
        <v>15398</v>
      </c>
      <c r="I6" s="356">
        <v>14820</v>
      </c>
      <c r="J6" s="356">
        <v>13805</v>
      </c>
      <c r="K6" s="356">
        <v>13353</v>
      </c>
      <c r="L6" s="356">
        <v>12962</v>
      </c>
      <c r="M6" s="356">
        <v>12662</v>
      </c>
      <c r="N6" s="356">
        <v>12343</v>
      </c>
      <c r="O6" s="356">
        <v>12268</v>
      </c>
      <c r="P6" s="356">
        <v>12976</v>
      </c>
      <c r="Q6" s="356">
        <v>15684</v>
      </c>
      <c r="R6" s="356">
        <v>17276</v>
      </c>
      <c r="S6" s="356">
        <v>18013</v>
      </c>
      <c r="T6" s="356">
        <v>19028</v>
      </c>
      <c r="U6" s="356">
        <v>20321</v>
      </c>
      <c r="V6" s="356">
        <v>21738</v>
      </c>
      <c r="W6" s="356">
        <v>23512</v>
      </c>
      <c r="X6" s="356">
        <v>24511</v>
      </c>
      <c r="Y6" s="356">
        <v>24686</v>
      </c>
      <c r="Z6" s="356">
        <v>25172</v>
      </c>
      <c r="AA6" s="356">
        <v>25359</v>
      </c>
      <c r="AB6" s="356">
        <v>26181</v>
      </c>
      <c r="AC6" s="356">
        <v>26911</v>
      </c>
      <c r="AD6" s="356">
        <v>27297</v>
      </c>
      <c r="AE6" s="356">
        <v>27966</v>
      </c>
      <c r="AF6" s="356">
        <v>27506</v>
      </c>
      <c r="AG6" s="356">
        <v>26237</v>
      </c>
      <c r="AH6" s="379">
        <v>26023</v>
      </c>
      <c r="AI6" s="379">
        <v>27307</v>
      </c>
    </row>
    <row r="7" spans="1:35" x14ac:dyDescent="0.2">
      <c r="A7" s="171" t="s">
        <v>29</v>
      </c>
      <c r="B7" s="179" t="s">
        <v>9</v>
      </c>
      <c r="C7" s="179" t="s">
        <v>9</v>
      </c>
      <c r="D7" s="179" t="s">
        <v>9</v>
      </c>
      <c r="E7" s="179" t="s">
        <v>9</v>
      </c>
      <c r="F7" s="179" t="s">
        <v>9</v>
      </c>
      <c r="G7" s="179" t="s">
        <v>9</v>
      </c>
      <c r="H7" s="179" t="s">
        <v>9</v>
      </c>
      <c r="I7" s="179" t="s">
        <v>9</v>
      </c>
      <c r="J7" s="179" t="s">
        <v>9</v>
      </c>
      <c r="K7" s="179" t="s">
        <v>9</v>
      </c>
      <c r="L7" s="179" t="s">
        <v>9</v>
      </c>
      <c r="M7" s="179" t="s">
        <v>9</v>
      </c>
      <c r="N7" s="179" t="s">
        <v>9</v>
      </c>
      <c r="O7" s="179" t="s">
        <v>9</v>
      </c>
      <c r="P7" s="353" t="s">
        <v>9</v>
      </c>
      <c r="Q7" s="353" t="s">
        <v>9</v>
      </c>
      <c r="R7" s="353" t="s">
        <v>9</v>
      </c>
      <c r="S7" s="353" t="s">
        <v>9</v>
      </c>
      <c r="T7" s="356" t="s">
        <v>9</v>
      </c>
      <c r="U7" s="374" t="s">
        <v>9</v>
      </c>
      <c r="V7" s="374">
        <v>1434</v>
      </c>
      <c r="W7" s="356">
        <v>2763</v>
      </c>
      <c r="X7" s="356">
        <v>3004</v>
      </c>
      <c r="Y7" s="356">
        <v>3281</v>
      </c>
      <c r="Z7" s="356">
        <v>3485</v>
      </c>
      <c r="AA7" s="356">
        <v>3416</v>
      </c>
      <c r="AB7" s="356">
        <v>3533</v>
      </c>
      <c r="AC7" s="356">
        <v>3596</v>
      </c>
      <c r="AD7" s="356">
        <v>3623</v>
      </c>
      <c r="AE7" s="356">
        <v>3836</v>
      </c>
      <c r="AF7" s="356">
        <v>3869</v>
      </c>
      <c r="AG7" s="356">
        <v>3741</v>
      </c>
      <c r="AH7" s="379">
        <v>3367</v>
      </c>
      <c r="AI7" s="379">
        <v>3767</v>
      </c>
    </row>
    <row r="8" spans="1:35" x14ac:dyDescent="0.2">
      <c r="A8" s="289" t="s">
        <v>10</v>
      </c>
      <c r="B8" s="356">
        <v>2418</v>
      </c>
      <c r="C8" s="356">
        <v>2282</v>
      </c>
      <c r="D8" s="356">
        <v>2310</v>
      </c>
      <c r="E8" s="356">
        <v>2481</v>
      </c>
      <c r="F8" s="356">
        <v>2538</v>
      </c>
      <c r="G8" s="356">
        <v>2742</v>
      </c>
      <c r="H8" s="356">
        <v>2841</v>
      </c>
      <c r="I8" s="356">
        <v>2776</v>
      </c>
      <c r="J8" s="356">
        <v>2587</v>
      </c>
      <c r="K8" s="356">
        <v>2405</v>
      </c>
      <c r="L8" s="356">
        <v>2350</v>
      </c>
      <c r="M8" s="356">
        <v>2268</v>
      </c>
      <c r="N8" s="356">
        <v>2405</v>
      </c>
      <c r="O8" s="356">
        <v>2377</v>
      </c>
      <c r="P8" s="356">
        <v>2487</v>
      </c>
      <c r="Q8" s="356">
        <v>2588</v>
      </c>
      <c r="R8" s="356">
        <v>2589</v>
      </c>
      <c r="S8" s="356">
        <v>2688</v>
      </c>
      <c r="T8" s="356">
        <v>3003</v>
      </c>
      <c r="U8" s="356">
        <v>3282</v>
      </c>
      <c r="V8" s="356">
        <v>3280</v>
      </c>
      <c r="W8" s="356">
        <v>4162</v>
      </c>
      <c r="X8" s="356">
        <v>4482</v>
      </c>
      <c r="Y8" s="356">
        <v>4599</v>
      </c>
      <c r="Z8" s="356">
        <v>4912</v>
      </c>
      <c r="AA8" s="356">
        <v>5163</v>
      </c>
      <c r="AB8" s="356">
        <v>5419</v>
      </c>
      <c r="AC8" s="356">
        <v>5448</v>
      </c>
      <c r="AD8" s="356">
        <v>5541</v>
      </c>
      <c r="AE8" s="356">
        <v>5828</v>
      </c>
      <c r="AF8" s="356">
        <v>5856</v>
      </c>
      <c r="AG8" s="356">
        <v>6096</v>
      </c>
      <c r="AH8" s="379">
        <v>6324</v>
      </c>
      <c r="AI8" s="379">
        <v>6439</v>
      </c>
    </row>
    <row r="9" spans="1:35" s="176" customFormat="1" x14ac:dyDescent="0.2">
      <c r="A9" s="172" t="s">
        <v>223</v>
      </c>
      <c r="B9" s="173"/>
      <c r="C9" s="173"/>
      <c r="D9" s="173"/>
      <c r="E9" s="173"/>
      <c r="F9" s="173"/>
      <c r="G9" s="173"/>
      <c r="H9" s="173"/>
      <c r="I9" s="173"/>
      <c r="J9" s="173"/>
      <c r="K9" s="173"/>
      <c r="L9" s="173"/>
      <c r="M9" s="173"/>
      <c r="N9" s="173"/>
      <c r="O9" s="173"/>
      <c r="P9" s="348"/>
      <c r="Q9" s="348"/>
      <c r="R9" s="348"/>
      <c r="S9" s="348"/>
      <c r="T9" s="348"/>
      <c r="U9" s="348"/>
      <c r="V9" s="348"/>
      <c r="W9" s="348"/>
      <c r="X9" s="348"/>
      <c r="Y9" s="348"/>
      <c r="Z9" s="348"/>
      <c r="AA9" s="348"/>
      <c r="AB9" s="348"/>
      <c r="AC9" s="348"/>
      <c r="AD9" s="348"/>
      <c r="AE9" s="348"/>
      <c r="AF9" s="348"/>
      <c r="AG9" s="348"/>
      <c r="AH9" s="348"/>
      <c r="AI9" s="348"/>
    </row>
    <row r="10" spans="1:35" x14ac:dyDescent="0.2">
      <c r="A10" s="171" t="s">
        <v>13</v>
      </c>
      <c r="B10" s="179">
        <v>775</v>
      </c>
      <c r="C10" s="179">
        <v>758</v>
      </c>
      <c r="D10" s="179">
        <v>763</v>
      </c>
      <c r="E10" s="179">
        <v>691</v>
      </c>
      <c r="F10" s="179">
        <v>622</v>
      </c>
      <c r="G10" s="179">
        <v>628</v>
      </c>
      <c r="H10" s="179">
        <v>643</v>
      </c>
      <c r="I10" s="179">
        <v>580</v>
      </c>
      <c r="J10" s="179">
        <v>464</v>
      </c>
      <c r="K10" s="179">
        <v>347</v>
      </c>
      <c r="L10" s="179">
        <v>276</v>
      </c>
      <c r="M10" s="179">
        <v>381</v>
      </c>
      <c r="N10" s="179">
        <v>358</v>
      </c>
      <c r="O10" s="179">
        <v>404</v>
      </c>
      <c r="P10" s="356">
        <v>387</v>
      </c>
      <c r="Q10" s="356">
        <v>381</v>
      </c>
      <c r="R10" s="356">
        <v>395</v>
      </c>
      <c r="S10" s="356">
        <v>398</v>
      </c>
      <c r="T10" s="356">
        <v>420</v>
      </c>
      <c r="U10" s="356">
        <v>392</v>
      </c>
      <c r="V10" s="356">
        <v>242</v>
      </c>
      <c r="W10" s="356">
        <v>365</v>
      </c>
      <c r="X10" s="356">
        <v>357</v>
      </c>
      <c r="Y10" s="356">
        <v>370</v>
      </c>
      <c r="Z10" s="356">
        <v>445</v>
      </c>
      <c r="AA10" s="356">
        <v>354</v>
      </c>
      <c r="AB10" s="356">
        <v>343</v>
      </c>
      <c r="AC10" s="356">
        <v>344</v>
      </c>
      <c r="AD10" s="356">
        <v>349</v>
      </c>
      <c r="AE10" s="356">
        <v>307</v>
      </c>
      <c r="AF10" s="356">
        <v>285</v>
      </c>
      <c r="AG10" s="356">
        <v>265</v>
      </c>
      <c r="AH10" s="379">
        <v>279</v>
      </c>
      <c r="AI10" s="379">
        <v>315</v>
      </c>
    </row>
    <row r="11" spans="1:35" x14ac:dyDescent="0.2">
      <c r="A11" s="184" t="s">
        <v>11</v>
      </c>
      <c r="B11" s="179" t="s">
        <v>9</v>
      </c>
      <c r="C11" s="179" t="s">
        <v>9</v>
      </c>
      <c r="D11" s="179" t="s">
        <v>9</v>
      </c>
      <c r="E11" s="179" t="s">
        <v>9</v>
      </c>
      <c r="F11" s="179" t="s">
        <v>9</v>
      </c>
      <c r="G11" s="179" t="s">
        <v>9</v>
      </c>
      <c r="H11" s="179" t="s">
        <v>9</v>
      </c>
      <c r="I11" s="179" t="s">
        <v>9</v>
      </c>
      <c r="J11" s="179" t="s">
        <v>9</v>
      </c>
      <c r="K11" s="179" t="s">
        <v>9</v>
      </c>
      <c r="L11" s="179" t="s">
        <v>9</v>
      </c>
      <c r="M11" s="179" t="s">
        <v>9</v>
      </c>
      <c r="N11" s="179" t="s">
        <v>9</v>
      </c>
      <c r="O11" s="179" t="s">
        <v>9</v>
      </c>
      <c r="P11" s="353" t="s">
        <v>9</v>
      </c>
      <c r="Q11" s="353" t="s">
        <v>9</v>
      </c>
      <c r="R11" s="353" t="s">
        <v>9</v>
      </c>
      <c r="S11" s="353" t="s">
        <v>9</v>
      </c>
      <c r="T11" s="353" t="s">
        <v>9</v>
      </c>
      <c r="U11" s="353" t="s">
        <v>9</v>
      </c>
      <c r="V11" s="353" t="s">
        <v>9</v>
      </c>
      <c r="W11" s="353" t="s">
        <v>9</v>
      </c>
      <c r="X11" s="353" t="s">
        <v>9</v>
      </c>
      <c r="Y11" s="353" t="s">
        <v>12</v>
      </c>
      <c r="Z11" s="353" t="s">
        <v>12</v>
      </c>
      <c r="AA11" s="353">
        <v>461</v>
      </c>
      <c r="AB11" s="353">
        <v>371</v>
      </c>
      <c r="AC11" s="353">
        <v>430</v>
      </c>
      <c r="AD11" s="353">
        <v>414</v>
      </c>
      <c r="AE11" s="353">
        <v>413</v>
      </c>
      <c r="AF11" s="353">
        <v>431</v>
      </c>
      <c r="AG11" s="353">
        <v>417</v>
      </c>
      <c r="AH11" s="379">
        <v>375</v>
      </c>
      <c r="AI11" s="379">
        <v>472</v>
      </c>
    </row>
    <row r="12" spans="1:35" x14ac:dyDescent="0.2">
      <c r="A12" s="171" t="s">
        <v>39</v>
      </c>
      <c r="B12" s="179">
        <v>922</v>
      </c>
      <c r="C12" s="179">
        <v>845</v>
      </c>
      <c r="D12" s="179">
        <v>842</v>
      </c>
      <c r="E12" s="179">
        <v>828</v>
      </c>
      <c r="F12" s="179">
        <v>852</v>
      </c>
      <c r="G12" s="179">
        <v>861</v>
      </c>
      <c r="H12" s="179">
        <v>862</v>
      </c>
      <c r="I12" s="179">
        <v>902</v>
      </c>
      <c r="J12" s="179">
        <v>951</v>
      </c>
      <c r="K12" s="179">
        <v>933</v>
      </c>
      <c r="L12" s="179">
        <v>929</v>
      </c>
      <c r="M12" s="179">
        <v>932</v>
      </c>
      <c r="N12" s="179">
        <v>937</v>
      </c>
      <c r="O12" s="179">
        <v>946</v>
      </c>
      <c r="P12" s="356">
        <v>968</v>
      </c>
      <c r="Q12" s="356">
        <v>991</v>
      </c>
      <c r="R12" s="356">
        <v>947</v>
      </c>
      <c r="S12" s="356">
        <v>1077</v>
      </c>
      <c r="T12" s="356">
        <v>1207</v>
      </c>
      <c r="U12" s="356">
        <v>1255</v>
      </c>
      <c r="V12" s="356">
        <v>841</v>
      </c>
      <c r="W12" s="356">
        <v>1359</v>
      </c>
      <c r="X12" s="356">
        <v>1620</v>
      </c>
      <c r="Y12" s="356">
        <v>1190</v>
      </c>
      <c r="Z12" s="356">
        <v>1904</v>
      </c>
      <c r="AA12" s="356">
        <v>2323</v>
      </c>
      <c r="AB12" s="356">
        <v>2575</v>
      </c>
      <c r="AC12" s="356">
        <v>2613</v>
      </c>
      <c r="AD12" s="356">
        <v>2709</v>
      </c>
      <c r="AE12" s="356">
        <v>2753</v>
      </c>
      <c r="AF12" s="356">
        <v>2813</v>
      </c>
      <c r="AG12" s="356">
        <v>3064</v>
      </c>
      <c r="AH12" s="379">
        <v>3027</v>
      </c>
      <c r="AI12" s="379">
        <v>3113</v>
      </c>
    </row>
    <row r="13" spans="1:35" s="176" customFormat="1" x14ac:dyDescent="0.2">
      <c r="A13" s="170" t="s">
        <v>224</v>
      </c>
      <c r="B13" s="173"/>
      <c r="C13" s="173"/>
      <c r="D13" s="173"/>
      <c r="E13" s="173"/>
      <c r="F13" s="173"/>
      <c r="G13" s="173"/>
      <c r="H13" s="173"/>
      <c r="I13" s="173"/>
      <c r="J13" s="173"/>
      <c r="K13" s="173"/>
      <c r="L13" s="173"/>
      <c r="M13" s="173"/>
      <c r="N13" s="173"/>
      <c r="O13" s="173"/>
      <c r="P13" s="348"/>
      <c r="Q13" s="348"/>
      <c r="R13" s="348"/>
      <c r="S13" s="348"/>
      <c r="T13" s="348"/>
      <c r="U13" s="375"/>
      <c r="V13" s="375"/>
      <c r="W13" s="375"/>
      <c r="X13" s="348"/>
      <c r="Y13" s="348"/>
      <c r="Z13" s="348"/>
      <c r="AA13" s="348"/>
      <c r="AB13" s="348"/>
      <c r="AC13" s="348"/>
      <c r="AD13" s="348"/>
      <c r="AE13" s="348"/>
      <c r="AF13" s="348"/>
      <c r="AG13" s="348"/>
      <c r="AH13" s="348"/>
      <c r="AI13" s="348"/>
    </row>
    <row r="14" spans="1:35" x14ac:dyDescent="0.2">
      <c r="A14" s="171" t="s">
        <v>14</v>
      </c>
      <c r="B14" s="356">
        <v>922</v>
      </c>
      <c r="C14" s="356">
        <v>955</v>
      </c>
      <c r="D14" s="356">
        <v>987</v>
      </c>
      <c r="E14" s="356">
        <v>1104</v>
      </c>
      <c r="F14" s="356">
        <v>1071</v>
      </c>
      <c r="G14" s="356">
        <v>1563</v>
      </c>
      <c r="H14" s="356">
        <v>1540</v>
      </c>
      <c r="I14" s="356">
        <v>1515</v>
      </c>
      <c r="J14" s="356">
        <v>1475</v>
      </c>
      <c r="K14" s="356">
        <v>1457</v>
      </c>
      <c r="L14" s="356">
        <v>1424</v>
      </c>
      <c r="M14" s="356">
        <v>1410</v>
      </c>
      <c r="N14" s="356">
        <v>1393</v>
      </c>
      <c r="O14" s="356">
        <v>1513</v>
      </c>
      <c r="P14" s="356">
        <v>1466</v>
      </c>
      <c r="Q14" s="356">
        <v>1705</v>
      </c>
      <c r="R14" s="356">
        <v>1684</v>
      </c>
      <c r="S14" s="356">
        <v>1654</v>
      </c>
      <c r="T14" s="356">
        <v>1796</v>
      </c>
      <c r="U14" s="356">
        <v>1860</v>
      </c>
      <c r="V14" s="356">
        <v>2020</v>
      </c>
      <c r="W14" s="356">
        <v>1977</v>
      </c>
      <c r="X14" s="356">
        <v>2023</v>
      </c>
      <c r="Y14" s="356">
        <v>2128</v>
      </c>
      <c r="Z14" s="356">
        <v>2174</v>
      </c>
      <c r="AA14" s="356">
        <v>2025</v>
      </c>
      <c r="AB14" s="356">
        <v>1981</v>
      </c>
      <c r="AC14" s="356">
        <v>1849</v>
      </c>
      <c r="AD14" s="356">
        <v>1742</v>
      </c>
      <c r="AE14" s="356">
        <v>1668</v>
      </c>
      <c r="AF14" s="356">
        <v>1739</v>
      </c>
      <c r="AG14" s="356">
        <v>1861</v>
      </c>
      <c r="AH14" s="379">
        <v>2020</v>
      </c>
      <c r="AI14" s="379">
        <v>2048</v>
      </c>
    </row>
    <row r="15" spans="1:35" x14ac:dyDescent="0.2">
      <c r="A15" s="171" t="s">
        <v>15</v>
      </c>
      <c r="B15" s="356">
        <v>843</v>
      </c>
      <c r="C15" s="356">
        <v>922</v>
      </c>
      <c r="D15" s="356">
        <v>964</v>
      </c>
      <c r="E15" s="356">
        <v>960</v>
      </c>
      <c r="F15" s="356">
        <v>922</v>
      </c>
      <c r="G15" s="356">
        <v>751</v>
      </c>
      <c r="H15" s="356">
        <v>1066</v>
      </c>
      <c r="I15" s="356">
        <v>1161</v>
      </c>
      <c r="J15" s="356">
        <v>1256</v>
      </c>
      <c r="K15" s="356">
        <v>1402</v>
      </c>
      <c r="L15" s="356">
        <v>1401</v>
      </c>
      <c r="M15" s="356">
        <v>1476</v>
      </c>
      <c r="N15" s="356">
        <v>1459</v>
      </c>
      <c r="O15" s="356">
        <v>1463</v>
      </c>
      <c r="P15" s="356">
        <v>1374</v>
      </c>
      <c r="Q15" s="356">
        <v>1395</v>
      </c>
      <c r="R15" s="356">
        <v>1410</v>
      </c>
      <c r="S15" s="356">
        <v>1284</v>
      </c>
      <c r="T15" s="356">
        <v>1192</v>
      </c>
      <c r="U15" s="356">
        <v>1323</v>
      </c>
      <c r="V15" s="356">
        <v>1441</v>
      </c>
      <c r="W15" s="356">
        <v>1516</v>
      </c>
      <c r="X15" s="356">
        <v>1512</v>
      </c>
      <c r="Y15" s="356">
        <v>1652</v>
      </c>
      <c r="Z15" s="356">
        <v>1659</v>
      </c>
      <c r="AA15" s="356">
        <v>1691</v>
      </c>
      <c r="AB15" s="356">
        <v>1695</v>
      </c>
      <c r="AC15" s="356">
        <v>1817</v>
      </c>
      <c r="AD15" s="356">
        <v>1828</v>
      </c>
      <c r="AE15" s="356">
        <v>1859</v>
      </c>
      <c r="AF15" s="356">
        <v>1704</v>
      </c>
      <c r="AG15" s="356">
        <v>1540</v>
      </c>
      <c r="AH15" s="379">
        <v>1320</v>
      </c>
      <c r="AI15" s="379">
        <v>1366</v>
      </c>
    </row>
    <row r="16" spans="1:35" x14ac:dyDescent="0.2">
      <c r="A16" s="171" t="s">
        <v>27</v>
      </c>
      <c r="B16" s="356">
        <v>682</v>
      </c>
      <c r="C16" s="356">
        <v>692</v>
      </c>
      <c r="D16" s="356">
        <v>703</v>
      </c>
      <c r="E16" s="356">
        <v>711</v>
      </c>
      <c r="F16" s="356">
        <v>731</v>
      </c>
      <c r="G16" s="356">
        <v>722</v>
      </c>
      <c r="H16" s="356">
        <v>772</v>
      </c>
      <c r="I16" s="356">
        <v>821</v>
      </c>
      <c r="J16" s="356">
        <v>864</v>
      </c>
      <c r="K16" s="356">
        <v>879</v>
      </c>
      <c r="L16" s="356">
        <v>893</v>
      </c>
      <c r="M16" s="356">
        <v>880</v>
      </c>
      <c r="N16" s="356">
        <v>879</v>
      </c>
      <c r="O16" s="356">
        <v>999</v>
      </c>
      <c r="P16" s="356">
        <v>920</v>
      </c>
      <c r="Q16" s="356">
        <v>947</v>
      </c>
      <c r="R16" s="356">
        <v>1007</v>
      </c>
      <c r="S16" s="356">
        <v>1032</v>
      </c>
      <c r="T16" s="356">
        <v>1087</v>
      </c>
      <c r="U16" s="356">
        <v>1140</v>
      </c>
      <c r="V16" s="356">
        <v>1171</v>
      </c>
      <c r="W16" s="356">
        <v>1248</v>
      </c>
      <c r="X16" s="356">
        <v>1286</v>
      </c>
      <c r="Y16" s="356">
        <v>1437</v>
      </c>
      <c r="Z16" s="356">
        <v>1600</v>
      </c>
      <c r="AA16" s="356">
        <v>1726</v>
      </c>
      <c r="AB16" s="356">
        <v>2112</v>
      </c>
      <c r="AC16" s="356">
        <v>2353</v>
      </c>
      <c r="AD16" s="356">
        <v>2550</v>
      </c>
      <c r="AE16" s="356">
        <v>2659</v>
      </c>
      <c r="AF16" s="356">
        <v>2824</v>
      </c>
      <c r="AG16" s="356">
        <v>3035</v>
      </c>
      <c r="AH16" s="379">
        <v>2993</v>
      </c>
      <c r="AI16" s="379">
        <v>2955</v>
      </c>
    </row>
    <row r="17" spans="1:35" x14ac:dyDescent="0.2">
      <c r="A17" s="171" t="s">
        <v>16</v>
      </c>
      <c r="B17" s="356">
        <v>38818</v>
      </c>
      <c r="C17" s="356">
        <v>38858</v>
      </c>
      <c r="D17" s="356">
        <v>37550</v>
      </c>
      <c r="E17" s="356">
        <v>37802</v>
      </c>
      <c r="F17" s="356">
        <v>40029</v>
      </c>
      <c r="G17" s="356">
        <v>45411</v>
      </c>
      <c r="H17" s="356">
        <v>49612</v>
      </c>
      <c r="I17" s="356">
        <v>52103</v>
      </c>
      <c r="J17" s="356">
        <v>53362</v>
      </c>
      <c r="K17" s="356">
        <v>52429</v>
      </c>
      <c r="L17" s="356">
        <v>50190</v>
      </c>
      <c r="M17" s="356">
        <v>49179</v>
      </c>
      <c r="N17" s="356">
        <v>50990</v>
      </c>
      <c r="O17" s="356">
        <v>55639</v>
      </c>
      <c r="P17" s="356">
        <v>62216</v>
      </c>
      <c r="Q17" s="356">
        <v>68876</v>
      </c>
      <c r="R17" s="356">
        <v>74461</v>
      </c>
      <c r="S17" s="356">
        <v>77259</v>
      </c>
      <c r="T17" s="356">
        <v>83838</v>
      </c>
      <c r="U17" s="356">
        <v>85326</v>
      </c>
      <c r="V17" s="374">
        <v>80289</v>
      </c>
      <c r="W17" s="374">
        <v>80904</v>
      </c>
      <c r="X17" s="356">
        <v>84575</v>
      </c>
      <c r="Y17" s="356">
        <v>85767</v>
      </c>
      <c r="Z17" s="356">
        <v>87745</v>
      </c>
      <c r="AA17" s="356">
        <v>88115</v>
      </c>
      <c r="AB17" s="356">
        <v>90531</v>
      </c>
      <c r="AC17" s="356">
        <v>90976</v>
      </c>
      <c r="AD17" s="356">
        <v>91377</v>
      </c>
      <c r="AE17" s="356">
        <v>92286</v>
      </c>
      <c r="AF17" s="356">
        <v>91757</v>
      </c>
      <c r="AG17" s="356">
        <v>89573</v>
      </c>
      <c r="AH17" s="379">
        <v>91220</v>
      </c>
      <c r="AI17" s="379">
        <v>91605</v>
      </c>
    </row>
    <row r="18" spans="1:35" x14ac:dyDescent="0.2">
      <c r="A18" s="171" t="s">
        <v>17</v>
      </c>
      <c r="B18" s="356">
        <v>3519</v>
      </c>
      <c r="C18" s="356">
        <v>2989</v>
      </c>
      <c r="D18" s="356">
        <v>2798</v>
      </c>
      <c r="E18" s="356">
        <v>3197</v>
      </c>
      <c r="F18" s="356">
        <v>3887</v>
      </c>
      <c r="G18" s="356">
        <v>2754</v>
      </c>
      <c r="H18" s="356">
        <v>1435</v>
      </c>
      <c r="I18" s="179">
        <v>0</v>
      </c>
      <c r="J18" s="179">
        <v>0</v>
      </c>
      <c r="K18" s="179">
        <v>0</v>
      </c>
      <c r="L18" s="179">
        <v>0</v>
      </c>
      <c r="M18" s="179">
        <v>0</v>
      </c>
      <c r="N18" s="179">
        <v>0</v>
      </c>
      <c r="O18" s="179" t="s">
        <v>9</v>
      </c>
      <c r="P18" s="353" t="s">
        <v>9</v>
      </c>
      <c r="Q18" s="353" t="s">
        <v>9</v>
      </c>
      <c r="R18" s="353" t="s">
        <v>9</v>
      </c>
      <c r="S18" s="353" t="s">
        <v>9</v>
      </c>
      <c r="T18" s="353" t="s">
        <v>9</v>
      </c>
      <c r="U18" s="376" t="s">
        <v>9</v>
      </c>
      <c r="V18" s="376" t="s">
        <v>9</v>
      </c>
      <c r="W18" s="376" t="s">
        <v>9</v>
      </c>
      <c r="X18" s="353" t="s">
        <v>9</v>
      </c>
      <c r="Y18" s="353" t="s">
        <v>9</v>
      </c>
      <c r="Z18" s="353" t="s">
        <v>9</v>
      </c>
      <c r="AA18" s="353" t="s">
        <v>200</v>
      </c>
      <c r="AB18" s="353" t="s">
        <v>200</v>
      </c>
      <c r="AC18" s="353" t="s">
        <v>200</v>
      </c>
      <c r="AD18" s="353" t="s">
        <v>200</v>
      </c>
      <c r="AE18" s="353" t="s">
        <v>200</v>
      </c>
      <c r="AF18" s="353" t="s">
        <v>200</v>
      </c>
      <c r="AG18" s="353" t="s">
        <v>200</v>
      </c>
      <c r="AH18" s="353" t="s">
        <v>200</v>
      </c>
      <c r="AI18" s="353" t="s">
        <v>200</v>
      </c>
    </row>
    <row r="19" spans="1:35" s="176" customFormat="1" x14ac:dyDescent="0.2">
      <c r="A19" s="172" t="s">
        <v>225</v>
      </c>
      <c r="B19" s="173"/>
      <c r="C19" s="173"/>
      <c r="D19" s="173"/>
      <c r="E19" s="173"/>
      <c r="F19" s="173"/>
      <c r="G19" s="173"/>
      <c r="H19" s="173"/>
      <c r="I19" s="173"/>
      <c r="J19" s="173"/>
      <c r="K19" s="173"/>
      <c r="L19" s="173"/>
      <c r="M19" s="173"/>
      <c r="N19" s="173"/>
      <c r="O19" s="173"/>
      <c r="P19" s="348"/>
      <c r="Q19" s="348"/>
      <c r="R19" s="348"/>
      <c r="S19" s="348"/>
      <c r="T19" s="348"/>
      <c r="U19" s="375"/>
      <c r="V19" s="375"/>
      <c r="W19" s="375"/>
      <c r="X19" s="348"/>
      <c r="Y19" s="348"/>
      <c r="Z19" s="348"/>
      <c r="AA19" s="348"/>
      <c r="AB19" s="348"/>
      <c r="AC19" s="348"/>
      <c r="AD19" s="348"/>
      <c r="AE19" s="348"/>
      <c r="AF19" s="348"/>
      <c r="AG19" s="348"/>
      <c r="AH19" s="348"/>
      <c r="AI19" s="348"/>
    </row>
    <row r="20" spans="1:35" x14ac:dyDescent="0.2">
      <c r="A20" s="171" t="s">
        <v>18</v>
      </c>
      <c r="B20" s="374">
        <v>5397</v>
      </c>
      <c r="C20" s="374">
        <v>5409</v>
      </c>
      <c r="D20" s="374">
        <v>5331</v>
      </c>
      <c r="E20" s="374">
        <v>5265</v>
      </c>
      <c r="F20" s="374">
        <v>5088</v>
      </c>
      <c r="G20" s="374">
        <v>5131</v>
      </c>
      <c r="H20" s="374">
        <v>5112</v>
      </c>
      <c r="I20" s="374">
        <v>5027</v>
      </c>
      <c r="J20" s="374">
        <v>5077</v>
      </c>
      <c r="K20" s="374">
        <v>5089</v>
      </c>
      <c r="L20" s="374">
        <v>5048</v>
      </c>
      <c r="M20" s="374">
        <v>4981</v>
      </c>
      <c r="N20" s="374">
        <v>4925</v>
      </c>
      <c r="O20" s="374">
        <v>4695</v>
      </c>
      <c r="P20" s="374">
        <v>4721</v>
      </c>
      <c r="Q20" s="374">
        <v>4709</v>
      </c>
      <c r="R20" s="374">
        <v>4896</v>
      </c>
      <c r="S20" s="374">
        <v>5196</v>
      </c>
      <c r="T20" s="374">
        <v>5588</v>
      </c>
      <c r="U20" s="374">
        <v>6132</v>
      </c>
      <c r="V20" s="374">
        <v>6152</v>
      </c>
      <c r="W20" s="374">
        <v>6345</v>
      </c>
      <c r="X20" s="356">
        <v>6642</v>
      </c>
      <c r="Y20" s="356">
        <v>6458</v>
      </c>
      <c r="Z20" s="356">
        <v>6754</v>
      </c>
      <c r="AA20" s="356">
        <v>7307</v>
      </c>
      <c r="AB20" s="356">
        <v>7676</v>
      </c>
      <c r="AC20" s="356">
        <v>8017</v>
      </c>
      <c r="AD20" s="356">
        <v>8315</v>
      </c>
      <c r="AE20" s="356">
        <v>8451</v>
      </c>
      <c r="AF20" s="356">
        <v>8911</v>
      </c>
      <c r="AG20" s="356">
        <v>11790</v>
      </c>
      <c r="AH20" s="379">
        <v>12049</v>
      </c>
      <c r="AI20" s="379">
        <v>12147</v>
      </c>
    </row>
    <row r="21" spans="1:35" x14ac:dyDescent="0.2">
      <c r="A21" s="289" t="s">
        <v>41</v>
      </c>
      <c r="B21" s="359">
        <v>2031</v>
      </c>
      <c r="C21" s="359">
        <v>2629</v>
      </c>
      <c r="D21" s="359">
        <v>2561</v>
      </c>
      <c r="E21" s="359">
        <v>2522</v>
      </c>
      <c r="F21" s="359">
        <v>2515</v>
      </c>
      <c r="G21" s="359">
        <v>2503</v>
      </c>
      <c r="H21" s="359">
        <v>2516</v>
      </c>
      <c r="I21" s="359">
        <v>2555</v>
      </c>
      <c r="J21" s="359">
        <v>2565</v>
      </c>
      <c r="K21" s="359">
        <v>2573</v>
      </c>
      <c r="L21" s="359">
        <v>2629</v>
      </c>
      <c r="M21" s="359">
        <v>2635</v>
      </c>
      <c r="N21" s="359">
        <v>2674</v>
      </c>
      <c r="O21" s="359">
        <v>2768</v>
      </c>
      <c r="P21" s="359">
        <v>2833</v>
      </c>
      <c r="Q21" s="359">
        <v>3026</v>
      </c>
      <c r="R21" s="359">
        <v>3180</v>
      </c>
      <c r="S21" s="359">
        <v>3430</v>
      </c>
      <c r="T21" s="359">
        <v>3709</v>
      </c>
      <c r="U21" s="359">
        <v>3855</v>
      </c>
      <c r="V21" s="359">
        <v>3882</v>
      </c>
      <c r="W21" s="359">
        <v>3816</v>
      </c>
      <c r="X21" s="359">
        <v>3904</v>
      </c>
      <c r="Y21" s="359">
        <v>3945</v>
      </c>
      <c r="Z21" s="359">
        <v>3974</v>
      </c>
      <c r="AA21" s="359">
        <v>3995</v>
      </c>
      <c r="AB21" s="359">
        <v>4009</v>
      </c>
      <c r="AC21" s="359">
        <v>4011</v>
      </c>
      <c r="AD21" s="359">
        <v>4055</v>
      </c>
      <c r="AE21" s="359">
        <v>4048</v>
      </c>
      <c r="AF21" s="359">
        <v>4138</v>
      </c>
      <c r="AG21" s="359">
        <v>4146</v>
      </c>
      <c r="AH21" s="380">
        <v>4213</v>
      </c>
      <c r="AI21" s="380">
        <v>4066</v>
      </c>
    </row>
    <row r="22" spans="1:35" s="176" customFormat="1" x14ac:dyDescent="0.2">
      <c r="A22" s="183" t="s">
        <v>19</v>
      </c>
      <c r="B22" s="186"/>
      <c r="C22" s="186"/>
      <c r="D22" s="186"/>
      <c r="E22" s="186"/>
      <c r="F22" s="186"/>
      <c r="G22" s="186"/>
      <c r="H22" s="186"/>
      <c r="I22" s="186"/>
      <c r="J22" s="186"/>
      <c r="K22" s="186"/>
      <c r="L22" s="186"/>
      <c r="M22" s="186"/>
      <c r="N22" s="186"/>
      <c r="O22" s="186"/>
      <c r="P22" s="360"/>
      <c r="Q22" s="360"/>
      <c r="R22" s="360"/>
      <c r="S22" s="360"/>
      <c r="T22" s="360"/>
      <c r="U22" s="373"/>
      <c r="V22" s="373"/>
      <c r="W22" s="373"/>
      <c r="X22" s="360"/>
      <c r="Y22" s="360"/>
      <c r="Z22" s="360"/>
      <c r="AA22" s="360"/>
      <c r="AB22" s="360"/>
      <c r="AC22" s="360"/>
      <c r="AD22" s="360"/>
      <c r="AE22" s="360"/>
      <c r="AF22" s="360"/>
      <c r="AG22" s="360"/>
      <c r="AH22" s="360"/>
      <c r="AI22" s="360"/>
    </row>
    <row r="23" spans="1:35" x14ac:dyDescent="0.2">
      <c r="A23" s="184" t="s">
        <v>20</v>
      </c>
      <c r="B23" s="356">
        <v>733</v>
      </c>
      <c r="C23" s="356">
        <v>752</v>
      </c>
      <c r="D23" s="356">
        <v>787</v>
      </c>
      <c r="E23" s="356">
        <v>866</v>
      </c>
      <c r="F23" s="356">
        <v>976</v>
      </c>
      <c r="G23" s="356">
        <v>1089</v>
      </c>
      <c r="H23" s="356">
        <v>1005</v>
      </c>
      <c r="I23" s="356">
        <v>977</v>
      </c>
      <c r="J23" s="356">
        <v>957</v>
      </c>
      <c r="K23" s="356">
        <v>950</v>
      </c>
      <c r="L23" s="356">
        <v>935</v>
      </c>
      <c r="M23" s="356">
        <v>954</v>
      </c>
      <c r="N23" s="356">
        <v>930</v>
      </c>
      <c r="O23" s="356">
        <v>962</v>
      </c>
      <c r="P23" s="356">
        <v>1124</v>
      </c>
      <c r="Q23" s="356">
        <v>1099</v>
      </c>
      <c r="R23" s="356">
        <v>1134</v>
      </c>
      <c r="S23" s="356">
        <v>1091</v>
      </c>
      <c r="T23" s="356">
        <v>1185</v>
      </c>
      <c r="U23" s="356">
        <v>1152</v>
      </c>
      <c r="V23" s="356">
        <v>1113</v>
      </c>
      <c r="W23" s="356">
        <v>1149</v>
      </c>
      <c r="X23" s="356">
        <v>1131</v>
      </c>
      <c r="Y23" s="356">
        <v>1032</v>
      </c>
      <c r="Z23" s="356">
        <v>994</v>
      </c>
      <c r="AA23" s="356">
        <v>1018</v>
      </c>
      <c r="AB23" s="356">
        <v>1088</v>
      </c>
      <c r="AC23" s="356">
        <v>1100</v>
      </c>
      <c r="AD23" s="356">
        <v>1289</v>
      </c>
      <c r="AE23" s="356">
        <v>1305</v>
      </c>
      <c r="AF23" s="356">
        <v>1312</v>
      </c>
      <c r="AG23" s="356">
        <v>1272</v>
      </c>
      <c r="AH23" s="379">
        <v>1295</v>
      </c>
      <c r="AI23" s="379">
        <v>1341</v>
      </c>
    </row>
    <row r="24" spans="1:35" x14ac:dyDescent="0.2">
      <c r="A24" s="184" t="s">
        <v>21</v>
      </c>
      <c r="B24" s="356">
        <v>248</v>
      </c>
      <c r="C24" s="356">
        <v>254</v>
      </c>
      <c r="D24" s="356">
        <v>274</v>
      </c>
      <c r="E24" s="356">
        <v>348</v>
      </c>
      <c r="F24" s="356">
        <v>344</v>
      </c>
      <c r="G24" s="356">
        <v>417</v>
      </c>
      <c r="H24" s="356">
        <v>416</v>
      </c>
      <c r="I24" s="356">
        <v>428</v>
      </c>
      <c r="J24" s="356">
        <v>498</v>
      </c>
      <c r="K24" s="356">
        <v>468</v>
      </c>
      <c r="L24" s="356">
        <v>474</v>
      </c>
      <c r="M24" s="356">
        <v>522</v>
      </c>
      <c r="N24" s="356">
        <v>660</v>
      </c>
      <c r="O24" s="356">
        <v>732</v>
      </c>
      <c r="P24" s="356">
        <v>829</v>
      </c>
      <c r="Q24" s="356">
        <v>570</v>
      </c>
      <c r="R24" s="356">
        <v>729</v>
      </c>
      <c r="S24" s="356">
        <v>895</v>
      </c>
      <c r="T24" s="356">
        <v>819</v>
      </c>
      <c r="U24" s="356">
        <v>699</v>
      </c>
      <c r="V24" s="356">
        <v>703</v>
      </c>
      <c r="W24" s="356">
        <v>604</v>
      </c>
      <c r="X24" s="356">
        <v>625</v>
      </c>
      <c r="Y24" s="356">
        <v>575</v>
      </c>
      <c r="Z24" s="356">
        <v>493</v>
      </c>
      <c r="AA24" s="356">
        <v>502</v>
      </c>
      <c r="AB24" s="356">
        <v>487</v>
      </c>
      <c r="AC24" s="356">
        <v>468</v>
      </c>
      <c r="AD24" s="356">
        <v>547</v>
      </c>
      <c r="AE24" s="356">
        <v>646</v>
      </c>
      <c r="AF24" s="356">
        <v>785</v>
      </c>
      <c r="AG24" s="356">
        <v>1064</v>
      </c>
      <c r="AH24" s="379">
        <v>1222</v>
      </c>
      <c r="AI24" s="379">
        <v>1269</v>
      </c>
    </row>
    <row r="25" spans="1:35" x14ac:dyDescent="0.2">
      <c r="A25" s="184" t="s">
        <v>294</v>
      </c>
      <c r="B25" s="356">
        <v>830</v>
      </c>
      <c r="C25" s="356">
        <v>812</v>
      </c>
      <c r="D25" s="356">
        <v>831</v>
      </c>
      <c r="E25" s="356">
        <v>842</v>
      </c>
      <c r="F25" s="356">
        <v>738</v>
      </c>
      <c r="G25" s="356">
        <v>804</v>
      </c>
      <c r="H25" s="356">
        <v>811</v>
      </c>
      <c r="I25" s="356">
        <v>806</v>
      </c>
      <c r="J25" s="356">
        <v>722</v>
      </c>
      <c r="K25" s="356">
        <v>821</v>
      </c>
      <c r="L25" s="356">
        <v>799</v>
      </c>
      <c r="M25" s="356">
        <v>847</v>
      </c>
      <c r="N25" s="356">
        <v>811</v>
      </c>
      <c r="O25" s="356">
        <v>912</v>
      </c>
      <c r="P25" s="356">
        <v>877</v>
      </c>
      <c r="Q25" s="356">
        <v>1003</v>
      </c>
      <c r="R25" s="356">
        <v>971</v>
      </c>
      <c r="S25" s="356">
        <v>1046</v>
      </c>
      <c r="T25" s="356">
        <v>1124</v>
      </c>
      <c r="U25" s="356">
        <v>791</v>
      </c>
      <c r="V25" s="356">
        <v>1058</v>
      </c>
      <c r="W25" s="356">
        <v>1087</v>
      </c>
      <c r="X25" s="356">
        <v>1110</v>
      </c>
      <c r="Y25" s="356">
        <v>1104</v>
      </c>
      <c r="Z25" s="356">
        <v>1087</v>
      </c>
      <c r="AA25" s="356">
        <v>1126</v>
      </c>
      <c r="AB25" s="356">
        <v>1119</v>
      </c>
      <c r="AC25" s="356">
        <v>1421</v>
      </c>
      <c r="AD25" s="356">
        <v>1595</v>
      </c>
      <c r="AE25" s="356">
        <v>1327</v>
      </c>
      <c r="AF25" s="356">
        <v>1231</v>
      </c>
      <c r="AG25" s="356">
        <v>1376</v>
      </c>
      <c r="AH25" s="379">
        <v>1203</v>
      </c>
      <c r="AI25" s="379">
        <v>1200</v>
      </c>
    </row>
    <row r="26" spans="1:35" x14ac:dyDescent="0.2">
      <c r="A26" s="184" t="s">
        <v>22</v>
      </c>
      <c r="B26" s="356">
        <v>19</v>
      </c>
      <c r="C26" s="356">
        <v>19</v>
      </c>
      <c r="D26" s="356">
        <v>19</v>
      </c>
      <c r="E26" s="356">
        <v>20</v>
      </c>
      <c r="F26" s="356">
        <v>19</v>
      </c>
      <c r="G26" s="356">
        <v>21</v>
      </c>
      <c r="H26" s="356">
        <v>20</v>
      </c>
      <c r="I26" s="356">
        <v>21</v>
      </c>
      <c r="J26" s="356">
        <v>21</v>
      </c>
      <c r="K26" s="356">
        <v>20</v>
      </c>
      <c r="L26" s="356">
        <v>20</v>
      </c>
      <c r="M26" s="356">
        <v>23</v>
      </c>
      <c r="N26" s="356">
        <v>21</v>
      </c>
      <c r="O26" s="356">
        <v>21</v>
      </c>
      <c r="P26" s="356">
        <v>26</v>
      </c>
      <c r="Q26" s="356">
        <v>26</v>
      </c>
      <c r="R26" s="356">
        <v>29</v>
      </c>
      <c r="S26" s="356">
        <v>26</v>
      </c>
      <c r="T26" s="356">
        <v>31</v>
      </c>
      <c r="U26" s="356">
        <v>30</v>
      </c>
      <c r="V26" s="356">
        <v>31</v>
      </c>
      <c r="W26" s="356">
        <v>29</v>
      </c>
      <c r="X26" s="353">
        <v>32</v>
      </c>
      <c r="Y26" s="353">
        <v>28</v>
      </c>
      <c r="Z26" s="353" t="s">
        <v>9</v>
      </c>
      <c r="AA26" s="353" t="s">
        <v>200</v>
      </c>
      <c r="AB26" s="353" t="s">
        <v>200</v>
      </c>
      <c r="AC26" s="353" t="s">
        <v>200</v>
      </c>
      <c r="AD26" s="353" t="s">
        <v>200</v>
      </c>
      <c r="AE26" s="353" t="s">
        <v>200</v>
      </c>
      <c r="AF26" s="353" t="s">
        <v>200</v>
      </c>
      <c r="AG26" s="353" t="s">
        <v>200</v>
      </c>
      <c r="AH26" s="353" t="s">
        <v>200</v>
      </c>
      <c r="AI26" s="353" t="s">
        <v>200</v>
      </c>
    </row>
    <row r="27" spans="1:35" x14ac:dyDescent="0.2">
      <c r="A27" s="184" t="s">
        <v>31</v>
      </c>
      <c r="B27" s="356">
        <v>0</v>
      </c>
      <c r="C27" s="356">
        <v>0</v>
      </c>
      <c r="D27" s="356">
        <v>0</v>
      </c>
      <c r="E27" s="356">
        <v>0</v>
      </c>
      <c r="F27" s="356">
        <v>0</v>
      </c>
      <c r="G27" s="356">
        <v>0</v>
      </c>
      <c r="H27" s="356">
        <v>0</v>
      </c>
      <c r="I27" s="356">
        <v>0</v>
      </c>
      <c r="J27" s="356">
        <v>716</v>
      </c>
      <c r="K27" s="356">
        <v>1349</v>
      </c>
      <c r="L27" s="356">
        <v>1236</v>
      </c>
      <c r="M27" s="356">
        <v>1261</v>
      </c>
      <c r="N27" s="356">
        <v>1260</v>
      </c>
      <c r="O27" s="356">
        <v>1348</v>
      </c>
      <c r="P27" s="356">
        <v>1428</v>
      </c>
      <c r="Q27" s="356">
        <v>1693</v>
      </c>
      <c r="R27" s="356">
        <v>1780</v>
      </c>
      <c r="S27" s="356">
        <v>1851</v>
      </c>
      <c r="T27" s="356">
        <v>1861</v>
      </c>
      <c r="U27" s="356">
        <v>1666</v>
      </c>
      <c r="V27" s="356">
        <v>1747</v>
      </c>
      <c r="W27" s="356">
        <v>2068</v>
      </c>
      <c r="X27" s="356">
        <v>1939</v>
      </c>
      <c r="Y27" s="356">
        <v>1762</v>
      </c>
      <c r="Z27" s="356">
        <v>1574</v>
      </c>
      <c r="AA27" s="356">
        <v>1613</v>
      </c>
      <c r="AB27" s="356">
        <v>1612</v>
      </c>
      <c r="AC27" s="356">
        <v>1564</v>
      </c>
      <c r="AD27" s="356">
        <v>1489</v>
      </c>
      <c r="AE27" s="356">
        <v>1432</v>
      </c>
      <c r="AF27" s="356">
        <v>1354</v>
      </c>
      <c r="AG27" s="356">
        <v>1373</v>
      </c>
      <c r="AH27" s="379">
        <v>1341</v>
      </c>
      <c r="AI27" s="379">
        <v>1395</v>
      </c>
    </row>
    <row r="28" spans="1:35" x14ac:dyDescent="0.2">
      <c r="A28" s="184" t="s">
        <v>24</v>
      </c>
      <c r="B28" s="179">
        <v>791</v>
      </c>
      <c r="C28" s="179">
        <v>764</v>
      </c>
      <c r="D28" s="179">
        <v>795</v>
      </c>
      <c r="E28" s="179">
        <v>869</v>
      </c>
      <c r="F28" s="179">
        <v>910</v>
      </c>
      <c r="G28" s="179">
        <v>878</v>
      </c>
      <c r="H28" s="179">
        <v>989</v>
      </c>
      <c r="I28" s="179">
        <v>886</v>
      </c>
      <c r="J28" s="179">
        <v>420</v>
      </c>
      <c r="K28" s="179">
        <v>0</v>
      </c>
      <c r="L28" s="179">
        <v>0</v>
      </c>
      <c r="M28" s="179">
        <v>0</v>
      </c>
      <c r="N28" s="179">
        <v>0</v>
      </c>
      <c r="O28" s="179" t="s">
        <v>9</v>
      </c>
      <c r="P28" s="353" t="s">
        <v>9</v>
      </c>
      <c r="Q28" s="353" t="s">
        <v>9</v>
      </c>
      <c r="R28" s="353" t="s">
        <v>9</v>
      </c>
      <c r="S28" s="353" t="s">
        <v>9</v>
      </c>
      <c r="T28" s="353" t="s">
        <v>9</v>
      </c>
      <c r="U28" s="376" t="s">
        <v>9</v>
      </c>
      <c r="V28" s="376" t="s">
        <v>9</v>
      </c>
      <c r="W28" s="376" t="s">
        <v>9</v>
      </c>
      <c r="X28" s="353" t="s">
        <v>9</v>
      </c>
      <c r="Y28" s="353" t="s">
        <v>9</v>
      </c>
      <c r="Z28" s="353" t="s">
        <v>9</v>
      </c>
      <c r="AA28" s="353" t="s">
        <v>200</v>
      </c>
      <c r="AB28" s="353" t="s">
        <v>200</v>
      </c>
      <c r="AC28" s="353" t="s">
        <v>200</v>
      </c>
      <c r="AD28" s="353" t="s">
        <v>200</v>
      </c>
      <c r="AE28" s="353" t="s">
        <v>200</v>
      </c>
      <c r="AF28" s="353" t="s">
        <v>200</v>
      </c>
      <c r="AG28" s="353" t="s">
        <v>200</v>
      </c>
      <c r="AH28" s="353" t="s">
        <v>200</v>
      </c>
      <c r="AI28" s="353" t="s">
        <v>200</v>
      </c>
    </row>
    <row r="29" spans="1:35" x14ac:dyDescent="0.2">
      <c r="A29" s="174" t="s">
        <v>25</v>
      </c>
      <c r="B29" s="359">
        <v>225</v>
      </c>
      <c r="C29" s="359">
        <v>229</v>
      </c>
      <c r="D29" s="359">
        <v>264</v>
      </c>
      <c r="E29" s="359">
        <v>303</v>
      </c>
      <c r="F29" s="359">
        <v>400</v>
      </c>
      <c r="G29" s="359">
        <v>387</v>
      </c>
      <c r="H29" s="359">
        <v>402</v>
      </c>
      <c r="I29" s="359">
        <v>353</v>
      </c>
      <c r="J29" s="359">
        <v>170</v>
      </c>
      <c r="K29" s="175">
        <v>0</v>
      </c>
      <c r="L29" s="175">
        <v>0</v>
      </c>
      <c r="M29" s="175">
        <v>0</v>
      </c>
      <c r="N29" s="175">
        <v>0</v>
      </c>
      <c r="O29" s="350" t="s">
        <v>9</v>
      </c>
      <c r="P29" s="350" t="s">
        <v>9</v>
      </c>
      <c r="Q29" s="350" t="s">
        <v>9</v>
      </c>
      <c r="R29" s="350" t="s">
        <v>9</v>
      </c>
      <c r="S29" s="350" t="s">
        <v>9</v>
      </c>
      <c r="T29" s="350" t="s">
        <v>9</v>
      </c>
      <c r="U29" s="389" t="s">
        <v>9</v>
      </c>
      <c r="V29" s="389" t="s">
        <v>9</v>
      </c>
      <c r="W29" s="389" t="s">
        <v>9</v>
      </c>
      <c r="X29" s="350" t="s">
        <v>9</v>
      </c>
      <c r="Y29" s="350" t="s">
        <v>9</v>
      </c>
      <c r="Z29" s="350" t="s">
        <v>9</v>
      </c>
      <c r="AA29" s="350" t="s">
        <v>200</v>
      </c>
      <c r="AB29" s="350" t="s">
        <v>200</v>
      </c>
      <c r="AC29" s="350" t="s">
        <v>200</v>
      </c>
      <c r="AD29" s="350" t="s">
        <v>200</v>
      </c>
      <c r="AE29" s="350" t="s">
        <v>200</v>
      </c>
      <c r="AF29" s="350" t="s">
        <v>200</v>
      </c>
      <c r="AG29" s="350" t="s">
        <v>200</v>
      </c>
      <c r="AH29" s="350" t="s">
        <v>200</v>
      </c>
      <c r="AI29" s="350" t="s">
        <v>200</v>
      </c>
    </row>
    <row r="30" spans="1:35" s="176" customFormat="1" ht="35.1" customHeight="1" x14ac:dyDescent="0.2">
      <c r="A30" s="167" t="s">
        <v>26</v>
      </c>
      <c r="B30" s="168">
        <f>SUM(B7:B29)</f>
        <v>59173</v>
      </c>
      <c r="C30" s="344">
        <f t="shared" ref="C30:AI30" si="0">SUM(C7:C29)</f>
        <v>59169</v>
      </c>
      <c r="D30" s="344">
        <f t="shared" si="0"/>
        <v>57779</v>
      </c>
      <c r="E30" s="344">
        <f t="shared" si="0"/>
        <v>58809</v>
      </c>
      <c r="F30" s="344">
        <f t="shared" si="0"/>
        <v>61642</v>
      </c>
      <c r="G30" s="344">
        <f t="shared" si="0"/>
        <v>66662</v>
      </c>
      <c r="H30" s="344">
        <f t="shared" si="0"/>
        <v>70042</v>
      </c>
      <c r="I30" s="344">
        <f t="shared" si="0"/>
        <v>70911</v>
      </c>
      <c r="J30" s="344">
        <f t="shared" si="0"/>
        <v>72105</v>
      </c>
      <c r="K30" s="344">
        <f t="shared" si="0"/>
        <v>71122</v>
      </c>
      <c r="L30" s="344">
        <f t="shared" si="0"/>
        <v>68604</v>
      </c>
      <c r="M30" s="344">
        <f t="shared" si="0"/>
        <v>67749</v>
      </c>
      <c r="N30" s="344">
        <f t="shared" si="0"/>
        <v>69702</v>
      </c>
      <c r="O30" s="344">
        <f t="shared" si="0"/>
        <v>74779</v>
      </c>
      <c r="P30" s="344">
        <f t="shared" si="0"/>
        <v>81656</v>
      </c>
      <c r="Q30" s="344">
        <f t="shared" si="0"/>
        <v>89009</v>
      </c>
      <c r="R30" s="344">
        <f t="shared" si="0"/>
        <v>95212</v>
      </c>
      <c r="S30" s="344">
        <f t="shared" si="0"/>
        <v>98927</v>
      </c>
      <c r="T30" s="344">
        <f t="shared" si="0"/>
        <v>106860</v>
      </c>
      <c r="U30" s="344">
        <f t="shared" si="0"/>
        <v>108903</v>
      </c>
      <c r="V30" s="344">
        <f t="shared" si="0"/>
        <v>105404</v>
      </c>
      <c r="W30" s="344">
        <f t="shared" si="0"/>
        <v>109392</v>
      </c>
      <c r="X30" s="344">
        <f t="shared" si="0"/>
        <v>114242</v>
      </c>
      <c r="Y30" s="344">
        <f t="shared" si="0"/>
        <v>115328</v>
      </c>
      <c r="Z30" s="344">
        <f t="shared" si="0"/>
        <v>118800</v>
      </c>
      <c r="AA30" s="344">
        <f t="shared" si="0"/>
        <v>120835</v>
      </c>
      <c r="AB30" s="344">
        <f t="shared" si="0"/>
        <v>124551</v>
      </c>
      <c r="AC30" s="344">
        <f t="shared" si="0"/>
        <v>126007</v>
      </c>
      <c r="AD30" s="344">
        <f t="shared" si="0"/>
        <v>127423</v>
      </c>
      <c r="AE30" s="344">
        <f t="shared" si="0"/>
        <v>128818</v>
      </c>
      <c r="AF30" s="344">
        <f t="shared" si="0"/>
        <v>129009</v>
      </c>
      <c r="AG30" s="344">
        <f t="shared" si="0"/>
        <v>130613</v>
      </c>
      <c r="AH30" s="344">
        <f t="shared" si="0"/>
        <v>132248</v>
      </c>
      <c r="AI30" s="344">
        <f t="shared" si="0"/>
        <v>133498</v>
      </c>
    </row>
    <row r="31" spans="1:35" s="176" customFormat="1" ht="35.1" customHeight="1" x14ac:dyDescent="0.2">
      <c r="A31" s="221" t="s">
        <v>83</v>
      </c>
      <c r="B31" s="344">
        <f>SUM(B6:B29)</f>
        <v>59173</v>
      </c>
      <c r="C31" s="344">
        <f t="shared" ref="C31:AI31" si="1">SUM(C6:C29)</f>
        <v>59169</v>
      </c>
      <c r="D31" s="344">
        <f t="shared" si="1"/>
        <v>57779</v>
      </c>
      <c r="E31" s="344">
        <f t="shared" si="1"/>
        <v>58809</v>
      </c>
      <c r="F31" s="344">
        <f t="shared" si="1"/>
        <v>61642</v>
      </c>
      <c r="G31" s="344">
        <f t="shared" si="1"/>
        <v>81515</v>
      </c>
      <c r="H31" s="344">
        <f t="shared" si="1"/>
        <v>85440</v>
      </c>
      <c r="I31" s="344">
        <f t="shared" si="1"/>
        <v>85731</v>
      </c>
      <c r="J31" s="344">
        <f t="shared" si="1"/>
        <v>85910</v>
      </c>
      <c r="K31" s="344">
        <f t="shared" si="1"/>
        <v>84475</v>
      </c>
      <c r="L31" s="344">
        <f t="shared" si="1"/>
        <v>81566</v>
      </c>
      <c r="M31" s="344">
        <f t="shared" si="1"/>
        <v>80411</v>
      </c>
      <c r="N31" s="344">
        <f t="shared" si="1"/>
        <v>82045</v>
      </c>
      <c r="O31" s="344">
        <f t="shared" si="1"/>
        <v>87047</v>
      </c>
      <c r="P31" s="344">
        <f t="shared" si="1"/>
        <v>94632</v>
      </c>
      <c r="Q31" s="344">
        <f t="shared" si="1"/>
        <v>104693</v>
      </c>
      <c r="R31" s="344">
        <f t="shared" si="1"/>
        <v>112488</v>
      </c>
      <c r="S31" s="344">
        <f t="shared" si="1"/>
        <v>116940</v>
      </c>
      <c r="T31" s="344">
        <f t="shared" si="1"/>
        <v>125888</v>
      </c>
      <c r="U31" s="344">
        <f t="shared" si="1"/>
        <v>129224</v>
      </c>
      <c r="V31" s="344">
        <f t="shared" si="1"/>
        <v>127142</v>
      </c>
      <c r="W31" s="344">
        <f t="shared" si="1"/>
        <v>132904</v>
      </c>
      <c r="X31" s="344">
        <f t="shared" si="1"/>
        <v>138753</v>
      </c>
      <c r="Y31" s="344">
        <f t="shared" si="1"/>
        <v>140014</v>
      </c>
      <c r="Z31" s="344">
        <f t="shared" si="1"/>
        <v>143972</v>
      </c>
      <c r="AA31" s="344">
        <f t="shared" si="1"/>
        <v>146194</v>
      </c>
      <c r="AB31" s="344">
        <f t="shared" si="1"/>
        <v>150732</v>
      </c>
      <c r="AC31" s="344">
        <f t="shared" si="1"/>
        <v>152918</v>
      </c>
      <c r="AD31" s="344">
        <f t="shared" si="1"/>
        <v>154720</v>
      </c>
      <c r="AE31" s="344">
        <f t="shared" si="1"/>
        <v>156784</v>
      </c>
      <c r="AF31" s="344">
        <f t="shared" si="1"/>
        <v>156515</v>
      </c>
      <c r="AG31" s="344">
        <f t="shared" si="1"/>
        <v>156850</v>
      </c>
      <c r="AH31" s="344">
        <f t="shared" si="1"/>
        <v>158271</v>
      </c>
      <c r="AI31" s="344">
        <f t="shared" si="1"/>
        <v>160805</v>
      </c>
    </row>
    <row r="32" spans="1:35" x14ac:dyDescent="0.2">
      <c r="B32" s="571" t="s">
        <v>285</v>
      </c>
      <c r="C32" s="571"/>
      <c r="D32" s="571"/>
      <c r="E32" s="571"/>
      <c r="F32" s="571"/>
      <c r="G32" s="571"/>
      <c r="H32" s="571"/>
      <c r="I32" s="571"/>
      <c r="J32" s="571"/>
    </row>
    <row r="33" spans="1:35" ht="27" customHeight="1" x14ac:dyDescent="0.2">
      <c r="B33" s="570" t="s">
        <v>309</v>
      </c>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row>
    <row r="34" spans="1:35" ht="12.75" customHeight="1" x14ac:dyDescent="0.2">
      <c r="B34" s="377" t="s">
        <v>269</v>
      </c>
    </row>
    <row r="35" spans="1:35" ht="12.75" customHeight="1" x14ac:dyDescent="0.2">
      <c r="B35" s="377"/>
      <c r="C35" s="216"/>
      <c r="D35" s="216"/>
      <c r="E35" s="216"/>
      <c r="F35" s="216"/>
      <c r="G35" s="216"/>
      <c r="H35" s="216"/>
      <c r="I35" s="216"/>
      <c r="J35" s="216"/>
      <c r="K35" s="216"/>
      <c r="L35" s="216"/>
      <c r="M35" s="216"/>
      <c r="N35" s="216"/>
      <c r="O35" s="216"/>
      <c r="P35" s="216"/>
      <c r="Q35" s="290"/>
      <c r="R35" s="290"/>
      <c r="S35" s="290"/>
      <c r="T35" s="290"/>
      <c r="U35" s="290"/>
      <c r="V35" s="290"/>
      <c r="W35" s="290"/>
      <c r="X35" s="290"/>
      <c r="Y35" s="290"/>
      <c r="Z35" s="290"/>
      <c r="AA35" s="290"/>
      <c r="AB35" s="290"/>
      <c r="AC35" s="290"/>
      <c r="AD35" s="290"/>
      <c r="AE35" s="290"/>
    </row>
    <row r="36" spans="1:35" x14ac:dyDescent="0.2">
      <c r="A36" s="180"/>
      <c r="B36" s="216"/>
      <c r="C36" s="216"/>
      <c r="D36" s="216"/>
      <c r="E36" s="216"/>
      <c r="F36" s="216"/>
      <c r="G36" s="216"/>
      <c r="H36" s="216"/>
      <c r="I36" s="216"/>
      <c r="J36" s="216"/>
      <c r="K36" s="216"/>
      <c r="L36" s="216"/>
      <c r="M36" s="216"/>
      <c r="N36" s="216"/>
      <c r="O36" s="216"/>
      <c r="P36" s="216"/>
      <c r="Q36" s="290"/>
      <c r="R36" s="290"/>
      <c r="S36" s="290"/>
      <c r="T36" s="290"/>
      <c r="U36" s="290"/>
      <c r="V36" s="290"/>
      <c r="W36" s="290"/>
      <c r="X36" s="290"/>
      <c r="Y36" s="290"/>
      <c r="Z36" s="290"/>
      <c r="AA36" s="290"/>
      <c r="AB36" s="290"/>
      <c r="AC36" s="290"/>
      <c r="AD36" s="290"/>
      <c r="AE36" s="290"/>
    </row>
    <row r="37" spans="1:35" x14ac:dyDescent="0.2">
      <c r="A37" s="180"/>
    </row>
    <row r="38" spans="1:35" x14ac:dyDescent="0.2">
      <c r="A38" s="181"/>
    </row>
  </sheetData>
  <mergeCells count="3">
    <mergeCell ref="B33:AI33"/>
    <mergeCell ref="B32:J32"/>
    <mergeCell ref="A2:AI2"/>
  </mergeCells>
  <pageMargins left="0.7" right="0.7" top="0.75" bottom="0.75" header="0.3" footer="0.3"/>
  <pageSetup paperSize="9"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7"/>
  </sheetPr>
  <dimension ref="A1:BD38"/>
  <sheetViews>
    <sheetView showGridLines="0" workbookViewId="0">
      <pane xSplit="1" topLeftCell="B1" activePane="topRight" state="frozen"/>
      <selection pane="topRight" activeCell="A2" sqref="A2:BD2"/>
    </sheetView>
  </sheetViews>
  <sheetFormatPr baseColWidth="10" defaultColWidth="10.28515625" defaultRowHeight="12.75" x14ac:dyDescent="0.2"/>
  <cols>
    <col min="1" max="1" width="25.7109375" style="341" customWidth="1"/>
    <col min="2" max="56" width="6.7109375" style="341" customWidth="1"/>
    <col min="57" max="16384" width="10.28515625" style="341"/>
  </cols>
  <sheetData>
    <row r="1" spans="1:56" s="423" customFormat="1" ht="12.75" customHeight="1" x14ac:dyDescent="0.2">
      <c r="A1" s="572"/>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3"/>
    </row>
    <row r="2" spans="1:56" s="423" customFormat="1" ht="15.75" customHeight="1" x14ac:dyDescent="0.2">
      <c r="A2" s="574" t="s">
        <v>277</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4"/>
      <c r="AV2" s="574"/>
      <c r="AW2" s="574"/>
      <c r="AX2" s="574"/>
      <c r="AY2" s="574"/>
      <c r="AZ2" s="574"/>
      <c r="BA2" s="574"/>
      <c r="BB2" s="574"/>
      <c r="BC2" s="574"/>
      <c r="BD2" s="574"/>
    </row>
    <row r="3" spans="1:56" s="423" customFormat="1" ht="12.75" customHeight="1" x14ac:dyDescent="0.2">
      <c r="A3" s="572"/>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3"/>
    </row>
    <row r="4" spans="1:56" s="352" customFormat="1" ht="30" customHeight="1" x14ac:dyDescent="0.2">
      <c r="A4" s="369"/>
      <c r="B4" s="575">
        <v>1966</v>
      </c>
      <c r="C4" s="575">
        <v>1967</v>
      </c>
      <c r="D4" s="575">
        <v>1968</v>
      </c>
      <c r="E4" s="575">
        <v>1969</v>
      </c>
      <c r="F4" s="575">
        <v>1970</v>
      </c>
      <c r="G4" s="575">
        <v>1971</v>
      </c>
      <c r="H4" s="575">
        <v>1972</v>
      </c>
      <c r="I4" s="575">
        <v>1973</v>
      </c>
      <c r="J4" s="575">
        <v>1974</v>
      </c>
      <c r="K4" s="575">
        <v>1975</v>
      </c>
      <c r="L4" s="575">
        <v>1976</v>
      </c>
      <c r="M4" s="575">
        <v>1977</v>
      </c>
      <c r="N4" s="575">
        <v>1978</v>
      </c>
      <c r="O4" s="575">
        <v>1979</v>
      </c>
      <c r="P4" s="575">
        <v>1980</v>
      </c>
      <c r="Q4" s="575">
        <v>1981</v>
      </c>
      <c r="R4" s="575">
        <v>1982</v>
      </c>
      <c r="S4" s="575">
        <v>1983</v>
      </c>
      <c r="T4" s="575">
        <v>1984</v>
      </c>
      <c r="U4" s="575">
        <v>1985</v>
      </c>
      <c r="V4" s="575">
        <v>1986</v>
      </c>
      <c r="W4" s="575">
        <v>1987</v>
      </c>
      <c r="X4" s="575">
        <v>1988</v>
      </c>
      <c r="Y4" s="575">
        <v>1989</v>
      </c>
      <c r="Z4" s="575">
        <v>1990</v>
      </c>
      <c r="AA4" s="575">
        <v>1991</v>
      </c>
      <c r="AB4" s="575">
        <v>1992</v>
      </c>
      <c r="AC4" s="575">
        <v>1993</v>
      </c>
      <c r="AD4" s="575">
        <v>1994</v>
      </c>
      <c r="AE4" s="575">
        <v>1995</v>
      </c>
      <c r="AF4" s="575">
        <v>1996</v>
      </c>
      <c r="AG4" s="575">
        <v>1997</v>
      </c>
      <c r="AH4" s="575">
        <v>1998</v>
      </c>
      <c r="AI4" s="575">
        <v>1999</v>
      </c>
      <c r="AJ4" s="575">
        <v>2000</v>
      </c>
      <c r="AK4" s="575" t="s">
        <v>8</v>
      </c>
      <c r="AL4" s="575">
        <v>2002</v>
      </c>
      <c r="AM4" s="575">
        <v>2003</v>
      </c>
      <c r="AN4" s="575">
        <v>2004</v>
      </c>
      <c r="AO4" s="575">
        <v>2005</v>
      </c>
      <c r="AP4" s="575">
        <v>2006</v>
      </c>
      <c r="AQ4" s="575">
        <v>2007</v>
      </c>
      <c r="AR4" s="575">
        <v>2008</v>
      </c>
      <c r="AS4" s="575">
        <v>2009</v>
      </c>
      <c r="AT4" s="575">
        <v>2010</v>
      </c>
      <c r="AU4" s="575">
        <v>2011</v>
      </c>
      <c r="AV4" s="575">
        <v>2012</v>
      </c>
      <c r="AW4" s="575">
        <v>2013</v>
      </c>
      <c r="AX4" s="575">
        <v>2014</v>
      </c>
      <c r="AY4" s="575">
        <v>2015</v>
      </c>
      <c r="AZ4" s="575">
        <v>2016</v>
      </c>
      <c r="BA4" s="575">
        <v>2017</v>
      </c>
      <c r="BB4" s="575">
        <v>2018</v>
      </c>
      <c r="BC4" s="575">
        <v>2019</v>
      </c>
      <c r="BD4" s="575">
        <v>2020</v>
      </c>
    </row>
    <row r="5" spans="1:56" s="351" customFormat="1" x14ac:dyDescent="0.2">
      <c r="A5" s="345" t="s">
        <v>222</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48"/>
      <c r="AJ5" s="360"/>
      <c r="AK5" s="360"/>
      <c r="AL5" s="360"/>
      <c r="AM5" s="360"/>
      <c r="AN5" s="360"/>
      <c r="AO5" s="360"/>
      <c r="AP5" s="373"/>
      <c r="AQ5" s="373"/>
      <c r="AR5" s="373"/>
      <c r="AS5" s="360"/>
      <c r="AT5" s="360"/>
      <c r="AU5" s="360"/>
      <c r="AV5" s="360"/>
      <c r="AW5" s="360"/>
      <c r="AX5" s="360"/>
      <c r="AY5" s="360"/>
      <c r="AZ5" s="360"/>
      <c r="BA5" s="360"/>
      <c r="BB5" s="360"/>
      <c r="BC5" s="360"/>
      <c r="BD5" s="360"/>
    </row>
    <row r="6" spans="1:56" x14ac:dyDescent="0.2">
      <c r="A6" s="346" t="s">
        <v>28</v>
      </c>
      <c r="B6" s="577" t="s">
        <v>9</v>
      </c>
      <c r="C6" s="577" t="s">
        <v>9</v>
      </c>
      <c r="D6" s="577" t="s">
        <v>9</v>
      </c>
      <c r="E6" s="577" t="s">
        <v>9</v>
      </c>
      <c r="F6" s="577" t="s">
        <v>9</v>
      </c>
      <c r="G6" s="577" t="s">
        <v>9</v>
      </c>
      <c r="H6" s="577" t="s">
        <v>9</v>
      </c>
      <c r="I6" s="577" t="s">
        <v>9</v>
      </c>
      <c r="J6" s="577" t="s">
        <v>9</v>
      </c>
      <c r="K6" s="577" t="s">
        <v>9</v>
      </c>
      <c r="L6" s="577" t="s">
        <v>9</v>
      </c>
      <c r="M6" s="577" t="s">
        <v>9</v>
      </c>
      <c r="N6" s="577" t="s">
        <v>9</v>
      </c>
      <c r="O6" s="577" t="s">
        <v>9</v>
      </c>
      <c r="P6" s="577" t="s">
        <v>9</v>
      </c>
      <c r="Q6" s="577" t="s">
        <v>9</v>
      </c>
      <c r="R6" s="577" t="s">
        <v>9</v>
      </c>
      <c r="S6" s="577" t="s">
        <v>9</v>
      </c>
      <c r="T6" s="577" t="s">
        <v>9</v>
      </c>
      <c r="U6" s="577" t="s">
        <v>9</v>
      </c>
      <c r="V6" s="577" t="s">
        <v>9</v>
      </c>
      <c r="W6" s="577" t="s">
        <v>9</v>
      </c>
      <c r="X6" s="577" t="s">
        <v>9</v>
      </c>
      <c r="Y6" s="577" t="s">
        <v>9</v>
      </c>
      <c r="Z6" s="577" t="s">
        <v>9</v>
      </c>
      <c r="AA6" s="577" t="s">
        <v>9</v>
      </c>
      <c r="AB6" s="577">
        <v>14200</v>
      </c>
      <c r="AC6" s="577">
        <v>14773</v>
      </c>
      <c r="AD6" s="577">
        <v>15019</v>
      </c>
      <c r="AE6" s="577">
        <v>13705</v>
      </c>
      <c r="AF6" s="577">
        <v>13712</v>
      </c>
      <c r="AG6" s="577">
        <v>13668</v>
      </c>
      <c r="AH6" s="577">
        <v>13541</v>
      </c>
      <c r="AI6" s="577">
        <v>13051</v>
      </c>
      <c r="AJ6" s="577">
        <v>12636</v>
      </c>
      <c r="AK6" s="577" t="s">
        <v>238</v>
      </c>
      <c r="AL6" s="577">
        <v>13321</v>
      </c>
      <c r="AM6" s="577">
        <v>16687</v>
      </c>
      <c r="AN6" s="577">
        <v>18795</v>
      </c>
      <c r="AO6" s="577">
        <v>19995</v>
      </c>
      <c r="AP6" s="577">
        <v>24903</v>
      </c>
      <c r="AQ6" s="577">
        <v>18908</v>
      </c>
      <c r="AR6" s="577">
        <v>19502</v>
      </c>
      <c r="AS6" s="577">
        <v>21392</v>
      </c>
      <c r="AT6" s="577">
        <v>20452</v>
      </c>
      <c r="AU6" s="577">
        <v>21469</v>
      </c>
      <c r="AV6" s="577">
        <v>21953</v>
      </c>
      <c r="AW6" s="577">
        <v>22403</v>
      </c>
      <c r="AX6" s="577">
        <v>22842</v>
      </c>
      <c r="AY6" s="577">
        <v>22939</v>
      </c>
      <c r="AZ6" s="577">
        <v>22755</v>
      </c>
      <c r="BA6" s="577">
        <v>23330</v>
      </c>
      <c r="BB6" s="577">
        <v>21762</v>
      </c>
      <c r="BC6" s="577">
        <v>20324</v>
      </c>
      <c r="BD6" s="577">
        <v>20318</v>
      </c>
    </row>
    <row r="7" spans="1:56" x14ac:dyDescent="0.2">
      <c r="A7" s="346" t="s">
        <v>29</v>
      </c>
      <c r="B7" s="577" t="s">
        <v>9</v>
      </c>
      <c r="C7" s="577" t="s">
        <v>9</v>
      </c>
      <c r="D7" s="577" t="s">
        <v>9</v>
      </c>
      <c r="E7" s="577" t="s">
        <v>9</v>
      </c>
      <c r="F7" s="577" t="s">
        <v>9</v>
      </c>
      <c r="G7" s="577" t="s">
        <v>9</v>
      </c>
      <c r="H7" s="577" t="s">
        <v>9</v>
      </c>
      <c r="I7" s="577" t="s">
        <v>9</v>
      </c>
      <c r="J7" s="577" t="s">
        <v>9</v>
      </c>
      <c r="K7" s="577" t="s">
        <v>9</v>
      </c>
      <c r="L7" s="577" t="s">
        <v>9</v>
      </c>
      <c r="M7" s="577" t="s">
        <v>9</v>
      </c>
      <c r="N7" s="577" t="s">
        <v>9</v>
      </c>
      <c r="O7" s="577" t="s">
        <v>9</v>
      </c>
      <c r="P7" s="577" t="s">
        <v>9</v>
      </c>
      <c r="Q7" s="577" t="s">
        <v>9</v>
      </c>
      <c r="R7" s="577" t="s">
        <v>9</v>
      </c>
      <c r="S7" s="577" t="s">
        <v>9</v>
      </c>
      <c r="T7" s="577" t="s">
        <v>9</v>
      </c>
      <c r="U7" s="577" t="s">
        <v>9</v>
      </c>
      <c r="V7" s="577" t="s">
        <v>9</v>
      </c>
      <c r="W7" s="577" t="s">
        <v>9</v>
      </c>
      <c r="X7" s="577" t="s">
        <v>9</v>
      </c>
      <c r="Y7" s="577" t="s">
        <v>9</v>
      </c>
      <c r="Z7" s="577" t="s">
        <v>9</v>
      </c>
      <c r="AA7" s="577" t="s">
        <v>9</v>
      </c>
      <c r="AB7" s="577" t="s">
        <v>9</v>
      </c>
      <c r="AC7" s="577" t="s">
        <v>9</v>
      </c>
      <c r="AD7" s="577" t="s">
        <v>9</v>
      </c>
      <c r="AE7" s="577" t="s">
        <v>9</v>
      </c>
      <c r="AF7" s="577" t="s">
        <v>9</v>
      </c>
      <c r="AG7" s="577" t="s">
        <v>9</v>
      </c>
      <c r="AH7" s="577" t="s">
        <v>9</v>
      </c>
      <c r="AI7" s="577" t="s">
        <v>9</v>
      </c>
      <c r="AJ7" s="577" t="s">
        <v>9</v>
      </c>
      <c r="AK7" s="577" t="s">
        <v>9</v>
      </c>
      <c r="AL7" s="577" t="s">
        <v>9</v>
      </c>
      <c r="AM7" s="577" t="s">
        <v>9</v>
      </c>
      <c r="AN7" s="577" t="s">
        <v>9</v>
      </c>
      <c r="AO7" s="577" t="s">
        <v>9</v>
      </c>
      <c r="AP7" s="577" t="s">
        <v>9</v>
      </c>
      <c r="AQ7" s="577">
        <v>747</v>
      </c>
      <c r="AR7" s="577">
        <v>2011</v>
      </c>
      <c r="AS7" s="577">
        <v>2585</v>
      </c>
      <c r="AT7" s="577">
        <v>2686</v>
      </c>
      <c r="AU7" s="577">
        <v>3118</v>
      </c>
      <c r="AV7" s="577">
        <v>2985</v>
      </c>
      <c r="AW7" s="577">
        <v>3125</v>
      </c>
      <c r="AX7" s="577">
        <v>3162</v>
      </c>
      <c r="AY7" s="577">
        <v>3314</v>
      </c>
      <c r="AZ7" s="577">
        <v>3299</v>
      </c>
      <c r="BA7" s="577">
        <v>3330</v>
      </c>
      <c r="BB7" s="577">
        <v>3261</v>
      </c>
      <c r="BC7" s="577">
        <v>3085</v>
      </c>
      <c r="BD7" s="577">
        <v>2895</v>
      </c>
    </row>
    <row r="8" spans="1:56" x14ac:dyDescent="0.2">
      <c r="A8" s="370" t="s">
        <v>10</v>
      </c>
      <c r="B8" s="576">
        <v>0</v>
      </c>
      <c r="C8" s="576">
        <v>0</v>
      </c>
      <c r="D8" s="576">
        <v>0</v>
      </c>
      <c r="E8" s="576">
        <v>0</v>
      </c>
      <c r="F8" s="576">
        <v>3219</v>
      </c>
      <c r="G8" s="576">
        <v>2930</v>
      </c>
      <c r="H8" s="576">
        <v>3144</v>
      </c>
      <c r="I8" s="576">
        <v>2979</v>
      </c>
      <c r="J8" s="576">
        <v>3278</v>
      </c>
      <c r="K8" s="576">
        <v>3322</v>
      </c>
      <c r="L8" s="576">
        <v>3398</v>
      </c>
      <c r="M8" s="576">
        <v>3244</v>
      </c>
      <c r="N8" s="576">
        <v>3084</v>
      </c>
      <c r="O8" s="576">
        <v>3114</v>
      </c>
      <c r="P8" s="576">
        <v>3043</v>
      </c>
      <c r="Q8" s="576">
        <v>2461</v>
      </c>
      <c r="R8" s="576">
        <v>2475</v>
      </c>
      <c r="S8" s="576">
        <v>2475</v>
      </c>
      <c r="T8" s="576">
        <v>2367</v>
      </c>
      <c r="U8" s="576">
        <v>2409</v>
      </c>
      <c r="V8" s="576">
        <v>2239</v>
      </c>
      <c r="W8" s="576">
        <v>2181</v>
      </c>
      <c r="X8" s="576">
        <v>2204</v>
      </c>
      <c r="Y8" s="576">
        <v>2096</v>
      </c>
      <c r="Z8" s="576">
        <v>2084</v>
      </c>
      <c r="AA8" s="576">
        <v>2308</v>
      </c>
      <c r="AB8" s="576">
        <v>2339</v>
      </c>
      <c r="AC8" s="576">
        <v>2533</v>
      </c>
      <c r="AD8" s="576">
        <v>2676</v>
      </c>
      <c r="AE8" s="576">
        <v>2417</v>
      </c>
      <c r="AF8" s="576">
        <v>2403</v>
      </c>
      <c r="AG8" s="576">
        <v>2287</v>
      </c>
      <c r="AH8" s="576">
        <v>2305</v>
      </c>
      <c r="AI8" s="576">
        <v>2315</v>
      </c>
      <c r="AJ8" s="576">
        <v>2294</v>
      </c>
      <c r="AK8" s="576">
        <v>2289</v>
      </c>
      <c r="AL8" s="576">
        <v>2246</v>
      </c>
      <c r="AM8" s="576">
        <v>2440</v>
      </c>
      <c r="AN8" s="576">
        <v>2478</v>
      </c>
      <c r="AO8" s="576">
        <v>2697</v>
      </c>
      <c r="AP8" s="576">
        <v>3177</v>
      </c>
      <c r="AQ8" s="576">
        <v>2866</v>
      </c>
      <c r="AR8" s="576">
        <v>3192</v>
      </c>
      <c r="AS8" s="576">
        <v>3661</v>
      </c>
      <c r="AT8" s="576">
        <v>3664</v>
      </c>
      <c r="AU8" s="576">
        <v>4226</v>
      </c>
      <c r="AV8" s="576">
        <v>4521</v>
      </c>
      <c r="AW8" s="576">
        <v>4759</v>
      </c>
      <c r="AX8" s="576">
        <v>4690</v>
      </c>
      <c r="AY8" s="576">
        <v>4897</v>
      </c>
      <c r="AZ8" s="576">
        <v>4783</v>
      </c>
      <c r="BA8" s="576">
        <v>4750</v>
      </c>
      <c r="BB8" s="576">
        <v>5147</v>
      </c>
      <c r="BC8" s="576">
        <v>4883</v>
      </c>
      <c r="BD8" s="576">
        <v>5089</v>
      </c>
    </row>
    <row r="9" spans="1:56" s="351" customFormat="1" x14ac:dyDescent="0.2">
      <c r="A9" s="347" t="s">
        <v>223</v>
      </c>
      <c r="B9" s="375"/>
      <c r="C9" s="375"/>
      <c r="D9" s="375"/>
      <c r="E9" s="375"/>
      <c r="F9" s="375"/>
      <c r="G9" s="375"/>
      <c r="H9" s="375"/>
      <c r="I9" s="375"/>
      <c r="J9" s="375"/>
      <c r="K9" s="375"/>
      <c r="L9" s="375"/>
      <c r="M9" s="375"/>
      <c r="N9" s="375"/>
      <c r="O9" s="375"/>
      <c r="P9" s="375"/>
      <c r="Q9" s="375"/>
      <c r="R9" s="375"/>
      <c r="S9" s="375"/>
      <c r="T9" s="375"/>
      <c r="U9" s="375"/>
      <c r="V9" s="375"/>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row>
    <row r="10" spans="1:56" x14ac:dyDescent="0.2">
      <c r="A10" s="346" t="s">
        <v>13</v>
      </c>
      <c r="B10" s="577">
        <v>0</v>
      </c>
      <c r="C10" s="577">
        <v>0</v>
      </c>
      <c r="D10" s="577">
        <v>0</v>
      </c>
      <c r="E10" s="577">
        <v>300</v>
      </c>
      <c r="F10" s="577">
        <v>359</v>
      </c>
      <c r="G10" s="577">
        <v>341</v>
      </c>
      <c r="H10" s="577">
        <v>396</v>
      </c>
      <c r="I10" s="577">
        <v>403</v>
      </c>
      <c r="J10" s="577">
        <v>425</v>
      </c>
      <c r="K10" s="577">
        <v>435</v>
      </c>
      <c r="L10" s="577">
        <v>483</v>
      </c>
      <c r="M10" s="577">
        <v>426</v>
      </c>
      <c r="N10" s="577">
        <v>461</v>
      </c>
      <c r="O10" s="577">
        <v>512</v>
      </c>
      <c r="P10" s="577">
        <v>505</v>
      </c>
      <c r="Q10" s="577">
        <v>533</v>
      </c>
      <c r="R10" s="577">
        <v>506</v>
      </c>
      <c r="S10" s="577">
        <v>545</v>
      </c>
      <c r="T10" s="577">
        <v>536</v>
      </c>
      <c r="U10" s="577">
        <v>541</v>
      </c>
      <c r="V10" s="577">
        <v>392</v>
      </c>
      <c r="W10" s="577">
        <v>399</v>
      </c>
      <c r="X10" s="577">
        <v>381</v>
      </c>
      <c r="Y10" s="577">
        <v>360</v>
      </c>
      <c r="Z10" s="577">
        <v>344</v>
      </c>
      <c r="AA10" s="577">
        <v>331</v>
      </c>
      <c r="AB10" s="577">
        <v>288</v>
      </c>
      <c r="AC10" s="577">
        <v>257</v>
      </c>
      <c r="AD10" s="577">
        <v>285</v>
      </c>
      <c r="AE10" s="577">
        <v>235</v>
      </c>
      <c r="AF10" s="577">
        <v>200</v>
      </c>
      <c r="AG10" s="577">
        <v>184</v>
      </c>
      <c r="AH10" s="577">
        <v>3</v>
      </c>
      <c r="AI10" s="577">
        <v>122</v>
      </c>
      <c r="AJ10" s="577">
        <v>143</v>
      </c>
      <c r="AK10" s="577">
        <v>150</v>
      </c>
      <c r="AL10" s="577">
        <v>127</v>
      </c>
      <c r="AM10" s="577">
        <v>114</v>
      </c>
      <c r="AN10" s="577">
        <v>126</v>
      </c>
      <c r="AO10" s="577">
        <v>124</v>
      </c>
      <c r="AP10" s="577">
        <v>97</v>
      </c>
      <c r="AQ10" s="577">
        <v>73</v>
      </c>
      <c r="AR10" s="577">
        <v>90</v>
      </c>
      <c r="AS10" s="577">
        <v>119</v>
      </c>
      <c r="AT10" s="577">
        <v>97</v>
      </c>
      <c r="AU10" s="577">
        <v>118</v>
      </c>
      <c r="AV10" s="577">
        <v>116</v>
      </c>
      <c r="AW10" s="577">
        <v>111</v>
      </c>
      <c r="AX10" s="577">
        <v>99</v>
      </c>
      <c r="AY10" s="577">
        <v>92</v>
      </c>
      <c r="AZ10" s="577">
        <v>107</v>
      </c>
      <c r="BA10" s="577">
        <v>98</v>
      </c>
      <c r="BB10" s="577">
        <v>86</v>
      </c>
      <c r="BC10" s="577">
        <v>79</v>
      </c>
      <c r="BD10" s="577">
        <v>71</v>
      </c>
    </row>
    <row r="11" spans="1:56" x14ac:dyDescent="0.2">
      <c r="A11" s="358" t="s">
        <v>11</v>
      </c>
      <c r="B11" s="577" t="s">
        <v>9</v>
      </c>
      <c r="C11" s="577" t="s">
        <v>9</v>
      </c>
      <c r="D11" s="577" t="s">
        <v>9</v>
      </c>
      <c r="E11" s="577" t="s">
        <v>9</v>
      </c>
      <c r="F11" s="577" t="s">
        <v>9</v>
      </c>
      <c r="G11" s="577" t="s">
        <v>9</v>
      </c>
      <c r="H11" s="577" t="s">
        <v>9</v>
      </c>
      <c r="I11" s="577" t="s">
        <v>9</v>
      </c>
      <c r="J11" s="577" t="s">
        <v>9</v>
      </c>
      <c r="K11" s="577" t="s">
        <v>9</v>
      </c>
      <c r="L11" s="577" t="s">
        <v>9</v>
      </c>
      <c r="M11" s="577" t="s">
        <v>9</v>
      </c>
      <c r="N11" s="577" t="s">
        <v>9</v>
      </c>
      <c r="O11" s="577" t="s">
        <v>9</v>
      </c>
      <c r="P11" s="577" t="s">
        <v>9</v>
      </c>
      <c r="Q11" s="577" t="s">
        <v>9</v>
      </c>
      <c r="R11" s="577" t="s">
        <v>9</v>
      </c>
      <c r="S11" s="577" t="s">
        <v>9</v>
      </c>
      <c r="T11" s="577" t="s">
        <v>9</v>
      </c>
      <c r="U11" s="577" t="s">
        <v>9</v>
      </c>
      <c r="V11" s="577" t="s">
        <v>9</v>
      </c>
      <c r="W11" s="577" t="s">
        <v>9</v>
      </c>
      <c r="X11" s="577" t="s">
        <v>9</v>
      </c>
      <c r="Y11" s="577" t="s">
        <v>9</v>
      </c>
      <c r="Z11" s="577" t="s">
        <v>9</v>
      </c>
      <c r="AA11" s="577" t="s">
        <v>9</v>
      </c>
      <c r="AB11" s="577" t="s">
        <v>9</v>
      </c>
      <c r="AC11" s="577" t="s">
        <v>9</v>
      </c>
      <c r="AD11" s="577" t="s">
        <v>9</v>
      </c>
      <c r="AE11" s="577" t="s">
        <v>9</v>
      </c>
      <c r="AF11" s="577" t="s">
        <v>9</v>
      </c>
      <c r="AG11" s="577" t="s">
        <v>9</v>
      </c>
      <c r="AH11" s="577" t="s">
        <v>9</v>
      </c>
      <c r="AI11" s="577" t="s">
        <v>9</v>
      </c>
      <c r="AJ11" s="577" t="s">
        <v>9</v>
      </c>
      <c r="AK11" s="577" t="s">
        <v>9</v>
      </c>
      <c r="AL11" s="577" t="s">
        <v>9</v>
      </c>
      <c r="AM11" s="577" t="s">
        <v>9</v>
      </c>
      <c r="AN11" s="577" t="s">
        <v>9</v>
      </c>
      <c r="AO11" s="577" t="s">
        <v>9</v>
      </c>
      <c r="AP11" s="577" t="s">
        <v>9</v>
      </c>
      <c r="AQ11" s="577" t="s">
        <v>9</v>
      </c>
      <c r="AR11" s="577" t="s">
        <v>9</v>
      </c>
      <c r="AS11" s="577" t="s">
        <v>9</v>
      </c>
      <c r="AT11" s="577" t="s">
        <v>12</v>
      </c>
      <c r="AU11" s="577" t="s">
        <v>12</v>
      </c>
      <c r="AV11" s="577">
        <v>420</v>
      </c>
      <c r="AW11" s="577">
        <v>345</v>
      </c>
      <c r="AX11" s="577">
        <v>402</v>
      </c>
      <c r="AY11" s="577">
        <v>400</v>
      </c>
      <c r="AZ11" s="577">
        <v>402</v>
      </c>
      <c r="BA11" s="577">
        <v>393</v>
      </c>
      <c r="BB11" s="577">
        <v>396</v>
      </c>
      <c r="BC11" s="577">
        <v>396</v>
      </c>
      <c r="BD11" s="577">
        <v>347</v>
      </c>
    </row>
    <row r="12" spans="1:56" x14ac:dyDescent="0.2">
      <c r="A12" s="346" t="s">
        <v>39</v>
      </c>
      <c r="B12" s="576">
        <v>0</v>
      </c>
      <c r="C12" s="576">
        <v>0</v>
      </c>
      <c r="D12" s="576">
        <v>0</v>
      </c>
      <c r="E12" s="576">
        <v>0</v>
      </c>
      <c r="F12" s="576">
        <v>0</v>
      </c>
      <c r="G12" s="576">
        <v>0</v>
      </c>
      <c r="H12" s="576">
        <v>0</v>
      </c>
      <c r="I12" s="576">
        <v>0</v>
      </c>
      <c r="J12" s="576">
        <v>0</v>
      </c>
      <c r="K12" s="576">
        <v>0</v>
      </c>
      <c r="L12" s="576">
        <v>0</v>
      </c>
      <c r="M12" s="576">
        <v>347</v>
      </c>
      <c r="N12" s="576">
        <v>407</v>
      </c>
      <c r="O12" s="576">
        <v>425</v>
      </c>
      <c r="P12" s="576">
        <v>389</v>
      </c>
      <c r="Q12" s="576">
        <v>421</v>
      </c>
      <c r="R12" s="576">
        <v>369</v>
      </c>
      <c r="S12" s="576">
        <v>399</v>
      </c>
      <c r="T12" s="576">
        <v>357</v>
      </c>
      <c r="U12" s="576">
        <v>279</v>
      </c>
      <c r="V12" s="576">
        <v>245</v>
      </c>
      <c r="W12" s="576">
        <v>308</v>
      </c>
      <c r="X12" s="576">
        <v>286</v>
      </c>
      <c r="Y12" s="576">
        <v>275</v>
      </c>
      <c r="Z12" s="576">
        <v>259</v>
      </c>
      <c r="AA12" s="576">
        <v>222</v>
      </c>
      <c r="AB12" s="576">
        <v>244</v>
      </c>
      <c r="AC12" s="576">
        <v>299</v>
      </c>
      <c r="AD12" s="576">
        <v>249</v>
      </c>
      <c r="AE12" s="576">
        <v>272</v>
      </c>
      <c r="AF12" s="576">
        <v>259</v>
      </c>
      <c r="AG12" s="576">
        <v>283</v>
      </c>
      <c r="AH12" s="576">
        <v>293</v>
      </c>
      <c r="AI12" s="576">
        <v>290</v>
      </c>
      <c r="AJ12" s="576">
        <v>294</v>
      </c>
      <c r="AK12" s="576">
        <v>246</v>
      </c>
      <c r="AL12" s="576">
        <v>231</v>
      </c>
      <c r="AM12" s="576">
        <v>312</v>
      </c>
      <c r="AN12" s="576">
        <v>333</v>
      </c>
      <c r="AO12" s="576">
        <v>320</v>
      </c>
      <c r="AP12" s="576">
        <v>239</v>
      </c>
      <c r="AQ12" s="576">
        <v>339</v>
      </c>
      <c r="AR12" s="576">
        <v>441</v>
      </c>
      <c r="AS12" s="576">
        <v>520</v>
      </c>
      <c r="AT12" s="576">
        <v>228</v>
      </c>
      <c r="AU12" s="576">
        <v>457</v>
      </c>
      <c r="AV12" s="576">
        <v>584</v>
      </c>
      <c r="AW12" s="576">
        <v>695</v>
      </c>
      <c r="AX12" s="576">
        <v>854</v>
      </c>
      <c r="AY12" s="576">
        <v>825</v>
      </c>
      <c r="AZ12" s="576">
        <v>876</v>
      </c>
      <c r="BA12" s="576">
        <v>908</v>
      </c>
      <c r="BB12" s="576">
        <v>913</v>
      </c>
      <c r="BC12" s="576">
        <v>909</v>
      </c>
      <c r="BD12" s="576">
        <v>973</v>
      </c>
    </row>
    <row r="13" spans="1:56" s="351" customFormat="1" x14ac:dyDescent="0.2">
      <c r="A13" s="345" t="s">
        <v>224</v>
      </c>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row>
    <row r="14" spans="1:56" x14ac:dyDescent="0.2">
      <c r="A14" s="346" t="s">
        <v>14</v>
      </c>
      <c r="B14" s="577">
        <v>0</v>
      </c>
      <c r="C14" s="577">
        <v>0</v>
      </c>
      <c r="D14" s="577">
        <v>0</v>
      </c>
      <c r="E14" s="577">
        <v>97</v>
      </c>
      <c r="F14" s="577">
        <v>163</v>
      </c>
      <c r="G14" s="577">
        <v>214</v>
      </c>
      <c r="H14" s="577">
        <v>288</v>
      </c>
      <c r="I14" s="577">
        <v>376</v>
      </c>
      <c r="J14" s="577">
        <v>476</v>
      </c>
      <c r="K14" s="577">
        <v>568</v>
      </c>
      <c r="L14" s="577">
        <v>617</v>
      </c>
      <c r="M14" s="577">
        <v>501</v>
      </c>
      <c r="N14" s="577">
        <v>604</v>
      </c>
      <c r="O14" s="577">
        <v>638</v>
      </c>
      <c r="P14" s="577">
        <v>641</v>
      </c>
      <c r="Q14" s="577">
        <v>645</v>
      </c>
      <c r="R14" s="577">
        <v>625</v>
      </c>
      <c r="S14" s="577">
        <v>521</v>
      </c>
      <c r="T14" s="577">
        <v>553</v>
      </c>
      <c r="U14" s="577">
        <v>548</v>
      </c>
      <c r="V14" s="577">
        <v>439</v>
      </c>
      <c r="W14" s="577">
        <v>396</v>
      </c>
      <c r="X14" s="577">
        <v>434</v>
      </c>
      <c r="Y14" s="577">
        <v>431</v>
      </c>
      <c r="Z14" s="577">
        <v>460</v>
      </c>
      <c r="AA14" s="577">
        <v>475</v>
      </c>
      <c r="AB14" s="577">
        <v>2</v>
      </c>
      <c r="AC14" s="577">
        <v>486</v>
      </c>
      <c r="AD14" s="577">
        <v>487</v>
      </c>
      <c r="AE14" s="577">
        <v>507</v>
      </c>
      <c r="AF14" s="577">
        <v>476</v>
      </c>
      <c r="AG14" s="577">
        <v>458</v>
      </c>
      <c r="AH14" s="577">
        <v>466</v>
      </c>
      <c r="AI14" s="577">
        <v>471</v>
      </c>
      <c r="AJ14" s="577">
        <v>445</v>
      </c>
      <c r="AK14" s="577">
        <v>426</v>
      </c>
      <c r="AL14" s="577">
        <v>487</v>
      </c>
      <c r="AM14" s="577">
        <v>506</v>
      </c>
      <c r="AN14" s="577">
        <v>485</v>
      </c>
      <c r="AO14" s="577">
        <v>473</v>
      </c>
      <c r="AP14" s="577">
        <v>499</v>
      </c>
      <c r="AQ14" s="577">
        <v>524</v>
      </c>
      <c r="AR14" s="577">
        <v>609</v>
      </c>
      <c r="AS14" s="577">
        <v>592</v>
      </c>
      <c r="AT14" s="577">
        <v>624</v>
      </c>
      <c r="AU14" s="577">
        <v>676</v>
      </c>
      <c r="AV14" s="577">
        <v>612</v>
      </c>
      <c r="AW14" s="577">
        <v>640</v>
      </c>
      <c r="AX14" s="577">
        <v>629</v>
      </c>
      <c r="AY14" s="577">
        <v>545</v>
      </c>
      <c r="AZ14" s="577">
        <v>533</v>
      </c>
      <c r="BA14" s="577">
        <v>516</v>
      </c>
      <c r="BB14" s="577">
        <v>444</v>
      </c>
      <c r="BC14" s="577">
        <v>469</v>
      </c>
      <c r="BD14" s="577">
        <v>572</v>
      </c>
    </row>
    <row r="15" spans="1:56" x14ac:dyDescent="0.2">
      <c r="A15" s="346" t="s">
        <v>15</v>
      </c>
      <c r="B15" s="577">
        <v>245</v>
      </c>
      <c r="C15" s="577">
        <v>325</v>
      </c>
      <c r="D15" s="577">
        <v>435</v>
      </c>
      <c r="E15" s="577">
        <v>447</v>
      </c>
      <c r="F15" s="577">
        <v>508</v>
      </c>
      <c r="G15" s="577">
        <v>564</v>
      </c>
      <c r="H15" s="577">
        <v>424</v>
      </c>
      <c r="I15" s="577">
        <v>366</v>
      </c>
      <c r="J15" s="577">
        <v>388</v>
      </c>
      <c r="K15" s="577">
        <v>318</v>
      </c>
      <c r="L15" s="577">
        <v>324</v>
      </c>
      <c r="M15" s="577">
        <v>317</v>
      </c>
      <c r="N15" s="577">
        <v>299</v>
      </c>
      <c r="O15" s="577">
        <v>342</v>
      </c>
      <c r="P15" s="577">
        <v>313</v>
      </c>
      <c r="Q15" s="577">
        <v>331</v>
      </c>
      <c r="R15" s="577">
        <v>342</v>
      </c>
      <c r="S15" s="577">
        <v>376</v>
      </c>
      <c r="T15" s="577">
        <v>365</v>
      </c>
      <c r="U15" s="577">
        <v>289</v>
      </c>
      <c r="V15" s="577">
        <v>283</v>
      </c>
      <c r="W15" s="577">
        <v>280</v>
      </c>
      <c r="X15" s="577">
        <v>289</v>
      </c>
      <c r="Y15" s="577">
        <v>346</v>
      </c>
      <c r="Z15" s="577">
        <v>383</v>
      </c>
      <c r="AA15" s="577">
        <v>377</v>
      </c>
      <c r="AB15" s="577">
        <v>441</v>
      </c>
      <c r="AC15" s="577">
        <v>23</v>
      </c>
      <c r="AD15" s="577">
        <v>332</v>
      </c>
      <c r="AE15" s="577">
        <v>310</v>
      </c>
      <c r="AF15" s="577">
        <v>276</v>
      </c>
      <c r="AG15" s="577">
        <v>361</v>
      </c>
      <c r="AH15" s="577">
        <v>358</v>
      </c>
      <c r="AI15" s="577">
        <v>430</v>
      </c>
      <c r="AJ15" s="577">
        <v>426</v>
      </c>
      <c r="AK15" s="577">
        <v>401</v>
      </c>
      <c r="AL15" s="577">
        <v>348</v>
      </c>
      <c r="AM15" s="577">
        <v>438</v>
      </c>
      <c r="AN15" s="577">
        <v>421</v>
      </c>
      <c r="AO15" s="577">
        <v>415</v>
      </c>
      <c r="AP15" s="577">
        <v>352</v>
      </c>
      <c r="AQ15" s="577">
        <v>326</v>
      </c>
      <c r="AR15" s="577">
        <v>361</v>
      </c>
      <c r="AS15" s="577">
        <v>449</v>
      </c>
      <c r="AT15" s="577">
        <v>360</v>
      </c>
      <c r="AU15" s="577">
        <v>493</v>
      </c>
      <c r="AV15" s="577">
        <v>477</v>
      </c>
      <c r="AW15" s="577">
        <v>534</v>
      </c>
      <c r="AX15" s="577">
        <v>558</v>
      </c>
      <c r="AY15" s="577">
        <v>599</v>
      </c>
      <c r="AZ15" s="577">
        <v>589</v>
      </c>
      <c r="BA15" s="577">
        <v>554</v>
      </c>
      <c r="BB15" s="577">
        <v>578</v>
      </c>
      <c r="BC15" s="577">
        <v>562</v>
      </c>
      <c r="BD15" s="577">
        <v>431</v>
      </c>
    </row>
    <row r="16" spans="1:56" x14ac:dyDescent="0.2">
      <c r="A16" s="346" t="s">
        <v>27</v>
      </c>
      <c r="B16" s="577">
        <v>0</v>
      </c>
      <c r="C16" s="577">
        <v>0</v>
      </c>
      <c r="D16" s="577">
        <v>0</v>
      </c>
      <c r="E16" s="577">
        <v>0</v>
      </c>
      <c r="F16" s="577">
        <v>0</v>
      </c>
      <c r="G16" s="577">
        <v>0</v>
      </c>
      <c r="H16" s="577">
        <v>0</v>
      </c>
      <c r="I16" s="577">
        <v>0</v>
      </c>
      <c r="J16" s="577">
        <v>62</v>
      </c>
      <c r="K16" s="577">
        <v>98</v>
      </c>
      <c r="L16" s="577">
        <v>132</v>
      </c>
      <c r="M16" s="577">
        <v>154</v>
      </c>
      <c r="N16" s="577">
        <v>198</v>
      </c>
      <c r="O16" s="577">
        <v>174</v>
      </c>
      <c r="P16" s="577">
        <v>179</v>
      </c>
      <c r="Q16" s="577">
        <v>186</v>
      </c>
      <c r="R16" s="577">
        <v>198</v>
      </c>
      <c r="S16" s="577">
        <v>194</v>
      </c>
      <c r="T16" s="577">
        <v>173</v>
      </c>
      <c r="U16" s="577">
        <v>199</v>
      </c>
      <c r="V16" s="577">
        <v>195</v>
      </c>
      <c r="W16" s="577">
        <v>199</v>
      </c>
      <c r="X16" s="577">
        <v>200</v>
      </c>
      <c r="Y16" s="577">
        <v>201</v>
      </c>
      <c r="Z16" s="577">
        <v>201</v>
      </c>
      <c r="AA16" s="577">
        <v>203</v>
      </c>
      <c r="AB16" s="577">
        <v>225</v>
      </c>
      <c r="AC16" s="577">
        <v>214</v>
      </c>
      <c r="AD16" s="577">
        <v>232</v>
      </c>
      <c r="AE16" s="577">
        <v>231</v>
      </c>
      <c r="AF16" s="577">
        <v>272</v>
      </c>
      <c r="AG16" s="577">
        <v>263</v>
      </c>
      <c r="AH16" s="577">
        <v>289</v>
      </c>
      <c r="AI16" s="577">
        <v>282</v>
      </c>
      <c r="AJ16" s="577">
        <v>330</v>
      </c>
      <c r="AK16" s="577">
        <v>278</v>
      </c>
      <c r="AL16" s="577">
        <v>283</v>
      </c>
      <c r="AM16" s="577">
        <v>269</v>
      </c>
      <c r="AN16" s="577">
        <v>311</v>
      </c>
      <c r="AO16" s="577">
        <v>315</v>
      </c>
      <c r="AP16" s="577">
        <v>305</v>
      </c>
      <c r="AQ16" s="577">
        <v>320</v>
      </c>
      <c r="AR16" s="577">
        <v>353</v>
      </c>
      <c r="AS16" s="577">
        <v>376</v>
      </c>
      <c r="AT16" s="577">
        <v>349</v>
      </c>
      <c r="AU16" s="577">
        <v>368</v>
      </c>
      <c r="AV16" s="577">
        <v>451</v>
      </c>
      <c r="AW16" s="577">
        <v>496</v>
      </c>
      <c r="AX16" s="577">
        <v>542</v>
      </c>
      <c r="AY16" s="577">
        <v>684</v>
      </c>
      <c r="AZ16" s="577">
        <v>806</v>
      </c>
      <c r="BA16" s="577">
        <v>742</v>
      </c>
      <c r="BB16" s="577">
        <v>810</v>
      </c>
      <c r="BC16" s="577">
        <v>900</v>
      </c>
      <c r="BD16" s="577">
        <v>924</v>
      </c>
    </row>
    <row r="17" spans="1:56" x14ac:dyDescent="0.2">
      <c r="A17" s="346" t="s">
        <v>16</v>
      </c>
      <c r="B17" s="577">
        <v>7841</v>
      </c>
      <c r="C17" s="577">
        <v>9715</v>
      </c>
      <c r="D17" s="577">
        <v>11119</v>
      </c>
      <c r="E17" s="577">
        <v>11273</v>
      </c>
      <c r="F17" s="577">
        <v>11953</v>
      </c>
      <c r="G17" s="577">
        <v>11447</v>
      </c>
      <c r="H17" s="577">
        <v>10400</v>
      </c>
      <c r="I17" s="577">
        <v>11400</v>
      </c>
      <c r="J17" s="577">
        <v>312</v>
      </c>
      <c r="K17" s="577">
        <v>11578</v>
      </c>
      <c r="L17" s="577">
        <v>14171</v>
      </c>
      <c r="M17" s="577">
        <v>15983</v>
      </c>
      <c r="N17" s="577">
        <v>18216</v>
      </c>
      <c r="O17" s="577">
        <v>16905</v>
      </c>
      <c r="P17" s="577">
        <v>16555</v>
      </c>
      <c r="Q17" s="577">
        <v>16160</v>
      </c>
      <c r="R17" s="577">
        <v>14320</v>
      </c>
      <c r="S17" s="577">
        <v>13240</v>
      </c>
      <c r="T17" s="577">
        <v>13374</v>
      </c>
      <c r="U17" s="577">
        <v>13651</v>
      </c>
      <c r="V17" s="577">
        <v>13678</v>
      </c>
      <c r="W17" s="577">
        <v>11935</v>
      </c>
      <c r="X17" s="577">
        <v>11553</v>
      </c>
      <c r="Y17" s="577">
        <v>11460</v>
      </c>
      <c r="Z17" s="577">
        <v>11819</v>
      </c>
      <c r="AA17" s="577">
        <v>10651</v>
      </c>
      <c r="AB17" s="577">
        <v>11553</v>
      </c>
      <c r="AC17" s="577">
        <v>12074</v>
      </c>
      <c r="AD17" s="577">
        <v>13368</v>
      </c>
      <c r="AE17" s="577">
        <v>13457</v>
      </c>
      <c r="AF17" s="577">
        <v>15173</v>
      </c>
      <c r="AG17" s="577">
        <v>15742</v>
      </c>
      <c r="AH17" s="577">
        <v>14596</v>
      </c>
      <c r="AI17" s="577">
        <v>14787</v>
      </c>
      <c r="AJ17" s="577">
        <v>13815</v>
      </c>
      <c r="AK17" s="577">
        <v>13935</v>
      </c>
      <c r="AL17" s="577">
        <v>15262</v>
      </c>
      <c r="AM17" s="577">
        <v>17243</v>
      </c>
      <c r="AN17" s="577">
        <v>19571</v>
      </c>
      <c r="AO17" s="577">
        <v>20982</v>
      </c>
      <c r="AP17" s="577">
        <v>20982</v>
      </c>
      <c r="AQ17" s="577">
        <v>21648</v>
      </c>
      <c r="AR17" s="577">
        <v>21566</v>
      </c>
      <c r="AS17" s="577">
        <v>22122</v>
      </c>
      <c r="AT17" s="577">
        <v>22311</v>
      </c>
      <c r="AU17" s="577">
        <v>23113</v>
      </c>
      <c r="AV17" s="577">
        <v>26447</v>
      </c>
      <c r="AW17" s="577">
        <v>25619</v>
      </c>
      <c r="AX17" s="577">
        <v>25539</v>
      </c>
      <c r="AY17" s="577">
        <v>25888</v>
      </c>
      <c r="AZ17" s="577">
        <v>26111</v>
      </c>
      <c r="BA17" s="577">
        <v>26065</v>
      </c>
      <c r="BB17" s="577">
        <v>25757</v>
      </c>
      <c r="BC17" s="577">
        <v>25358</v>
      </c>
      <c r="BD17" s="577">
        <v>25558</v>
      </c>
    </row>
    <row r="18" spans="1:56" x14ac:dyDescent="0.2">
      <c r="A18" s="346" t="s">
        <v>17</v>
      </c>
      <c r="B18" s="576" t="s">
        <v>9</v>
      </c>
      <c r="C18" s="576" t="s">
        <v>9</v>
      </c>
      <c r="D18" s="576" t="s">
        <v>9</v>
      </c>
      <c r="E18" s="576" t="s">
        <v>9</v>
      </c>
      <c r="F18" s="576" t="s">
        <v>9</v>
      </c>
      <c r="G18" s="576" t="s">
        <v>9</v>
      </c>
      <c r="H18" s="576" t="s">
        <v>9</v>
      </c>
      <c r="I18" s="576">
        <v>3402</v>
      </c>
      <c r="J18" s="576">
        <v>3200</v>
      </c>
      <c r="K18" s="576">
        <v>3000</v>
      </c>
      <c r="L18" s="576">
        <v>2995</v>
      </c>
      <c r="M18" s="576">
        <v>3240</v>
      </c>
      <c r="N18" s="576">
        <v>4345</v>
      </c>
      <c r="O18" s="576">
        <v>4004</v>
      </c>
      <c r="P18" s="576">
        <v>3308</v>
      </c>
      <c r="Q18" s="576">
        <v>3033</v>
      </c>
      <c r="R18" s="576">
        <v>2134</v>
      </c>
      <c r="S18" s="576">
        <v>1754</v>
      </c>
      <c r="T18" s="576">
        <v>1831</v>
      </c>
      <c r="U18" s="576">
        <v>2533</v>
      </c>
      <c r="V18" s="576">
        <v>2405</v>
      </c>
      <c r="W18" s="576">
        <v>1661</v>
      </c>
      <c r="X18" s="576">
        <v>1182</v>
      </c>
      <c r="Y18" s="576">
        <v>991</v>
      </c>
      <c r="Z18" s="576">
        <v>789</v>
      </c>
      <c r="AA18" s="576">
        <v>814</v>
      </c>
      <c r="AB18" s="576">
        <v>815</v>
      </c>
      <c r="AC18" s="576">
        <v>1106</v>
      </c>
      <c r="AD18" s="576">
        <v>1269</v>
      </c>
      <c r="AE18" s="576" t="s">
        <v>9</v>
      </c>
      <c r="AF18" s="576" t="s">
        <v>9</v>
      </c>
      <c r="AG18" s="576" t="s">
        <v>9</v>
      </c>
      <c r="AH18" s="576" t="s">
        <v>9</v>
      </c>
      <c r="AI18" s="576" t="s">
        <v>9</v>
      </c>
      <c r="AJ18" s="576" t="s">
        <v>9</v>
      </c>
      <c r="AK18" s="576" t="s">
        <v>9</v>
      </c>
      <c r="AL18" s="576" t="s">
        <v>9</v>
      </c>
      <c r="AM18" s="576" t="s">
        <v>9</v>
      </c>
      <c r="AN18" s="576" t="s">
        <v>9</v>
      </c>
      <c r="AO18" s="576" t="s">
        <v>9</v>
      </c>
      <c r="AP18" s="576" t="s">
        <v>9</v>
      </c>
      <c r="AQ18" s="576" t="s">
        <v>9</v>
      </c>
      <c r="AR18" s="576" t="s">
        <v>9</v>
      </c>
      <c r="AS18" s="576" t="s">
        <v>9</v>
      </c>
      <c r="AT18" s="576" t="s">
        <v>9</v>
      </c>
      <c r="AU18" s="576" t="s">
        <v>9</v>
      </c>
      <c r="AV18" s="576" t="s">
        <v>200</v>
      </c>
      <c r="AW18" s="576" t="s">
        <v>200</v>
      </c>
      <c r="AX18" s="576" t="s">
        <v>200</v>
      </c>
      <c r="AY18" s="576" t="s">
        <v>200</v>
      </c>
      <c r="AZ18" s="576" t="s">
        <v>200</v>
      </c>
      <c r="BA18" s="576" t="s">
        <v>200</v>
      </c>
      <c r="BB18" s="576" t="s">
        <v>200</v>
      </c>
      <c r="BC18" s="576" t="s">
        <v>200</v>
      </c>
      <c r="BD18" s="576" t="s">
        <v>9</v>
      </c>
    </row>
    <row r="19" spans="1:56" s="351" customFormat="1" x14ac:dyDescent="0.2">
      <c r="A19" s="347" t="s">
        <v>225</v>
      </c>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row>
    <row r="20" spans="1:56" x14ac:dyDescent="0.2">
      <c r="A20" s="346" t="s">
        <v>18</v>
      </c>
      <c r="B20" s="577">
        <v>1551</v>
      </c>
      <c r="C20" s="577">
        <v>1778</v>
      </c>
      <c r="D20" s="577">
        <v>1927</v>
      </c>
      <c r="E20" s="577">
        <v>2374</v>
      </c>
      <c r="F20" s="577">
        <v>2515</v>
      </c>
      <c r="G20" s="577">
        <v>405</v>
      </c>
      <c r="H20" s="577">
        <v>1458</v>
      </c>
      <c r="I20" s="577">
        <v>1794</v>
      </c>
      <c r="J20" s="577">
        <v>1659</v>
      </c>
      <c r="K20" s="577">
        <v>1598</v>
      </c>
      <c r="L20" s="577">
        <v>1791</v>
      </c>
      <c r="M20" s="577">
        <v>1829</v>
      </c>
      <c r="N20" s="577">
        <v>1806</v>
      </c>
      <c r="O20" s="577">
        <v>1646</v>
      </c>
      <c r="P20" s="577">
        <v>1863</v>
      </c>
      <c r="Q20" s="577">
        <v>1962</v>
      </c>
      <c r="R20" s="577">
        <v>1758</v>
      </c>
      <c r="S20" s="577">
        <v>1803</v>
      </c>
      <c r="T20" s="577">
        <v>1563</v>
      </c>
      <c r="U20" s="577">
        <v>1780</v>
      </c>
      <c r="V20" s="577">
        <v>1702</v>
      </c>
      <c r="W20" s="577">
        <v>1487</v>
      </c>
      <c r="X20" s="577">
        <v>1434</v>
      </c>
      <c r="Y20" s="577">
        <v>1563</v>
      </c>
      <c r="Z20" s="577">
        <v>1626</v>
      </c>
      <c r="AA20" s="577">
        <v>1578</v>
      </c>
      <c r="AB20" s="577">
        <v>1528</v>
      </c>
      <c r="AC20" s="577">
        <v>1560</v>
      </c>
      <c r="AD20" s="577">
        <v>1581</v>
      </c>
      <c r="AE20" s="577">
        <v>1537</v>
      </c>
      <c r="AF20" s="577">
        <v>1496</v>
      </c>
      <c r="AG20" s="577">
        <v>1559</v>
      </c>
      <c r="AH20" s="577">
        <v>1479</v>
      </c>
      <c r="AI20" s="577">
        <v>1504</v>
      </c>
      <c r="AJ20" s="577">
        <v>1604</v>
      </c>
      <c r="AK20" s="577">
        <v>1439</v>
      </c>
      <c r="AL20" s="577">
        <v>1509</v>
      </c>
      <c r="AM20" s="577">
        <v>1372</v>
      </c>
      <c r="AN20" s="577">
        <v>1482</v>
      </c>
      <c r="AO20" s="577">
        <v>1535</v>
      </c>
      <c r="AP20" s="577">
        <v>1566</v>
      </c>
      <c r="AQ20" s="577">
        <v>1722</v>
      </c>
      <c r="AR20" s="577">
        <v>1948</v>
      </c>
      <c r="AS20" s="577">
        <v>2034</v>
      </c>
      <c r="AT20" s="577">
        <v>1946</v>
      </c>
      <c r="AU20" s="577">
        <v>1869</v>
      </c>
      <c r="AV20" s="577">
        <v>2129</v>
      </c>
      <c r="AW20" s="577">
        <v>2220</v>
      </c>
      <c r="AX20" s="577">
        <v>2274</v>
      </c>
      <c r="AY20" s="577">
        <v>2405</v>
      </c>
      <c r="AZ20" s="577">
        <v>2590</v>
      </c>
      <c r="BA20" s="577">
        <v>2824</v>
      </c>
      <c r="BB20" s="577" t="s">
        <v>201</v>
      </c>
      <c r="BC20" s="577">
        <v>2722</v>
      </c>
      <c r="BD20" s="577">
        <v>2835</v>
      </c>
    </row>
    <row r="21" spans="1:56" x14ac:dyDescent="0.2">
      <c r="A21" s="370" t="s">
        <v>41</v>
      </c>
      <c r="B21" s="576">
        <v>310</v>
      </c>
      <c r="C21" s="576">
        <v>316</v>
      </c>
      <c r="D21" s="576">
        <v>413</v>
      </c>
      <c r="E21" s="576">
        <v>429</v>
      </c>
      <c r="F21" s="576">
        <v>450</v>
      </c>
      <c r="G21" s="576">
        <v>473</v>
      </c>
      <c r="H21" s="576">
        <v>444</v>
      </c>
      <c r="I21" s="576">
        <v>509</v>
      </c>
      <c r="J21" s="576">
        <v>493</v>
      </c>
      <c r="K21" s="576">
        <v>523</v>
      </c>
      <c r="L21" s="576">
        <v>515</v>
      </c>
      <c r="M21" s="576">
        <v>562</v>
      </c>
      <c r="N21" s="576">
        <v>576</v>
      </c>
      <c r="O21" s="576">
        <v>610</v>
      </c>
      <c r="P21" s="576">
        <v>644</v>
      </c>
      <c r="Q21" s="576">
        <v>600</v>
      </c>
      <c r="R21" s="576">
        <v>673</v>
      </c>
      <c r="S21" s="576">
        <v>668</v>
      </c>
      <c r="T21" s="576">
        <v>688</v>
      </c>
      <c r="U21" s="576">
        <v>644</v>
      </c>
      <c r="V21" s="576">
        <v>688</v>
      </c>
      <c r="W21" s="576">
        <v>667</v>
      </c>
      <c r="X21" s="576">
        <v>0</v>
      </c>
      <c r="Y21" s="576">
        <v>605</v>
      </c>
      <c r="Z21" s="576">
        <v>609</v>
      </c>
      <c r="AA21" s="576">
        <v>578</v>
      </c>
      <c r="AB21" s="576">
        <v>601</v>
      </c>
      <c r="AC21" s="576">
        <v>558</v>
      </c>
      <c r="AD21" s="576">
        <v>550</v>
      </c>
      <c r="AE21" s="576">
        <v>585</v>
      </c>
      <c r="AF21" s="576">
        <v>579</v>
      </c>
      <c r="AG21" s="576">
        <v>544</v>
      </c>
      <c r="AH21" s="576">
        <v>560</v>
      </c>
      <c r="AI21" s="576">
        <v>618</v>
      </c>
      <c r="AJ21" s="576">
        <v>589</v>
      </c>
      <c r="AK21" s="576">
        <v>607</v>
      </c>
      <c r="AL21" s="576">
        <v>580</v>
      </c>
      <c r="AM21" s="576">
        <v>692</v>
      </c>
      <c r="AN21" s="576">
        <v>651</v>
      </c>
      <c r="AO21" s="576">
        <v>734</v>
      </c>
      <c r="AP21" s="576">
        <v>798</v>
      </c>
      <c r="AQ21" s="576">
        <v>803</v>
      </c>
      <c r="AR21" s="576">
        <v>867</v>
      </c>
      <c r="AS21" s="576">
        <v>942</v>
      </c>
      <c r="AT21" s="576">
        <v>877</v>
      </c>
      <c r="AU21" s="576">
        <v>919</v>
      </c>
      <c r="AV21" s="576">
        <v>899</v>
      </c>
      <c r="AW21" s="576">
        <v>914</v>
      </c>
      <c r="AX21" s="576">
        <v>921</v>
      </c>
      <c r="AY21" s="576">
        <v>867</v>
      </c>
      <c r="AZ21" s="576">
        <v>880</v>
      </c>
      <c r="BA21" s="576">
        <v>834</v>
      </c>
      <c r="BB21" s="576">
        <v>876</v>
      </c>
      <c r="BC21" s="576">
        <v>864</v>
      </c>
      <c r="BD21" s="576">
        <v>898</v>
      </c>
    </row>
    <row r="22" spans="1:56" s="351" customFormat="1" x14ac:dyDescent="0.2">
      <c r="A22" s="357" t="s">
        <v>19</v>
      </c>
      <c r="B22" s="577"/>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row>
    <row r="23" spans="1:56" x14ac:dyDescent="0.2">
      <c r="A23" s="358" t="s">
        <v>20</v>
      </c>
      <c r="B23" s="577" t="s">
        <v>9</v>
      </c>
      <c r="C23" s="577">
        <v>65</v>
      </c>
      <c r="D23" s="577">
        <v>63</v>
      </c>
      <c r="E23" s="577">
        <v>108</v>
      </c>
      <c r="F23" s="577">
        <v>140</v>
      </c>
      <c r="G23" s="577">
        <v>170</v>
      </c>
      <c r="H23" s="577">
        <v>204</v>
      </c>
      <c r="I23" s="577">
        <v>273</v>
      </c>
      <c r="J23" s="577">
        <v>260</v>
      </c>
      <c r="K23" s="577">
        <v>251</v>
      </c>
      <c r="L23" s="577">
        <v>258</v>
      </c>
      <c r="M23" s="577">
        <v>313</v>
      </c>
      <c r="N23" s="577">
        <v>331</v>
      </c>
      <c r="O23" s="577">
        <v>293</v>
      </c>
      <c r="P23" s="577">
        <v>340</v>
      </c>
      <c r="Q23" s="577">
        <v>338</v>
      </c>
      <c r="R23" s="577">
        <v>337</v>
      </c>
      <c r="S23" s="577">
        <v>373</v>
      </c>
      <c r="T23" s="577">
        <v>427</v>
      </c>
      <c r="U23" s="577">
        <v>413</v>
      </c>
      <c r="V23" s="577">
        <v>372</v>
      </c>
      <c r="W23" s="577">
        <v>383</v>
      </c>
      <c r="X23" s="577">
        <v>359</v>
      </c>
      <c r="Y23" s="577">
        <v>345</v>
      </c>
      <c r="Z23" s="577">
        <v>384</v>
      </c>
      <c r="AA23" s="577">
        <v>384</v>
      </c>
      <c r="AB23" s="577">
        <v>453</v>
      </c>
      <c r="AC23" s="577">
        <v>557</v>
      </c>
      <c r="AD23" s="577">
        <v>496</v>
      </c>
      <c r="AE23" s="577">
        <v>476</v>
      </c>
      <c r="AF23" s="577">
        <v>477</v>
      </c>
      <c r="AG23" s="577">
        <v>466</v>
      </c>
      <c r="AH23" s="577">
        <v>470</v>
      </c>
      <c r="AI23" s="577">
        <v>425</v>
      </c>
      <c r="AJ23" s="577">
        <v>458</v>
      </c>
      <c r="AK23" s="577">
        <v>442</v>
      </c>
      <c r="AL23" s="577">
        <v>500</v>
      </c>
      <c r="AM23" s="577">
        <v>571</v>
      </c>
      <c r="AN23" s="577">
        <v>520</v>
      </c>
      <c r="AO23" s="577">
        <v>568</v>
      </c>
      <c r="AP23" s="577">
        <v>593</v>
      </c>
      <c r="AQ23" s="577">
        <v>579</v>
      </c>
      <c r="AR23" s="577">
        <v>532</v>
      </c>
      <c r="AS23" s="577">
        <v>545</v>
      </c>
      <c r="AT23" s="577">
        <v>533</v>
      </c>
      <c r="AU23" s="577">
        <v>518</v>
      </c>
      <c r="AV23" s="577">
        <v>473</v>
      </c>
      <c r="AW23" s="577">
        <v>474</v>
      </c>
      <c r="AX23" s="577">
        <v>498</v>
      </c>
      <c r="AY23" s="577">
        <v>511</v>
      </c>
      <c r="AZ23" s="577">
        <v>542</v>
      </c>
      <c r="BA23" s="577">
        <v>603</v>
      </c>
      <c r="BB23" s="577">
        <v>589</v>
      </c>
      <c r="BC23" s="577">
        <v>591</v>
      </c>
      <c r="BD23" s="577">
        <v>616</v>
      </c>
    </row>
    <row r="24" spans="1:56" x14ac:dyDescent="0.2">
      <c r="A24" s="358" t="s">
        <v>21</v>
      </c>
      <c r="B24" s="577">
        <v>0</v>
      </c>
      <c r="C24" s="577">
        <v>0</v>
      </c>
      <c r="D24" s="577">
        <v>0</v>
      </c>
      <c r="E24" s="577">
        <v>0</v>
      </c>
      <c r="F24" s="577">
        <v>0</v>
      </c>
      <c r="G24" s="577">
        <v>0</v>
      </c>
      <c r="H24" s="577">
        <v>0</v>
      </c>
      <c r="I24" s="577">
        <v>41</v>
      </c>
      <c r="J24" s="577">
        <v>98</v>
      </c>
      <c r="K24" s="577">
        <v>139</v>
      </c>
      <c r="L24" s="577">
        <v>129</v>
      </c>
      <c r="M24" s="577">
        <v>220</v>
      </c>
      <c r="N24" s="577">
        <v>142</v>
      </c>
      <c r="O24" s="577">
        <v>152</v>
      </c>
      <c r="P24" s="577">
        <v>176</v>
      </c>
      <c r="Q24" s="577">
        <v>203</v>
      </c>
      <c r="R24" s="577">
        <v>221</v>
      </c>
      <c r="S24" s="577">
        <v>254</v>
      </c>
      <c r="T24" s="577">
        <v>262</v>
      </c>
      <c r="U24" s="577">
        <v>240</v>
      </c>
      <c r="V24" s="577">
        <v>226</v>
      </c>
      <c r="W24" s="577">
        <v>238</v>
      </c>
      <c r="X24" s="577">
        <v>248</v>
      </c>
      <c r="Y24" s="577">
        <v>248</v>
      </c>
      <c r="Z24" s="577">
        <v>278</v>
      </c>
      <c r="AA24" s="577">
        <v>305</v>
      </c>
      <c r="AB24" s="577">
        <v>326</v>
      </c>
      <c r="AC24" s="577">
        <v>371</v>
      </c>
      <c r="AD24" s="577">
        <v>361</v>
      </c>
      <c r="AE24" s="577">
        <v>502</v>
      </c>
      <c r="AF24" s="577">
        <v>483</v>
      </c>
      <c r="AG24" s="577">
        <v>433</v>
      </c>
      <c r="AH24" s="577">
        <v>480</v>
      </c>
      <c r="AI24" s="577">
        <v>562</v>
      </c>
      <c r="AJ24" s="577">
        <v>669</v>
      </c>
      <c r="AK24" s="577">
        <v>675</v>
      </c>
      <c r="AL24" s="577">
        <v>745</v>
      </c>
      <c r="AM24" s="577">
        <v>0</v>
      </c>
      <c r="AN24" s="577">
        <v>452</v>
      </c>
      <c r="AO24" s="577">
        <v>470</v>
      </c>
      <c r="AP24" s="577">
        <v>426</v>
      </c>
      <c r="AQ24" s="577">
        <v>390</v>
      </c>
      <c r="AR24" s="577">
        <v>275</v>
      </c>
      <c r="AS24" s="577">
        <v>346</v>
      </c>
      <c r="AT24" s="577">
        <v>290</v>
      </c>
      <c r="AU24" s="577">
        <v>281</v>
      </c>
      <c r="AV24" s="577">
        <v>254</v>
      </c>
      <c r="AW24" s="577">
        <v>268</v>
      </c>
      <c r="AX24" s="577">
        <v>238</v>
      </c>
      <c r="AY24" s="577">
        <v>274</v>
      </c>
      <c r="AZ24" s="577">
        <v>227</v>
      </c>
      <c r="BA24" s="577">
        <v>281</v>
      </c>
      <c r="BB24" s="577">
        <v>394</v>
      </c>
      <c r="BC24" s="577">
        <v>503</v>
      </c>
      <c r="BD24" s="577">
        <v>557</v>
      </c>
    </row>
    <row r="25" spans="1:56" x14ac:dyDescent="0.2">
      <c r="A25" s="358" t="s">
        <v>294</v>
      </c>
      <c r="B25" s="577" t="s">
        <v>9</v>
      </c>
      <c r="C25" s="577">
        <v>368</v>
      </c>
      <c r="D25" s="577">
        <v>528</v>
      </c>
      <c r="E25" s="577">
        <v>505</v>
      </c>
      <c r="F25" s="577">
        <v>589</v>
      </c>
      <c r="G25" s="577">
        <v>603</v>
      </c>
      <c r="H25" s="577">
        <v>593</v>
      </c>
      <c r="I25" s="577">
        <v>699</v>
      </c>
      <c r="J25" s="577">
        <v>761</v>
      </c>
      <c r="K25" s="577">
        <v>729</v>
      </c>
      <c r="L25" s="577">
        <v>790</v>
      </c>
      <c r="M25" s="577">
        <v>801</v>
      </c>
      <c r="N25" s="577">
        <v>944</v>
      </c>
      <c r="O25" s="577">
        <v>878</v>
      </c>
      <c r="P25" s="577">
        <v>815</v>
      </c>
      <c r="Q25" s="577">
        <v>815</v>
      </c>
      <c r="R25" s="577">
        <v>752</v>
      </c>
      <c r="S25" s="577">
        <v>748</v>
      </c>
      <c r="T25" s="577">
        <v>792</v>
      </c>
      <c r="U25" s="577">
        <v>762</v>
      </c>
      <c r="V25" s="577">
        <v>743</v>
      </c>
      <c r="W25" s="577">
        <v>679</v>
      </c>
      <c r="X25" s="577">
        <v>743</v>
      </c>
      <c r="Y25" s="577">
        <v>753</v>
      </c>
      <c r="Z25" s="577">
        <v>755</v>
      </c>
      <c r="AA25" s="577">
        <v>783</v>
      </c>
      <c r="AB25" s="577">
        <v>683</v>
      </c>
      <c r="AC25" s="577">
        <v>741</v>
      </c>
      <c r="AD25" s="577">
        <v>760</v>
      </c>
      <c r="AE25" s="577">
        <v>770</v>
      </c>
      <c r="AF25" s="577">
        <v>635</v>
      </c>
      <c r="AG25" s="577">
        <v>726</v>
      </c>
      <c r="AH25" s="577">
        <v>786</v>
      </c>
      <c r="AI25" s="577">
        <v>738</v>
      </c>
      <c r="AJ25" s="577">
        <v>828</v>
      </c>
      <c r="AK25" s="577">
        <v>805</v>
      </c>
      <c r="AL25" s="577">
        <v>953</v>
      </c>
      <c r="AM25" s="577">
        <v>999</v>
      </c>
      <c r="AN25" s="577">
        <v>999</v>
      </c>
      <c r="AO25" s="577">
        <v>1016</v>
      </c>
      <c r="AP25" s="577">
        <v>991</v>
      </c>
      <c r="AQ25" s="577">
        <v>1020</v>
      </c>
      <c r="AR25" s="577">
        <v>985</v>
      </c>
      <c r="AS25" s="577">
        <v>1042</v>
      </c>
      <c r="AT25" s="577">
        <v>980</v>
      </c>
      <c r="AU25" s="577">
        <v>1033</v>
      </c>
      <c r="AV25" s="577">
        <v>1071</v>
      </c>
      <c r="AW25" s="577">
        <v>1050</v>
      </c>
      <c r="AX25" s="577">
        <v>1069</v>
      </c>
      <c r="AY25" s="577">
        <v>1089</v>
      </c>
      <c r="AZ25" s="577">
        <v>1097</v>
      </c>
      <c r="BA25" s="577">
        <v>1077</v>
      </c>
      <c r="BB25" s="577">
        <v>1059</v>
      </c>
      <c r="BC25" s="577">
        <v>1137</v>
      </c>
      <c r="BD25" s="577">
        <v>1096</v>
      </c>
    </row>
    <row r="26" spans="1:56" x14ac:dyDescent="0.2">
      <c r="A26" s="358" t="s">
        <v>22</v>
      </c>
      <c r="B26" s="577">
        <v>0</v>
      </c>
      <c r="C26" s="577">
        <v>0</v>
      </c>
      <c r="D26" s="577">
        <v>0</v>
      </c>
      <c r="E26" s="577">
        <v>0</v>
      </c>
      <c r="F26" s="577">
        <v>0</v>
      </c>
      <c r="G26" s="577">
        <v>0</v>
      </c>
      <c r="H26" s="577">
        <v>0</v>
      </c>
      <c r="I26" s="577">
        <v>0</v>
      </c>
      <c r="J26" s="577">
        <v>0</v>
      </c>
      <c r="K26" s="577">
        <v>19</v>
      </c>
      <c r="L26" s="577">
        <v>17</v>
      </c>
      <c r="M26" s="577">
        <v>19</v>
      </c>
      <c r="N26" s="577">
        <v>19</v>
      </c>
      <c r="O26" s="577">
        <v>39</v>
      </c>
      <c r="P26" s="577">
        <v>19</v>
      </c>
      <c r="Q26" s="577">
        <v>18</v>
      </c>
      <c r="R26" s="577">
        <v>34</v>
      </c>
      <c r="S26" s="577">
        <v>19</v>
      </c>
      <c r="T26" s="577">
        <v>37</v>
      </c>
      <c r="U26" s="577">
        <v>19</v>
      </c>
      <c r="V26" s="577">
        <v>20</v>
      </c>
      <c r="W26" s="577">
        <v>20</v>
      </c>
      <c r="X26" s="577">
        <v>19</v>
      </c>
      <c r="Y26" s="577">
        <v>19</v>
      </c>
      <c r="Z26" s="577">
        <v>19</v>
      </c>
      <c r="AA26" s="577">
        <v>20</v>
      </c>
      <c r="AB26" s="577">
        <v>19</v>
      </c>
      <c r="AC26" s="577">
        <v>21</v>
      </c>
      <c r="AD26" s="577">
        <v>20</v>
      </c>
      <c r="AE26" s="577">
        <v>19</v>
      </c>
      <c r="AF26" s="577">
        <v>20</v>
      </c>
      <c r="AG26" s="577">
        <v>20</v>
      </c>
      <c r="AH26" s="577">
        <v>19</v>
      </c>
      <c r="AI26" s="577">
        <v>25</v>
      </c>
      <c r="AJ26" s="577">
        <v>19</v>
      </c>
      <c r="AK26" s="577">
        <v>22</v>
      </c>
      <c r="AL26" s="577">
        <v>25</v>
      </c>
      <c r="AM26" s="577">
        <v>25</v>
      </c>
      <c r="AN26" s="577">
        <v>26</v>
      </c>
      <c r="AO26" s="577">
        <v>25</v>
      </c>
      <c r="AP26" s="577">
        <v>30</v>
      </c>
      <c r="AQ26" s="577">
        <v>30</v>
      </c>
      <c r="AR26" s="577">
        <v>30</v>
      </c>
      <c r="AS26" s="577">
        <v>29</v>
      </c>
      <c r="AT26" s="577">
        <v>31</v>
      </c>
      <c r="AU26" s="577" t="s">
        <v>9</v>
      </c>
      <c r="AV26" s="577" t="s">
        <v>9</v>
      </c>
      <c r="AW26" s="577" t="s">
        <v>9</v>
      </c>
      <c r="AX26" s="577" t="s">
        <v>9</v>
      </c>
      <c r="AY26" s="577" t="s">
        <v>9</v>
      </c>
      <c r="AZ26" s="577" t="s">
        <v>9</v>
      </c>
      <c r="BA26" s="577" t="s">
        <v>9</v>
      </c>
      <c r="BB26" s="577" t="s">
        <v>9</v>
      </c>
      <c r="BC26" s="577" t="s">
        <v>9</v>
      </c>
      <c r="BD26" s="577" t="s">
        <v>9</v>
      </c>
    </row>
    <row r="27" spans="1:56" x14ac:dyDescent="0.2">
      <c r="A27" s="358" t="s">
        <v>31</v>
      </c>
      <c r="B27" s="577">
        <v>0</v>
      </c>
      <c r="C27" s="577">
        <v>0</v>
      </c>
      <c r="D27" s="577">
        <v>0</v>
      </c>
      <c r="E27" s="577">
        <v>0</v>
      </c>
      <c r="F27" s="577">
        <v>0</v>
      </c>
      <c r="G27" s="577">
        <v>0</v>
      </c>
      <c r="H27" s="577">
        <v>0</v>
      </c>
      <c r="I27" s="577">
        <v>0</v>
      </c>
      <c r="J27" s="577">
        <v>0</v>
      </c>
      <c r="K27" s="577">
        <v>0</v>
      </c>
      <c r="L27" s="577">
        <v>0</v>
      </c>
      <c r="M27" s="577">
        <v>0</v>
      </c>
      <c r="N27" s="577">
        <v>0</v>
      </c>
      <c r="O27" s="577">
        <v>0</v>
      </c>
      <c r="P27" s="577">
        <v>0</v>
      </c>
      <c r="Q27" s="577">
        <v>0</v>
      </c>
      <c r="R27" s="577">
        <v>0</v>
      </c>
      <c r="S27" s="577">
        <v>0</v>
      </c>
      <c r="T27" s="577">
        <v>0</v>
      </c>
      <c r="U27" s="577">
        <v>0</v>
      </c>
      <c r="V27" s="577">
        <v>0</v>
      </c>
      <c r="W27" s="577">
        <v>0</v>
      </c>
      <c r="X27" s="577">
        <v>0</v>
      </c>
      <c r="Y27" s="577">
        <v>0</v>
      </c>
      <c r="Z27" s="577">
        <v>0</v>
      </c>
      <c r="AA27" s="577">
        <v>0</v>
      </c>
      <c r="AB27" s="577">
        <v>0</v>
      </c>
      <c r="AC27" s="577">
        <v>0</v>
      </c>
      <c r="AD27" s="577">
        <v>0</v>
      </c>
      <c r="AE27" s="577">
        <v>0</v>
      </c>
      <c r="AF27" s="577">
        <v>1127</v>
      </c>
      <c r="AG27" s="577">
        <v>1169</v>
      </c>
      <c r="AH27" s="577">
        <v>1103</v>
      </c>
      <c r="AI27" s="577">
        <v>1138</v>
      </c>
      <c r="AJ27" s="577">
        <v>1195</v>
      </c>
      <c r="AK27" s="577">
        <v>1194</v>
      </c>
      <c r="AL27" s="577">
        <v>1406</v>
      </c>
      <c r="AM27" s="577">
        <v>1694</v>
      </c>
      <c r="AN27" s="577">
        <v>1876</v>
      </c>
      <c r="AO27" s="577">
        <v>1887</v>
      </c>
      <c r="AP27" s="577">
        <v>1674</v>
      </c>
      <c r="AQ27" s="577">
        <v>1649</v>
      </c>
      <c r="AR27" s="577">
        <v>1733</v>
      </c>
      <c r="AS27" s="577">
        <v>1793</v>
      </c>
      <c r="AT27" s="577">
        <v>1575</v>
      </c>
      <c r="AU27" s="577">
        <v>1624</v>
      </c>
      <c r="AV27" s="577">
        <v>1506</v>
      </c>
      <c r="AW27" s="577">
        <v>1579</v>
      </c>
      <c r="AX27" s="577">
        <v>1584</v>
      </c>
      <c r="AY27" s="577">
        <v>1490</v>
      </c>
      <c r="AZ27" s="577">
        <v>1415</v>
      </c>
      <c r="BA27" s="577">
        <v>1393</v>
      </c>
      <c r="BB27" s="577">
        <v>1319</v>
      </c>
      <c r="BC27" s="577">
        <v>1337</v>
      </c>
      <c r="BD27" s="577">
        <v>1312</v>
      </c>
    </row>
    <row r="28" spans="1:56" x14ac:dyDescent="0.2">
      <c r="A28" s="358" t="s">
        <v>24</v>
      </c>
      <c r="B28" s="577">
        <v>250</v>
      </c>
      <c r="C28" s="577">
        <v>236</v>
      </c>
      <c r="D28" s="577">
        <v>242</v>
      </c>
      <c r="E28" s="577">
        <v>240</v>
      </c>
      <c r="F28" s="577">
        <v>340</v>
      </c>
      <c r="G28" s="577">
        <v>396</v>
      </c>
      <c r="H28" s="577">
        <v>420</v>
      </c>
      <c r="I28" s="577">
        <v>517</v>
      </c>
      <c r="J28" s="577">
        <v>506</v>
      </c>
      <c r="K28" s="577">
        <v>663</v>
      </c>
      <c r="L28" s="577">
        <v>668</v>
      </c>
      <c r="M28" s="577">
        <v>775</v>
      </c>
      <c r="N28" s="577">
        <v>955</v>
      </c>
      <c r="O28" s="577">
        <v>912</v>
      </c>
      <c r="P28" s="577">
        <v>869</v>
      </c>
      <c r="Q28" s="577">
        <v>821</v>
      </c>
      <c r="R28" s="577">
        <v>811</v>
      </c>
      <c r="S28" s="577">
        <v>876</v>
      </c>
      <c r="T28" s="577">
        <v>845</v>
      </c>
      <c r="U28" s="577">
        <v>872</v>
      </c>
      <c r="V28" s="577">
        <v>771</v>
      </c>
      <c r="W28" s="577">
        <v>755</v>
      </c>
      <c r="X28" s="577">
        <v>717</v>
      </c>
      <c r="Y28" s="577">
        <v>666</v>
      </c>
      <c r="Z28" s="577">
        <v>750</v>
      </c>
      <c r="AA28" s="577">
        <v>779</v>
      </c>
      <c r="AB28" s="577">
        <v>876</v>
      </c>
      <c r="AC28" s="577">
        <v>825</v>
      </c>
      <c r="AD28" s="577">
        <v>793</v>
      </c>
      <c r="AE28" s="577">
        <v>828</v>
      </c>
      <c r="AF28" s="577">
        <v>75</v>
      </c>
      <c r="AG28" s="577" t="s">
        <v>9</v>
      </c>
      <c r="AH28" s="577" t="s">
        <v>9</v>
      </c>
      <c r="AI28" s="577" t="s">
        <v>9</v>
      </c>
      <c r="AJ28" s="577" t="s">
        <v>9</v>
      </c>
      <c r="AK28" s="577" t="s">
        <v>9</v>
      </c>
      <c r="AL28" s="577" t="s">
        <v>9</v>
      </c>
      <c r="AM28" s="577" t="s">
        <v>9</v>
      </c>
      <c r="AN28" s="577" t="s">
        <v>9</v>
      </c>
      <c r="AO28" s="577" t="s">
        <v>9</v>
      </c>
      <c r="AP28" s="577" t="s">
        <v>9</v>
      </c>
      <c r="AQ28" s="577" t="s">
        <v>9</v>
      </c>
      <c r="AR28" s="577" t="s">
        <v>9</v>
      </c>
      <c r="AS28" s="577" t="s">
        <v>9</v>
      </c>
      <c r="AT28" s="577" t="s">
        <v>9</v>
      </c>
      <c r="AU28" s="577" t="s">
        <v>9</v>
      </c>
      <c r="AV28" s="577" t="s">
        <v>9</v>
      </c>
      <c r="AW28" s="577" t="s">
        <v>9</v>
      </c>
      <c r="AX28" s="577" t="s">
        <v>9</v>
      </c>
      <c r="AY28" s="577" t="s">
        <v>9</v>
      </c>
      <c r="AZ28" s="577" t="s">
        <v>9</v>
      </c>
      <c r="BA28" s="577" t="s">
        <v>9</v>
      </c>
      <c r="BB28" s="577" t="s">
        <v>9</v>
      </c>
      <c r="BC28" s="577" t="s">
        <v>9</v>
      </c>
      <c r="BD28" s="577" t="s">
        <v>9</v>
      </c>
    </row>
    <row r="29" spans="1:56" x14ac:dyDescent="0.2">
      <c r="A29" s="349" t="s">
        <v>25</v>
      </c>
      <c r="B29" s="576">
        <v>0</v>
      </c>
      <c r="C29" s="576">
        <v>0</v>
      </c>
      <c r="D29" s="576">
        <v>0</v>
      </c>
      <c r="E29" s="576">
        <v>0</v>
      </c>
      <c r="F29" s="576">
        <v>0</v>
      </c>
      <c r="G29" s="576" t="s">
        <v>9</v>
      </c>
      <c r="H29" s="576" t="s">
        <v>9</v>
      </c>
      <c r="I29" s="576" t="s">
        <v>9</v>
      </c>
      <c r="J29" s="576" t="s">
        <v>9</v>
      </c>
      <c r="K29" s="576" t="s">
        <v>9</v>
      </c>
      <c r="L29" s="576" t="s">
        <v>9</v>
      </c>
      <c r="M29" s="576">
        <v>153</v>
      </c>
      <c r="N29" s="576">
        <v>188</v>
      </c>
      <c r="O29" s="576">
        <v>213</v>
      </c>
      <c r="P29" s="576">
        <v>231</v>
      </c>
      <c r="Q29" s="576">
        <v>225</v>
      </c>
      <c r="R29" s="576">
        <v>214</v>
      </c>
      <c r="S29" s="576">
        <v>221</v>
      </c>
      <c r="T29" s="576">
        <v>251</v>
      </c>
      <c r="U29" s="576">
        <v>254</v>
      </c>
      <c r="V29" s="576">
        <v>235</v>
      </c>
      <c r="W29" s="576">
        <v>205</v>
      </c>
      <c r="X29" s="576">
        <v>228</v>
      </c>
      <c r="Y29" s="576">
        <v>217</v>
      </c>
      <c r="Z29" s="576">
        <v>258</v>
      </c>
      <c r="AA29" s="576">
        <v>298</v>
      </c>
      <c r="AB29" s="576">
        <v>292</v>
      </c>
      <c r="AC29" s="576">
        <v>373</v>
      </c>
      <c r="AD29" s="576">
        <v>358</v>
      </c>
      <c r="AE29" s="576">
        <v>313</v>
      </c>
      <c r="AF29" s="576">
        <v>7</v>
      </c>
      <c r="AG29" s="576" t="s">
        <v>9</v>
      </c>
      <c r="AH29" s="576" t="s">
        <v>9</v>
      </c>
      <c r="AI29" s="576" t="s">
        <v>9</v>
      </c>
      <c r="AJ29" s="576" t="s">
        <v>9</v>
      </c>
      <c r="AK29" s="576" t="s">
        <v>9</v>
      </c>
      <c r="AL29" s="576" t="s">
        <v>9</v>
      </c>
      <c r="AM29" s="576" t="s">
        <v>9</v>
      </c>
      <c r="AN29" s="576" t="s">
        <v>9</v>
      </c>
      <c r="AO29" s="576" t="s">
        <v>9</v>
      </c>
      <c r="AP29" s="576" t="s">
        <v>9</v>
      </c>
      <c r="AQ29" s="576" t="s">
        <v>9</v>
      </c>
      <c r="AR29" s="576" t="s">
        <v>9</v>
      </c>
      <c r="AS29" s="576" t="s">
        <v>9</v>
      </c>
      <c r="AT29" s="576" t="s">
        <v>9</v>
      </c>
      <c r="AU29" s="576" t="s">
        <v>9</v>
      </c>
      <c r="AV29" s="576" t="s">
        <v>9</v>
      </c>
      <c r="AW29" s="576" t="s">
        <v>9</v>
      </c>
      <c r="AX29" s="576" t="s">
        <v>9</v>
      </c>
      <c r="AY29" s="576" t="s">
        <v>9</v>
      </c>
      <c r="AZ29" s="576" t="s">
        <v>9</v>
      </c>
      <c r="BA29" s="576" t="s">
        <v>9</v>
      </c>
      <c r="BB29" s="576" t="s">
        <v>9</v>
      </c>
      <c r="BC29" s="576" t="s">
        <v>9</v>
      </c>
      <c r="BD29" s="576" t="s">
        <v>9</v>
      </c>
    </row>
    <row r="30" spans="1:56" s="351" customFormat="1" ht="35.1" customHeight="1" x14ac:dyDescent="0.2">
      <c r="A30" s="343" t="s">
        <v>26</v>
      </c>
      <c r="B30" s="344">
        <f>SUM(B7:B29)</f>
        <v>10197</v>
      </c>
      <c r="C30" s="344">
        <f t="shared" ref="C30:Z30" si="0">SUM(C7:C29)</f>
        <v>12803</v>
      </c>
      <c r="D30" s="344">
        <f t="shared" si="0"/>
        <v>14727</v>
      </c>
      <c r="E30" s="344">
        <f t="shared" si="0"/>
        <v>15773</v>
      </c>
      <c r="F30" s="344">
        <f t="shared" si="0"/>
        <v>20236</v>
      </c>
      <c r="G30" s="344">
        <f t="shared" si="0"/>
        <v>17543</v>
      </c>
      <c r="H30" s="344">
        <f t="shared" si="0"/>
        <v>17771</v>
      </c>
      <c r="I30" s="344">
        <f t="shared" si="0"/>
        <v>22759</v>
      </c>
      <c r="J30" s="344">
        <f t="shared" si="0"/>
        <v>11918</v>
      </c>
      <c r="K30" s="344">
        <f t="shared" si="0"/>
        <v>23241</v>
      </c>
      <c r="L30" s="344">
        <f t="shared" si="0"/>
        <v>26288</v>
      </c>
      <c r="M30" s="344">
        <f t="shared" si="0"/>
        <v>28884</v>
      </c>
      <c r="N30" s="344">
        <f t="shared" si="0"/>
        <v>32575</v>
      </c>
      <c r="O30" s="344">
        <f t="shared" si="0"/>
        <v>30857</v>
      </c>
      <c r="P30" s="344">
        <f t="shared" si="0"/>
        <v>29890</v>
      </c>
      <c r="Q30" s="344">
        <f t="shared" si="0"/>
        <v>28752</v>
      </c>
      <c r="R30" s="344">
        <f t="shared" si="0"/>
        <v>25769</v>
      </c>
      <c r="S30" s="344">
        <f t="shared" si="0"/>
        <v>24466</v>
      </c>
      <c r="T30" s="344">
        <f t="shared" si="0"/>
        <v>24421</v>
      </c>
      <c r="U30" s="344">
        <f t="shared" si="0"/>
        <v>25433</v>
      </c>
      <c r="V30" s="344">
        <f t="shared" si="0"/>
        <v>24633</v>
      </c>
      <c r="W30" s="344">
        <f t="shared" si="0"/>
        <v>21793</v>
      </c>
      <c r="X30" s="344">
        <f t="shared" si="0"/>
        <v>20277</v>
      </c>
      <c r="Y30" s="344">
        <f t="shared" si="0"/>
        <v>20576</v>
      </c>
      <c r="Z30" s="344">
        <f t="shared" si="0"/>
        <v>21018</v>
      </c>
      <c r="AA30" s="344">
        <f>SUM(AA7:AA29)</f>
        <v>20106</v>
      </c>
      <c r="AB30" s="344">
        <f>SUM(AB7:AB29)</f>
        <v>20685</v>
      </c>
      <c r="AC30" s="344">
        <f>SUM(AC7:AC29)</f>
        <v>21998</v>
      </c>
      <c r="AD30" s="344">
        <f>SUM(AD7:AD29)</f>
        <v>23817</v>
      </c>
      <c r="AE30" s="344">
        <f>SUM(AE7:AE29)</f>
        <v>22459</v>
      </c>
      <c r="AF30" s="344">
        <f>SUM(AF7:AF29)</f>
        <v>23958</v>
      </c>
      <c r="AG30" s="344">
        <f>SUM(AG7:AG29)</f>
        <v>24495</v>
      </c>
      <c r="AH30" s="344">
        <f>SUM(AH7:AH29)</f>
        <v>23207</v>
      </c>
      <c r="AI30" s="344">
        <f>SUM(AI7:AI29)</f>
        <v>23707</v>
      </c>
      <c r="AJ30" s="344">
        <f>SUM(AJ7:AJ29)</f>
        <v>23109</v>
      </c>
      <c r="AK30" s="344">
        <f>SUM(AK7:AK29)</f>
        <v>22909</v>
      </c>
      <c r="AL30" s="344">
        <f>SUM(AL7:AL29)</f>
        <v>24702</v>
      </c>
      <c r="AM30" s="344">
        <f>SUM(AM7:AM29)</f>
        <v>26675</v>
      </c>
      <c r="AN30" s="344">
        <f>SUM(AN7:AN29)</f>
        <v>29731</v>
      </c>
      <c r="AO30" s="344">
        <f>SUM(AO7:AO29)</f>
        <v>31561</v>
      </c>
      <c r="AP30" s="344">
        <f>SUM(AP7:AP29)</f>
        <v>31729</v>
      </c>
      <c r="AQ30" s="344">
        <f>SUM(AQ7:AQ29)</f>
        <v>33036</v>
      </c>
      <c r="AR30" s="344">
        <f>SUM(AR7:AR29)</f>
        <v>34993</v>
      </c>
      <c r="AS30" s="344">
        <f>SUM(AS7:AS29)</f>
        <v>37155</v>
      </c>
      <c r="AT30" s="344">
        <f>SUM(AT7:AT29)</f>
        <v>36551</v>
      </c>
      <c r="AU30" s="344">
        <f>SUM(AU7:AU29)</f>
        <v>38813</v>
      </c>
      <c r="AV30" s="344">
        <f>SUM(AV7:AV29)</f>
        <v>42945</v>
      </c>
      <c r="AW30" s="344">
        <f>SUM(AW7:AW29)</f>
        <v>42829</v>
      </c>
      <c r="AX30" s="344">
        <f>SUM(AX7:AX29)</f>
        <v>43059</v>
      </c>
      <c r="AY30" s="344">
        <f>SUM(AY7:AY29)</f>
        <v>43880</v>
      </c>
      <c r="AZ30" s="344">
        <f>SUM(AZ7:AZ29)</f>
        <v>44257</v>
      </c>
      <c r="BA30" s="344">
        <f>SUM(BA7:BA29)</f>
        <v>44368</v>
      </c>
      <c r="BB30" s="344">
        <f>SUM(BB7:BB29)</f>
        <v>41629</v>
      </c>
      <c r="BC30" s="344">
        <f>SUM(BC7:BC29)</f>
        <v>43795</v>
      </c>
      <c r="BD30" s="344">
        <f>SUM(BD7:BD29)</f>
        <v>44174</v>
      </c>
    </row>
    <row r="31" spans="1:56" s="351" customFormat="1" ht="35.1" customHeight="1" x14ac:dyDescent="0.2">
      <c r="A31" s="363" t="s">
        <v>83</v>
      </c>
      <c r="B31" s="344">
        <f>SUM(B6:B29)</f>
        <v>10197</v>
      </c>
      <c r="C31" s="344">
        <f t="shared" ref="C31:BD31" si="1">SUM(C6:C29)</f>
        <v>12803</v>
      </c>
      <c r="D31" s="344">
        <f t="shared" si="1"/>
        <v>14727</v>
      </c>
      <c r="E31" s="344">
        <f t="shared" si="1"/>
        <v>15773</v>
      </c>
      <c r="F31" s="344">
        <f t="shared" si="1"/>
        <v>20236</v>
      </c>
      <c r="G31" s="344">
        <f t="shared" si="1"/>
        <v>17543</v>
      </c>
      <c r="H31" s="344">
        <f t="shared" si="1"/>
        <v>17771</v>
      </c>
      <c r="I31" s="344">
        <f t="shared" si="1"/>
        <v>22759</v>
      </c>
      <c r="J31" s="344">
        <f t="shared" si="1"/>
        <v>11918</v>
      </c>
      <c r="K31" s="344">
        <f t="shared" si="1"/>
        <v>23241</v>
      </c>
      <c r="L31" s="344">
        <f t="shared" si="1"/>
        <v>26288</v>
      </c>
      <c r="M31" s="344">
        <f t="shared" si="1"/>
        <v>28884</v>
      </c>
      <c r="N31" s="344">
        <f t="shared" si="1"/>
        <v>32575</v>
      </c>
      <c r="O31" s="344">
        <f t="shared" si="1"/>
        <v>30857</v>
      </c>
      <c r="P31" s="344">
        <f t="shared" si="1"/>
        <v>29890</v>
      </c>
      <c r="Q31" s="344">
        <f t="shared" si="1"/>
        <v>28752</v>
      </c>
      <c r="R31" s="344">
        <f t="shared" si="1"/>
        <v>25769</v>
      </c>
      <c r="S31" s="344">
        <f t="shared" si="1"/>
        <v>24466</v>
      </c>
      <c r="T31" s="344">
        <f t="shared" si="1"/>
        <v>24421</v>
      </c>
      <c r="U31" s="344">
        <f t="shared" si="1"/>
        <v>25433</v>
      </c>
      <c r="V31" s="344">
        <f t="shared" si="1"/>
        <v>24633</v>
      </c>
      <c r="W31" s="344">
        <f t="shared" si="1"/>
        <v>21793</v>
      </c>
      <c r="X31" s="344">
        <f t="shared" si="1"/>
        <v>20277</v>
      </c>
      <c r="Y31" s="344">
        <f t="shared" si="1"/>
        <v>20576</v>
      </c>
      <c r="Z31" s="344">
        <f t="shared" si="1"/>
        <v>21018</v>
      </c>
      <c r="AA31" s="344">
        <f t="shared" si="1"/>
        <v>20106</v>
      </c>
      <c r="AB31" s="344">
        <f t="shared" si="1"/>
        <v>34885</v>
      </c>
      <c r="AC31" s="344">
        <f t="shared" si="1"/>
        <v>36771</v>
      </c>
      <c r="AD31" s="344">
        <f t="shared" si="1"/>
        <v>38836</v>
      </c>
      <c r="AE31" s="344">
        <f t="shared" si="1"/>
        <v>36164</v>
      </c>
      <c r="AF31" s="344">
        <f t="shared" si="1"/>
        <v>37670</v>
      </c>
      <c r="AG31" s="344">
        <f t="shared" si="1"/>
        <v>38163</v>
      </c>
      <c r="AH31" s="344">
        <f t="shared" si="1"/>
        <v>36748</v>
      </c>
      <c r="AI31" s="344">
        <f t="shared" si="1"/>
        <v>36758</v>
      </c>
      <c r="AJ31" s="344">
        <f t="shared" si="1"/>
        <v>35745</v>
      </c>
      <c r="AK31" s="344">
        <f t="shared" si="1"/>
        <v>22909</v>
      </c>
      <c r="AL31" s="344">
        <f t="shared" si="1"/>
        <v>38023</v>
      </c>
      <c r="AM31" s="344">
        <f t="shared" si="1"/>
        <v>43362</v>
      </c>
      <c r="AN31" s="344">
        <f t="shared" si="1"/>
        <v>48526</v>
      </c>
      <c r="AO31" s="344">
        <f t="shared" si="1"/>
        <v>51556</v>
      </c>
      <c r="AP31" s="344">
        <f t="shared" si="1"/>
        <v>56632</v>
      </c>
      <c r="AQ31" s="344">
        <f t="shared" si="1"/>
        <v>51944</v>
      </c>
      <c r="AR31" s="344">
        <f t="shared" si="1"/>
        <v>54495</v>
      </c>
      <c r="AS31" s="344">
        <f t="shared" si="1"/>
        <v>58547</v>
      </c>
      <c r="AT31" s="344">
        <f t="shared" si="1"/>
        <v>57003</v>
      </c>
      <c r="AU31" s="344">
        <f t="shared" si="1"/>
        <v>60282</v>
      </c>
      <c r="AV31" s="344">
        <f t="shared" si="1"/>
        <v>64898</v>
      </c>
      <c r="AW31" s="344">
        <f t="shared" si="1"/>
        <v>65232</v>
      </c>
      <c r="AX31" s="344">
        <f t="shared" si="1"/>
        <v>65901</v>
      </c>
      <c r="AY31" s="344">
        <f t="shared" si="1"/>
        <v>66819</v>
      </c>
      <c r="AZ31" s="344">
        <f t="shared" si="1"/>
        <v>67012</v>
      </c>
      <c r="BA31" s="344">
        <f t="shared" si="1"/>
        <v>67698</v>
      </c>
      <c r="BB31" s="344">
        <f t="shared" si="1"/>
        <v>63391</v>
      </c>
      <c r="BC31" s="344">
        <f t="shared" si="1"/>
        <v>64119</v>
      </c>
      <c r="BD31" s="344">
        <f t="shared" si="1"/>
        <v>64492</v>
      </c>
    </row>
    <row r="32" spans="1:56" x14ac:dyDescent="0.2">
      <c r="B32" s="571" t="s">
        <v>285</v>
      </c>
      <c r="C32" s="571"/>
      <c r="D32" s="571"/>
      <c r="E32" s="571"/>
      <c r="F32" s="571"/>
      <c r="G32" s="571"/>
      <c r="H32" s="571"/>
      <c r="I32" s="571"/>
      <c r="J32" s="571"/>
      <c r="K32" s="572"/>
      <c r="L32" s="572"/>
      <c r="M32" s="572"/>
      <c r="N32" s="572"/>
      <c r="O32" s="572"/>
      <c r="P32" s="572"/>
      <c r="Q32" s="572"/>
      <c r="R32" s="572"/>
      <c r="S32" s="572"/>
      <c r="T32" s="572"/>
      <c r="U32" s="572"/>
      <c r="V32" s="572"/>
    </row>
    <row r="33" spans="1:56" x14ac:dyDescent="0.2">
      <c r="B33" s="341" t="s">
        <v>202</v>
      </c>
      <c r="C33" s="572"/>
      <c r="D33" s="572"/>
      <c r="E33" s="572"/>
      <c r="F33" s="572"/>
      <c r="G33" s="572"/>
      <c r="H33" s="572"/>
      <c r="I33" s="572"/>
      <c r="J33" s="572"/>
      <c r="K33" s="572"/>
      <c r="L33" s="572"/>
      <c r="M33" s="572"/>
      <c r="N33" s="572"/>
      <c r="O33" s="572"/>
      <c r="P33" s="572"/>
      <c r="Q33" s="572"/>
      <c r="R33" s="572"/>
      <c r="S33" s="572"/>
      <c r="T33" s="572"/>
      <c r="U33" s="572"/>
      <c r="V33" s="572"/>
      <c r="BC33" s="390"/>
      <c r="BD33" s="390"/>
    </row>
    <row r="34" spans="1:56" ht="12.75" customHeight="1" x14ac:dyDescent="0.2">
      <c r="B34" s="570" t="s">
        <v>309</v>
      </c>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row>
    <row r="35" spans="1:56" ht="12.75" customHeight="1" x14ac:dyDescent="0.2">
      <c r="B35" s="354" t="s">
        <v>203</v>
      </c>
      <c r="C35" s="572"/>
      <c r="D35" s="572"/>
      <c r="E35" s="572"/>
      <c r="F35" s="572"/>
      <c r="G35" s="572"/>
      <c r="H35" s="572"/>
      <c r="I35" s="572"/>
      <c r="J35" s="572"/>
      <c r="K35" s="572"/>
      <c r="L35" s="572"/>
      <c r="M35" s="572"/>
      <c r="N35" s="572"/>
      <c r="O35" s="572"/>
      <c r="P35" s="572"/>
      <c r="Q35" s="572"/>
      <c r="R35" s="572"/>
      <c r="S35" s="572"/>
      <c r="T35" s="572"/>
      <c r="U35" s="572"/>
      <c r="V35" s="572"/>
      <c r="W35" s="377"/>
      <c r="X35" s="362"/>
      <c r="Y35" s="362"/>
      <c r="Z35" s="362"/>
      <c r="AA35" s="362"/>
      <c r="AB35" s="362"/>
      <c r="AC35" s="362"/>
      <c r="AD35" s="362"/>
      <c r="AE35" s="362"/>
      <c r="AF35" s="362"/>
      <c r="AG35" s="362"/>
      <c r="AH35" s="362"/>
      <c r="AI35" s="362"/>
      <c r="AJ35" s="362"/>
      <c r="AK35" s="362"/>
      <c r="AL35" s="372"/>
      <c r="AM35" s="372"/>
      <c r="AN35" s="372"/>
      <c r="AO35" s="372"/>
      <c r="AP35" s="372"/>
      <c r="AQ35" s="372"/>
      <c r="AR35" s="372"/>
      <c r="AS35" s="372"/>
      <c r="AT35" s="372"/>
      <c r="AU35" s="372"/>
      <c r="AV35" s="372"/>
      <c r="AW35" s="372"/>
      <c r="AX35" s="372"/>
      <c r="AY35" s="372"/>
      <c r="AZ35" s="372"/>
    </row>
    <row r="36" spans="1:56" x14ac:dyDescent="0.2">
      <c r="A36" s="354"/>
      <c r="B36" s="354" t="s">
        <v>206</v>
      </c>
      <c r="C36" s="572"/>
      <c r="D36" s="572"/>
      <c r="E36" s="572"/>
      <c r="F36" s="572"/>
      <c r="G36" s="572"/>
      <c r="H36" s="572"/>
      <c r="I36" s="572"/>
      <c r="J36" s="572"/>
      <c r="K36" s="572"/>
      <c r="L36" s="572"/>
      <c r="M36" s="572"/>
      <c r="N36" s="572"/>
      <c r="O36" s="572"/>
      <c r="P36" s="572"/>
      <c r="Q36" s="572"/>
      <c r="R36" s="572"/>
      <c r="S36" s="572"/>
      <c r="T36" s="572"/>
      <c r="U36" s="572"/>
      <c r="V36" s="572"/>
      <c r="W36" s="362"/>
      <c r="X36" s="362"/>
      <c r="Y36" s="362"/>
      <c r="Z36" s="362"/>
      <c r="AA36" s="362"/>
      <c r="AB36" s="362"/>
      <c r="AC36" s="362"/>
      <c r="AD36" s="362"/>
      <c r="AE36" s="362"/>
      <c r="AF36" s="362"/>
      <c r="AG36" s="362"/>
      <c r="AH36" s="362"/>
      <c r="AI36" s="362"/>
      <c r="AJ36" s="362"/>
      <c r="AK36" s="362"/>
      <c r="AL36" s="372"/>
      <c r="AM36" s="372"/>
      <c r="AN36" s="372"/>
      <c r="AO36" s="372"/>
      <c r="AP36" s="372"/>
      <c r="AQ36" s="372"/>
      <c r="AR36" s="372"/>
      <c r="AS36" s="372"/>
      <c r="AT36" s="372"/>
      <c r="AU36" s="372"/>
      <c r="AV36" s="372"/>
      <c r="AW36" s="372"/>
      <c r="AX36" s="372"/>
      <c r="AY36" s="372"/>
      <c r="AZ36" s="372"/>
    </row>
    <row r="37" spans="1:56" x14ac:dyDescent="0.2">
      <c r="A37" s="354"/>
    </row>
    <row r="38" spans="1:56" x14ac:dyDescent="0.2">
      <c r="A38" s="355"/>
    </row>
  </sheetData>
  <mergeCells count="3">
    <mergeCell ref="A2:BD2"/>
    <mergeCell ref="B32:J32"/>
    <mergeCell ref="B34:BD34"/>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7"/>
  </sheetPr>
  <dimension ref="A1:Z37"/>
  <sheetViews>
    <sheetView showGridLines="0" workbookViewId="0">
      <pane xSplit="1" topLeftCell="B1" activePane="topRight" state="frozen"/>
      <selection pane="topRight" activeCell="A2" sqref="A2:Z2"/>
    </sheetView>
  </sheetViews>
  <sheetFormatPr baseColWidth="10" defaultColWidth="10.28515625" defaultRowHeight="12.75" x14ac:dyDescent="0.2"/>
  <cols>
    <col min="1" max="1" width="25.7109375" style="341" customWidth="1"/>
    <col min="2" max="26" width="6.7109375" style="341" customWidth="1"/>
    <col min="27" max="16384" width="10.28515625" style="341"/>
  </cols>
  <sheetData>
    <row r="1" spans="1:26" s="423" customFormat="1" ht="12.75" customHeight="1" x14ac:dyDescent="0.2">
      <c r="A1" s="572"/>
      <c r="B1" s="572"/>
      <c r="C1" s="572"/>
      <c r="D1" s="572"/>
      <c r="E1" s="572"/>
      <c r="F1" s="572"/>
      <c r="G1" s="572"/>
      <c r="H1" s="573"/>
    </row>
    <row r="2" spans="1:26" s="423" customFormat="1" ht="15.75" customHeight="1" x14ac:dyDescent="0.2">
      <c r="A2" s="574" t="s">
        <v>204</v>
      </c>
      <c r="B2" s="574"/>
      <c r="C2" s="574"/>
      <c r="D2" s="574"/>
      <c r="E2" s="574"/>
      <c r="F2" s="574"/>
      <c r="G2" s="574"/>
      <c r="H2" s="574"/>
      <c r="I2" s="574"/>
      <c r="J2" s="574"/>
      <c r="K2" s="574"/>
      <c r="L2" s="574"/>
      <c r="M2" s="574"/>
      <c r="N2" s="574"/>
      <c r="O2" s="574"/>
      <c r="P2" s="574"/>
      <c r="Q2" s="574"/>
      <c r="R2" s="574"/>
      <c r="S2" s="574"/>
      <c r="T2" s="574"/>
      <c r="U2" s="574"/>
      <c r="V2" s="574"/>
      <c r="W2" s="574"/>
      <c r="X2" s="574"/>
      <c r="Y2" s="574"/>
      <c r="Z2" s="574"/>
    </row>
    <row r="3" spans="1:26" s="423" customFormat="1" ht="12.75" customHeight="1" x14ac:dyDescent="0.2">
      <c r="A3" s="572"/>
      <c r="B3" s="572"/>
      <c r="C3" s="572"/>
      <c r="D3" s="572"/>
      <c r="E3" s="572"/>
      <c r="F3" s="572"/>
      <c r="G3" s="572"/>
      <c r="H3" s="573"/>
    </row>
    <row r="4" spans="1:26" s="352" customFormat="1" ht="30" customHeight="1" x14ac:dyDescent="0.2">
      <c r="A4" s="369"/>
      <c r="B4" s="575">
        <v>1987</v>
      </c>
      <c r="C4" s="575">
        <v>1992</v>
      </c>
      <c r="D4" s="575">
        <v>1995</v>
      </c>
      <c r="E4" s="575">
        <v>1998</v>
      </c>
      <c r="F4" s="575">
        <v>1999</v>
      </c>
      <c r="G4" s="575">
        <v>2000</v>
      </c>
      <c r="H4" s="575">
        <v>2002</v>
      </c>
      <c r="I4" s="575">
        <v>2003</v>
      </c>
      <c r="J4" s="575">
        <v>2004</v>
      </c>
      <c r="K4" s="575">
        <v>2005</v>
      </c>
      <c r="L4" s="575">
        <v>2006</v>
      </c>
      <c r="M4" s="575">
        <v>2007</v>
      </c>
      <c r="N4" s="575">
        <v>2008</v>
      </c>
      <c r="O4" s="575">
        <v>2009</v>
      </c>
      <c r="P4" s="575">
        <v>2010</v>
      </c>
      <c r="Q4" s="575">
        <v>2011</v>
      </c>
      <c r="R4" s="575">
        <v>2012</v>
      </c>
      <c r="S4" s="575">
        <v>2013</v>
      </c>
      <c r="T4" s="575">
        <v>2014</v>
      </c>
      <c r="U4" s="575">
        <v>2015</v>
      </c>
      <c r="V4" s="575">
        <v>2016</v>
      </c>
      <c r="W4" s="575">
        <v>2017</v>
      </c>
      <c r="X4" s="575">
        <v>2018</v>
      </c>
      <c r="Y4" s="575">
        <v>2019</v>
      </c>
      <c r="Z4" s="575">
        <v>2020</v>
      </c>
    </row>
    <row r="5" spans="1:26" s="351" customFormat="1" x14ac:dyDescent="0.2">
      <c r="A5" s="345" t="s">
        <v>222</v>
      </c>
      <c r="B5" s="360"/>
      <c r="C5" s="360"/>
      <c r="D5" s="360"/>
      <c r="E5" s="360"/>
      <c r="F5" s="348"/>
      <c r="G5" s="360"/>
      <c r="H5" s="360"/>
      <c r="I5" s="360"/>
      <c r="J5" s="360"/>
      <c r="K5" s="360"/>
      <c r="L5" s="373"/>
      <c r="M5" s="373"/>
      <c r="N5" s="373"/>
      <c r="O5" s="360"/>
      <c r="P5" s="360"/>
      <c r="Q5" s="360"/>
      <c r="R5" s="360"/>
      <c r="S5" s="360"/>
      <c r="T5" s="360"/>
      <c r="U5" s="360"/>
      <c r="V5" s="360"/>
      <c r="W5" s="360"/>
      <c r="X5" s="360"/>
      <c r="Y5" s="360"/>
      <c r="Z5" s="360"/>
    </row>
    <row r="6" spans="1:26" x14ac:dyDescent="0.2">
      <c r="A6" s="346" t="s">
        <v>28</v>
      </c>
      <c r="B6" s="577" t="s">
        <v>9</v>
      </c>
      <c r="C6" s="577">
        <v>88.4</v>
      </c>
      <c r="D6" s="577">
        <v>87.4</v>
      </c>
      <c r="E6" s="577">
        <v>88.2</v>
      </c>
      <c r="F6" s="577">
        <v>87.9</v>
      </c>
      <c r="G6" s="577">
        <v>89.1</v>
      </c>
      <c r="H6" s="577">
        <v>90.5</v>
      </c>
      <c r="I6" s="577">
        <v>90.2</v>
      </c>
      <c r="J6" s="577">
        <v>90.6</v>
      </c>
      <c r="K6" s="577">
        <v>90.6</v>
      </c>
      <c r="L6" s="577">
        <v>91.035417419588001</v>
      </c>
      <c r="M6" s="577">
        <v>90.8</v>
      </c>
      <c r="N6" s="577">
        <v>90.2</v>
      </c>
      <c r="O6" s="577">
        <v>90.480181423782298</v>
      </c>
      <c r="P6" s="577">
        <v>91</v>
      </c>
      <c r="Q6" s="577">
        <v>90</v>
      </c>
      <c r="R6" s="577">
        <v>90</v>
      </c>
      <c r="S6" s="577">
        <v>90</v>
      </c>
      <c r="T6" s="577">
        <v>90</v>
      </c>
      <c r="U6" s="577">
        <v>89.886219974715544</v>
      </c>
      <c r="V6" s="577">
        <v>90.367336152219877</v>
      </c>
      <c r="W6" s="577">
        <v>90.481750562186477</v>
      </c>
      <c r="X6" s="577">
        <v>91.048616855068474</v>
      </c>
      <c r="Y6" s="577">
        <v>91.36</v>
      </c>
      <c r="Z6" s="577">
        <v>91.65</v>
      </c>
    </row>
    <row r="7" spans="1:26" x14ac:dyDescent="0.2">
      <c r="A7" s="346" t="s">
        <v>29</v>
      </c>
      <c r="B7" s="577" t="s">
        <v>9</v>
      </c>
      <c r="C7" s="577" t="s">
        <v>9</v>
      </c>
      <c r="D7" s="577" t="s">
        <v>9</v>
      </c>
      <c r="E7" s="577" t="s">
        <v>9</v>
      </c>
      <c r="F7" s="577" t="s">
        <v>9</v>
      </c>
      <c r="G7" s="577" t="s">
        <v>9</v>
      </c>
      <c r="H7" s="577" t="s">
        <v>9</v>
      </c>
      <c r="I7" s="577" t="s">
        <v>9</v>
      </c>
      <c r="J7" s="577" t="s">
        <v>9</v>
      </c>
      <c r="K7" s="577" t="s">
        <v>9</v>
      </c>
      <c r="L7" s="577" t="s">
        <v>9</v>
      </c>
      <c r="M7" s="577">
        <v>31.6</v>
      </c>
      <c r="N7" s="577">
        <v>33.6</v>
      </c>
      <c r="O7" s="577">
        <v>34.158607350096702</v>
      </c>
      <c r="P7" s="577">
        <v>33</v>
      </c>
      <c r="Q7" s="577">
        <v>30</v>
      </c>
      <c r="R7" s="577">
        <v>30</v>
      </c>
      <c r="S7" s="577">
        <v>30</v>
      </c>
      <c r="T7" s="577">
        <v>30</v>
      </c>
      <c r="U7" s="577">
        <v>29.692214846107422</v>
      </c>
      <c r="V7" s="577">
        <v>29.796908153986056</v>
      </c>
      <c r="W7" s="577">
        <v>31.711711711711711</v>
      </c>
      <c r="X7" s="577">
        <v>34.559950935295923</v>
      </c>
      <c r="Y7" s="577">
        <v>36.89</v>
      </c>
      <c r="Z7" s="577">
        <v>40.409999999999997</v>
      </c>
    </row>
    <row r="8" spans="1:26" x14ac:dyDescent="0.2">
      <c r="A8" s="370" t="s">
        <v>10</v>
      </c>
      <c r="B8" s="576">
        <v>99.7</v>
      </c>
      <c r="C8" s="576">
        <v>99.7</v>
      </c>
      <c r="D8" s="576">
        <v>99.4</v>
      </c>
      <c r="E8" s="576">
        <v>99.2</v>
      </c>
      <c r="F8" s="576">
        <v>99.4</v>
      </c>
      <c r="G8" s="576">
        <v>99.2</v>
      </c>
      <c r="H8" s="576">
        <v>98.8</v>
      </c>
      <c r="I8" s="576">
        <v>98.9</v>
      </c>
      <c r="J8" s="576">
        <v>99.4</v>
      </c>
      <c r="K8" s="576">
        <v>96.9</v>
      </c>
      <c r="L8" s="576">
        <v>99.043751967264697</v>
      </c>
      <c r="M8" s="576">
        <v>99.2</v>
      </c>
      <c r="N8" s="576">
        <v>99.1</v>
      </c>
      <c r="O8" s="576">
        <v>98.961464881115106</v>
      </c>
      <c r="P8" s="576">
        <v>99</v>
      </c>
      <c r="Q8" s="576">
        <v>99</v>
      </c>
      <c r="R8" s="576">
        <v>98</v>
      </c>
      <c r="S8" s="576">
        <v>98</v>
      </c>
      <c r="T8" s="576">
        <v>99</v>
      </c>
      <c r="U8" s="576">
        <v>99.121911374310798</v>
      </c>
      <c r="V8" s="576">
        <v>98.599205519548406</v>
      </c>
      <c r="W8" s="576">
        <v>98.00509337860781</v>
      </c>
      <c r="X8" s="576">
        <v>99.358849815426467</v>
      </c>
      <c r="Y8" s="576">
        <v>99.22</v>
      </c>
      <c r="Z8" s="576">
        <v>99.41</v>
      </c>
    </row>
    <row r="9" spans="1:26" s="351" customFormat="1" x14ac:dyDescent="0.2">
      <c r="A9" s="347" t="s">
        <v>223</v>
      </c>
      <c r="B9" s="348"/>
      <c r="C9" s="348"/>
      <c r="D9" s="348"/>
      <c r="E9" s="348"/>
      <c r="F9" s="348"/>
      <c r="G9" s="348"/>
      <c r="H9" s="348"/>
      <c r="I9" s="348"/>
      <c r="J9" s="348"/>
      <c r="K9" s="348"/>
      <c r="L9" s="348"/>
      <c r="M9" s="348"/>
      <c r="N9" s="348"/>
      <c r="O9" s="348"/>
      <c r="P9" s="348"/>
      <c r="Q9" s="348"/>
      <c r="R9" s="348"/>
      <c r="S9" s="348"/>
      <c r="T9" s="348"/>
      <c r="U9" s="348"/>
      <c r="V9" s="348"/>
      <c r="W9" s="348"/>
      <c r="X9" s="348"/>
      <c r="Y9" s="348"/>
      <c r="Z9" s="348"/>
    </row>
    <row r="10" spans="1:26" x14ac:dyDescent="0.2">
      <c r="A10" s="346" t="s">
        <v>13</v>
      </c>
      <c r="B10" s="577">
        <v>81</v>
      </c>
      <c r="C10" s="577">
        <v>80.2</v>
      </c>
      <c r="D10" s="577">
        <v>72.3</v>
      </c>
      <c r="E10" s="577" t="s">
        <v>9</v>
      </c>
      <c r="F10" s="577">
        <v>77</v>
      </c>
      <c r="G10" s="577">
        <v>76.900000000000006</v>
      </c>
      <c r="H10" s="577">
        <v>77.900000000000006</v>
      </c>
      <c r="I10" s="577">
        <v>81.599999999999994</v>
      </c>
      <c r="J10" s="577">
        <v>79.400000000000006</v>
      </c>
      <c r="K10" s="577">
        <v>84.1</v>
      </c>
      <c r="L10" s="577">
        <v>82.536082474226802</v>
      </c>
      <c r="M10" s="577">
        <v>74.3</v>
      </c>
      <c r="N10" s="577">
        <v>78.900000000000006</v>
      </c>
      <c r="O10" s="577">
        <v>77.310924369747895</v>
      </c>
      <c r="P10" s="577">
        <v>77</v>
      </c>
      <c r="Q10" s="577">
        <v>78</v>
      </c>
      <c r="R10" s="577">
        <v>75</v>
      </c>
      <c r="S10" s="577">
        <v>65</v>
      </c>
      <c r="T10" s="577">
        <v>78</v>
      </c>
      <c r="U10" s="577">
        <v>77.173913043478265</v>
      </c>
      <c r="V10" s="577">
        <v>76.635514018691595</v>
      </c>
      <c r="W10" s="577">
        <v>81.632653061224488</v>
      </c>
      <c r="X10" s="577">
        <v>74.418604651162795</v>
      </c>
      <c r="Y10" s="577">
        <v>77.22</v>
      </c>
      <c r="Z10" s="577">
        <v>70.42</v>
      </c>
    </row>
    <row r="11" spans="1:26" x14ac:dyDescent="0.2">
      <c r="A11" s="358" t="s">
        <v>11</v>
      </c>
      <c r="B11" s="577" t="s">
        <v>9</v>
      </c>
      <c r="C11" s="577" t="s">
        <v>9</v>
      </c>
      <c r="D11" s="577" t="s">
        <v>9</v>
      </c>
      <c r="E11" s="577" t="s">
        <v>9</v>
      </c>
      <c r="F11" s="577" t="s">
        <v>9</v>
      </c>
      <c r="G11" s="577" t="s">
        <v>9</v>
      </c>
      <c r="H11" s="577" t="s">
        <v>9</v>
      </c>
      <c r="I11" s="577" t="s">
        <v>9</v>
      </c>
      <c r="J11" s="577" t="s">
        <v>9</v>
      </c>
      <c r="K11" s="577" t="s">
        <v>9</v>
      </c>
      <c r="L11" s="577" t="s">
        <v>9</v>
      </c>
      <c r="M11" s="577" t="s">
        <v>9</v>
      </c>
      <c r="N11" s="577" t="s">
        <v>9</v>
      </c>
      <c r="O11" s="577" t="s">
        <v>9</v>
      </c>
      <c r="P11" s="577" t="s">
        <v>12</v>
      </c>
      <c r="Q11" s="577" t="s">
        <v>12</v>
      </c>
      <c r="R11" s="577">
        <v>91</v>
      </c>
      <c r="S11" s="577">
        <v>90</v>
      </c>
      <c r="T11" s="577">
        <v>89</v>
      </c>
      <c r="U11" s="577">
        <v>89.5</v>
      </c>
      <c r="V11" s="577">
        <v>89.552238805970148</v>
      </c>
      <c r="W11" s="577">
        <v>87.531806615776077</v>
      </c>
      <c r="X11" s="577">
        <v>88.131313131313135</v>
      </c>
      <c r="Y11" s="577">
        <v>90.4</v>
      </c>
      <c r="Z11" s="577">
        <v>89.91</v>
      </c>
    </row>
    <row r="12" spans="1:26" x14ac:dyDescent="0.2">
      <c r="A12" s="346" t="s">
        <v>39</v>
      </c>
      <c r="B12" s="576">
        <v>88.3</v>
      </c>
      <c r="C12" s="576">
        <v>84.8</v>
      </c>
      <c r="D12" s="576">
        <v>92.6</v>
      </c>
      <c r="E12" s="576">
        <v>88.4</v>
      </c>
      <c r="F12" s="576">
        <v>89</v>
      </c>
      <c r="G12" s="576">
        <v>90.5</v>
      </c>
      <c r="H12" s="576">
        <v>91.3</v>
      </c>
      <c r="I12" s="576">
        <v>93.6</v>
      </c>
      <c r="J12" s="576">
        <v>93.4</v>
      </c>
      <c r="K12" s="576">
        <v>91.5</v>
      </c>
      <c r="L12" s="576">
        <v>95.610878661087895</v>
      </c>
      <c r="M12" s="576">
        <v>95.4</v>
      </c>
      <c r="N12" s="576">
        <v>95.7</v>
      </c>
      <c r="O12" s="576">
        <v>96.153846153846203</v>
      </c>
      <c r="P12" s="576">
        <v>94</v>
      </c>
      <c r="Q12" s="576">
        <v>95</v>
      </c>
      <c r="R12" s="576">
        <v>95</v>
      </c>
      <c r="S12" s="576">
        <v>92</v>
      </c>
      <c r="T12" s="576">
        <v>91</v>
      </c>
      <c r="U12" s="576">
        <v>90.060606060606062</v>
      </c>
      <c r="V12" s="576">
        <v>92.237442922374427</v>
      </c>
      <c r="W12" s="576">
        <v>89.647577092511014</v>
      </c>
      <c r="X12" s="576">
        <v>91.894852135815995</v>
      </c>
      <c r="Y12" s="576">
        <v>91.09</v>
      </c>
      <c r="Z12" s="576">
        <v>92.7</v>
      </c>
    </row>
    <row r="13" spans="1:26" s="351" customFormat="1" x14ac:dyDescent="0.2">
      <c r="A13" s="345" t="s">
        <v>224</v>
      </c>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row>
    <row r="14" spans="1:26" x14ac:dyDescent="0.2">
      <c r="A14" s="346" t="s">
        <v>14</v>
      </c>
      <c r="B14" s="577">
        <v>69.2</v>
      </c>
      <c r="C14" s="577">
        <v>50</v>
      </c>
      <c r="D14" s="577">
        <v>73.400000000000006</v>
      </c>
      <c r="E14" s="577">
        <v>60.7</v>
      </c>
      <c r="F14" s="577">
        <v>62.2</v>
      </c>
      <c r="G14" s="577">
        <v>62.5</v>
      </c>
      <c r="H14" s="577">
        <v>71.2</v>
      </c>
      <c r="I14" s="577">
        <v>70.400000000000006</v>
      </c>
      <c r="J14" s="577">
        <v>62.3</v>
      </c>
      <c r="K14" s="577">
        <v>66.8</v>
      </c>
      <c r="L14" s="577">
        <v>63.250501002004</v>
      </c>
      <c r="M14" s="577">
        <v>63</v>
      </c>
      <c r="N14" s="577">
        <v>60.6</v>
      </c>
      <c r="O14" s="577">
        <v>60.979729729729698</v>
      </c>
      <c r="P14" s="577">
        <v>61</v>
      </c>
      <c r="Q14" s="577">
        <v>60</v>
      </c>
      <c r="R14" s="577">
        <v>62</v>
      </c>
      <c r="S14" s="577">
        <v>66</v>
      </c>
      <c r="T14" s="577">
        <v>66</v>
      </c>
      <c r="U14" s="577">
        <v>63.853211009174309</v>
      </c>
      <c r="V14" s="577">
        <v>67.166979362101316</v>
      </c>
      <c r="W14" s="577">
        <v>62.790697674418603</v>
      </c>
      <c r="X14" s="577">
        <v>70.49549549549549</v>
      </c>
      <c r="Y14" s="577">
        <v>72.069999999999993</v>
      </c>
      <c r="Z14" s="577">
        <v>74.48</v>
      </c>
    </row>
    <row r="15" spans="1:26" x14ac:dyDescent="0.2">
      <c r="A15" s="346" t="s">
        <v>15</v>
      </c>
      <c r="B15" s="577">
        <v>72.5</v>
      </c>
      <c r="C15" s="577">
        <v>74.099999999999994</v>
      </c>
      <c r="D15" s="577">
        <v>70</v>
      </c>
      <c r="E15" s="577">
        <v>56.1</v>
      </c>
      <c r="F15" s="577">
        <v>57.4</v>
      </c>
      <c r="G15" s="577">
        <v>53.3</v>
      </c>
      <c r="H15" s="577">
        <v>59.2</v>
      </c>
      <c r="I15" s="577">
        <v>60.9</v>
      </c>
      <c r="J15" s="577">
        <v>67</v>
      </c>
      <c r="K15" s="577">
        <v>64.599999999999994</v>
      </c>
      <c r="L15" s="577">
        <v>68.534090909090907</v>
      </c>
      <c r="M15" s="577">
        <v>65</v>
      </c>
      <c r="N15" s="577">
        <v>61.2</v>
      </c>
      <c r="O15" s="577">
        <v>66.369710467706</v>
      </c>
      <c r="P15" s="577">
        <v>60</v>
      </c>
      <c r="Q15" s="577">
        <v>64</v>
      </c>
      <c r="R15" s="577">
        <v>63</v>
      </c>
      <c r="S15" s="577">
        <v>63</v>
      </c>
      <c r="T15" s="577">
        <v>67</v>
      </c>
      <c r="U15" s="577">
        <v>62.270450751252085</v>
      </c>
      <c r="V15" s="577">
        <v>59.592529711375214</v>
      </c>
      <c r="W15" s="577">
        <v>67.148014440433215</v>
      </c>
      <c r="X15" s="577">
        <v>67.128027681660896</v>
      </c>
      <c r="Y15" s="577">
        <v>64.59</v>
      </c>
      <c r="Z15" s="577">
        <v>67.52</v>
      </c>
    </row>
    <row r="16" spans="1:26" x14ac:dyDescent="0.2">
      <c r="A16" s="346" t="s">
        <v>27</v>
      </c>
      <c r="B16" s="577">
        <v>83.9</v>
      </c>
      <c r="C16" s="577">
        <v>89.3</v>
      </c>
      <c r="D16" s="577">
        <v>87</v>
      </c>
      <c r="E16" s="577">
        <v>77.900000000000006</v>
      </c>
      <c r="F16" s="577">
        <v>79.099999999999994</v>
      </c>
      <c r="G16" s="577">
        <v>81.2</v>
      </c>
      <c r="H16" s="577">
        <v>86.2</v>
      </c>
      <c r="I16" s="577">
        <v>88.1</v>
      </c>
      <c r="J16" s="577">
        <v>90</v>
      </c>
      <c r="K16" s="577">
        <v>91.3</v>
      </c>
      <c r="L16" s="577">
        <v>91.311475409836106</v>
      </c>
      <c r="M16" s="577">
        <v>89.8</v>
      </c>
      <c r="N16" s="577">
        <v>89.1</v>
      </c>
      <c r="O16" s="577">
        <v>87.061994609164401</v>
      </c>
      <c r="P16" s="577">
        <v>90</v>
      </c>
      <c r="Q16" s="577">
        <v>91</v>
      </c>
      <c r="R16" s="577">
        <v>86</v>
      </c>
      <c r="S16" s="577">
        <v>84</v>
      </c>
      <c r="T16" s="577">
        <v>86</v>
      </c>
      <c r="U16" s="577">
        <v>87.42690058479532</v>
      </c>
      <c r="V16" s="577">
        <v>83.870967741935488</v>
      </c>
      <c r="W16" s="577">
        <v>83.288409703504044</v>
      </c>
      <c r="X16" s="577">
        <v>86.790123456790127</v>
      </c>
      <c r="Y16" s="577">
        <v>86.56</v>
      </c>
      <c r="Z16" s="577">
        <v>85.61</v>
      </c>
    </row>
    <row r="17" spans="1:26" x14ac:dyDescent="0.2">
      <c r="A17" s="346" t="s">
        <v>16</v>
      </c>
      <c r="B17" s="577">
        <v>90.5</v>
      </c>
      <c r="C17" s="577">
        <v>89.2</v>
      </c>
      <c r="D17" s="577">
        <v>88.4</v>
      </c>
      <c r="E17" s="577">
        <v>84.7</v>
      </c>
      <c r="F17" s="577">
        <v>84.9</v>
      </c>
      <c r="G17" s="577">
        <v>85.1</v>
      </c>
      <c r="H17" s="577">
        <v>88</v>
      </c>
      <c r="I17" s="577">
        <v>88.5</v>
      </c>
      <c r="J17" s="577">
        <v>88.3</v>
      </c>
      <c r="K17" s="577">
        <v>88.2</v>
      </c>
      <c r="L17" s="577">
        <v>88.091554665904098</v>
      </c>
      <c r="M17" s="577">
        <v>88</v>
      </c>
      <c r="N17" s="577">
        <v>86.6</v>
      </c>
      <c r="O17" s="577">
        <v>86.091094493541803</v>
      </c>
      <c r="P17" s="577">
        <v>85</v>
      </c>
      <c r="Q17" s="577">
        <v>86</v>
      </c>
      <c r="R17" s="577">
        <v>86</v>
      </c>
      <c r="S17" s="577">
        <v>85</v>
      </c>
      <c r="T17" s="577">
        <v>84</v>
      </c>
      <c r="U17" s="577">
        <v>84.68402348578492</v>
      </c>
      <c r="V17" s="577">
        <v>84.25911619283066</v>
      </c>
      <c r="W17" s="577">
        <v>84.654859744569208</v>
      </c>
      <c r="X17" s="577">
        <v>85.312730519858675</v>
      </c>
      <c r="Y17" s="577">
        <v>85.26</v>
      </c>
      <c r="Z17" s="577">
        <v>85.83</v>
      </c>
    </row>
    <row r="18" spans="1:26" x14ac:dyDescent="0.2">
      <c r="A18" s="346" t="s">
        <v>17</v>
      </c>
      <c r="B18" s="576">
        <v>69.2</v>
      </c>
      <c r="C18" s="576">
        <v>71.2</v>
      </c>
      <c r="D18" s="576" t="s">
        <v>9</v>
      </c>
      <c r="E18" s="576" t="s">
        <v>9</v>
      </c>
      <c r="F18" s="576" t="s">
        <v>9</v>
      </c>
      <c r="G18" s="576" t="s">
        <v>9</v>
      </c>
      <c r="H18" s="576" t="s">
        <v>9</v>
      </c>
      <c r="I18" s="576" t="s">
        <v>9</v>
      </c>
      <c r="J18" s="576" t="s">
        <v>9</v>
      </c>
      <c r="K18" s="576" t="s">
        <v>9</v>
      </c>
      <c r="L18" s="576" t="s">
        <v>9</v>
      </c>
      <c r="M18" s="576" t="s">
        <v>9</v>
      </c>
      <c r="N18" s="576" t="s">
        <v>9</v>
      </c>
      <c r="O18" s="576" t="s">
        <v>9</v>
      </c>
      <c r="P18" s="576" t="s">
        <v>9</v>
      </c>
      <c r="Q18" s="576" t="s">
        <v>9</v>
      </c>
      <c r="R18" s="576" t="s">
        <v>9</v>
      </c>
      <c r="S18" s="576" t="s">
        <v>9</v>
      </c>
      <c r="T18" s="576" t="s">
        <v>9</v>
      </c>
      <c r="U18" s="576" t="s">
        <v>9</v>
      </c>
      <c r="V18" s="576" t="s">
        <v>9</v>
      </c>
      <c r="W18" s="576" t="s">
        <v>9</v>
      </c>
      <c r="X18" s="576" t="s">
        <v>9</v>
      </c>
      <c r="Y18" s="576" t="s">
        <v>9</v>
      </c>
      <c r="Z18" s="576" t="s">
        <v>9</v>
      </c>
    </row>
    <row r="19" spans="1:26" s="351" customFormat="1" x14ac:dyDescent="0.2">
      <c r="A19" s="347" t="s">
        <v>225</v>
      </c>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row>
    <row r="20" spans="1:26" x14ac:dyDescent="0.2">
      <c r="A20" s="346" t="s">
        <v>18</v>
      </c>
      <c r="B20" s="577">
        <v>52.1</v>
      </c>
      <c r="C20" s="577">
        <v>47.3</v>
      </c>
      <c r="D20" s="577">
        <v>51.2</v>
      </c>
      <c r="E20" s="577">
        <v>48.4</v>
      </c>
      <c r="F20" s="577">
        <v>47.5</v>
      </c>
      <c r="G20" s="577">
        <v>45.6</v>
      </c>
      <c r="H20" s="577">
        <v>50.8</v>
      </c>
      <c r="I20" s="577">
        <v>52.5</v>
      </c>
      <c r="J20" s="577">
        <v>56.7</v>
      </c>
      <c r="K20" s="577">
        <v>58.9</v>
      </c>
      <c r="L20" s="577">
        <v>58.879948914431701</v>
      </c>
      <c r="M20" s="577">
        <v>58.9</v>
      </c>
      <c r="N20" s="577">
        <v>58.6</v>
      </c>
      <c r="O20" s="577">
        <v>57.227138643067804</v>
      </c>
      <c r="P20" s="577">
        <v>57</v>
      </c>
      <c r="Q20" s="577">
        <v>56</v>
      </c>
      <c r="R20" s="577">
        <v>52</v>
      </c>
      <c r="S20" s="577">
        <v>55</v>
      </c>
      <c r="T20" s="577">
        <v>55</v>
      </c>
      <c r="U20" s="577">
        <v>52.723492723492726</v>
      </c>
      <c r="V20" s="577">
        <v>54.478764478764482</v>
      </c>
      <c r="W20" s="577">
        <v>55.169971671388105</v>
      </c>
      <c r="X20" s="577" t="s">
        <v>205</v>
      </c>
      <c r="Y20" s="577">
        <v>53.89</v>
      </c>
      <c r="Z20" s="577">
        <v>58.8</v>
      </c>
    </row>
    <row r="21" spans="1:26" x14ac:dyDescent="0.2">
      <c r="A21" s="370" t="s">
        <v>41</v>
      </c>
      <c r="B21" s="576">
        <v>98.7</v>
      </c>
      <c r="C21" s="576">
        <v>99</v>
      </c>
      <c r="D21" s="576">
        <v>99.3</v>
      </c>
      <c r="E21" s="576">
        <v>98.9</v>
      </c>
      <c r="F21" s="576">
        <v>98.2</v>
      </c>
      <c r="G21" s="576">
        <v>97.1</v>
      </c>
      <c r="H21" s="576">
        <v>97.9</v>
      </c>
      <c r="I21" s="576">
        <v>97.5</v>
      </c>
      <c r="J21" s="576">
        <v>98.9</v>
      </c>
      <c r="K21" s="576">
        <v>98.6</v>
      </c>
      <c r="L21" s="576">
        <v>94.040100250626594</v>
      </c>
      <c r="M21" s="576">
        <v>92.1</v>
      </c>
      <c r="N21" s="576">
        <v>93.4</v>
      </c>
      <c r="O21" s="576">
        <v>92.356687898089206</v>
      </c>
      <c r="P21" s="576">
        <v>93</v>
      </c>
      <c r="Q21" s="576">
        <v>94</v>
      </c>
      <c r="R21" s="576">
        <v>91</v>
      </c>
      <c r="S21" s="576">
        <v>92</v>
      </c>
      <c r="T21" s="576">
        <v>92</v>
      </c>
      <c r="U21" s="576">
        <v>95.155709342560556</v>
      </c>
      <c r="V21" s="576">
        <v>96.931818181818187</v>
      </c>
      <c r="W21" s="576">
        <v>97.961630695443645</v>
      </c>
      <c r="X21" s="576">
        <v>97.260273972602747</v>
      </c>
      <c r="Y21" s="576">
        <v>98.5</v>
      </c>
      <c r="Z21" s="576">
        <v>98.44</v>
      </c>
    </row>
    <row r="22" spans="1:26" s="351" customFormat="1" x14ac:dyDescent="0.2">
      <c r="A22" s="357" t="s">
        <v>19</v>
      </c>
      <c r="B22" s="577"/>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row>
    <row r="23" spans="1:26" x14ac:dyDescent="0.2">
      <c r="A23" s="358" t="s">
        <v>20</v>
      </c>
      <c r="B23" s="577">
        <v>73.599999999999994</v>
      </c>
      <c r="C23" s="577">
        <v>70</v>
      </c>
      <c r="D23" s="577">
        <v>67.599999999999994</v>
      </c>
      <c r="E23" s="577">
        <v>63.2</v>
      </c>
      <c r="F23" s="577">
        <v>63.2</v>
      </c>
      <c r="G23" s="577">
        <v>73.099999999999994</v>
      </c>
      <c r="H23" s="577">
        <v>65.8</v>
      </c>
      <c r="I23" s="577">
        <v>59.9</v>
      </c>
      <c r="J23" s="577">
        <v>63.1</v>
      </c>
      <c r="K23" s="577">
        <v>64.099999999999994</v>
      </c>
      <c r="L23" s="577">
        <v>64.408094435075895</v>
      </c>
      <c r="M23" s="577">
        <v>63.3</v>
      </c>
      <c r="N23" s="577">
        <v>67.5</v>
      </c>
      <c r="O23" s="577">
        <v>67.155963302752298</v>
      </c>
      <c r="P23" s="577">
        <v>67</v>
      </c>
      <c r="Q23" s="577">
        <v>64</v>
      </c>
      <c r="R23" s="577">
        <v>68</v>
      </c>
      <c r="S23" s="577">
        <v>67</v>
      </c>
      <c r="T23" s="577">
        <v>64</v>
      </c>
      <c r="U23" s="577">
        <v>63.013698630136986</v>
      </c>
      <c r="V23" s="577">
        <v>65.498154981549817</v>
      </c>
      <c r="W23" s="577">
        <v>63.018242122719734</v>
      </c>
      <c r="X23" s="577">
        <v>62.818336162988118</v>
      </c>
      <c r="Y23" s="577">
        <v>63.79</v>
      </c>
      <c r="Z23" s="577">
        <v>62.99</v>
      </c>
    </row>
    <row r="24" spans="1:26" x14ac:dyDescent="0.2">
      <c r="A24" s="358" t="s">
        <v>21</v>
      </c>
      <c r="B24" s="577">
        <v>88.2</v>
      </c>
      <c r="C24" s="577">
        <v>88.3</v>
      </c>
      <c r="D24" s="577">
        <v>88.2</v>
      </c>
      <c r="E24" s="577">
        <v>86.9</v>
      </c>
      <c r="F24" s="577">
        <v>87.9</v>
      </c>
      <c r="G24" s="577">
        <v>88</v>
      </c>
      <c r="H24" s="577">
        <v>87.5</v>
      </c>
      <c r="I24" s="577" t="s">
        <v>9</v>
      </c>
      <c r="J24" s="577">
        <v>84.7</v>
      </c>
      <c r="K24" s="577">
        <v>82.2</v>
      </c>
      <c r="L24" s="577">
        <v>84.103286384976599</v>
      </c>
      <c r="M24" s="577">
        <v>85.2</v>
      </c>
      <c r="N24" s="577">
        <v>89.5</v>
      </c>
      <c r="O24" s="577">
        <v>89.306358381502903</v>
      </c>
      <c r="P24" s="577">
        <v>84</v>
      </c>
      <c r="Q24" s="577">
        <v>86</v>
      </c>
      <c r="R24" s="577">
        <v>85</v>
      </c>
      <c r="S24" s="577">
        <v>87</v>
      </c>
      <c r="T24" s="577">
        <v>82</v>
      </c>
      <c r="U24" s="577">
        <v>82.481751824817522</v>
      </c>
      <c r="V24" s="577">
        <v>88.105726872246692</v>
      </c>
      <c r="W24" s="577">
        <v>91.103202846975094</v>
      </c>
      <c r="X24" s="577">
        <v>77.918781725888323</v>
      </c>
      <c r="Y24" s="577">
        <v>88.27</v>
      </c>
      <c r="Z24" s="577">
        <v>89.05</v>
      </c>
    </row>
    <row r="25" spans="1:26" x14ac:dyDescent="0.2">
      <c r="A25" s="358" t="s">
        <v>294</v>
      </c>
      <c r="B25" s="577">
        <v>98.2</v>
      </c>
      <c r="C25" s="577">
        <v>98.8</v>
      </c>
      <c r="D25" s="577">
        <v>99.1</v>
      </c>
      <c r="E25" s="577">
        <v>99.4</v>
      </c>
      <c r="F25" s="577">
        <v>98.6</v>
      </c>
      <c r="G25" s="577">
        <v>98.2</v>
      </c>
      <c r="H25" s="577">
        <v>98.5</v>
      </c>
      <c r="I25" s="577">
        <v>98.1</v>
      </c>
      <c r="J25" s="577">
        <v>98.6</v>
      </c>
      <c r="K25" s="577">
        <v>98.9</v>
      </c>
      <c r="L25" s="577">
        <v>98.277497477295697</v>
      </c>
      <c r="M25" s="577">
        <v>97.8</v>
      </c>
      <c r="N25" s="577">
        <v>98.1</v>
      </c>
      <c r="O25" s="577">
        <v>98.559077809798296</v>
      </c>
      <c r="P25" s="577">
        <v>99</v>
      </c>
      <c r="Q25" s="577">
        <v>99</v>
      </c>
      <c r="R25" s="577">
        <v>98</v>
      </c>
      <c r="S25" s="577">
        <v>98</v>
      </c>
      <c r="T25" s="577">
        <v>98</v>
      </c>
      <c r="U25" s="577">
        <v>98.714416896235079</v>
      </c>
      <c r="V25" s="577">
        <v>98.541476754785776</v>
      </c>
      <c r="W25" s="577">
        <v>98.421541318477253</v>
      </c>
      <c r="X25" s="577">
        <v>97.922568460812087</v>
      </c>
      <c r="Y25" s="577">
        <v>98.24</v>
      </c>
      <c r="Z25" s="577">
        <v>98.54</v>
      </c>
    </row>
    <row r="26" spans="1:26" x14ac:dyDescent="0.2">
      <c r="A26" s="358" t="s">
        <v>22</v>
      </c>
      <c r="B26" s="577">
        <v>100</v>
      </c>
      <c r="C26" s="577">
        <v>100</v>
      </c>
      <c r="D26" s="577">
        <v>100</v>
      </c>
      <c r="E26" s="577">
        <v>100</v>
      </c>
      <c r="F26" s="577">
        <v>100</v>
      </c>
      <c r="G26" s="577">
        <v>100</v>
      </c>
      <c r="H26" s="577">
        <v>96</v>
      </c>
      <c r="I26" s="577">
        <v>100</v>
      </c>
      <c r="J26" s="577">
        <v>100</v>
      </c>
      <c r="K26" s="577">
        <v>96</v>
      </c>
      <c r="L26" s="577">
        <v>100</v>
      </c>
      <c r="M26" s="577">
        <v>100</v>
      </c>
      <c r="N26" s="577">
        <v>93.3</v>
      </c>
      <c r="O26" s="577">
        <v>96.551724137931004</v>
      </c>
      <c r="P26" s="577">
        <v>100</v>
      </c>
      <c r="Q26" s="577" t="s">
        <v>200</v>
      </c>
      <c r="R26" s="577" t="s">
        <v>200</v>
      </c>
      <c r="S26" s="577" t="s">
        <v>200</v>
      </c>
      <c r="T26" s="577" t="s">
        <v>200</v>
      </c>
      <c r="U26" s="577" t="s">
        <v>200</v>
      </c>
      <c r="V26" s="577" t="s">
        <v>200</v>
      </c>
      <c r="W26" s="577" t="s">
        <v>200</v>
      </c>
      <c r="X26" s="577" t="s">
        <v>200</v>
      </c>
      <c r="Y26" s="577" t="s">
        <v>9</v>
      </c>
      <c r="Z26" s="577" t="s">
        <v>9</v>
      </c>
    </row>
    <row r="27" spans="1:26" x14ac:dyDescent="0.2">
      <c r="A27" s="358" t="s">
        <v>31</v>
      </c>
      <c r="B27" s="577" t="s">
        <v>9</v>
      </c>
      <c r="C27" s="577" t="s">
        <v>9</v>
      </c>
      <c r="D27" s="577" t="s">
        <v>9</v>
      </c>
      <c r="E27" s="577">
        <v>80.099999999999994</v>
      </c>
      <c r="F27" s="577">
        <v>80.2</v>
      </c>
      <c r="G27" s="577">
        <v>81.900000000000006</v>
      </c>
      <c r="H27" s="577">
        <v>80.8</v>
      </c>
      <c r="I27" s="577">
        <v>79.900000000000006</v>
      </c>
      <c r="J27" s="577">
        <v>81.2</v>
      </c>
      <c r="K27" s="577">
        <v>80.900000000000006</v>
      </c>
      <c r="L27" s="577">
        <v>80.599999999999994</v>
      </c>
      <c r="M27" s="577">
        <v>81.3</v>
      </c>
      <c r="N27" s="577">
        <v>80.8</v>
      </c>
      <c r="O27" s="577">
        <v>80.758505298382602</v>
      </c>
      <c r="P27" s="577">
        <v>83</v>
      </c>
      <c r="Q27" s="577">
        <v>82</v>
      </c>
      <c r="R27" s="577">
        <v>81</v>
      </c>
      <c r="S27" s="577">
        <v>84</v>
      </c>
      <c r="T27" s="577">
        <v>82</v>
      </c>
      <c r="U27" s="577">
        <v>83.825503355704697</v>
      </c>
      <c r="V27" s="577">
        <v>82.826855123674918</v>
      </c>
      <c r="W27" s="577">
        <v>83.991385498923194</v>
      </c>
      <c r="X27" s="577">
        <v>83.851402577710388</v>
      </c>
      <c r="Y27" s="577">
        <v>82.35</v>
      </c>
      <c r="Z27" s="577">
        <v>83.31</v>
      </c>
    </row>
    <row r="28" spans="1:26" x14ac:dyDescent="0.2">
      <c r="A28" s="358" t="s">
        <v>24</v>
      </c>
      <c r="B28" s="577">
        <v>86.6</v>
      </c>
      <c r="C28" s="577">
        <v>87.9</v>
      </c>
      <c r="D28" s="577">
        <v>89</v>
      </c>
      <c r="E28" s="577" t="s">
        <v>9</v>
      </c>
      <c r="F28" s="577" t="s">
        <v>9</v>
      </c>
      <c r="G28" s="577" t="s">
        <v>9</v>
      </c>
      <c r="H28" s="577" t="s">
        <v>9</v>
      </c>
      <c r="I28" s="577" t="s">
        <v>9</v>
      </c>
      <c r="J28" s="577" t="s">
        <v>9</v>
      </c>
      <c r="K28" s="577" t="s">
        <v>9</v>
      </c>
      <c r="L28" s="577" t="s">
        <v>9</v>
      </c>
      <c r="M28" s="577" t="s">
        <v>9</v>
      </c>
      <c r="N28" s="577" t="s">
        <v>9</v>
      </c>
      <c r="O28" s="577" t="s">
        <v>9</v>
      </c>
      <c r="P28" s="577" t="s">
        <v>9</v>
      </c>
      <c r="Q28" s="577" t="s">
        <v>200</v>
      </c>
      <c r="R28" s="577" t="s">
        <v>200</v>
      </c>
      <c r="S28" s="577" t="s">
        <v>200</v>
      </c>
      <c r="T28" s="577" t="s">
        <v>200</v>
      </c>
      <c r="U28" s="577" t="s">
        <v>200</v>
      </c>
      <c r="V28" s="577" t="s">
        <v>200</v>
      </c>
      <c r="W28" s="577" t="s">
        <v>200</v>
      </c>
      <c r="X28" s="577" t="s">
        <v>200</v>
      </c>
      <c r="Y28" s="577" t="s">
        <v>9</v>
      </c>
      <c r="Z28" s="577" t="s">
        <v>9</v>
      </c>
    </row>
    <row r="29" spans="1:26" x14ac:dyDescent="0.2">
      <c r="A29" s="349" t="s">
        <v>25</v>
      </c>
      <c r="B29" s="576">
        <v>57</v>
      </c>
      <c r="C29" s="576">
        <v>51</v>
      </c>
      <c r="D29" s="576">
        <v>59.5</v>
      </c>
      <c r="E29" s="576" t="s">
        <v>9</v>
      </c>
      <c r="F29" s="576" t="s">
        <v>9</v>
      </c>
      <c r="G29" s="576" t="s">
        <v>9</v>
      </c>
      <c r="H29" s="576" t="s">
        <v>9</v>
      </c>
      <c r="I29" s="576" t="s">
        <v>9</v>
      </c>
      <c r="J29" s="576" t="s">
        <v>9</v>
      </c>
      <c r="K29" s="576" t="s">
        <v>9</v>
      </c>
      <c r="L29" s="576" t="s">
        <v>9</v>
      </c>
      <c r="M29" s="576" t="s">
        <v>9</v>
      </c>
      <c r="N29" s="576" t="s">
        <v>9</v>
      </c>
      <c r="O29" s="576" t="s">
        <v>9</v>
      </c>
      <c r="P29" s="576" t="s">
        <v>9</v>
      </c>
      <c r="Q29" s="576" t="s">
        <v>200</v>
      </c>
      <c r="R29" s="576" t="s">
        <v>200</v>
      </c>
      <c r="S29" s="576" t="s">
        <v>200</v>
      </c>
      <c r="T29" s="576" t="s">
        <v>200</v>
      </c>
      <c r="U29" s="576" t="s">
        <v>200</v>
      </c>
      <c r="V29" s="576" t="s">
        <v>200</v>
      </c>
      <c r="W29" s="576" t="s">
        <v>200</v>
      </c>
      <c r="X29" s="576" t="s">
        <v>200</v>
      </c>
      <c r="Y29" s="576" t="s">
        <v>9</v>
      </c>
      <c r="Z29" s="576" t="s">
        <v>9</v>
      </c>
    </row>
    <row r="30" spans="1:26" s="351" customFormat="1" ht="35.1" customHeight="1" x14ac:dyDescent="0.2">
      <c r="A30" s="363" t="s">
        <v>341</v>
      </c>
      <c r="B30" s="344">
        <v>86</v>
      </c>
      <c r="C30" s="344">
        <v>86.8</v>
      </c>
      <c r="D30" s="344">
        <v>86.6</v>
      </c>
      <c r="E30" s="344">
        <v>85</v>
      </c>
      <c r="F30" s="344">
        <v>84.9</v>
      </c>
      <c r="G30" s="344">
        <v>85.3</v>
      </c>
      <c r="H30" s="344">
        <v>87.4</v>
      </c>
      <c r="I30" s="344">
        <v>87.8</v>
      </c>
      <c r="J30" s="344">
        <v>88.2</v>
      </c>
      <c r="K30" s="344">
        <v>88.1</v>
      </c>
      <c r="L30" s="344">
        <v>88.660810142675501</v>
      </c>
      <c r="M30" s="344">
        <v>87.2</v>
      </c>
      <c r="N30" s="344">
        <v>85.1</v>
      </c>
      <c r="O30" s="344">
        <v>84.773590825112393</v>
      </c>
      <c r="P30" s="344">
        <v>85</v>
      </c>
      <c r="Q30" s="344">
        <v>84</v>
      </c>
      <c r="R30" s="344">
        <v>84</v>
      </c>
      <c r="S30" s="344">
        <v>84</v>
      </c>
      <c r="T30" s="344">
        <v>84</v>
      </c>
      <c r="U30" s="344">
        <v>83.563058411529653</v>
      </c>
      <c r="V30" s="344">
        <v>83.514639335910573</v>
      </c>
      <c r="W30" s="344">
        <v>83.692389980090923</v>
      </c>
      <c r="X30" s="344">
        <v>85.686150937450762</v>
      </c>
      <c r="Y30" s="344">
        <v>84.62</v>
      </c>
      <c r="Z30" s="344">
        <v>85.54</v>
      </c>
    </row>
    <row r="31" spans="1:26" x14ac:dyDescent="0.2">
      <c r="B31" s="378" t="s">
        <v>285</v>
      </c>
    </row>
    <row r="32" spans="1:26" ht="26.25" customHeight="1" x14ac:dyDescent="0.2">
      <c r="B32" s="565" t="s">
        <v>278</v>
      </c>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row>
    <row r="33" spans="1:26" ht="12.75" customHeight="1" x14ac:dyDescent="0.2">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row>
    <row r="34" spans="1:26" ht="12.75" customHeight="1" x14ac:dyDescent="0.2">
      <c r="B34" s="377"/>
      <c r="C34" s="362"/>
      <c r="D34" s="362"/>
      <c r="E34" s="362"/>
      <c r="F34" s="362"/>
      <c r="G34" s="362"/>
      <c r="H34" s="372"/>
      <c r="I34" s="372"/>
      <c r="J34" s="372"/>
      <c r="K34" s="372"/>
      <c r="L34" s="372"/>
      <c r="M34" s="372"/>
      <c r="N34" s="372"/>
      <c r="O34" s="372"/>
      <c r="P34" s="372"/>
      <c r="Q34" s="372"/>
      <c r="R34" s="372"/>
      <c r="S34" s="372"/>
      <c r="T34" s="372"/>
      <c r="U34" s="372"/>
      <c r="V34" s="372"/>
    </row>
    <row r="35" spans="1:26" x14ac:dyDescent="0.2">
      <c r="A35" s="354"/>
      <c r="B35" s="362"/>
      <c r="C35" s="362"/>
      <c r="D35" s="362"/>
      <c r="E35" s="362"/>
      <c r="F35" s="362"/>
      <c r="G35" s="362"/>
      <c r="H35" s="372"/>
      <c r="I35" s="372"/>
      <c r="J35" s="372"/>
      <c r="K35" s="372"/>
      <c r="L35" s="372"/>
      <c r="M35" s="372"/>
      <c r="N35" s="372"/>
      <c r="O35" s="372"/>
      <c r="P35" s="372"/>
      <c r="Q35" s="372"/>
      <c r="R35" s="372"/>
      <c r="S35" s="372"/>
      <c r="T35" s="372"/>
      <c r="U35" s="372"/>
      <c r="V35" s="372"/>
    </row>
    <row r="36" spans="1:26" x14ac:dyDescent="0.2">
      <c r="A36" s="354"/>
    </row>
    <row r="37" spans="1:26" x14ac:dyDescent="0.2">
      <c r="A37" s="355"/>
    </row>
  </sheetData>
  <mergeCells count="3">
    <mergeCell ref="A2:Z2"/>
    <mergeCell ref="B32:Z32"/>
    <mergeCell ref="B33:Z3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9CC1"/>
  </sheetPr>
  <dimension ref="A1:K60"/>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243</v>
      </c>
      <c r="B1" s="450"/>
      <c r="C1" s="450"/>
      <c r="D1" s="450"/>
      <c r="E1" s="450"/>
      <c r="F1" s="450"/>
      <c r="G1" s="450"/>
      <c r="H1" s="450"/>
      <c r="I1" s="450"/>
    </row>
    <row r="3" spans="1:9" x14ac:dyDescent="0.2">
      <c r="B3" s="451" t="s">
        <v>69</v>
      </c>
      <c r="C3" s="451"/>
      <c r="D3" s="451"/>
      <c r="E3" s="451"/>
      <c r="F3" s="451"/>
      <c r="G3" s="451"/>
      <c r="H3" s="16"/>
    </row>
    <row r="4" spans="1:9" ht="8.25" customHeight="1" x14ac:dyDescent="0.2">
      <c r="B4" s="7"/>
      <c r="C4" s="4"/>
      <c r="D4" s="4"/>
      <c r="E4" s="5"/>
      <c r="F4" s="6"/>
      <c r="G4" s="4"/>
      <c r="H4" s="7"/>
    </row>
    <row r="5" spans="1:9" x14ac:dyDescent="0.2">
      <c r="B5" s="462" t="s">
        <v>50</v>
      </c>
      <c r="C5" s="495" t="s">
        <v>51</v>
      </c>
      <c r="D5" s="495" t="s">
        <v>65</v>
      </c>
      <c r="E5" s="452" t="s">
        <v>50</v>
      </c>
      <c r="F5" s="453"/>
      <c r="G5" s="453"/>
      <c r="H5" s="454"/>
    </row>
    <row r="6" spans="1:9" x14ac:dyDescent="0.2">
      <c r="B6" s="472"/>
      <c r="C6" s="496"/>
      <c r="D6" s="496"/>
      <c r="E6" s="201" t="s">
        <v>52</v>
      </c>
      <c r="F6" s="201" t="s">
        <v>53</v>
      </c>
      <c r="G6" s="202" t="s">
        <v>49</v>
      </c>
      <c r="H6" s="203" t="s">
        <v>54</v>
      </c>
    </row>
    <row r="7" spans="1:9" ht="15" customHeight="1" x14ac:dyDescent="0.2">
      <c r="B7" s="472"/>
      <c r="C7" s="457" t="s">
        <v>62</v>
      </c>
      <c r="D7" s="129" t="s">
        <v>62</v>
      </c>
      <c r="E7" s="18">
        <v>686</v>
      </c>
      <c r="F7" s="19">
        <v>1032</v>
      </c>
      <c r="G7" s="2">
        <v>1718</v>
      </c>
      <c r="H7" s="20">
        <v>12</v>
      </c>
    </row>
    <row r="8" spans="1:9" ht="15" x14ac:dyDescent="0.2">
      <c r="B8" s="472"/>
      <c r="C8" s="458"/>
      <c r="D8" s="130" t="s">
        <v>63</v>
      </c>
      <c r="E8" s="18">
        <v>778</v>
      </c>
      <c r="F8" s="19">
        <v>1271</v>
      </c>
      <c r="G8" s="2">
        <v>2049</v>
      </c>
      <c r="H8" s="20">
        <v>29</v>
      </c>
    </row>
    <row r="9" spans="1:9" x14ac:dyDescent="0.2">
      <c r="B9" s="472"/>
      <c r="C9" s="459"/>
      <c r="D9" s="15" t="s">
        <v>49</v>
      </c>
      <c r="E9" s="21">
        <v>1464</v>
      </c>
      <c r="F9" s="21">
        <v>2303</v>
      </c>
      <c r="G9" s="21">
        <v>3767</v>
      </c>
      <c r="H9" s="21">
        <v>41</v>
      </c>
    </row>
    <row r="10" spans="1:9" x14ac:dyDescent="0.2">
      <c r="B10" s="463"/>
      <c r="C10" s="470" t="s">
        <v>49</v>
      </c>
      <c r="D10" s="471"/>
      <c r="E10" s="40">
        <f>E9</f>
        <v>1464</v>
      </c>
      <c r="F10" s="21">
        <f>F9</f>
        <v>2303</v>
      </c>
      <c r="G10" s="21">
        <f>G9</f>
        <v>3767</v>
      </c>
      <c r="H10" s="21">
        <f>H9</f>
        <v>41</v>
      </c>
    </row>
    <row r="11" spans="1:9" x14ac:dyDescent="0.2">
      <c r="B11" s="143"/>
      <c r="C11" s="133"/>
      <c r="D11" s="133"/>
      <c r="E11" s="45"/>
      <c r="F11" s="45"/>
      <c r="G11" s="45"/>
      <c r="H11" s="45"/>
    </row>
    <row r="12" spans="1:9" x14ac:dyDescent="0.2">
      <c r="B12" s="8"/>
      <c r="C12" s="8"/>
      <c r="D12" s="8"/>
      <c r="E12" s="202" t="s">
        <v>52</v>
      </c>
      <c r="F12" s="202" t="s">
        <v>53</v>
      </c>
      <c r="G12" s="202" t="s">
        <v>49</v>
      </c>
      <c r="H12" s="45"/>
    </row>
    <row r="13" spans="1:9" x14ac:dyDescent="0.2">
      <c r="B13" s="462" t="s">
        <v>46</v>
      </c>
      <c r="C13" s="48" t="s">
        <v>47</v>
      </c>
      <c r="D13" s="165"/>
      <c r="E13" s="22">
        <v>13</v>
      </c>
      <c r="F13" s="22">
        <v>3</v>
      </c>
      <c r="G13" s="225">
        <v>16</v>
      </c>
      <c r="H13" s="45"/>
    </row>
    <row r="14" spans="1:9" x14ac:dyDescent="0.2">
      <c r="B14" s="463"/>
      <c r="C14" s="49" t="s">
        <v>48</v>
      </c>
      <c r="D14" s="166"/>
      <c r="E14" s="23">
        <v>147</v>
      </c>
      <c r="F14" s="23">
        <v>110</v>
      </c>
      <c r="G14" s="224">
        <v>257</v>
      </c>
      <c r="H14" s="9"/>
    </row>
    <row r="15" spans="1:9" ht="17.25" customHeight="1" x14ac:dyDescent="0.2">
      <c r="B15" s="12"/>
      <c r="C15" s="12"/>
      <c r="D15" s="12"/>
      <c r="E15" s="12"/>
      <c r="F15" s="12"/>
      <c r="G15" s="6"/>
      <c r="H15" s="11"/>
    </row>
    <row r="16" spans="1:9" x14ac:dyDescent="0.2">
      <c r="B16" s="451" t="s">
        <v>67</v>
      </c>
      <c r="C16" s="451"/>
      <c r="D16" s="451"/>
      <c r="E16" s="451"/>
      <c r="F16" s="451"/>
      <c r="G16" s="451"/>
      <c r="H16" s="16"/>
    </row>
    <row r="17" spans="2:11" ht="8.25" customHeight="1" x14ac:dyDescent="0.2">
      <c r="B17" s="7"/>
      <c r="C17" s="12"/>
      <c r="D17" s="12"/>
      <c r="E17" s="6"/>
      <c r="F17" s="4"/>
      <c r="G17" s="4"/>
      <c r="H17" s="11"/>
    </row>
    <row r="18" spans="2:11" ht="16.5" customHeight="1" x14ac:dyDescent="0.2">
      <c r="B18" s="12"/>
      <c r="C18" s="12"/>
      <c r="D18" s="205" t="s">
        <v>65</v>
      </c>
      <c r="E18" s="205" t="s">
        <v>52</v>
      </c>
      <c r="F18" s="206" t="s">
        <v>53</v>
      </c>
      <c r="G18" s="205" t="s">
        <v>49</v>
      </c>
      <c r="H18" s="11"/>
    </row>
    <row r="19" spans="2:11" ht="15" x14ac:dyDescent="0.2">
      <c r="B19" s="460" t="s">
        <v>55</v>
      </c>
      <c r="C19" s="475"/>
      <c r="D19" s="129" t="s">
        <v>62</v>
      </c>
      <c r="E19" s="24">
        <v>923</v>
      </c>
      <c r="F19" s="25">
        <v>1493</v>
      </c>
      <c r="G19" s="26">
        <v>2416</v>
      </c>
      <c r="H19" s="11"/>
    </row>
    <row r="20" spans="2:11" ht="15" x14ac:dyDescent="0.2">
      <c r="B20" s="461"/>
      <c r="C20" s="476"/>
      <c r="D20" s="130" t="s">
        <v>63</v>
      </c>
      <c r="E20" s="19">
        <v>195</v>
      </c>
      <c r="F20" s="18">
        <v>337</v>
      </c>
      <c r="G20" s="2">
        <v>532</v>
      </c>
      <c r="H20" s="11"/>
    </row>
    <row r="21" spans="2:11" x14ac:dyDescent="0.2">
      <c r="B21" s="477"/>
      <c r="C21" s="478"/>
      <c r="D21" s="15" t="s">
        <v>49</v>
      </c>
      <c r="E21" s="26">
        <v>1118</v>
      </c>
      <c r="F21" s="26">
        <v>1830</v>
      </c>
      <c r="G21" s="26">
        <v>2948</v>
      </c>
      <c r="H21" s="11"/>
      <c r="J21" s="149"/>
    </row>
    <row r="22" spans="2:11" ht="15" x14ac:dyDescent="0.2">
      <c r="B22" s="460" t="s">
        <v>56</v>
      </c>
      <c r="C22" s="475"/>
      <c r="D22" s="129" t="s">
        <v>62</v>
      </c>
      <c r="E22" s="36">
        <v>853</v>
      </c>
      <c r="F22" s="24">
        <v>1326</v>
      </c>
      <c r="G22" s="37">
        <v>2179</v>
      </c>
      <c r="H22" s="12"/>
    </row>
    <row r="23" spans="2:11" ht="15" x14ac:dyDescent="0.2">
      <c r="B23" s="461"/>
      <c r="C23" s="476"/>
      <c r="D23" s="130" t="s">
        <v>63</v>
      </c>
      <c r="E23" s="38">
        <v>171</v>
      </c>
      <c r="F23" s="27">
        <v>310</v>
      </c>
      <c r="G23" s="39">
        <v>481</v>
      </c>
      <c r="H23" s="12"/>
    </row>
    <row r="24" spans="2:11" x14ac:dyDescent="0.2">
      <c r="B24" s="477"/>
      <c r="C24" s="478"/>
      <c r="D24" s="15" t="s">
        <v>49</v>
      </c>
      <c r="E24" s="21">
        <v>1024</v>
      </c>
      <c r="F24" s="40">
        <v>1636</v>
      </c>
      <c r="G24" s="21">
        <v>2660</v>
      </c>
      <c r="H24" s="12"/>
      <c r="J24" s="219"/>
    </row>
    <row r="25" spans="2:11" ht="12.75" customHeight="1" x14ac:dyDescent="0.2">
      <c r="B25" s="464" t="s">
        <v>57</v>
      </c>
      <c r="C25" s="465"/>
      <c r="D25" s="129" t="s">
        <v>62</v>
      </c>
      <c r="E25" s="24">
        <v>138</v>
      </c>
      <c r="F25" s="25">
        <v>78</v>
      </c>
      <c r="G25" s="26">
        <v>216</v>
      </c>
      <c r="H25" s="12"/>
      <c r="J25" s="149"/>
    </row>
    <row r="26" spans="2:11" ht="12.75" customHeight="1" x14ac:dyDescent="0.2">
      <c r="B26" s="466"/>
      <c r="C26" s="467"/>
      <c r="D26" s="130" t="s">
        <v>63</v>
      </c>
      <c r="E26" s="19">
        <v>19</v>
      </c>
      <c r="F26" s="18">
        <v>19</v>
      </c>
      <c r="G26" s="2">
        <v>38</v>
      </c>
      <c r="H26" s="12"/>
    </row>
    <row r="27" spans="2:11" ht="12.75" customHeight="1" x14ac:dyDescent="0.2">
      <c r="B27" s="468"/>
      <c r="C27" s="469"/>
      <c r="D27" s="15" t="s">
        <v>49</v>
      </c>
      <c r="E27" s="26">
        <v>157</v>
      </c>
      <c r="F27" s="119">
        <v>97</v>
      </c>
      <c r="G27" s="120">
        <v>254</v>
      </c>
      <c r="H27" s="117"/>
      <c r="I27" s="140"/>
      <c r="J27" s="140"/>
      <c r="K27" s="152"/>
    </row>
    <row r="28" spans="2:11" ht="12.75" customHeight="1" x14ac:dyDescent="0.2">
      <c r="B28" s="464" t="s">
        <v>58</v>
      </c>
      <c r="C28" s="465"/>
      <c r="D28" s="129" t="s">
        <v>62</v>
      </c>
      <c r="E28" s="24">
        <v>128</v>
      </c>
      <c r="F28" s="25">
        <v>70</v>
      </c>
      <c r="G28" s="26">
        <v>198</v>
      </c>
      <c r="H28" s="123"/>
      <c r="I28" s="140"/>
      <c r="J28" s="140"/>
      <c r="K28" s="152"/>
    </row>
    <row r="29" spans="2:11" ht="12.75" customHeight="1" x14ac:dyDescent="0.2">
      <c r="B29" s="466"/>
      <c r="C29" s="467"/>
      <c r="D29" s="130" t="s">
        <v>63</v>
      </c>
      <c r="E29" s="19">
        <v>18</v>
      </c>
      <c r="F29" s="18">
        <v>19</v>
      </c>
      <c r="G29" s="2">
        <v>37</v>
      </c>
      <c r="H29" s="1"/>
    </row>
    <row r="30" spans="2:11" ht="12.75" customHeight="1" x14ac:dyDescent="0.2">
      <c r="B30" s="468"/>
      <c r="C30" s="469"/>
      <c r="D30" s="15" t="s">
        <v>49</v>
      </c>
      <c r="E30" s="21">
        <v>146</v>
      </c>
      <c r="F30" s="121">
        <v>89</v>
      </c>
      <c r="G30" s="122">
        <v>235</v>
      </c>
      <c r="H30" s="117"/>
      <c r="I30" s="140"/>
      <c r="J30" s="140"/>
      <c r="K30" s="152"/>
    </row>
    <row r="31" spans="2:11" ht="17.25" customHeight="1" x14ac:dyDescent="0.2">
      <c r="B31" s="11"/>
      <c r="C31" s="11"/>
      <c r="D31" s="11"/>
      <c r="E31" s="13"/>
      <c r="F31" s="13"/>
      <c r="G31" s="13"/>
      <c r="H31" s="12"/>
    </row>
    <row r="32" spans="2:11" x14ac:dyDescent="0.2">
      <c r="B32" s="451" t="s">
        <v>280</v>
      </c>
      <c r="C32" s="451"/>
      <c r="D32" s="451"/>
      <c r="E32" s="451"/>
      <c r="F32" s="451"/>
      <c r="G32" s="451"/>
      <c r="H32" s="16"/>
    </row>
    <row r="33" spans="2:10" ht="8.25" customHeight="1" x14ac:dyDescent="0.2">
      <c r="B33" s="7"/>
      <c r="C33" s="12"/>
      <c r="D33" s="12"/>
      <c r="E33" s="12"/>
      <c r="F33" s="12"/>
      <c r="G33" s="12"/>
      <c r="H33" s="12"/>
    </row>
    <row r="34" spans="2:10" ht="17.25" customHeight="1" x14ac:dyDescent="0.2">
      <c r="B34" s="8"/>
      <c r="C34" s="8"/>
      <c r="D34" s="8"/>
      <c r="E34" s="205" t="s">
        <v>52</v>
      </c>
      <c r="F34" s="206" t="s">
        <v>53</v>
      </c>
      <c r="G34" s="205" t="s">
        <v>49</v>
      </c>
      <c r="H34" s="12"/>
    </row>
    <row r="35" spans="2:10" ht="27" customHeight="1" x14ac:dyDescent="0.2">
      <c r="B35" s="464" t="s">
        <v>282</v>
      </c>
      <c r="C35" s="497"/>
      <c r="D35" s="465"/>
      <c r="E35" s="22">
        <v>2013</v>
      </c>
      <c r="F35" s="30">
        <v>3633</v>
      </c>
      <c r="G35" s="31">
        <v>5646</v>
      </c>
      <c r="H35" s="94"/>
    </row>
    <row r="36" spans="2:10" ht="12.75" customHeight="1" x14ac:dyDescent="0.2">
      <c r="B36" s="468" t="s">
        <v>59</v>
      </c>
      <c r="C36" s="474"/>
      <c r="D36" s="469"/>
      <c r="E36" s="23">
        <v>1426</v>
      </c>
      <c r="F36" s="32">
        <v>2410</v>
      </c>
      <c r="G36" s="111">
        <v>3836</v>
      </c>
      <c r="H36" s="12"/>
    </row>
    <row r="37" spans="2:10" ht="17.25" customHeight="1" x14ac:dyDescent="0.2">
      <c r="B37" s="11"/>
      <c r="C37" s="11"/>
      <c r="D37" s="11"/>
      <c r="E37" s="11"/>
      <c r="F37" s="11"/>
      <c r="G37" s="12"/>
      <c r="H37" s="12"/>
    </row>
    <row r="38" spans="2:10" x14ac:dyDescent="0.2">
      <c r="B38" s="11"/>
      <c r="C38" s="11"/>
      <c r="D38" s="11"/>
      <c r="E38" s="11"/>
      <c r="F38" s="11"/>
      <c r="G38" s="12"/>
      <c r="H38" s="16"/>
    </row>
    <row r="39" spans="2:10" x14ac:dyDescent="0.2">
      <c r="B39" s="451" t="s">
        <v>68</v>
      </c>
      <c r="C39" s="451"/>
      <c r="D39" s="451"/>
      <c r="E39" s="451"/>
      <c r="F39" s="451"/>
      <c r="G39" s="451"/>
    </row>
    <row r="40" spans="2:10" x14ac:dyDescent="0.2">
      <c r="B40" s="14"/>
      <c r="C40" s="6"/>
      <c r="D40" s="6"/>
      <c r="E40" s="4"/>
      <c r="G40" s="12"/>
    </row>
    <row r="41" spans="2:10" x14ac:dyDescent="0.2">
      <c r="B41" s="207" t="s">
        <v>60</v>
      </c>
      <c r="C41" s="207" t="s">
        <v>61</v>
      </c>
      <c r="D41" s="479" t="s">
        <v>84</v>
      </c>
      <c r="E41" s="480"/>
      <c r="F41" s="479" t="s">
        <v>49</v>
      </c>
      <c r="G41" s="480"/>
    </row>
    <row r="42" spans="2:10" x14ac:dyDescent="0.2">
      <c r="B42" s="131">
        <v>39</v>
      </c>
      <c r="C42" s="131">
        <v>30</v>
      </c>
      <c r="D42" s="481">
        <v>0</v>
      </c>
      <c r="E42" s="482"/>
      <c r="F42" s="483">
        <f>SUM(B42:E42)</f>
        <v>69</v>
      </c>
      <c r="G42" s="484"/>
    </row>
    <row r="45" spans="2:10" x14ac:dyDescent="0.2">
      <c r="B45" s="451" t="s">
        <v>215</v>
      </c>
      <c r="C45" s="451"/>
      <c r="D45" s="451"/>
      <c r="E45" s="451"/>
      <c r="F45" s="451"/>
      <c r="G45" s="451"/>
      <c r="H45" s="451"/>
      <c r="I45" s="451"/>
    </row>
    <row r="46" spans="2:10" x14ac:dyDescent="0.2">
      <c r="B46" s="7"/>
      <c r="C46" s="12"/>
      <c r="D46" s="12"/>
      <c r="E46" s="6"/>
      <c r="F46" s="4"/>
      <c r="G46" s="4"/>
    </row>
    <row r="47" spans="2:10" x14ac:dyDescent="0.2">
      <c r="D47" s="293"/>
      <c r="E47" s="473" t="s">
        <v>216</v>
      </c>
      <c r="F47" s="473"/>
      <c r="G47" s="298"/>
      <c r="H47" s="298"/>
      <c r="I47" s="298"/>
      <c r="J47" s="292"/>
    </row>
    <row r="48" spans="2:10" ht="15" x14ac:dyDescent="0.2">
      <c r="C48" s="11"/>
      <c r="D48" s="166"/>
      <c r="E48" s="327" t="s">
        <v>62</v>
      </c>
      <c r="F48" s="328" t="s">
        <v>49</v>
      </c>
    </row>
    <row r="49" spans="2:8" ht="12.75" customHeight="1" x14ac:dyDescent="0.2">
      <c r="B49" s="491" t="s">
        <v>237</v>
      </c>
      <c r="C49" s="492" t="s">
        <v>207</v>
      </c>
      <c r="D49" s="492"/>
      <c r="E49" s="332">
        <v>2153</v>
      </c>
      <c r="F49" s="335">
        <v>2153</v>
      </c>
    </row>
    <row r="50" spans="2:8" x14ac:dyDescent="0.2">
      <c r="B50" s="491"/>
      <c r="C50" s="492" t="s">
        <v>208</v>
      </c>
      <c r="D50" s="492"/>
      <c r="E50" s="332">
        <v>7</v>
      </c>
      <c r="F50" s="335">
        <v>7</v>
      </c>
      <c r="G50" s="145"/>
    </row>
    <row r="51" spans="2:8" x14ac:dyDescent="0.2">
      <c r="B51" s="491"/>
      <c r="C51" s="492" t="s">
        <v>209</v>
      </c>
      <c r="D51" s="492"/>
      <c r="E51" s="332">
        <v>624</v>
      </c>
      <c r="F51" s="335">
        <v>624</v>
      </c>
    </row>
    <row r="52" spans="2:8" x14ac:dyDescent="0.2">
      <c r="B52" s="491"/>
      <c r="C52" s="492" t="s">
        <v>210</v>
      </c>
      <c r="D52" s="492"/>
      <c r="E52" s="332">
        <v>117</v>
      </c>
      <c r="F52" s="335">
        <v>117</v>
      </c>
    </row>
    <row r="53" spans="2:8" x14ac:dyDescent="0.2">
      <c r="B53" s="491"/>
      <c r="C53" s="492" t="s">
        <v>211</v>
      </c>
      <c r="D53" s="492"/>
      <c r="E53" s="332">
        <v>300</v>
      </c>
      <c r="F53" s="335">
        <v>300</v>
      </c>
    </row>
    <row r="54" spans="2:8" x14ac:dyDescent="0.2">
      <c r="B54" s="491"/>
      <c r="C54" s="492" t="s">
        <v>212</v>
      </c>
      <c r="D54" s="492"/>
      <c r="E54" s="332">
        <v>320</v>
      </c>
      <c r="F54" s="335">
        <v>320</v>
      </c>
    </row>
    <row r="55" spans="2:8" x14ac:dyDescent="0.2">
      <c r="B55" s="491"/>
      <c r="C55" s="493" t="s">
        <v>213</v>
      </c>
      <c r="D55" s="493"/>
      <c r="E55" s="335">
        <v>3521</v>
      </c>
      <c r="F55" s="335">
        <v>3521</v>
      </c>
      <c r="G55" s="364"/>
    </row>
    <row r="56" spans="2:8" x14ac:dyDescent="0.2">
      <c r="B56" s="491"/>
      <c r="C56" s="493" t="s">
        <v>214</v>
      </c>
      <c r="D56" s="493"/>
      <c r="E56" s="326">
        <v>304</v>
      </c>
      <c r="F56" s="326">
        <v>304</v>
      </c>
    </row>
    <row r="57" spans="2:8" x14ac:dyDescent="0.2">
      <c r="B57" s="294"/>
      <c r="C57" s="297"/>
      <c r="D57" s="297"/>
      <c r="E57" s="133"/>
      <c r="F57" s="45"/>
      <c r="G57" s="45"/>
      <c r="H57" s="45"/>
    </row>
    <row r="58" spans="2:8" s="331" customFormat="1" ht="55.5" customHeight="1" x14ac:dyDescent="0.2">
      <c r="B58" s="494" t="s">
        <v>310</v>
      </c>
      <c r="C58" s="494"/>
      <c r="D58" s="494"/>
      <c r="E58" s="494"/>
      <c r="F58" s="494"/>
      <c r="G58" s="494"/>
      <c r="H58" s="494"/>
    </row>
    <row r="59" spans="2:8" ht="30" customHeight="1" x14ac:dyDescent="0.2">
      <c r="B59" s="494" t="s">
        <v>307</v>
      </c>
      <c r="C59" s="494"/>
      <c r="D59" s="494"/>
      <c r="E59" s="494"/>
      <c r="F59" s="494"/>
      <c r="G59" s="494"/>
      <c r="H59" s="494"/>
    </row>
    <row r="60" spans="2:8" x14ac:dyDescent="0.2">
      <c r="B60" s="494"/>
      <c r="C60" s="494"/>
      <c r="D60" s="494"/>
      <c r="E60" s="494"/>
      <c r="F60" s="494"/>
      <c r="G60" s="494"/>
      <c r="H60" s="494"/>
    </row>
  </sheetData>
  <customSheetViews>
    <customSheetView guid="{4BF6A69F-C29D-460A-9E84-5045F8F80EEB}" showGridLines="0">
      <selection activeCell="J32" sqref="J32"/>
      <pageMargins left="0.19685039370078741" right="0.15748031496062992" top="0.19685039370078741" bottom="0.19685039370078741" header="0.31496062992125984" footer="0.31496062992125984"/>
      <pageSetup paperSize="9" orientation="portrait"/>
    </customSheetView>
  </customSheetViews>
  <mergeCells count="36">
    <mergeCell ref="B59:H59"/>
    <mergeCell ref="E47:F47"/>
    <mergeCell ref="B45:I45"/>
    <mergeCell ref="B49:B56"/>
    <mergeCell ref="C49:D49"/>
    <mergeCell ref="C50:D50"/>
    <mergeCell ref="C51:D51"/>
    <mergeCell ref="C52:D52"/>
    <mergeCell ref="C53:D53"/>
    <mergeCell ref="C54:D54"/>
    <mergeCell ref="C55:D55"/>
    <mergeCell ref="C56:D56"/>
    <mergeCell ref="B35:D35"/>
    <mergeCell ref="B36:D36"/>
    <mergeCell ref="B13:B14"/>
    <mergeCell ref="B28:C30"/>
    <mergeCell ref="B16:G16"/>
    <mergeCell ref="B19:C21"/>
    <mergeCell ref="B22:C24"/>
    <mergeCell ref="B25:C27"/>
    <mergeCell ref="B60:H60"/>
    <mergeCell ref="B58:H58"/>
    <mergeCell ref="A1:I1"/>
    <mergeCell ref="B3:G3"/>
    <mergeCell ref="B5:B10"/>
    <mergeCell ref="C5:C6"/>
    <mergeCell ref="D5:D6"/>
    <mergeCell ref="E5:H5"/>
    <mergeCell ref="C7:C9"/>
    <mergeCell ref="C10:D10"/>
    <mergeCell ref="D42:E42"/>
    <mergeCell ref="F42:G42"/>
    <mergeCell ref="B32:G32"/>
    <mergeCell ref="B39:G39"/>
    <mergeCell ref="D41:E41"/>
    <mergeCell ref="F41:G41"/>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009CC1"/>
  </sheetPr>
  <dimension ref="A1:L60"/>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244</v>
      </c>
      <c r="B1" s="450"/>
      <c r="C1" s="450"/>
      <c r="D1" s="450"/>
      <c r="E1" s="450"/>
      <c r="F1" s="450"/>
      <c r="G1" s="450"/>
      <c r="H1" s="450"/>
      <c r="I1" s="450"/>
    </row>
    <row r="2" spans="1:9" x14ac:dyDescent="0.2">
      <c r="A2" s="151"/>
      <c r="B2" s="151"/>
      <c r="C2" s="151"/>
      <c r="D2" s="151"/>
      <c r="E2" s="151"/>
      <c r="F2" s="151"/>
      <c r="G2" s="151"/>
      <c r="H2" s="151"/>
      <c r="I2" s="151"/>
    </row>
    <row r="3" spans="1:9" x14ac:dyDescent="0.2">
      <c r="A3" s="151"/>
      <c r="B3" s="451" t="s">
        <v>69</v>
      </c>
      <c r="C3" s="451"/>
      <c r="D3" s="451"/>
      <c r="E3" s="451"/>
      <c r="F3" s="451"/>
      <c r="G3" s="451"/>
      <c r="H3" s="128"/>
      <c r="I3" s="151"/>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customHeight="1" x14ac:dyDescent="0.2">
      <c r="B7" s="472"/>
      <c r="C7" s="457" t="s">
        <v>62</v>
      </c>
      <c r="D7" s="129" t="s">
        <v>62</v>
      </c>
      <c r="E7" s="18">
        <v>5759</v>
      </c>
      <c r="F7" s="19">
        <v>671</v>
      </c>
      <c r="G7" s="2">
        <v>6430</v>
      </c>
      <c r="H7" s="20">
        <v>621</v>
      </c>
    </row>
    <row r="8" spans="1:9" ht="15" x14ac:dyDescent="0.2">
      <c r="B8" s="472"/>
      <c r="C8" s="458"/>
      <c r="D8" s="130" t="s">
        <v>63</v>
      </c>
      <c r="E8" s="18">
        <v>18929</v>
      </c>
      <c r="F8" s="19">
        <v>1948</v>
      </c>
      <c r="G8" s="2">
        <v>20877</v>
      </c>
      <c r="H8" s="20">
        <v>1423</v>
      </c>
    </row>
    <row r="9" spans="1:9" x14ac:dyDescent="0.2">
      <c r="B9" s="472"/>
      <c r="C9" s="459"/>
      <c r="D9" s="15" t="s">
        <v>49</v>
      </c>
      <c r="E9" s="21">
        <v>24688</v>
      </c>
      <c r="F9" s="21">
        <v>2619</v>
      </c>
      <c r="G9" s="21">
        <v>27307</v>
      </c>
      <c r="H9" s="21">
        <v>2044</v>
      </c>
    </row>
    <row r="10" spans="1:9" x14ac:dyDescent="0.2">
      <c r="B10" s="463"/>
      <c r="C10" s="470" t="s">
        <v>49</v>
      </c>
      <c r="D10" s="471"/>
      <c r="E10" s="21">
        <f>E9</f>
        <v>24688</v>
      </c>
      <c r="F10" s="21">
        <f t="shared" ref="F10:H10" si="0">F9</f>
        <v>2619</v>
      </c>
      <c r="G10" s="21">
        <f t="shared" si="0"/>
        <v>27307</v>
      </c>
      <c r="H10" s="21">
        <f t="shared" si="0"/>
        <v>2044</v>
      </c>
    </row>
    <row r="11" spans="1:9" x14ac:dyDescent="0.2">
      <c r="B11" s="12"/>
      <c r="C11" s="12"/>
      <c r="D11" s="12"/>
      <c r="E11" s="12"/>
      <c r="F11" s="12"/>
      <c r="G11" s="9"/>
      <c r="H11" s="45"/>
    </row>
    <row r="12" spans="1:9" x14ac:dyDescent="0.2">
      <c r="B12" s="8"/>
      <c r="C12" s="8"/>
      <c r="D12" s="8"/>
      <c r="E12" s="205" t="s">
        <v>52</v>
      </c>
      <c r="F12" s="205" t="s">
        <v>53</v>
      </c>
      <c r="G12" s="205" t="s">
        <v>49</v>
      </c>
      <c r="H12" s="9"/>
    </row>
    <row r="13" spans="1:9" ht="16.5" customHeight="1" x14ac:dyDescent="0.2">
      <c r="B13" s="462" t="s">
        <v>46</v>
      </c>
      <c r="C13" s="48" t="s">
        <v>47</v>
      </c>
      <c r="D13" s="165"/>
      <c r="E13" s="46">
        <v>236</v>
      </c>
      <c r="F13" s="22">
        <v>15</v>
      </c>
      <c r="G13" s="31">
        <v>251</v>
      </c>
    </row>
    <row r="14" spans="1:9" ht="15.75" customHeight="1" x14ac:dyDescent="0.2">
      <c r="B14" s="463"/>
      <c r="C14" s="49" t="s">
        <v>48</v>
      </c>
      <c r="D14" s="166"/>
      <c r="E14" s="47">
        <v>6423</v>
      </c>
      <c r="F14" s="23">
        <v>420</v>
      </c>
      <c r="G14" s="33">
        <v>6843</v>
      </c>
    </row>
    <row r="15" spans="1:9" ht="17.25" customHeight="1" x14ac:dyDescent="0.2">
      <c r="B15" s="12"/>
      <c r="C15" s="12"/>
      <c r="D15" s="12"/>
      <c r="E15" s="12"/>
      <c r="F15" s="12"/>
      <c r="G15" s="6"/>
    </row>
    <row r="16" spans="1:9" x14ac:dyDescent="0.2">
      <c r="B16" s="451" t="s">
        <v>67</v>
      </c>
      <c r="C16" s="451"/>
      <c r="D16" s="451"/>
      <c r="E16" s="451"/>
      <c r="F16" s="451"/>
      <c r="G16" s="451"/>
      <c r="H16" s="16"/>
    </row>
    <row r="17" spans="2:12" ht="8.25" customHeight="1" x14ac:dyDescent="0.2">
      <c r="B17" s="7"/>
      <c r="C17" s="12"/>
      <c r="D17" s="12"/>
      <c r="E17" s="6"/>
      <c r="F17" s="4"/>
      <c r="G17" s="4"/>
      <c r="H17" s="11"/>
    </row>
    <row r="18" spans="2:12" ht="16.5" customHeight="1" x14ac:dyDescent="0.2">
      <c r="B18" s="12"/>
      <c r="C18" s="12"/>
      <c r="D18" s="205" t="s">
        <v>65</v>
      </c>
      <c r="E18" s="205" t="s">
        <v>52</v>
      </c>
      <c r="F18" s="206" t="s">
        <v>53</v>
      </c>
      <c r="G18" s="205" t="s">
        <v>49</v>
      </c>
      <c r="H18" s="11"/>
    </row>
    <row r="19" spans="2:12" ht="15" x14ac:dyDescent="0.2">
      <c r="B19" s="460" t="s">
        <v>55</v>
      </c>
      <c r="C19" s="475"/>
      <c r="D19" s="129" t="s">
        <v>62</v>
      </c>
      <c r="E19" s="24">
        <v>10716</v>
      </c>
      <c r="F19" s="25">
        <v>1111</v>
      </c>
      <c r="G19" s="26">
        <v>11827</v>
      </c>
      <c r="H19" s="11"/>
    </row>
    <row r="20" spans="2:12" ht="15" x14ac:dyDescent="0.2">
      <c r="B20" s="461"/>
      <c r="C20" s="476"/>
      <c r="D20" s="130" t="s">
        <v>63</v>
      </c>
      <c r="E20" s="19">
        <v>3562</v>
      </c>
      <c r="F20" s="18">
        <v>407</v>
      </c>
      <c r="G20" s="2">
        <v>3969</v>
      </c>
      <c r="H20" s="11"/>
    </row>
    <row r="21" spans="2:12" x14ac:dyDescent="0.2">
      <c r="B21" s="477"/>
      <c r="C21" s="478"/>
      <c r="D21" s="15" t="s">
        <v>49</v>
      </c>
      <c r="E21" s="26">
        <v>14279</v>
      </c>
      <c r="F21" s="35">
        <v>1518</v>
      </c>
      <c r="G21" s="26">
        <v>15797</v>
      </c>
      <c r="H21" s="11"/>
    </row>
    <row r="22" spans="2:12" ht="15" x14ac:dyDescent="0.2">
      <c r="B22" s="460" t="s">
        <v>56</v>
      </c>
      <c r="C22" s="475"/>
      <c r="D22" s="129" t="s">
        <v>62</v>
      </c>
      <c r="E22" s="36">
        <v>9944</v>
      </c>
      <c r="F22" s="24">
        <v>997</v>
      </c>
      <c r="G22" s="37">
        <v>10941</v>
      </c>
      <c r="H22" s="12"/>
    </row>
    <row r="23" spans="2:12" ht="15" x14ac:dyDescent="0.2">
      <c r="B23" s="461"/>
      <c r="C23" s="476"/>
      <c r="D23" s="130" t="s">
        <v>63</v>
      </c>
      <c r="E23" s="38">
        <v>3253</v>
      </c>
      <c r="F23" s="27">
        <v>363</v>
      </c>
      <c r="G23" s="39">
        <v>3616</v>
      </c>
      <c r="H23" s="12"/>
    </row>
    <row r="24" spans="2:12" x14ac:dyDescent="0.2">
      <c r="B24" s="477"/>
      <c r="C24" s="478"/>
      <c r="D24" s="15" t="s">
        <v>49</v>
      </c>
      <c r="E24" s="21">
        <v>13198</v>
      </c>
      <c r="F24" s="40">
        <v>1360</v>
      </c>
      <c r="G24" s="21">
        <v>14558</v>
      </c>
      <c r="H24" s="12"/>
    </row>
    <row r="25" spans="2:12" ht="12.75" customHeight="1" x14ac:dyDescent="0.2">
      <c r="B25" s="464" t="s">
        <v>57</v>
      </c>
      <c r="C25" s="465"/>
      <c r="D25" s="129" t="s">
        <v>62</v>
      </c>
      <c r="E25" s="24">
        <v>4690</v>
      </c>
      <c r="F25" s="25">
        <v>292</v>
      </c>
      <c r="G25" s="26">
        <v>4982</v>
      </c>
      <c r="H25" s="12"/>
    </row>
    <row r="26" spans="2:12" ht="12.75" customHeight="1" x14ac:dyDescent="0.2">
      <c r="B26" s="466"/>
      <c r="C26" s="467"/>
      <c r="D26" s="130" t="s">
        <v>63</v>
      </c>
      <c r="E26" s="19">
        <v>1305</v>
      </c>
      <c r="F26" s="18">
        <v>78</v>
      </c>
      <c r="G26" s="2">
        <v>1383</v>
      </c>
      <c r="H26" s="12"/>
    </row>
    <row r="27" spans="2:12" ht="12.75" customHeight="1" x14ac:dyDescent="0.2">
      <c r="B27" s="468"/>
      <c r="C27" s="469"/>
      <c r="D27" s="15" t="s">
        <v>49</v>
      </c>
      <c r="E27" s="26">
        <v>5994</v>
      </c>
      <c r="F27" s="35">
        <v>370</v>
      </c>
      <c r="G27" s="26">
        <v>6364</v>
      </c>
      <c r="H27" s="12"/>
      <c r="J27" s="149"/>
    </row>
    <row r="28" spans="2:12" ht="12.75" customHeight="1" x14ac:dyDescent="0.2">
      <c r="B28" s="464" t="s">
        <v>58</v>
      </c>
      <c r="C28" s="465"/>
      <c r="D28" s="129" t="s">
        <v>62</v>
      </c>
      <c r="E28" s="24">
        <v>4265</v>
      </c>
      <c r="F28" s="25">
        <v>265</v>
      </c>
      <c r="G28" s="26">
        <v>4530</v>
      </c>
      <c r="H28" s="1"/>
    </row>
    <row r="29" spans="2:12" ht="12.75" customHeight="1" x14ac:dyDescent="0.2">
      <c r="B29" s="466"/>
      <c r="C29" s="467"/>
      <c r="D29" s="130" t="s">
        <v>63</v>
      </c>
      <c r="E29" s="19">
        <v>1160</v>
      </c>
      <c r="F29" s="18">
        <v>71</v>
      </c>
      <c r="G29" s="2">
        <v>1231</v>
      </c>
      <c r="H29" s="1"/>
      <c r="J29" s="217"/>
    </row>
    <row r="30" spans="2:12" ht="12.75" customHeight="1" x14ac:dyDescent="0.2">
      <c r="B30" s="468"/>
      <c r="C30" s="469"/>
      <c r="D30" s="15" t="s">
        <v>49</v>
      </c>
      <c r="E30" s="21">
        <v>5424</v>
      </c>
      <c r="F30" s="40">
        <v>336</v>
      </c>
      <c r="G30" s="21">
        <v>5760</v>
      </c>
      <c r="H30" s="215"/>
      <c r="J30" s="149"/>
    </row>
    <row r="31" spans="2:12" x14ac:dyDescent="0.2">
      <c r="B31" s="498" t="s">
        <v>0</v>
      </c>
      <c r="C31" s="499"/>
      <c r="D31" s="500"/>
      <c r="E31" s="361">
        <v>179</v>
      </c>
      <c r="F31" s="361">
        <v>750</v>
      </c>
      <c r="G31" s="361">
        <v>929</v>
      </c>
      <c r="K31" s="140"/>
      <c r="L31" s="117"/>
    </row>
    <row r="32" spans="2:12" ht="17.25" customHeight="1" x14ac:dyDescent="0.2">
      <c r="B32" s="11"/>
      <c r="C32" s="11"/>
      <c r="D32" s="11"/>
      <c r="E32" s="331"/>
      <c r="F32" s="331"/>
      <c r="G32" s="331"/>
      <c r="L32" s="96"/>
    </row>
    <row r="33" spans="2:12" x14ac:dyDescent="0.2">
      <c r="B33" s="451" t="s">
        <v>280</v>
      </c>
      <c r="C33" s="451"/>
      <c r="D33" s="451"/>
      <c r="E33" s="451"/>
      <c r="F33" s="451"/>
      <c r="G33" s="451"/>
      <c r="L33" s="16"/>
    </row>
    <row r="34" spans="2:12" ht="8.25" customHeight="1" x14ac:dyDescent="0.2">
      <c r="B34" s="7"/>
      <c r="C34" s="12"/>
      <c r="D34" s="12"/>
      <c r="E34" s="12"/>
      <c r="F34" s="12"/>
      <c r="G34" s="12"/>
      <c r="H34" s="12"/>
      <c r="J34" s="143"/>
      <c r="K34" s="143"/>
      <c r="L34" s="143"/>
    </row>
    <row r="35" spans="2:12" ht="17.25" customHeight="1" x14ac:dyDescent="0.2">
      <c r="B35" s="8"/>
      <c r="C35" s="8"/>
      <c r="D35" s="8"/>
      <c r="E35" s="205" t="s">
        <v>52</v>
      </c>
      <c r="F35" s="206" t="s">
        <v>53</v>
      </c>
      <c r="G35" s="205" t="s">
        <v>49</v>
      </c>
      <c r="H35" s="12"/>
      <c r="J35" s="143"/>
      <c r="K35" s="143"/>
      <c r="L35" s="143"/>
    </row>
    <row r="36" spans="2:12" ht="27" customHeight="1" x14ac:dyDescent="0.2">
      <c r="B36" s="464" t="s">
        <v>282</v>
      </c>
      <c r="C36" s="497"/>
      <c r="D36" s="465"/>
      <c r="E36" s="22">
        <v>64725</v>
      </c>
      <c r="F36" s="30">
        <v>7914</v>
      </c>
      <c r="G36" s="31">
        <v>72639</v>
      </c>
      <c r="H36" s="94"/>
      <c r="J36" s="51"/>
      <c r="K36" s="143"/>
      <c r="L36" s="143"/>
    </row>
    <row r="37" spans="2:12" ht="12.75" customHeight="1" x14ac:dyDescent="0.2">
      <c r="B37" s="468" t="s">
        <v>59</v>
      </c>
      <c r="C37" s="474"/>
      <c r="D37" s="469"/>
      <c r="E37" s="23">
        <v>41626</v>
      </c>
      <c r="F37" s="32">
        <v>4661</v>
      </c>
      <c r="G37" s="111">
        <v>46287</v>
      </c>
      <c r="H37" s="94"/>
      <c r="J37" s="51"/>
      <c r="K37" s="143"/>
      <c r="L37" s="143"/>
    </row>
    <row r="38" spans="2:12" ht="8.25" customHeight="1" x14ac:dyDescent="0.2">
      <c r="B38" s="208"/>
      <c r="C38" s="11"/>
      <c r="D38" s="11"/>
      <c r="E38" s="11"/>
      <c r="F38" s="11"/>
      <c r="G38" s="12"/>
      <c r="H38" s="12"/>
    </row>
    <row r="39" spans="2:12" x14ac:dyDescent="0.2">
      <c r="B39" s="11"/>
      <c r="C39" s="11"/>
      <c r="D39" s="11"/>
      <c r="E39" s="11"/>
      <c r="F39" s="11"/>
      <c r="G39" s="12"/>
    </row>
    <row r="40" spans="2:12" x14ac:dyDescent="0.2">
      <c r="B40" s="451" t="s">
        <v>68</v>
      </c>
      <c r="C40" s="451"/>
      <c r="D40" s="451"/>
      <c r="E40" s="451"/>
      <c r="F40" s="451"/>
      <c r="G40" s="451"/>
    </row>
    <row r="41" spans="2:12" x14ac:dyDescent="0.2">
      <c r="B41" s="14"/>
      <c r="C41" s="6"/>
      <c r="D41" s="6"/>
      <c r="E41" s="4"/>
      <c r="G41" s="12"/>
    </row>
    <row r="42" spans="2:12" x14ac:dyDescent="0.2">
      <c r="B42" s="207" t="s">
        <v>60</v>
      </c>
      <c r="C42" s="207" t="s">
        <v>61</v>
      </c>
      <c r="D42" s="479" t="s">
        <v>84</v>
      </c>
      <c r="E42" s="480"/>
      <c r="F42" s="479" t="s">
        <v>49</v>
      </c>
      <c r="G42" s="480"/>
    </row>
    <row r="43" spans="2:12" x14ac:dyDescent="0.2">
      <c r="B43" s="131">
        <v>364</v>
      </c>
      <c r="C43" s="131">
        <v>108</v>
      </c>
      <c r="D43" s="481">
        <v>6</v>
      </c>
      <c r="E43" s="482"/>
      <c r="F43" s="483">
        <f>SUM(B43:E43)</f>
        <v>478</v>
      </c>
      <c r="G43" s="484"/>
    </row>
    <row r="46" spans="2:12" x14ac:dyDescent="0.2">
      <c r="B46" s="451" t="s">
        <v>215</v>
      </c>
      <c r="C46" s="451"/>
      <c r="D46" s="451"/>
      <c r="E46" s="451"/>
      <c r="F46" s="451"/>
      <c r="G46" s="451"/>
      <c r="H46" s="451"/>
      <c r="I46" s="451"/>
    </row>
    <row r="47" spans="2:12" x14ac:dyDescent="0.2">
      <c r="B47" s="7"/>
      <c r="C47" s="12"/>
      <c r="D47" s="12"/>
      <c r="E47" s="6"/>
      <c r="F47" s="4"/>
      <c r="G47" s="4"/>
    </row>
    <row r="48" spans="2:12" x14ac:dyDescent="0.2">
      <c r="D48" s="293"/>
      <c r="E48" s="473" t="s">
        <v>216</v>
      </c>
      <c r="F48" s="473"/>
      <c r="G48" s="298"/>
      <c r="H48" s="298"/>
      <c r="I48" s="298"/>
    </row>
    <row r="49" spans="2:8" ht="15" x14ac:dyDescent="0.2">
      <c r="C49" s="11"/>
      <c r="D49" s="166"/>
      <c r="E49" s="327" t="s">
        <v>62</v>
      </c>
      <c r="F49" s="328" t="s">
        <v>49</v>
      </c>
    </row>
    <row r="50" spans="2:8" ht="12.75" customHeight="1" x14ac:dyDescent="0.2">
      <c r="B50" s="491" t="s">
        <v>237</v>
      </c>
      <c r="C50" s="492" t="s">
        <v>207</v>
      </c>
      <c r="D50" s="492"/>
      <c r="E50" s="416">
        <v>18367</v>
      </c>
      <c r="F50" s="326">
        <v>18367</v>
      </c>
      <c r="G50" s="145"/>
    </row>
    <row r="51" spans="2:8" x14ac:dyDescent="0.2">
      <c r="B51" s="491"/>
      <c r="C51" s="492" t="s">
        <v>208</v>
      </c>
      <c r="D51" s="492"/>
      <c r="E51" s="416">
        <v>74</v>
      </c>
      <c r="F51" s="326">
        <v>74</v>
      </c>
    </row>
    <row r="52" spans="2:8" x14ac:dyDescent="0.2">
      <c r="B52" s="491"/>
      <c r="C52" s="492" t="s">
        <v>209</v>
      </c>
      <c r="D52" s="492"/>
      <c r="E52" s="416">
        <v>1386</v>
      </c>
      <c r="F52" s="326">
        <v>1386</v>
      </c>
    </row>
    <row r="53" spans="2:8" x14ac:dyDescent="0.2">
      <c r="B53" s="491"/>
      <c r="C53" s="492" t="s">
        <v>210</v>
      </c>
      <c r="D53" s="492"/>
      <c r="E53" s="416">
        <v>1727</v>
      </c>
      <c r="F53" s="326">
        <v>1727</v>
      </c>
    </row>
    <row r="54" spans="2:8" x14ac:dyDescent="0.2">
      <c r="B54" s="491"/>
      <c r="C54" s="492" t="s">
        <v>211</v>
      </c>
      <c r="D54" s="492"/>
      <c r="E54" s="416">
        <v>3289</v>
      </c>
      <c r="F54" s="326">
        <v>3289</v>
      </c>
    </row>
    <row r="55" spans="2:8" x14ac:dyDescent="0.2">
      <c r="B55" s="491"/>
      <c r="C55" s="492" t="s">
        <v>212</v>
      </c>
      <c r="D55" s="492"/>
      <c r="E55" s="416">
        <v>1180</v>
      </c>
      <c r="F55" s="326">
        <v>1180</v>
      </c>
    </row>
    <row r="56" spans="2:8" x14ac:dyDescent="0.2">
      <c r="B56" s="491"/>
      <c r="C56" s="493" t="s">
        <v>213</v>
      </c>
      <c r="D56" s="493"/>
      <c r="E56" s="326">
        <v>26023</v>
      </c>
      <c r="F56" s="326">
        <v>26023</v>
      </c>
      <c r="G56" s="342"/>
    </row>
    <row r="57" spans="2:8" x14ac:dyDescent="0.2">
      <c r="B57" s="491"/>
      <c r="C57" s="493" t="s">
        <v>214</v>
      </c>
      <c r="D57" s="493"/>
      <c r="E57" s="326">
        <v>1687</v>
      </c>
      <c r="F57" s="326">
        <v>1687</v>
      </c>
    </row>
    <row r="58" spans="2:8" x14ac:dyDescent="0.2">
      <c r="B58" s="294"/>
      <c r="C58" s="297"/>
      <c r="D58" s="297"/>
      <c r="E58" s="133"/>
      <c r="F58" s="45"/>
      <c r="G58" s="45"/>
      <c r="H58" s="45"/>
    </row>
    <row r="59" spans="2:8" s="331" customFormat="1" ht="81.75" customHeight="1" x14ac:dyDescent="0.2">
      <c r="B59" s="494" t="s">
        <v>315</v>
      </c>
      <c r="C59" s="494"/>
      <c r="D59" s="494"/>
      <c r="E59" s="494"/>
      <c r="F59" s="494"/>
      <c r="G59" s="494"/>
      <c r="H59" s="494"/>
    </row>
    <row r="60" spans="2:8" s="331" customFormat="1" ht="30" customHeight="1" x14ac:dyDescent="0.2">
      <c r="B60" s="494" t="s">
        <v>307</v>
      </c>
      <c r="C60" s="494"/>
      <c r="D60" s="494"/>
      <c r="E60" s="494"/>
      <c r="F60" s="494"/>
      <c r="G60" s="494"/>
      <c r="H60" s="494"/>
    </row>
  </sheetData>
  <customSheetViews>
    <customSheetView guid="{4BF6A69F-C29D-460A-9E84-5045F8F80EEB}" showGridLines="0">
      <selection activeCell="R56" sqref="R55:R56"/>
      <pageMargins left="0.19685039370078741" right="0.15748031496062992" top="0.19685039370078741" bottom="0.19685039370078741" header="0.31496062992125984" footer="0.31496062992125984"/>
      <pageSetup paperSize="9" orientation="portrait"/>
    </customSheetView>
  </customSheetViews>
  <mergeCells count="36">
    <mergeCell ref="B59:H59"/>
    <mergeCell ref="B60:H60"/>
    <mergeCell ref="B46:I46"/>
    <mergeCell ref="E48:F48"/>
    <mergeCell ref="B50:B57"/>
    <mergeCell ref="C50:D50"/>
    <mergeCell ref="C51:D51"/>
    <mergeCell ref="C52:D52"/>
    <mergeCell ref="C53:D53"/>
    <mergeCell ref="C54:D54"/>
    <mergeCell ref="C55:D55"/>
    <mergeCell ref="C56:D56"/>
    <mergeCell ref="C57:D57"/>
    <mergeCell ref="D43:E43"/>
    <mergeCell ref="F43:G43"/>
    <mergeCell ref="B33:G33"/>
    <mergeCell ref="B40:G40"/>
    <mergeCell ref="D42:E42"/>
    <mergeCell ref="B36:D36"/>
    <mergeCell ref="B37:D37"/>
    <mergeCell ref="A1:I1"/>
    <mergeCell ref="B3:G3"/>
    <mergeCell ref="B5:B10"/>
    <mergeCell ref="C5:C6"/>
    <mergeCell ref="D5:D6"/>
    <mergeCell ref="E5:H5"/>
    <mergeCell ref="C7:C9"/>
    <mergeCell ref="C10:D10"/>
    <mergeCell ref="B13:B14"/>
    <mergeCell ref="B31:D31"/>
    <mergeCell ref="F42:G42"/>
    <mergeCell ref="B16:G16"/>
    <mergeCell ref="B19:C21"/>
    <mergeCell ref="B22:C24"/>
    <mergeCell ref="B25:C27"/>
    <mergeCell ref="B28:C30"/>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rgb="FF009CC1"/>
  </sheetPr>
  <dimension ref="A1:N59"/>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245</v>
      </c>
      <c r="B1" s="450"/>
      <c r="C1" s="450"/>
      <c r="D1" s="450"/>
      <c r="E1" s="450"/>
      <c r="F1" s="450"/>
      <c r="G1" s="450"/>
      <c r="H1" s="450"/>
      <c r="I1" s="450"/>
    </row>
    <row r="2" spans="1:9" x14ac:dyDescent="0.2">
      <c r="A2" s="151"/>
      <c r="B2" s="151"/>
      <c r="C2" s="151"/>
      <c r="D2" s="151"/>
      <c r="E2" s="151"/>
      <c r="F2" s="151"/>
      <c r="G2" s="151"/>
      <c r="H2" s="151"/>
      <c r="I2" s="151"/>
    </row>
    <row r="3" spans="1:9" x14ac:dyDescent="0.2">
      <c r="A3" s="151"/>
      <c r="B3" s="451" t="s">
        <v>69</v>
      </c>
      <c r="C3" s="451"/>
      <c r="D3" s="451"/>
      <c r="E3" s="451"/>
      <c r="F3" s="451"/>
      <c r="G3" s="451"/>
      <c r="H3" s="128"/>
      <c r="I3" s="151"/>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customHeight="1" x14ac:dyDescent="0.2">
      <c r="B7" s="472"/>
      <c r="C7" s="457" t="s">
        <v>62</v>
      </c>
      <c r="D7" s="129" t="s">
        <v>62</v>
      </c>
      <c r="E7" s="18">
        <v>1290</v>
      </c>
      <c r="F7" s="19">
        <v>13</v>
      </c>
      <c r="G7" s="2">
        <v>1303</v>
      </c>
      <c r="H7" s="20">
        <v>27</v>
      </c>
    </row>
    <row r="8" spans="1:9" ht="15" x14ac:dyDescent="0.2">
      <c r="B8" s="472"/>
      <c r="C8" s="458"/>
      <c r="D8" s="130" t="s">
        <v>63</v>
      </c>
      <c r="E8" s="18">
        <v>5098</v>
      </c>
      <c r="F8" s="19">
        <v>38</v>
      </c>
      <c r="G8" s="2">
        <v>5136</v>
      </c>
      <c r="H8" s="20">
        <v>192</v>
      </c>
    </row>
    <row r="9" spans="1:9" x14ac:dyDescent="0.2">
      <c r="B9" s="472"/>
      <c r="C9" s="459"/>
      <c r="D9" s="15" t="s">
        <v>49</v>
      </c>
      <c r="E9" s="21">
        <v>6388</v>
      </c>
      <c r="F9" s="21">
        <v>51</v>
      </c>
      <c r="G9" s="21">
        <v>6439</v>
      </c>
      <c r="H9" s="21">
        <v>219</v>
      </c>
    </row>
    <row r="10" spans="1:9" x14ac:dyDescent="0.2">
      <c r="B10" s="463"/>
      <c r="C10" s="470" t="s">
        <v>49</v>
      </c>
      <c r="D10" s="471"/>
      <c r="E10" s="21">
        <f>E9</f>
        <v>6388</v>
      </c>
      <c r="F10" s="21">
        <f t="shared" ref="F10:H10" si="0">F9</f>
        <v>51</v>
      </c>
      <c r="G10" s="21">
        <f t="shared" si="0"/>
        <v>6439</v>
      </c>
      <c r="H10" s="21">
        <f t="shared" si="0"/>
        <v>219</v>
      </c>
    </row>
    <row r="11" spans="1:9" x14ac:dyDescent="0.2">
      <c r="B11" s="143"/>
      <c r="C11" s="133"/>
      <c r="D11" s="133"/>
      <c r="E11" s="45"/>
      <c r="F11" s="45"/>
      <c r="G11" s="45"/>
      <c r="H11" s="45"/>
    </row>
    <row r="12" spans="1:9" x14ac:dyDescent="0.2">
      <c r="B12" s="8"/>
      <c r="C12" s="8"/>
      <c r="D12" s="8"/>
      <c r="E12" s="205" t="s">
        <v>52</v>
      </c>
      <c r="F12" s="205" t="s">
        <v>53</v>
      </c>
      <c r="G12" s="205" t="s">
        <v>49</v>
      </c>
      <c r="H12" s="9"/>
    </row>
    <row r="13" spans="1:9" ht="16.5" customHeight="1" x14ac:dyDescent="0.2">
      <c r="B13" s="462" t="s">
        <v>46</v>
      </c>
      <c r="C13" s="48" t="s">
        <v>47</v>
      </c>
      <c r="D13" s="165"/>
      <c r="E13" s="46">
        <v>76</v>
      </c>
      <c r="F13" s="22">
        <v>0</v>
      </c>
      <c r="G13" s="31">
        <v>76</v>
      </c>
    </row>
    <row r="14" spans="1:9" ht="17.25" customHeight="1" x14ac:dyDescent="0.2">
      <c r="B14" s="463"/>
      <c r="C14" s="49" t="s">
        <v>48</v>
      </c>
      <c r="D14" s="166"/>
      <c r="E14" s="47">
        <v>1612</v>
      </c>
      <c r="F14" s="23">
        <v>15</v>
      </c>
      <c r="G14" s="33">
        <v>1627</v>
      </c>
    </row>
    <row r="15" spans="1:9" ht="17.25" customHeight="1" x14ac:dyDescent="0.2">
      <c r="B15" s="11"/>
    </row>
    <row r="16" spans="1:9" x14ac:dyDescent="0.2">
      <c r="B16" s="451" t="s">
        <v>67</v>
      </c>
      <c r="C16" s="451"/>
      <c r="D16" s="451"/>
      <c r="E16" s="451"/>
      <c r="F16" s="451"/>
      <c r="G16" s="451"/>
      <c r="H16" s="16"/>
    </row>
    <row r="17" spans="2:14" ht="8.25" customHeight="1" x14ac:dyDescent="0.2">
      <c r="B17" s="7"/>
      <c r="C17" s="12"/>
      <c r="D17" s="12"/>
      <c r="E17" s="6"/>
      <c r="F17" s="4"/>
      <c r="G17" s="4"/>
      <c r="H17" s="11"/>
    </row>
    <row r="18" spans="2:14" ht="16.5" customHeight="1" x14ac:dyDescent="0.2">
      <c r="B18" s="12"/>
      <c r="C18" s="12"/>
      <c r="D18" s="205" t="s">
        <v>65</v>
      </c>
      <c r="E18" s="205" t="s">
        <v>52</v>
      </c>
      <c r="F18" s="206" t="s">
        <v>53</v>
      </c>
      <c r="G18" s="205" t="s">
        <v>49</v>
      </c>
      <c r="H18" s="11"/>
    </row>
    <row r="19" spans="2:14" ht="15" x14ac:dyDescent="0.2">
      <c r="B19" s="460" t="s">
        <v>55</v>
      </c>
      <c r="C19" s="475"/>
      <c r="D19" s="129" t="s">
        <v>62</v>
      </c>
      <c r="E19" s="24">
        <v>3274</v>
      </c>
      <c r="F19" s="25">
        <v>18</v>
      </c>
      <c r="G19" s="26">
        <v>3292</v>
      </c>
      <c r="H19" s="11"/>
    </row>
    <row r="20" spans="2:14" ht="15" x14ac:dyDescent="0.2">
      <c r="B20" s="461"/>
      <c r="C20" s="476"/>
      <c r="D20" s="130" t="s">
        <v>63</v>
      </c>
      <c r="E20" s="19">
        <v>847</v>
      </c>
      <c r="F20" s="18">
        <v>4</v>
      </c>
      <c r="G20" s="2">
        <v>851</v>
      </c>
      <c r="H20" s="11"/>
    </row>
    <row r="21" spans="2:14" x14ac:dyDescent="0.2">
      <c r="B21" s="477"/>
      <c r="C21" s="478"/>
      <c r="D21" s="15" t="s">
        <v>49</v>
      </c>
      <c r="E21" s="26">
        <v>4121</v>
      </c>
      <c r="F21" s="35">
        <v>22</v>
      </c>
      <c r="G21" s="26">
        <v>4143</v>
      </c>
      <c r="H21" s="210"/>
    </row>
    <row r="22" spans="2:14" ht="15" x14ac:dyDescent="0.2">
      <c r="B22" s="460" t="s">
        <v>56</v>
      </c>
      <c r="C22" s="475"/>
      <c r="D22" s="129" t="s">
        <v>62</v>
      </c>
      <c r="E22" s="36">
        <v>2824</v>
      </c>
      <c r="F22" s="24">
        <v>18</v>
      </c>
      <c r="G22" s="37">
        <v>2842</v>
      </c>
      <c r="H22" s="12"/>
    </row>
    <row r="23" spans="2:14" ht="15" x14ac:dyDescent="0.2">
      <c r="B23" s="461"/>
      <c r="C23" s="476"/>
      <c r="D23" s="130" t="s">
        <v>63</v>
      </c>
      <c r="E23" s="38">
        <v>782</v>
      </c>
      <c r="F23" s="27">
        <v>4</v>
      </c>
      <c r="G23" s="39">
        <v>786</v>
      </c>
      <c r="H23" s="12"/>
    </row>
    <row r="24" spans="2:14" x14ac:dyDescent="0.2">
      <c r="B24" s="477"/>
      <c r="C24" s="478"/>
      <c r="D24" s="15" t="s">
        <v>49</v>
      </c>
      <c r="E24" s="21">
        <v>3606</v>
      </c>
      <c r="F24" s="40">
        <v>22</v>
      </c>
      <c r="G24" s="26">
        <v>3628</v>
      </c>
      <c r="H24" s="12"/>
      <c r="J24" s="149"/>
    </row>
    <row r="25" spans="2:14" ht="12.75" customHeight="1" x14ac:dyDescent="0.2">
      <c r="B25" s="464" t="s">
        <v>57</v>
      </c>
      <c r="C25" s="465"/>
      <c r="D25" s="129" t="s">
        <v>62</v>
      </c>
      <c r="E25" s="24">
        <v>1367</v>
      </c>
      <c r="F25" s="25">
        <v>6</v>
      </c>
      <c r="G25" s="26">
        <v>1373</v>
      </c>
      <c r="H25" s="12"/>
      <c r="J25" s="149"/>
    </row>
    <row r="26" spans="2:14" ht="12.75" customHeight="1" x14ac:dyDescent="0.2">
      <c r="B26" s="466"/>
      <c r="C26" s="467"/>
      <c r="D26" s="130" t="s">
        <v>63</v>
      </c>
      <c r="E26" s="19">
        <v>322</v>
      </c>
      <c r="F26" s="18">
        <v>2</v>
      </c>
      <c r="G26" s="2">
        <v>324</v>
      </c>
      <c r="H26" s="12"/>
    </row>
    <row r="27" spans="2:14" ht="12.75" customHeight="1" x14ac:dyDescent="0.2">
      <c r="B27" s="468"/>
      <c r="C27" s="469"/>
      <c r="D27" s="15" t="s">
        <v>49</v>
      </c>
      <c r="E27" s="26">
        <v>1689</v>
      </c>
      <c r="F27" s="35">
        <v>8</v>
      </c>
      <c r="G27" s="97">
        <v>1697</v>
      </c>
      <c r="H27" s="149"/>
      <c r="L27" s="12"/>
      <c r="N27" s="152"/>
    </row>
    <row r="28" spans="2:14" ht="12.75" customHeight="1" x14ac:dyDescent="0.2">
      <c r="B28" s="464" t="s">
        <v>58</v>
      </c>
      <c r="C28" s="465"/>
      <c r="D28" s="129" t="s">
        <v>62</v>
      </c>
      <c r="E28" s="24">
        <v>1168</v>
      </c>
      <c r="F28" s="25">
        <v>6</v>
      </c>
      <c r="G28" s="26">
        <v>1174</v>
      </c>
      <c r="L28" s="1"/>
      <c r="N28" s="152"/>
    </row>
    <row r="29" spans="2:14" ht="12.75" customHeight="1" x14ac:dyDescent="0.2">
      <c r="B29" s="466"/>
      <c r="C29" s="467"/>
      <c r="D29" s="130" t="s">
        <v>63</v>
      </c>
      <c r="E29" s="19">
        <v>285</v>
      </c>
      <c r="F29" s="18">
        <v>2</v>
      </c>
      <c r="G29" s="2">
        <v>287</v>
      </c>
      <c r="H29" s="1"/>
    </row>
    <row r="30" spans="2:14" ht="12.75" customHeight="1" x14ac:dyDescent="0.2">
      <c r="B30" s="468"/>
      <c r="C30" s="469"/>
      <c r="D30" s="15" t="s">
        <v>49</v>
      </c>
      <c r="E30" s="21">
        <v>1453</v>
      </c>
      <c r="F30" s="40">
        <v>8</v>
      </c>
      <c r="G30" s="98">
        <v>1461</v>
      </c>
      <c r="H30" s="1"/>
      <c r="J30" s="149"/>
    </row>
    <row r="31" spans="2:14" ht="17.25" customHeight="1" x14ac:dyDescent="0.2">
      <c r="B31" s="11"/>
      <c r="C31" s="11"/>
      <c r="D31" s="11"/>
      <c r="E31" s="13"/>
      <c r="F31" s="13"/>
      <c r="G31" s="13"/>
      <c r="H31" s="12"/>
    </row>
    <row r="32" spans="2:14" x14ac:dyDescent="0.2">
      <c r="B32" s="451" t="s">
        <v>280</v>
      </c>
      <c r="C32" s="451"/>
      <c r="D32" s="451"/>
      <c r="E32" s="451"/>
      <c r="F32" s="451"/>
      <c r="G32" s="451"/>
      <c r="H32" s="16"/>
    </row>
    <row r="33" spans="2:9" ht="8.25" customHeight="1" x14ac:dyDescent="0.2">
      <c r="B33" s="7"/>
      <c r="C33" s="12"/>
      <c r="D33" s="12"/>
      <c r="E33" s="12"/>
      <c r="F33" s="12"/>
      <c r="G33" s="12"/>
      <c r="H33" s="12"/>
    </row>
    <row r="34" spans="2:9" ht="17.25" customHeight="1" x14ac:dyDescent="0.2">
      <c r="B34" s="8"/>
      <c r="C34" s="8"/>
      <c r="D34" s="8"/>
      <c r="E34" s="205" t="s">
        <v>52</v>
      </c>
      <c r="F34" s="206" t="s">
        <v>53</v>
      </c>
      <c r="G34" s="205" t="s">
        <v>49</v>
      </c>
      <c r="H34" s="12"/>
    </row>
    <row r="35" spans="2:9" ht="27" customHeight="1" x14ac:dyDescent="0.2">
      <c r="B35" s="464" t="s">
        <v>282</v>
      </c>
      <c r="C35" s="497"/>
      <c r="D35" s="465"/>
      <c r="E35" s="22">
        <v>42142</v>
      </c>
      <c r="F35" s="30">
        <v>286</v>
      </c>
      <c r="G35" s="31">
        <v>42428</v>
      </c>
      <c r="H35" s="12"/>
    </row>
    <row r="36" spans="2:9" ht="12.75" customHeight="1" x14ac:dyDescent="0.2">
      <c r="B36" s="468" t="s">
        <v>59</v>
      </c>
      <c r="C36" s="474"/>
      <c r="D36" s="469"/>
      <c r="E36" s="333">
        <v>24800</v>
      </c>
      <c r="F36" s="336">
        <v>129</v>
      </c>
      <c r="G36" s="339">
        <v>24929</v>
      </c>
      <c r="H36" s="12"/>
    </row>
    <row r="37" spans="2:9" x14ac:dyDescent="0.2">
      <c r="B37" s="11"/>
      <c r="C37" s="11"/>
      <c r="D37" s="11"/>
      <c r="E37" s="11"/>
      <c r="F37" s="11"/>
      <c r="G37" s="12"/>
    </row>
    <row r="38" spans="2:9" x14ac:dyDescent="0.2">
      <c r="B38" s="11"/>
      <c r="C38" s="11"/>
      <c r="D38" s="11"/>
      <c r="E38" s="11"/>
      <c r="F38" s="11"/>
      <c r="G38" s="12"/>
    </row>
    <row r="39" spans="2:9" x14ac:dyDescent="0.2">
      <c r="B39" s="451" t="s">
        <v>68</v>
      </c>
      <c r="C39" s="451"/>
      <c r="D39" s="451"/>
      <c r="E39" s="451"/>
      <c r="F39" s="451"/>
      <c r="G39" s="451"/>
    </row>
    <row r="40" spans="2:9" x14ac:dyDescent="0.2">
      <c r="B40" s="14"/>
      <c r="C40" s="6"/>
      <c r="D40" s="6"/>
      <c r="E40" s="4"/>
      <c r="G40" s="12"/>
    </row>
    <row r="41" spans="2:9" x14ac:dyDescent="0.2">
      <c r="B41" s="207" t="s">
        <v>60</v>
      </c>
      <c r="C41" s="207" t="s">
        <v>61</v>
      </c>
      <c r="D41" s="479" t="s">
        <v>84</v>
      </c>
      <c r="E41" s="480"/>
      <c r="F41" s="479" t="s">
        <v>49</v>
      </c>
      <c r="G41" s="480"/>
    </row>
    <row r="42" spans="2:9" x14ac:dyDescent="0.2">
      <c r="B42" s="131">
        <v>82</v>
      </c>
      <c r="C42" s="131">
        <v>58</v>
      </c>
      <c r="D42" s="481">
        <v>2</v>
      </c>
      <c r="E42" s="482"/>
      <c r="F42" s="483">
        <f>SUM(B42:E42)</f>
        <v>142</v>
      </c>
      <c r="G42" s="484"/>
    </row>
    <row r="45" spans="2:9" x14ac:dyDescent="0.2">
      <c r="B45" s="451" t="s">
        <v>215</v>
      </c>
      <c r="C45" s="451"/>
      <c r="D45" s="451"/>
      <c r="E45" s="451"/>
      <c r="F45" s="451"/>
      <c r="G45" s="451"/>
      <c r="H45" s="451"/>
      <c r="I45" s="451"/>
    </row>
    <row r="46" spans="2:9" x14ac:dyDescent="0.2">
      <c r="B46" s="7"/>
      <c r="C46" s="12"/>
      <c r="D46" s="12"/>
      <c r="E46" s="6"/>
      <c r="F46" s="4"/>
      <c r="G46" s="4"/>
    </row>
    <row r="47" spans="2:9" x14ac:dyDescent="0.2">
      <c r="D47" s="293"/>
      <c r="E47" s="473" t="s">
        <v>216</v>
      </c>
      <c r="F47" s="473"/>
      <c r="G47" s="298"/>
      <c r="H47" s="298"/>
      <c r="I47" s="298"/>
    </row>
    <row r="48" spans="2:9" ht="15" x14ac:dyDescent="0.2">
      <c r="C48" s="11"/>
      <c r="D48" s="166"/>
      <c r="E48" s="327" t="s">
        <v>62</v>
      </c>
      <c r="F48" s="328" t="s">
        <v>49</v>
      </c>
    </row>
    <row r="49" spans="2:8" ht="12.75" customHeight="1" x14ac:dyDescent="0.2">
      <c r="B49" s="491" t="s">
        <v>237</v>
      </c>
      <c r="C49" s="492" t="s">
        <v>207</v>
      </c>
      <c r="D49" s="492"/>
      <c r="E49" s="332">
        <v>3583</v>
      </c>
      <c r="F49" s="326">
        <v>3583</v>
      </c>
    </row>
    <row r="50" spans="2:8" x14ac:dyDescent="0.2">
      <c r="B50" s="491"/>
      <c r="C50" s="492" t="s">
        <v>208</v>
      </c>
      <c r="D50" s="492"/>
      <c r="E50" s="332">
        <v>17</v>
      </c>
      <c r="F50" s="326">
        <v>17</v>
      </c>
      <c r="G50" s="145"/>
    </row>
    <row r="51" spans="2:8" x14ac:dyDescent="0.2">
      <c r="B51" s="491"/>
      <c r="C51" s="492" t="s">
        <v>209</v>
      </c>
      <c r="D51" s="492"/>
      <c r="E51" s="332">
        <v>353</v>
      </c>
      <c r="F51" s="326">
        <v>353</v>
      </c>
    </row>
    <row r="52" spans="2:8" x14ac:dyDescent="0.2">
      <c r="B52" s="491"/>
      <c r="C52" s="492" t="s">
        <v>210</v>
      </c>
      <c r="D52" s="492"/>
      <c r="E52" s="332">
        <v>360</v>
      </c>
      <c r="F52" s="326">
        <v>360</v>
      </c>
    </row>
    <row r="53" spans="2:8" x14ac:dyDescent="0.2">
      <c r="B53" s="491"/>
      <c r="C53" s="492" t="s">
        <v>211</v>
      </c>
      <c r="D53" s="492"/>
      <c r="E53" s="332">
        <v>825</v>
      </c>
      <c r="F53" s="326">
        <v>825</v>
      </c>
    </row>
    <row r="54" spans="2:8" x14ac:dyDescent="0.2">
      <c r="B54" s="491"/>
      <c r="C54" s="492" t="s">
        <v>212</v>
      </c>
      <c r="D54" s="492"/>
      <c r="E54" s="332">
        <v>579</v>
      </c>
      <c r="F54" s="326">
        <v>579</v>
      </c>
    </row>
    <row r="55" spans="2:8" x14ac:dyDescent="0.2">
      <c r="B55" s="491"/>
      <c r="C55" s="493" t="s">
        <v>213</v>
      </c>
      <c r="D55" s="493"/>
      <c r="E55" s="326">
        <v>5717</v>
      </c>
      <c r="F55" s="326">
        <v>5717</v>
      </c>
      <c r="G55" s="342"/>
    </row>
    <row r="56" spans="2:8" x14ac:dyDescent="0.2">
      <c r="B56" s="491"/>
      <c r="C56" s="493" t="s">
        <v>214</v>
      </c>
      <c r="D56" s="493"/>
      <c r="E56" s="326">
        <v>774</v>
      </c>
      <c r="F56" s="326">
        <v>774</v>
      </c>
    </row>
    <row r="57" spans="2:8" x14ac:dyDescent="0.2">
      <c r="B57" s="294"/>
      <c r="C57" s="297"/>
      <c r="D57" s="297"/>
      <c r="E57" s="133"/>
      <c r="F57" s="45"/>
      <c r="G57" s="45"/>
      <c r="H57" s="45"/>
    </row>
    <row r="58" spans="2:8" s="331" customFormat="1" ht="82.5" customHeight="1" x14ac:dyDescent="0.2">
      <c r="B58" s="494" t="s">
        <v>316</v>
      </c>
      <c r="C58" s="494"/>
      <c r="D58" s="494"/>
      <c r="E58" s="494"/>
      <c r="F58" s="494"/>
      <c r="G58" s="494"/>
      <c r="H58" s="494"/>
    </row>
    <row r="59" spans="2:8" s="331" customFormat="1" ht="30" customHeight="1" x14ac:dyDescent="0.2">
      <c r="B59" s="494" t="s">
        <v>307</v>
      </c>
      <c r="C59" s="494"/>
      <c r="D59" s="494"/>
      <c r="E59" s="494"/>
      <c r="F59" s="494"/>
      <c r="G59" s="494"/>
      <c r="H59" s="494"/>
    </row>
  </sheetData>
  <customSheetViews>
    <customSheetView guid="{4BF6A69F-C29D-460A-9E84-5045F8F80EEB}" showGridLines="0">
      <selection sqref="A1:I52"/>
      <pageMargins left="0.19685039370078741" right="0.15748031496062992" top="0.19685039370078741" bottom="0.19685039370078741" header="0.31496062992125984" footer="0.31496062992125984"/>
      <pageSetup paperSize="9" orientation="portrait"/>
    </customSheetView>
  </customSheetViews>
  <mergeCells count="35">
    <mergeCell ref="B58:H58"/>
    <mergeCell ref="B59:H59"/>
    <mergeCell ref="B45:I45"/>
    <mergeCell ref="E47:F47"/>
    <mergeCell ref="B49:B56"/>
    <mergeCell ref="C49:D49"/>
    <mergeCell ref="C50:D50"/>
    <mergeCell ref="C51:D51"/>
    <mergeCell ref="C52:D52"/>
    <mergeCell ref="C53:D53"/>
    <mergeCell ref="C54:D54"/>
    <mergeCell ref="C55:D55"/>
    <mergeCell ref="C56:D56"/>
    <mergeCell ref="B13:B14"/>
    <mergeCell ref="F41:G41"/>
    <mergeCell ref="B16:G16"/>
    <mergeCell ref="B19:C21"/>
    <mergeCell ref="B22:C24"/>
    <mergeCell ref="B25:C27"/>
    <mergeCell ref="B28:C30"/>
    <mergeCell ref="D42:E42"/>
    <mergeCell ref="F42:G42"/>
    <mergeCell ref="B32:G32"/>
    <mergeCell ref="B39:G39"/>
    <mergeCell ref="D41:E41"/>
    <mergeCell ref="B35:D35"/>
    <mergeCell ref="B36:D36"/>
    <mergeCell ref="A1:I1"/>
    <mergeCell ref="B3:G3"/>
    <mergeCell ref="B5:B10"/>
    <mergeCell ref="C5:C6"/>
    <mergeCell ref="D5:D6"/>
    <mergeCell ref="E5:H5"/>
    <mergeCell ref="C7:C9"/>
    <mergeCell ref="C10:D10"/>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009CC1"/>
  </sheetPr>
  <dimension ref="A1:K65"/>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246</v>
      </c>
      <c r="B1" s="450"/>
      <c r="C1" s="450"/>
      <c r="D1" s="450"/>
      <c r="E1" s="450"/>
      <c r="F1" s="450"/>
      <c r="G1" s="450"/>
      <c r="H1" s="450"/>
      <c r="I1" s="450"/>
    </row>
    <row r="3" spans="1:9" x14ac:dyDescent="0.2">
      <c r="B3" s="451" t="s">
        <v>69</v>
      </c>
      <c r="C3" s="451"/>
      <c r="D3" s="451"/>
      <c r="E3" s="451"/>
      <c r="F3" s="451"/>
      <c r="G3" s="451"/>
      <c r="H3" s="16"/>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customHeight="1" x14ac:dyDescent="0.2">
      <c r="B7" s="472"/>
      <c r="C7" s="457" t="s">
        <v>62</v>
      </c>
      <c r="D7" s="129" t="s">
        <v>62</v>
      </c>
      <c r="E7" s="18">
        <v>0</v>
      </c>
      <c r="F7" s="19">
        <v>0</v>
      </c>
      <c r="G7" s="2">
        <v>0</v>
      </c>
      <c r="H7" s="20">
        <v>0</v>
      </c>
    </row>
    <row r="8" spans="1:9" ht="15" x14ac:dyDescent="0.2">
      <c r="B8" s="472"/>
      <c r="C8" s="458"/>
      <c r="D8" s="130" t="s">
        <v>63</v>
      </c>
      <c r="E8" s="18">
        <v>97</v>
      </c>
      <c r="F8" s="19">
        <v>25</v>
      </c>
      <c r="G8" s="2">
        <v>122</v>
      </c>
      <c r="H8" s="20">
        <v>0</v>
      </c>
    </row>
    <row r="9" spans="1:9" x14ac:dyDescent="0.2">
      <c r="B9" s="472"/>
      <c r="C9" s="459"/>
      <c r="D9" s="15" t="s">
        <v>49</v>
      </c>
      <c r="E9" s="21">
        <v>97</v>
      </c>
      <c r="F9" s="21">
        <v>25</v>
      </c>
      <c r="G9" s="21">
        <v>122</v>
      </c>
      <c r="H9" s="21">
        <v>0</v>
      </c>
    </row>
    <row r="10" spans="1:9" ht="15" customHeight="1" x14ac:dyDescent="0.2">
      <c r="B10" s="472"/>
      <c r="C10" s="457" t="s">
        <v>63</v>
      </c>
      <c r="D10" s="129" t="s">
        <v>62</v>
      </c>
      <c r="E10" s="18">
        <v>0</v>
      </c>
      <c r="F10" s="19">
        <v>0</v>
      </c>
      <c r="G10" s="2">
        <v>0</v>
      </c>
      <c r="H10" s="20">
        <v>0</v>
      </c>
    </row>
    <row r="11" spans="1:9" ht="15" x14ac:dyDescent="0.2">
      <c r="B11" s="472"/>
      <c r="C11" s="458"/>
      <c r="D11" s="130" t="s">
        <v>63</v>
      </c>
      <c r="E11" s="18">
        <v>74</v>
      </c>
      <c r="F11" s="19">
        <v>29</v>
      </c>
      <c r="G11" s="2">
        <v>103</v>
      </c>
      <c r="H11" s="20">
        <v>1</v>
      </c>
    </row>
    <row r="12" spans="1:9" ht="15" customHeight="1" x14ac:dyDescent="0.2">
      <c r="B12" s="472"/>
      <c r="C12" s="458"/>
      <c r="D12" s="15" t="s">
        <v>49</v>
      </c>
      <c r="E12" s="21">
        <v>74</v>
      </c>
      <c r="F12" s="21">
        <v>29</v>
      </c>
      <c r="G12" s="21">
        <v>103</v>
      </c>
      <c r="H12" s="21">
        <v>1</v>
      </c>
    </row>
    <row r="13" spans="1:9" ht="15" customHeight="1" x14ac:dyDescent="0.2">
      <c r="B13" s="472"/>
      <c r="C13" s="457" t="s">
        <v>64</v>
      </c>
      <c r="D13" s="129" t="s">
        <v>62</v>
      </c>
      <c r="E13" s="18">
        <v>0</v>
      </c>
      <c r="F13" s="19">
        <v>0</v>
      </c>
      <c r="G13" s="2">
        <v>0</v>
      </c>
      <c r="H13" s="20">
        <v>0</v>
      </c>
    </row>
    <row r="14" spans="1:9" ht="15" x14ac:dyDescent="0.2">
      <c r="B14" s="472"/>
      <c r="C14" s="458"/>
      <c r="D14" s="130" t="s">
        <v>63</v>
      </c>
      <c r="E14" s="18">
        <v>64</v>
      </c>
      <c r="F14" s="19">
        <v>26</v>
      </c>
      <c r="G14" s="2">
        <v>90</v>
      </c>
      <c r="H14" s="20">
        <v>0</v>
      </c>
    </row>
    <row r="15" spans="1:9" x14ac:dyDescent="0.2">
      <c r="B15" s="472"/>
      <c r="C15" s="459"/>
      <c r="D15" s="17" t="s">
        <v>49</v>
      </c>
      <c r="E15" s="21">
        <v>64</v>
      </c>
      <c r="F15" s="21">
        <v>26</v>
      </c>
      <c r="G15" s="21">
        <v>90</v>
      </c>
      <c r="H15" s="21">
        <v>0</v>
      </c>
    </row>
    <row r="16" spans="1:9" x14ac:dyDescent="0.2">
      <c r="B16" s="463"/>
      <c r="C16" s="470" t="s">
        <v>49</v>
      </c>
      <c r="D16" s="471"/>
      <c r="E16" s="21">
        <f>E9+E12+E15</f>
        <v>235</v>
      </c>
      <c r="F16" s="21">
        <f t="shared" ref="F16:H16" si="0">F9+F12+F15</f>
        <v>80</v>
      </c>
      <c r="G16" s="21">
        <f t="shared" si="0"/>
        <v>315</v>
      </c>
      <c r="H16" s="21">
        <f t="shared" si="0"/>
        <v>1</v>
      </c>
    </row>
    <row r="17" spans="2:8" x14ac:dyDescent="0.2">
      <c r="B17" s="143"/>
      <c r="C17" s="133"/>
      <c r="D17" s="133"/>
      <c r="E17" s="45"/>
      <c r="F17" s="45"/>
      <c r="G17" s="45"/>
      <c r="H17" s="45"/>
    </row>
    <row r="18" spans="2:8" ht="16.5" customHeight="1" x14ac:dyDescent="0.2">
      <c r="B18" s="8"/>
      <c r="C18" s="8"/>
      <c r="D18" s="8"/>
      <c r="E18" s="202" t="s">
        <v>52</v>
      </c>
      <c r="F18" s="202" t="s">
        <v>53</v>
      </c>
      <c r="G18" s="202" t="s">
        <v>49</v>
      </c>
    </row>
    <row r="19" spans="2:8" x14ac:dyDescent="0.2">
      <c r="B19" s="462" t="s">
        <v>46</v>
      </c>
      <c r="C19" s="48" t="s">
        <v>47</v>
      </c>
      <c r="D19" s="165"/>
      <c r="E19" s="22">
        <v>0</v>
      </c>
      <c r="F19" s="22">
        <v>0</v>
      </c>
      <c r="G19" s="225">
        <v>0</v>
      </c>
    </row>
    <row r="20" spans="2:8" x14ac:dyDescent="0.2">
      <c r="B20" s="463"/>
      <c r="C20" s="49" t="s">
        <v>48</v>
      </c>
      <c r="D20" s="166"/>
      <c r="E20" s="23">
        <v>1</v>
      </c>
      <c r="F20" s="23">
        <v>0</v>
      </c>
      <c r="G20" s="224">
        <v>1</v>
      </c>
    </row>
    <row r="21" spans="2:8" ht="17.25" customHeight="1" x14ac:dyDescent="0.2">
      <c r="B21" s="11"/>
    </row>
    <row r="22" spans="2:8" x14ac:dyDescent="0.2">
      <c r="B22" s="451" t="s">
        <v>67</v>
      </c>
      <c r="C22" s="451"/>
      <c r="D22" s="451"/>
      <c r="E22" s="451"/>
      <c r="F22" s="451"/>
      <c r="G22" s="451"/>
      <c r="H22" s="16"/>
    </row>
    <row r="23" spans="2:8" ht="8.25" customHeight="1" x14ac:dyDescent="0.2">
      <c r="B23" s="7"/>
      <c r="C23" s="12"/>
      <c r="D23" s="12"/>
      <c r="E23" s="6"/>
      <c r="F23" s="4"/>
      <c r="G23" s="4"/>
      <c r="H23" s="11"/>
    </row>
    <row r="24" spans="2:8" ht="16.5" customHeight="1" x14ac:dyDescent="0.2">
      <c r="B24" s="12"/>
      <c r="C24" s="12"/>
      <c r="D24" s="205" t="s">
        <v>65</v>
      </c>
      <c r="E24" s="205" t="s">
        <v>52</v>
      </c>
      <c r="F24" s="206" t="s">
        <v>53</v>
      </c>
      <c r="G24" s="205" t="s">
        <v>49</v>
      </c>
      <c r="H24" s="11"/>
    </row>
    <row r="25" spans="2:8" ht="15" x14ac:dyDescent="0.2">
      <c r="B25" s="460" t="s">
        <v>55</v>
      </c>
      <c r="C25" s="475"/>
      <c r="D25" s="129" t="s">
        <v>62</v>
      </c>
      <c r="E25" s="24">
        <v>50</v>
      </c>
      <c r="F25" s="25">
        <v>21</v>
      </c>
      <c r="G25" s="26">
        <v>71</v>
      </c>
      <c r="H25" s="11"/>
    </row>
    <row r="26" spans="2:8" ht="15" x14ac:dyDescent="0.2">
      <c r="B26" s="461"/>
      <c r="C26" s="476"/>
      <c r="D26" s="130" t="s">
        <v>63</v>
      </c>
      <c r="E26" s="19">
        <v>0</v>
      </c>
      <c r="F26" s="18">
        <v>0</v>
      </c>
      <c r="G26" s="2">
        <v>0</v>
      </c>
      <c r="H26" s="11"/>
    </row>
    <row r="27" spans="2:8" x14ac:dyDescent="0.2">
      <c r="B27" s="477"/>
      <c r="C27" s="478"/>
      <c r="D27" s="15" t="s">
        <v>49</v>
      </c>
      <c r="E27" s="26">
        <v>50</v>
      </c>
      <c r="F27" s="35">
        <v>21</v>
      </c>
      <c r="G27" s="26">
        <v>71</v>
      </c>
      <c r="H27" s="11"/>
    </row>
    <row r="28" spans="2:8" ht="15" x14ac:dyDescent="0.2">
      <c r="B28" s="460" t="s">
        <v>56</v>
      </c>
      <c r="C28" s="475"/>
      <c r="D28" s="129" t="s">
        <v>62</v>
      </c>
      <c r="E28" s="36">
        <v>50</v>
      </c>
      <c r="F28" s="24">
        <v>21</v>
      </c>
      <c r="G28" s="37">
        <v>71</v>
      </c>
      <c r="H28" s="12"/>
    </row>
    <row r="29" spans="2:8" ht="15" x14ac:dyDescent="0.2">
      <c r="B29" s="461"/>
      <c r="C29" s="476"/>
      <c r="D29" s="130" t="s">
        <v>63</v>
      </c>
      <c r="E29" s="38">
        <v>0</v>
      </c>
      <c r="F29" s="27">
        <v>0</v>
      </c>
      <c r="G29" s="39">
        <v>0</v>
      </c>
      <c r="H29" s="12"/>
    </row>
    <row r="30" spans="2:8" x14ac:dyDescent="0.2">
      <c r="B30" s="477"/>
      <c r="C30" s="478"/>
      <c r="D30" s="15" t="s">
        <v>49</v>
      </c>
      <c r="E30" s="21">
        <v>50</v>
      </c>
      <c r="F30" s="40">
        <v>21</v>
      </c>
      <c r="G30" s="21">
        <v>71</v>
      </c>
      <c r="H30" s="12"/>
    </row>
    <row r="31" spans="2:8" ht="12.75" customHeight="1" x14ac:dyDescent="0.2">
      <c r="B31" s="464" t="s">
        <v>57</v>
      </c>
      <c r="C31" s="465"/>
      <c r="D31" s="129" t="s">
        <v>62</v>
      </c>
      <c r="E31" s="24">
        <v>0</v>
      </c>
      <c r="F31" s="25">
        <v>0</v>
      </c>
      <c r="G31" s="26">
        <v>0</v>
      </c>
      <c r="H31" s="12"/>
    </row>
    <row r="32" spans="2:8" ht="12.75" customHeight="1" x14ac:dyDescent="0.2">
      <c r="B32" s="466"/>
      <c r="C32" s="467"/>
      <c r="D32" s="130" t="s">
        <v>63</v>
      </c>
      <c r="E32" s="19">
        <v>0</v>
      </c>
      <c r="F32" s="18">
        <v>0</v>
      </c>
      <c r="G32" s="2">
        <v>0</v>
      </c>
      <c r="H32" s="12"/>
    </row>
    <row r="33" spans="2:11" ht="12.75" customHeight="1" x14ac:dyDescent="0.2">
      <c r="B33" s="468"/>
      <c r="C33" s="469"/>
      <c r="D33" s="15" t="s">
        <v>49</v>
      </c>
      <c r="E33" s="26">
        <v>0</v>
      </c>
      <c r="F33" s="35">
        <v>0</v>
      </c>
      <c r="G33" s="26">
        <v>0</v>
      </c>
      <c r="H33" s="12"/>
    </row>
    <row r="34" spans="2:11" ht="12.75" customHeight="1" x14ac:dyDescent="0.2">
      <c r="B34" s="464" t="s">
        <v>58</v>
      </c>
      <c r="C34" s="465"/>
      <c r="D34" s="129" t="s">
        <v>62</v>
      </c>
      <c r="E34" s="24">
        <v>0</v>
      </c>
      <c r="F34" s="25">
        <v>0</v>
      </c>
      <c r="G34" s="26">
        <v>0</v>
      </c>
      <c r="H34" s="1"/>
    </row>
    <row r="35" spans="2:11" ht="12.75" customHeight="1" x14ac:dyDescent="0.2">
      <c r="B35" s="466"/>
      <c r="C35" s="467"/>
      <c r="D35" s="130" t="s">
        <v>63</v>
      </c>
      <c r="E35" s="19">
        <v>0</v>
      </c>
      <c r="F35" s="18">
        <v>0</v>
      </c>
      <c r="G35" s="2">
        <v>0</v>
      </c>
      <c r="H35" s="1"/>
    </row>
    <row r="36" spans="2:11" ht="12.75" customHeight="1" x14ac:dyDescent="0.2">
      <c r="B36" s="468"/>
      <c r="C36" s="469"/>
      <c r="D36" s="15" t="s">
        <v>49</v>
      </c>
      <c r="E36" s="21">
        <v>0</v>
      </c>
      <c r="F36" s="40">
        <v>0</v>
      </c>
      <c r="G36" s="21">
        <v>0</v>
      </c>
      <c r="H36" s="1"/>
    </row>
    <row r="37" spans="2:11" ht="17.25" customHeight="1" x14ac:dyDescent="0.2">
      <c r="B37" s="11"/>
      <c r="C37" s="11"/>
      <c r="D37" s="11"/>
      <c r="E37" s="13"/>
      <c r="F37" s="13"/>
      <c r="G37" s="13"/>
      <c r="H37" s="12"/>
    </row>
    <row r="38" spans="2:11" x14ac:dyDescent="0.2">
      <c r="B38" s="451" t="s">
        <v>280</v>
      </c>
      <c r="C38" s="451"/>
      <c r="D38" s="451"/>
      <c r="E38" s="451"/>
      <c r="F38" s="451"/>
      <c r="G38" s="451"/>
      <c r="H38" s="16"/>
    </row>
    <row r="39" spans="2:11" ht="8.25" customHeight="1" x14ac:dyDescent="0.2">
      <c r="B39" s="7"/>
      <c r="C39" s="12"/>
      <c r="D39" s="12"/>
      <c r="E39" s="12"/>
      <c r="F39" s="12"/>
      <c r="G39" s="12"/>
      <c r="H39" s="12"/>
    </row>
    <row r="40" spans="2:11" ht="17.25" customHeight="1" x14ac:dyDescent="0.2">
      <c r="B40" s="8"/>
      <c r="C40" s="8"/>
      <c r="D40" s="8"/>
      <c r="E40" s="205" t="s">
        <v>52</v>
      </c>
      <c r="F40" s="206" t="s">
        <v>53</v>
      </c>
      <c r="G40" s="205" t="s">
        <v>49</v>
      </c>
      <c r="H40" s="12"/>
    </row>
    <row r="41" spans="2:11" ht="27" customHeight="1" x14ac:dyDescent="0.2">
      <c r="B41" s="464" t="s">
        <v>282</v>
      </c>
      <c r="C41" s="497"/>
      <c r="D41" s="465"/>
      <c r="E41" s="22">
        <v>1</v>
      </c>
      <c r="F41" s="30">
        <v>0</v>
      </c>
      <c r="G41" s="31">
        <v>1</v>
      </c>
      <c r="H41" s="114"/>
      <c r="I41" s="115"/>
      <c r="J41" s="115"/>
      <c r="K41" s="115"/>
    </row>
    <row r="42" spans="2:11" ht="12.75" customHeight="1" x14ac:dyDescent="0.2">
      <c r="B42" s="468" t="s">
        <v>59</v>
      </c>
      <c r="C42" s="474"/>
      <c r="D42" s="469"/>
      <c r="E42" s="23">
        <v>1</v>
      </c>
      <c r="F42" s="32">
        <v>0</v>
      </c>
      <c r="G42" s="111">
        <v>1</v>
      </c>
      <c r="H42" s="114"/>
      <c r="I42" s="115"/>
      <c r="J42" s="115"/>
      <c r="K42" s="115"/>
    </row>
    <row r="43" spans="2:11" x14ac:dyDescent="0.2">
      <c r="B43" s="11"/>
      <c r="C43" s="11"/>
      <c r="D43" s="11"/>
      <c r="E43" s="11"/>
      <c r="F43" s="11"/>
      <c r="G43" s="12"/>
    </row>
    <row r="44" spans="2:11" x14ac:dyDescent="0.2">
      <c r="B44" s="11"/>
      <c r="C44" s="11"/>
      <c r="D44" s="11"/>
      <c r="E44" s="11"/>
      <c r="F44" s="11"/>
      <c r="G44" s="12"/>
    </row>
    <row r="45" spans="2:11" x14ac:dyDescent="0.2">
      <c r="B45" s="451" t="s">
        <v>68</v>
      </c>
      <c r="C45" s="451"/>
      <c r="D45" s="451"/>
      <c r="E45" s="451"/>
      <c r="F45" s="451"/>
      <c r="G45" s="451"/>
    </row>
    <row r="46" spans="2:11" x14ac:dyDescent="0.2">
      <c r="B46" s="14"/>
      <c r="C46" s="6"/>
      <c r="D46" s="6"/>
      <c r="E46" s="4"/>
      <c r="G46" s="12"/>
    </row>
    <row r="47" spans="2:11" x14ac:dyDescent="0.2">
      <c r="B47" s="207" t="s">
        <v>60</v>
      </c>
      <c r="C47" s="207" t="s">
        <v>61</v>
      </c>
      <c r="D47" s="479" t="s">
        <v>84</v>
      </c>
      <c r="E47" s="480"/>
      <c r="F47" s="479" t="s">
        <v>49</v>
      </c>
      <c r="G47" s="480"/>
    </row>
    <row r="48" spans="2:11" x14ac:dyDescent="0.2">
      <c r="B48" s="131">
        <v>2</v>
      </c>
      <c r="C48" s="131">
        <v>1</v>
      </c>
      <c r="D48" s="481">
        <v>0</v>
      </c>
      <c r="E48" s="501"/>
      <c r="F48" s="502">
        <f>SUM(B48:E48)</f>
        <v>3</v>
      </c>
      <c r="G48" s="503"/>
    </row>
    <row r="51" spans="2:10" x14ac:dyDescent="0.2">
      <c r="B51" s="451" t="s">
        <v>215</v>
      </c>
      <c r="C51" s="451"/>
      <c r="D51" s="451"/>
      <c r="E51" s="451"/>
      <c r="F51" s="451"/>
      <c r="G51" s="451"/>
      <c r="H51" s="451"/>
      <c r="I51" s="451"/>
    </row>
    <row r="52" spans="2:10" x14ac:dyDescent="0.2">
      <c r="B52" s="7"/>
      <c r="C52" s="12"/>
      <c r="D52" s="12"/>
      <c r="E52" s="6"/>
      <c r="F52" s="4"/>
      <c r="G52" s="4"/>
    </row>
    <row r="53" spans="2:10" x14ac:dyDescent="0.2">
      <c r="D53" s="293"/>
      <c r="E53" s="452" t="s">
        <v>216</v>
      </c>
      <c r="F53" s="453"/>
      <c r="G53" s="453"/>
      <c r="H53" s="454"/>
    </row>
    <row r="54" spans="2:10" ht="15" x14ac:dyDescent="0.2">
      <c r="C54" s="11"/>
      <c r="D54" s="166"/>
      <c r="E54" s="327" t="s">
        <v>62</v>
      </c>
      <c r="F54" s="327" t="s">
        <v>63</v>
      </c>
      <c r="G54" s="327" t="s">
        <v>64</v>
      </c>
      <c r="H54" s="328" t="s">
        <v>49</v>
      </c>
    </row>
    <row r="55" spans="2:10" ht="12.75" customHeight="1" x14ac:dyDescent="0.2">
      <c r="B55" s="491" t="s">
        <v>237</v>
      </c>
      <c r="C55" s="492" t="s">
        <v>207</v>
      </c>
      <c r="D55" s="492"/>
      <c r="E55" s="22">
        <v>90</v>
      </c>
      <c r="F55" s="22">
        <v>71</v>
      </c>
      <c r="G55" s="22">
        <v>63</v>
      </c>
      <c r="H55" s="31">
        <v>224</v>
      </c>
    </row>
    <row r="56" spans="2:10" x14ac:dyDescent="0.2">
      <c r="B56" s="491"/>
      <c r="C56" s="492" t="s">
        <v>208</v>
      </c>
      <c r="D56" s="492"/>
      <c r="E56" s="22">
        <v>0</v>
      </c>
      <c r="F56" s="22">
        <v>0</v>
      </c>
      <c r="G56" s="22">
        <v>0</v>
      </c>
      <c r="H56" s="31">
        <v>0</v>
      </c>
    </row>
    <row r="57" spans="2:10" x14ac:dyDescent="0.2">
      <c r="B57" s="491"/>
      <c r="C57" s="492" t="s">
        <v>209</v>
      </c>
      <c r="D57" s="492"/>
      <c r="E57" s="22">
        <v>0</v>
      </c>
      <c r="F57" s="22">
        <v>0</v>
      </c>
      <c r="G57" s="22">
        <v>0</v>
      </c>
      <c r="H57" s="31">
        <v>0</v>
      </c>
    </row>
    <row r="58" spans="2:10" x14ac:dyDescent="0.2">
      <c r="B58" s="491"/>
      <c r="C58" s="492" t="s">
        <v>210</v>
      </c>
      <c r="D58" s="492"/>
      <c r="E58" s="22">
        <v>0</v>
      </c>
      <c r="F58" s="22">
        <v>0</v>
      </c>
      <c r="G58" s="22">
        <v>0</v>
      </c>
      <c r="H58" s="31">
        <v>0</v>
      </c>
    </row>
    <row r="59" spans="2:10" x14ac:dyDescent="0.2">
      <c r="B59" s="491"/>
      <c r="C59" s="492" t="s">
        <v>211</v>
      </c>
      <c r="D59" s="492"/>
      <c r="E59" s="22">
        <v>0</v>
      </c>
      <c r="F59" s="22">
        <v>0</v>
      </c>
      <c r="G59" s="22">
        <v>0</v>
      </c>
      <c r="H59" s="31">
        <v>0</v>
      </c>
    </row>
    <row r="60" spans="2:10" x14ac:dyDescent="0.2">
      <c r="B60" s="491"/>
      <c r="C60" s="492" t="s">
        <v>212</v>
      </c>
      <c r="D60" s="492"/>
      <c r="E60" s="22">
        <v>0</v>
      </c>
      <c r="F60" s="22">
        <v>0</v>
      </c>
      <c r="G60" s="22">
        <v>0</v>
      </c>
      <c r="H60" s="31">
        <v>0</v>
      </c>
    </row>
    <row r="61" spans="2:10" x14ac:dyDescent="0.2">
      <c r="B61" s="491"/>
      <c r="C61" s="493" t="s">
        <v>213</v>
      </c>
      <c r="D61" s="493"/>
      <c r="E61" s="31">
        <v>90</v>
      </c>
      <c r="F61" s="31">
        <v>71</v>
      </c>
      <c r="G61" s="31">
        <v>63</v>
      </c>
      <c r="H61" s="31">
        <v>224</v>
      </c>
      <c r="J61" s="342"/>
    </row>
    <row r="62" spans="2:10" x14ac:dyDescent="0.2">
      <c r="B62" s="491"/>
      <c r="C62" s="493" t="s">
        <v>214</v>
      </c>
      <c r="D62" s="493"/>
      <c r="E62" s="326">
        <v>32</v>
      </c>
      <c r="F62" s="326">
        <v>32</v>
      </c>
      <c r="G62" s="326">
        <v>27</v>
      </c>
      <c r="H62" s="326">
        <v>91</v>
      </c>
    </row>
    <row r="63" spans="2:10" x14ac:dyDescent="0.2">
      <c r="B63" s="294"/>
      <c r="C63" s="297"/>
      <c r="D63" s="297"/>
      <c r="E63" s="133"/>
      <c r="F63" s="45"/>
      <c r="G63" s="45"/>
      <c r="H63" s="45"/>
    </row>
    <row r="64" spans="2:10" s="331" customFormat="1" ht="79.5" customHeight="1" x14ac:dyDescent="0.2">
      <c r="B64" s="504" t="s">
        <v>339</v>
      </c>
      <c r="C64" s="504"/>
      <c r="D64" s="504"/>
      <c r="E64" s="504"/>
      <c r="F64" s="504"/>
      <c r="G64" s="504"/>
      <c r="H64" s="504"/>
    </row>
    <row r="65" spans="2:8" ht="30" customHeight="1" x14ac:dyDescent="0.2">
      <c r="B65" s="494" t="s">
        <v>307</v>
      </c>
      <c r="C65" s="494"/>
      <c r="D65" s="494"/>
      <c r="E65" s="494"/>
      <c r="F65" s="494"/>
      <c r="G65" s="494"/>
      <c r="H65" s="494"/>
    </row>
  </sheetData>
  <customSheetViews>
    <customSheetView guid="{4BF6A69F-C29D-460A-9E84-5045F8F80EEB}" showGridLines="0" topLeftCell="A28">
      <selection activeCell="H48" sqref="H48"/>
      <pageMargins left="0.19685039370078741" right="0.15748031496062992" top="0.19685039370078741" bottom="0.19685039370078741" header="0.31496062992125984" footer="0.31496062992125984"/>
      <pageSetup paperSize="9" orientation="portrait"/>
    </customSheetView>
  </customSheetViews>
  <mergeCells count="37">
    <mergeCell ref="C61:D61"/>
    <mergeCell ref="C62:D62"/>
    <mergeCell ref="B65:H65"/>
    <mergeCell ref="B64:H64"/>
    <mergeCell ref="B22:G22"/>
    <mergeCell ref="B25:C27"/>
    <mergeCell ref="B28:C30"/>
    <mergeCell ref="B31:C33"/>
    <mergeCell ref="E53:H53"/>
    <mergeCell ref="B51:I51"/>
    <mergeCell ref="B55:B62"/>
    <mergeCell ref="C55:D55"/>
    <mergeCell ref="C56:D56"/>
    <mergeCell ref="C57:D57"/>
    <mergeCell ref="C58:D58"/>
    <mergeCell ref="C59:D59"/>
    <mergeCell ref="C60:D60"/>
    <mergeCell ref="B19:B20"/>
    <mergeCell ref="B34:C36"/>
    <mergeCell ref="D48:E48"/>
    <mergeCell ref="F48:G48"/>
    <mergeCell ref="B38:G38"/>
    <mergeCell ref="B45:G45"/>
    <mergeCell ref="D47:E47"/>
    <mergeCell ref="F47:G47"/>
    <mergeCell ref="B41:D41"/>
    <mergeCell ref="B42:D42"/>
    <mergeCell ref="A1:I1"/>
    <mergeCell ref="B3:G3"/>
    <mergeCell ref="B5:B16"/>
    <mergeCell ref="C5:C6"/>
    <mergeCell ref="D5:D6"/>
    <mergeCell ref="E5:H5"/>
    <mergeCell ref="C7:C9"/>
    <mergeCell ref="C10:C12"/>
    <mergeCell ref="C13:C15"/>
    <mergeCell ref="C16:D16"/>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rgb="FF009CC1"/>
  </sheetPr>
  <dimension ref="A1:I59"/>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9" x14ac:dyDescent="0.2">
      <c r="A1" s="450" t="s">
        <v>247</v>
      </c>
      <c r="B1" s="450"/>
      <c r="C1" s="450"/>
      <c r="D1" s="450"/>
      <c r="E1" s="450"/>
      <c r="F1" s="450"/>
      <c r="G1" s="450"/>
      <c r="H1" s="450"/>
      <c r="I1" s="450"/>
    </row>
    <row r="2" spans="1:9" x14ac:dyDescent="0.2">
      <c r="A2" s="151"/>
      <c r="B2" s="151"/>
      <c r="C2" s="151"/>
      <c r="D2" s="151"/>
      <c r="E2" s="151"/>
      <c r="F2" s="151"/>
      <c r="G2" s="151"/>
      <c r="H2" s="151"/>
      <c r="I2" s="151"/>
    </row>
    <row r="3" spans="1:9" x14ac:dyDescent="0.2">
      <c r="A3" s="151"/>
      <c r="B3" s="451" t="s">
        <v>69</v>
      </c>
      <c r="C3" s="451"/>
      <c r="D3" s="451"/>
      <c r="E3" s="451"/>
      <c r="F3" s="451"/>
      <c r="G3" s="451"/>
      <c r="H3" s="128"/>
      <c r="I3" s="151"/>
    </row>
    <row r="4" spans="1:9" ht="8.25" customHeight="1" x14ac:dyDescent="0.2">
      <c r="B4" s="7"/>
      <c r="C4" s="4"/>
      <c r="D4" s="4"/>
      <c r="E4" s="5"/>
      <c r="F4" s="6"/>
      <c r="G4" s="4"/>
      <c r="H4" s="7"/>
    </row>
    <row r="5" spans="1:9" x14ac:dyDescent="0.2">
      <c r="B5" s="462" t="s">
        <v>50</v>
      </c>
      <c r="C5" s="455" t="s">
        <v>51</v>
      </c>
      <c r="D5" s="455" t="s">
        <v>65</v>
      </c>
      <c r="E5" s="452" t="s">
        <v>50</v>
      </c>
      <c r="F5" s="453"/>
      <c r="G5" s="453"/>
      <c r="H5" s="454"/>
    </row>
    <row r="6" spans="1:9" ht="25.5" x14ac:dyDescent="0.2">
      <c r="B6" s="472"/>
      <c r="C6" s="456"/>
      <c r="D6" s="456"/>
      <c r="E6" s="202" t="s">
        <v>52</v>
      </c>
      <c r="F6" s="202" t="s">
        <v>53</v>
      </c>
      <c r="G6" s="202" t="s">
        <v>49</v>
      </c>
      <c r="H6" s="204" t="s">
        <v>54</v>
      </c>
    </row>
    <row r="7" spans="1:9" ht="15" customHeight="1" x14ac:dyDescent="0.2">
      <c r="B7" s="472"/>
      <c r="C7" s="457" t="s">
        <v>62</v>
      </c>
      <c r="D7" s="129" t="s">
        <v>62</v>
      </c>
      <c r="E7" s="18">
        <v>60</v>
      </c>
      <c r="F7" s="19">
        <v>2</v>
      </c>
      <c r="G7" s="2">
        <v>62</v>
      </c>
      <c r="H7" s="20">
        <v>0</v>
      </c>
    </row>
    <row r="8" spans="1:9" ht="15" x14ac:dyDescent="0.2">
      <c r="B8" s="472"/>
      <c r="C8" s="458"/>
      <c r="D8" s="130" t="s">
        <v>63</v>
      </c>
      <c r="E8" s="18">
        <v>370</v>
      </c>
      <c r="F8" s="19">
        <v>40</v>
      </c>
      <c r="G8" s="2">
        <v>410</v>
      </c>
      <c r="H8" s="20">
        <v>2</v>
      </c>
    </row>
    <row r="9" spans="1:9" x14ac:dyDescent="0.2">
      <c r="B9" s="472"/>
      <c r="C9" s="459"/>
      <c r="D9" s="15" t="s">
        <v>49</v>
      </c>
      <c r="E9" s="21">
        <v>430</v>
      </c>
      <c r="F9" s="21">
        <v>42</v>
      </c>
      <c r="G9" s="21">
        <v>472</v>
      </c>
      <c r="H9" s="21">
        <v>2</v>
      </c>
    </row>
    <row r="10" spans="1:9" x14ac:dyDescent="0.2">
      <c r="B10" s="463"/>
      <c r="C10" s="470" t="s">
        <v>49</v>
      </c>
      <c r="D10" s="471"/>
      <c r="E10" s="21">
        <f>E9</f>
        <v>430</v>
      </c>
      <c r="F10" s="21">
        <f t="shared" ref="F10:H10" si="0">F9</f>
        <v>42</v>
      </c>
      <c r="G10" s="21">
        <f t="shared" si="0"/>
        <v>472</v>
      </c>
      <c r="H10" s="21">
        <f t="shared" si="0"/>
        <v>2</v>
      </c>
    </row>
    <row r="11" spans="1:9" x14ac:dyDescent="0.2">
      <c r="B11" s="12"/>
      <c r="C11" s="12"/>
      <c r="D11" s="12"/>
      <c r="E11" s="12"/>
      <c r="F11" s="12"/>
      <c r="G11" s="9"/>
      <c r="H11" s="9"/>
    </row>
    <row r="12" spans="1:9" ht="16.5" customHeight="1" x14ac:dyDescent="0.2">
      <c r="B12" s="8"/>
      <c r="C12" s="8"/>
      <c r="D12" s="8"/>
      <c r="E12" s="202" t="s">
        <v>52</v>
      </c>
      <c r="F12" s="202" t="s">
        <v>53</v>
      </c>
      <c r="G12" s="202" t="s">
        <v>49</v>
      </c>
    </row>
    <row r="13" spans="1:9" x14ac:dyDescent="0.2">
      <c r="B13" s="462" t="s">
        <v>46</v>
      </c>
      <c r="C13" s="48" t="s">
        <v>47</v>
      </c>
      <c r="D13" s="165"/>
      <c r="E13" s="22">
        <v>69</v>
      </c>
      <c r="F13" s="22">
        <v>6</v>
      </c>
      <c r="G13" s="225">
        <v>75</v>
      </c>
    </row>
    <row r="14" spans="1:9" x14ac:dyDescent="0.2">
      <c r="B14" s="463"/>
      <c r="C14" s="49" t="s">
        <v>48</v>
      </c>
      <c r="D14" s="166"/>
      <c r="E14" s="23">
        <v>0</v>
      </c>
      <c r="F14" s="23">
        <v>0</v>
      </c>
      <c r="G14" s="224">
        <v>0</v>
      </c>
    </row>
    <row r="15" spans="1:9" ht="17.25" customHeight="1" x14ac:dyDescent="0.2">
      <c r="B15" s="11"/>
    </row>
    <row r="16" spans="1:9" x14ac:dyDescent="0.2">
      <c r="B16" s="451" t="s">
        <v>67</v>
      </c>
      <c r="C16" s="451"/>
      <c r="D16" s="451"/>
      <c r="E16" s="451"/>
      <c r="F16" s="451"/>
      <c r="G16" s="451"/>
      <c r="H16" s="16"/>
    </row>
    <row r="17" spans="2:8" ht="8.25" customHeight="1" x14ac:dyDescent="0.2">
      <c r="B17" s="7"/>
      <c r="C17" s="12"/>
      <c r="D17" s="12"/>
      <c r="E17" s="6"/>
      <c r="F17" s="4"/>
      <c r="G17" s="4"/>
      <c r="H17" s="11"/>
    </row>
    <row r="18" spans="2:8" ht="16.5" customHeight="1" x14ac:dyDescent="0.2">
      <c r="B18" s="12"/>
      <c r="C18" s="12"/>
      <c r="D18" s="205" t="s">
        <v>65</v>
      </c>
      <c r="E18" s="205" t="s">
        <v>52</v>
      </c>
      <c r="F18" s="206" t="s">
        <v>53</v>
      </c>
      <c r="G18" s="205" t="s">
        <v>49</v>
      </c>
      <c r="H18" s="11"/>
    </row>
    <row r="19" spans="2:8" ht="15" x14ac:dyDescent="0.2">
      <c r="B19" s="460" t="s">
        <v>55</v>
      </c>
      <c r="C19" s="475"/>
      <c r="D19" s="129" t="s">
        <v>62</v>
      </c>
      <c r="E19" s="24">
        <v>212</v>
      </c>
      <c r="F19" s="25">
        <v>21</v>
      </c>
      <c r="G19" s="26">
        <v>233</v>
      </c>
      <c r="H19" s="11"/>
    </row>
    <row r="20" spans="2:8" ht="15" x14ac:dyDescent="0.2">
      <c r="B20" s="461"/>
      <c r="C20" s="476"/>
      <c r="D20" s="130" t="s">
        <v>63</v>
      </c>
      <c r="E20" s="19">
        <v>71</v>
      </c>
      <c r="F20" s="18">
        <v>12</v>
      </c>
      <c r="G20" s="2">
        <v>83</v>
      </c>
      <c r="H20" s="11"/>
    </row>
    <row r="21" spans="2:8" x14ac:dyDescent="0.2">
      <c r="B21" s="477"/>
      <c r="C21" s="478"/>
      <c r="D21" s="15" t="s">
        <v>49</v>
      </c>
      <c r="E21" s="26">
        <v>283</v>
      </c>
      <c r="F21" s="35">
        <v>33</v>
      </c>
      <c r="G21" s="26">
        <v>316</v>
      </c>
      <c r="H21" s="11"/>
    </row>
    <row r="22" spans="2:8" ht="15" x14ac:dyDescent="0.2">
      <c r="B22" s="460" t="s">
        <v>56</v>
      </c>
      <c r="C22" s="475"/>
      <c r="D22" s="129" t="s">
        <v>62</v>
      </c>
      <c r="E22" s="36">
        <v>211</v>
      </c>
      <c r="F22" s="24">
        <v>21</v>
      </c>
      <c r="G22" s="37">
        <v>232</v>
      </c>
      <c r="H22" s="12"/>
    </row>
    <row r="23" spans="2:8" ht="15" x14ac:dyDescent="0.2">
      <c r="B23" s="461"/>
      <c r="C23" s="476"/>
      <c r="D23" s="130" t="s">
        <v>63</v>
      </c>
      <c r="E23" s="38">
        <v>71</v>
      </c>
      <c r="F23" s="27">
        <v>12</v>
      </c>
      <c r="G23" s="39">
        <v>83</v>
      </c>
      <c r="H23" s="12"/>
    </row>
    <row r="24" spans="2:8" x14ac:dyDescent="0.2">
      <c r="B24" s="477"/>
      <c r="C24" s="478"/>
      <c r="D24" s="15" t="s">
        <v>49</v>
      </c>
      <c r="E24" s="21">
        <v>282</v>
      </c>
      <c r="F24" s="40">
        <v>33</v>
      </c>
      <c r="G24" s="21">
        <v>315</v>
      </c>
      <c r="H24" s="12"/>
    </row>
    <row r="25" spans="2:8" ht="12.75" customHeight="1" x14ac:dyDescent="0.2">
      <c r="B25" s="464" t="s">
        <v>57</v>
      </c>
      <c r="C25" s="465"/>
      <c r="D25" s="129" t="s">
        <v>62</v>
      </c>
      <c r="E25" s="24">
        <v>25</v>
      </c>
      <c r="F25" s="25">
        <v>2</v>
      </c>
      <c r="G25" s="26">
        <v>27</v>
      </c>
      <c r="H25" s="12"/>
    </row>
    <row r="26" spans="2:8" ht="12.75" customHeight="1" x14ac:dyDescent="0.2">
      <c r="B26" s="466"/>
      <c r="C26" s="467"/>
      <c r="D26" s="130" t="s">
        <v>63</v>
      </c>
      <c r="E26" s="19">
        <v>7</v>
      </c>
      <c r="F26" s="18">
        <v>0</v>
      </c>
      <c r="G26" s="2">
        <v>7</v>
      </c>
      <c r="H26" s="12"/>
    </row>
    <row r="27" spans="2:8" ht="12.75" customHeight="1" x14ac:dyDescent="0.2">
      <c r="B27" s="468"/>
      <c r="C27" s="469"/>
      <c r="D27" s="15" t="s">
        <v>49</v>
      </c>
      <c r="E27" s="26">
        <v>32</v>
      </c>
      <c r="F27" s="35">
        <v>2</v>
      </c>
      <c r="G27" s="26">
        <v>34</v>
      </c>
      <c r="H27" s="12"/>
    </row>
    <row r="28" spans="2:8" ht="12.75" customHeight="1" x14ac:dyDescent="0.2">
      <c r="B28" s="464" t="s">
        <v>58</v>
      </c>
      <c r="C28" s="465"/>
      <c r="D28" s="129" t="s">
        <v>62</v>
      </c>
      <c r="E28" s="24">
        <v>23</v>
      </c>
      <c r="F28" s="25">
        <v>2</v>
      </c>
      <c r="G28" s="26">
        <v>25</v>
      </c>
      <c r="H28" s="1"/>
    </row>
    <row r="29" spans="2:8" ht="12.75" customHeight="1" x14ac:dyDescent="0.2">
      <c r="B29" s="466"/>
      <c r="C29" s="467"/>
      <c r="D29" s="130" t="s">
        <v>63</v>
      </c>
      <c r="E29" s="19">
        <v>7</v>
      </c>
      <c r="F29" s="18">
        <v>0</v>
      </c>
      <c r="G29" s="2">
        <v>7</v>
      </c>
      <c r="H29" s="1"/>
    </row>
    <row r="30" spans="2:8" ht="12.75" customHeight="1" x14ac:dyDescent="0.2">
      <c r="B30" s="468"/>
      <c r="C30" s="469"/>
      <c r="D30" s="15" t="s">
        <v>49</v>
      </c>
      <c r="E30" s="21">
        <v>30</v>
      </c>
      <c r="F30" s="40">
        <v>2</v>
      </c>
      <c r="G30" s="21">
        <v>32</v>
      </c>
      <c r="H30" s="1"/>
    </row>
    <row r="31" spans="2:8" ht="17.25" customHeight="1" x14ac:dyDescent="0.2">
      <c r="B31" s="11"/>
      <c r="C31" s="11"/>
      <c r="D31" s="11"/>
      <c r="E31" s="13"/>
      <c r="F31" s="13"/>
      <c r="G31" s="13"/>
      <c r="H31" s="12"/>
    </row>
    <row r="32" spans="2:8" x14ac:dyDescent="0.2">
      <c r="B32" s="451" t="s">
        <v>280</v>
      </c>
      <c r="C32" s="451"/>
      <c r="D32" s="451"/>
      <c r="E32" s="451"/>
      <c r="F32" s="451"/>
      <c r="G32" s="451"/>
      <c r="H32" s="16"/>
    </row>
    <row r="33" spans="2:9" ht="8.25" customHeight="1" x14ac:dyDescent="0.2">
      <c r="B33" s="7"/>
      <c r="C33" s="12"/>
      <c r="D33" s="12"/>
      <c r="E33" s="12"/>
      <c r="F33" s="12"/>
      <c r="G33" s="12"/>
      <c r="H33" s="12"/>
    </row>
    <row r="34" spans="2:9" ht="17.25" customHeight="1" x14ac:dyDescent="0.2">
      <c r="B34" s="8"/>
      <c r="C34" s="8"/>
      <c r="D34" s="8"/>
      <c r="E34" s="205" t="s">
        <v>52</v>
      </c>
      <c r="F34" s="206" t="s">
        <v>53</v>
      </c>
      <c r="G34" s="205" t="s">
        <v>49</v>
      </c>
      <c r="H34" s="12"/>
    </row>
    <row r="35" spans="2:9" ht="27" customHeight="1" x14ac:dyDescent="0.2">
      <c r="B35" s="464" t="s">
        <v>282</v>
      </c>
      <c r="C35" s="497"/>
      <c r="D35" s="465"/>
      <c r="E35" s="22">
        <v>451</v>
      </c>
      <c r="F35" s="30">
        <v>67</v>
      </c>
      <c r="G35" s="31">
        <v>518</v>
      </c>
      <c r="H35" s="12"/>
    </row>
    <row r="36" spans="2:9" ht="12.75" customHeight="1" x14ac:dyDescent="0.2">
      <c r="B36" s="468" t="s">
        <v>59</v>
      </c>
      <c r="C36" s="474"/>
      <c r="D36" s="469"/>
      <c r="E36" s="23">
        <v>328</v>
      </c>
      <c r="F36" s="32">
        <v>35</v>
      </c>
      <c r="G36" s="111">
        <v>363</v>
      </c>
      <c r="H36" s="12"/>
    </row>
    <row r="37" spans="2:9" x14ac:dyDescent="0.2">
      <c r="B37" s="11"/>
      <c r="C37" s="11"/>
      <c r="D37" s="11"/>
      <c r="E37" s="11"/>
      <c r="F37" s="11"/>
      <c r="G37" s="12"/>
    </row>
    <row r="38" spans="2:9" x14ac:dyDescent="0.2">
      <c r="B38" s="11"/>
      <c r="C38" s="11"/>
      <c r="D38" s="11"/>
      <c r="E38" s="11"/>
      <c r="F38" s="11"/>
      <c r="G38" s="12"/>
    </row>
    <row r="39" spans="2:9" x14ac:dyDescent="0.2">
      <c r="B39" s="451" t="s">
        <v>68</v>
      </c>
      <c r="C39" s="451"/>
      <c r="D39" s="451"/>
      <c r="E39" s="451"/>
      <c r="F39" s="451"/>
      <c r="G39" s="451"/>
    </row>
    <row r="40" spans="2:9" x14ac:dyDescent="0.2">
      <c r="B40" s="14"/>
      <c r="C40" s="6"/>
      <c r="D40" s="6"/>
      <c r="E40" s="4"/>
      <c r="G40" s="12"/>
    </row>
    <row r="41" spans="2:9" x14ac:dyDescent="0.2">
      <c r="B41" s="230" t="s">
        <v>60</v>
      </c>
      <c r="C41" s="230" t="s">
        <v>61</v>
      </c>
      <c r="D41" s="479" t="s">
        <v>84</v>
      </c>
      <c r="E41" s="480"/>
      <c r="F41" s="479" t="s">
        <v>49</v>
      </c>
      <c r="G41" s="480"/>
    </row>
    <row r="42" spans="2:9" x14ac:dyDescent="0.2">
      <c r="B42" s="131">
        <v>8</v>
      </c>
      <c r="C42" s="131">
        <v>0</v>
      </c>
      <c r="D42" s="481">
        <v>0</v>
      </c>
      <c r="E42" s="482"/>
      <c r="F42" s="483">
        <f>SUM(B42:E42)</f>
        <v>8</v>
      </c>
      <c r="G42" s="484"/>
    </row>
    <row r="45" spans="2:9" x14ac:dyDescent="0.2">
      <c r="B45" s="451" t="s">
        <v>215</v>
      </c>
      <c r="C45" s="451"/>
      <c r="D45" s="451"/>
      <c r="E45" s="451"/>
      <c r="F45" s="451"/>
      <c r="G45" s="451"/>
      <c r="H45" s="451"/>
      <c r="I45" s="451"/>
    </row>
    <row r="46" spans="2:9" x14ac:dyDescent="0.2">
      <c r="B46" s="7"/>
      <c r="C46" s="12"/>
      <c r="D46" s="12"/>
      <c r="E46" s="6"/>
      <c r="F46" s="4"/>
      <c r="G46" s="4"/>
    </row>
    <row r="47" spans="2:9" x14ac:dyDescent="0.2">
      <c r="D47" s="293"/>
      <c r="E47" s="473" t="s">
        <v>216</v>
      </c>
      <c r="F47" s="473"/>
      <c r="G47" s="298"/>
      <c r="H47" s="298"/>
      <c r="I47" s="298"/>
    </row>
    <row r="48" spans="2:9" ht="15" x14ac:dyDescent="0.2">
      <c r="C48" s="11"/>
      <c r="D48" s="166"/>
      <c r="E48" s="327" t="s">
        <v>62</v>
      </c>
      <c r="F48" s="328" t="s">
        <v>49</v>
      </c>
    </row>
    <row r="49" spans="2:8" ht="12.75" customHeight="1" x14ac:dyDescent="0.2">
      <c r="B49" s="491" t="s">
        <v>237</v>
      </c>
      <c r="C49" s="492" t="s">
        <v>207</v>
      </c>
      <c r="D49" s="492"/>
      <c r="E49" s="22">
        <v>82</v>
      </c>
      <c r="F49" s="31">
        <v>82</v>
      </c>
    </row>
    <row r="50" spans="2:8" x14ac:dyDescent="0.2">
      <c r="B50" s="491"/>
      <c r="C50" s="492" t="s">
        <v>208</v>
      </c>
      <c r="D50" s="492"/>
      <c r="E50" s="22">
        <v>0</v>
      </c>
      <c r="F50" s="31">
        <v>0</v>
      </c>
      <c r="G50" s="145"/>
    </row>
    <row r="51" spans="2:8" x14ac:dyDescent="0.2">
      <c r="B51" s="491"/>
      <c r="C51" s="492" t="s">
        <v>209</v>
      </c>
      <c r="D51" s="492"/>
      <c r="E51" s="22">
        <v>24</v>
      </c>
      <c r="F51" s="31">
        <v>24</v>
      </c>
    </row>
    <row r="52" spans="2:8" x14ac:dyDescent="0.2">
      <c r="B52" s="491"/>
      <c r="C52" s="492" t="s">
        <v>210</v>
      </c>
      <c r="D52" s="492"/>
      <c r="E52" s="22">
        <v>6</v>
      </c>
      <c r="F52" s="31">
        <v>6</v>
      </c>
    </row>
    <row r="53" spans="2:8" x14ac:dyDescent="0.2">
      <c r="B53" s="491"/>
      <c r="C53" s="492" t="s">
        <v>211</v>
      </c>
      <c r="D53" s="492"/>
      <c r="E53" s="22">
        <v>342</v>
      </c>
      <c r="F53" s="31">
        <v>342</v>
      </c>
    </row>
    <row r="54" spans="2:8" x14ac:dyDescent="0.2">
      <c r="B54" s="491"/>
      <c r="C54" s="492" t="s">
        <v>212</v>
      </c>
      <c r="D54" s="492"/>
      <c r="E54" s="22">
        <v>3</v>
      </c>
      <c r="F54" s="31">
        <v>3</v>
      </c>
    </row>
    <row r="55" spans="2:8" x14ac:dyDescent="0.2">
      <c r="B55" s="491"/>
      <c r="C55" s="493" t="s">
        <v>213</v>
      </c>
      <c r="D55" s="493"/>
      <c r="E55" s="31">
        <v>457</v>
      </c>
      <c r="F55" s="31">
        <v>457</v>
      </c>
      <c r="G55" s="342"/>
    </row>
    <row r="56" spans="2:8" x14ac:dyDescent="0.2">
      <c r="B56" s="491"/>
      <c r="C56" s="493" t="s">
        <v>214</v>
      </c>
      <c r="D56" s="493"/>
      <c r="E56" s="326">
        <v>15</v>
      </c>
      <c r="F56" s="326">
        <v>15</v>
      </c>
    </row>
    <row r="57" spans="2:8" x14ac:dyDescent="0.2">
      <c r="B57" s="294"/>
      <c r="C57" s="297"/>
      <c r="D57" s="297"/>
      <c r="E57" s="133"/>
      <c r="F57" s="45"/>
      <c r="G57" s="45"/>
      <c r="H57" s="45"/>
    </row>
    <row r="58" spans="2:8" s="331" customFormat="1" ht="55.5" customHeight="1" x14ac:dyDescent="0.2">
      <c r="B58" s="494" t="s">
        <v>310</v>
      </c>
      <c r="C58" s="494"/>
      <c r="D58" s="494"/>
      <c r="E58" s="494"/>
      <c r="F58" s="494"/>
      <c r="G58" s="494"/>
      <c r="H58" s="494"/>
    </row>
    <row r="59" spans="2:8" s="331" customFormat="1" ht="30" customHeight="1" x14ac:dyDescent="0.2">
      <c r="B59" s="494" t="s">
        <v>307</v>
      </c>
      <c r="C59" s="494"/>
      <c r="D59" s="494"/>
      <c r="E59" s="494"/>
      <c r="F59" s="494"/>
      <c r="G59" s="494"/>
      <c r="H59" s="494"/>
    </row>
  </sheetData>
  <customSheetViews>
    <customSheetView guid="{4BF6A69F-C29D-460A-9E84-5045F8F80EEB}" showGridLines="0" topLeftCell="A16">
      <selection sqref="A1:I52"/>
      <pageMargins left="0.19685039370078741" right="0.15748031496062992" top="0.19685039370078741" bottom="0.19685039370078741" header="0.31496062992125984" footer="0.31496062992125984"/>
      <pageSetup paperSize="9" orientation="portrait"/>
    </customSheetView>
  </customSheetViews>
  <mergeCells count="35">
    <mergeCell ref="B58:H58"/>
    <mergeCell ref="B59:H59"/>
    <mergeCell ref="B45:I45"/>
    <mergeCell ref="E47:F47"/>
    <mergeCell ref="B49:B56"/>
    <mergeCell ref="C49:D49"/>
    <mergeCell ref="C50:D50"/>
    <mergeCell ref="C51:D51"/>
    <mergeCell ref="C52:D52"/>
    <mergeCell ref="C53:D53"/>
    <mergeCell ref="C54:D54"/>
    <mergeCell ref="C55:D55"/>
    <mergeCell ref="C56:D56"/>
    <mergeCell ref="B13:B14"/>
    <mergeCell ref="B28:C30"/>
    <mergeCell ref="B16:G16"/>
    <mergeCell ref="B19:C21"/>
    <mergeCell ref="B22:C24"/>
    <mergeCell ref="B25:C27"/>
    <mergeCell ref="D42:E42"/>
    <mergeCell ref="F42:G42"/>
    <mergeCell ref="B32:G32"/>
    <mergeCell ref="B39:G39"/>
    <mergeCell ref="D41:E41"/>
    <mergeCell ref="F41:G41"/>
    <mergeCell ref="B35:D35"/>
    <mergeCell ref="B36:D36"/>
    <mergeCell ref="A1:I1"/>
    <mergeCell ref="B3:G3"/>
    <mergeCell ref="B5:B10"/>
    <mergeCell ref="C5:C6"/>
    <mergeCell ref="D5:D6"/>
    <mergeCell ref="E5:H5"/>
    <mergeCell ref="C7:C9"/>
    <mergeCell ref="C10:D10"/>
  </mergeCells>
  <phoneticPr fontId="14" type="noConversion"/>
  <pageMargins left="0.19685039370078741" right="0.15748031496062992" top="0.19685039370078741" bottom="0.19685039370078741"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rgb="FF009CC1"/>
  </sheetPr>
  <dimension ref="A1:O66"/>
  <sheetViews>
    <sheetView showGridLines="0" workbookViewId="0">
      <pane ySplit="1" topLeftCell="A2" activePane="bottomLeft" state="frozen"/>
      <selection pane="bottomLeft" sqref="A1:I1"/>
    </sheetView>
  </sheetViews>
  <sheetFormatPr baseColWidth="10" defaultRowHeight="12.75" x14ac:dyDescent="0.2"/>
  <cols>
    <col min="1" max="1" width="2.140625" style="3" customWidth="1"/>
    <col min="2" max="2" width="20.85546875" style="3" customWidth="1"/>
    <col min="3" max="4" width="15.28515625" style="3" customWidth="1"/>
    <col min="5" max="8" width="11.42578125" style="3" customWidth="1"/>
    <col min="9" max="9" width="2.7109375" style="3" customWidth="1"/>
    <col min="10" max="16384" width="11.42578125" style="3"/>
  </cols>
  <sheetData>
    <row r="1" spans="1:15" x14ac:dyDescent="0.2">
      <c r="A1" s="450" t="s">
        <v>248</v>
      </c>
      <c r="B1" s="450"/>
      <c r="C1" s="450"/>
      <c r="D1" s="450"/>
      <c r="E1" s="450"/>
      <c r="F1" s="450"/>
      <c r="G1" s="450"/>
      <c r="H1" s="450"/>
      <c r="I1" s="450"/>
    </row>
    <row r="2" spans="1:15" x14ac:dyDescent="0.2">
      <c r="A2" s="151"/>
      <c r="B2" s="151"/>
      <c r="C2" s="151"/>
      <c r="D2" s="151"/>
      <c r="E2" s="151"/>
      <c r="F2" s="151"/>
      <c r="G2" s="151"/>
      <c r="H2" s="151"/>
      <c r="I2" s="151"/>
    </row>
    <row r="3" spans="1:15" x14ac:dyDescent="0.2">
      <c r="A3" s="151"/>
      <c r="B3" s="451" t="s">
        <v>69</v>
      </c>
      <c r="C3" s="451"/>
      <c r="D3" s="451"/>
      <c r="E3" s="451"/>
      <c r="F3" s="451"/>
      <c r="G3" s="451"/>
      <c r="H3" s="128"/>
      <c r="I3" s="151"/>
    </row>
    <row r="4" spans="1:15" ht="8.25" customHeight="1" x14ac:dyDescent="0.2">
      <c r="B4" s="7"/>
      <c r="C4" s="4"/>
      <c r="D4" s="4"/>
      <c r="E4" s="5"/>
      <c r="F4" s="6"/>
      <c r="G4" s="4"/>
      <c r="H4" s="7"/>
    </row>
    <row r="5" spans="1:15" x14ac:dyDescent="0.2">
      <c r="B5" s="462" t="s">
        <v>50</v>
      </c>
      <c r="C5" s="455" t="s">
        <v>51</v>
      </c>
      <c r="D5" s="455" t="s">
        <v>65</v>
      </c>
      <c r="E5" s="452" t="s">
        <v>50</v>
      </c>
      <c r="F5" s="453"/>
      <c r="G5" s="453"/>
      <c r="H5" s="454"/>
    </row>
    <row r="6" spans="1:15" ht="25.5" x14ac:dyDescent="0.2">
      <c r="B6" s="472"/>
      <c r="C6" s="456"/>
      <c r="D6" s="456"/>
      <c r="E6" s="202" t="s">
        <v>52</v>
      </c>
      <c r="F6" s="202" t="s">
        <v>53</v>
      </c>
      <c r="G6" s="202" t="s">
        <v>49</v>
      </c>
      <c r="H6" s="204" t="s">
        <v>54</v>
      </c>
    </row>
    <row r="7" spans="1:15" ht="15" customHeight="1" x14ac:dyDescent="0.2">
      <c r="B7" s="472"/>
      <c r="C7" s="457" t="s">
        <v>62</v>
      </c>
      <c r="D7" s="129" t="s">
        <v>62</v>
      </c>
      <c r="E7" s="18">
        <v>50</v>
      </c>
      <c r="F7" s="19">
        <v>1</v>
      </c>
      <c r="G7" s="2">
        <v>51</v>
      </c>
      <c r="H7" s="20">
        <v>0</v>
      </c>
      <c r="J7" s="140"/>
      <c r="K7" s="140"/>
      <c r="L7" s="140"/>
      <c r="M7" s="140"/>
      <c r="N7" s="140"/>
      <c r="O7" s="140"/>
    </row>
    <row r="8" spans="1:15" ht="15" x14ac:dyDescent="0.2">
      <c r="B8" s="472"/>
      <c r="C8" s="458"/>
      <c r="D8" s="130" t="s">
        <v>63</v>
      </c>
      <c r="E8" s="18">
        <v>880</v>
      </c>
      <c r="F8" s="19">
        <v>58</v>
      </c>
      <c r="G8" s="2">
        <v>938</v>
      </c>
      <c r="H8" s="20">
        <v>2</v>
      </c>
      <c r="J8" s="140"/>
      <c r="K8" s="140"/>
      <c r="L8" s="140"/>
      <c r="M8" s="140"/>
      <c r="N8" s="140"/>
      <c r="O8" s="140"/>
    </row>
    <row r="9" spans="1:15" x14ac:dyDescent="0.2">
      <c r="B9" s="472"/>
      <c r="C9" s="459"/>
      <c r="D9" s="15" t="s">
        <v>49</v>
      </c>
      <c r="E9" s="21">
        <v>930</v>
      </c>
      <c r="F9" s="21">
        <v>59</v>
      </c>
      <c r="G9" s="21">
        <v>989</v>
      </c>
      <c r="H9" s="21">
        <v>2</v>
      </c>
      <c r="J9" s="116"/>
      <c r="K9" s="140"/>
      <c r="L9" s="140"/>
      <c r="M9" s="140"/>
      <c r="N9" s="140"/>
      <c r="O9" s="140"/>
    </row>
    <row r="10" spans="1:15" ht="15" customHeight="1" x14ac:dyDescent="0.2">
      <c r="B10" s="472"/>
      <c r="C10" s="457" t="s">
        <v>63</v>
      </c>
      <c r="D10" s="129" t="s">
        <v>62</v>
      </c>
      <c r="E10" s="18">
        <v>52</v>
      </c>
      <c r="F10" s="19">
        <v>0</v>
      </c>
      <c r="G10" s="2">
        <v>52</v>
      </c>
      <c r="H10" s="20">
        <v>0</v>
      </c>
      <c r="J10" s="116"/>
      <c r="K10" s="140"/>
      <c r="L10" s="140"/>
      <c r="M10" s="140"/>
      <c r="N10" s="140"/>
      <c r="O10" s="140"/>
    </row>
    <row r="11" spans="1:15" ht="15" x14ac:dyDescent="0.2">
      <c r="B11" s="472"/>
      <c r="C11" s="458"/>
      <c r="D11" s="130" t="s">
        <v>63</v>
      </c>
      <c r="E11" s="18">
        <v>923</v>
      </c>
      <c r="F11" s="19">
        <v>72</v>
      </c>
      <c r="G11" s="2">
        <v>995</v>
      </c>
      <c r="H11" s="20">
        <v>7</v>
      </c>
      <c r="J11" s="126"/>
      <c r="K11" s="126"/>
      <c r="L11" s="126"/>
      <c r="M11" s="126"/>
      <c r="N11" s="126"/>
      <c r="O11" s="126"/>
    </row>
    <row r="12" spans="1:15" ht="15" customHeight="1" x14ac:dyDescent="0.2">
      <c r="B12" s="472"/>
      <c r="C12" s="458"/>
      <c r="D12" s="15" t="s">
        <v>49</v>
      </c>
      <c r="E12" s="21">
        <v>975</v>
      </c>
      <c r="F12" s="21">
        <v>72</v>
      </c>
      <c r="G12" s="21">
        <v>1047</v>
      </c>
      <c r="H12" s="21">
        <v>7</v>
      </c>
      <c r="J12" s="126"/>
      <c r="K12" s="126"/>
      <c r="L12" s="126"/>
      <c r="M12" s="126"/>
      <c r="N12" s="126"/>
      <c r="O12" s="126"/>
    </row>
    <row r="13" spans="1:15" ht="15" customHeight="1" x14ac:dyDescent="0.2">
      <c r="B13" s="472"/>
      <c r="C13" s="457" t="s">
        <v>64</v>
      </c>
      <c r="D13" s="129" t="s">
        <v>62</v>
      </c>
      <c r="E13" s="18">
        <v>58</v>
      </c>
      <c r="F13" s="19">
        <v>1</v>
      </c>
      <c r="G13" s="2">
        <v>59</v>
      </c>
      <c r="H13" s="20">
        <v>0</v>
      </c>
      <c r="J13" s="126"/>
      <c r="K13" s="126"/>
      <c r="L13" s="126"/>
      <c r="M13" s="126"/>
      <c r="N13" s="126"/>
      <c r="O13" s="126"/>
    </row>
    <row r="14" spans="1:15" ht="15" x14ac:dyDescent="0.2">
      <c r="B14" s="472"/>
      <c r="C14" s="458"/>
      <c r="D14" s="130" t="s">
        <v>63</v>
      </c>
      <c r="E14" s="18">
        <v>949</v>
      </c>
      <c r="F14" s="19">
        <v>69</v>
      </c>
      <c r="G14" s="2">
        <v>1018</v>
      </c>
      <c r="H14" s="20">
        <v>4</v>
      </c>
      <c r="J14" s="126"/>
      <c r="K14" s="126"/>
      <c r="L14" s="126"/>
      <c r="M14" s="126"/>
      <c r="N14" s="126"/>
      <c r="O14" s="126"/>
    </row>
    <row r="15" spans="1:15" x14ac:dyDescent="0.2">
      <c r="B15" s="472"/>
      <c r="C15" s="459"/>
      <c r="D15" s="17" t="s">
        <v>49</v>
      </c>
      <c r="E15" s="21">
        <v>1007</v>
      </c>
      <c r="F15" s="21">
        <v>70</v>
      </c>
      <c r="G15" s="21">
        <v>1077</v>
      </c>
      <c r="H15" s="21">
        <v>4</v>
      </c>
      <c r="J15" s="126"/>
      <c r="K15" s="126"/>
      <c r="L15" s="126"/>
      <c r="M15" s="126"/>
      <c r="N15" s="126"/>
      <c r="O15" s="126"/>
    </row>
    <row r="16" spans="1:15" x14ac:dyDescent="0.2">
      <c r="B16" s="463"/>
      <c r="C16" s="470" t="s">
        <v>49</v>
      </c>
      <c r="D16" s="471"/>
      <c r="E16" s="21">
        <f>E9+E12+E15</f>
        <v>2912</v>
      </c>
      <c r="F16" s="21">
        <f t="shared" ref="F16:H16" si="0">F9+F12+F15</f>
        <v>201</v>
      </c>
      <c r="G16" s="21">
        <f t="shared" si="0"/>
        <v>3113</v>
      </c>
      <c r="H16" s="21">
        <f t="shared" si="0"/>
        <v>13</v>
      </c>
      <c r="J16" s="126"/>
      <c r="K16" s="126"/>
      <c r="L16" s="126"/>
      <c r="M16" s="126"/>
      <c r="N16" s="126"/>
      <c r="O16" s="126"/>
    </row>
    <row r="17" spans="2:15" x14ac:dyDescent="0.2">
      <c r="B17" s="143"/>
      <c r="C17" s="133"/>
      <c r="D17" s="133"/>
      <c r="E17" s="45"/>
      <c r="F17" s="45"/>
      <c r="G17" s="45"/>
      <c r="H17" s="45"/>
      <c r="J17" s="126"/>
      <c r="K17" s="126"/>
      <c r="L17" s="126"/>
      <c r="M17" s="126"/>
      <c r="N17" s="126"/>
      <c r="O17" s="126"/>
    </row>
    <row r="18" spans="2:15" x14ac:dyDescent="0.2">
      <c r="B18" s="8"/>
      <c r="C18" s="8"/>
      <c r="D18" s="8"/>
      <c r="E18" s="202" t="s">
        <v>52</v>
      </c>
      <c r="F18" s="202" t="s">
        <v>53</v>
      </c>
      <c r="G18" s="202" t="s">
        <v>49</v>
      </c>
    </row>
    <row r="19" spans="2:15" x14ac:dyDescent="0.2">
      <c r="B19" s="462" t="s">
        <v>46</v>
      </c>
      <c r="C19" s="48" t="s">
        <v>47</v>
      </c>
      <c r="D19" s="165"/>
      <c r="E19" s="22">
        <v>0</v>
      </c>
      <c r="F19" s="22">
        <v>0</v>
      </c>
      <c r="G19" s="225">
        <v>0</v>
      </c>
    </row>
    <row r="20" spans="2:15" x14ac:dyDescent="0.2">
      <c r="B20" s="463"/>
      <c r="C20" s="49" t="s">
        <v>48</v>
      </c>
      <c r="D20" s="166"/>
      <c r="E20" s="23">
        <v>100</v>
      </c>
      <c r="F20" s="23">
        <v>6</v>
      </c>
      <c r="G20" s="224">
        <v>106</v>
      </c>
    </row>
    <row r="21" spans="2:15" ht="17.25" customHeight="1" x14ac:dyDescent="0.2">
      <c r="B21" s="10"/>
    </row>
    <row r="22" spans="2:15" x14ac:dyDescent="0.2">
      <c r="B22" s="451" t="s">
        <v>67</v>
      </c>
      <c r="C22" s="451"/>
      <c r="D22" s="451"/>
      <c r="E22" s="451"/>
      <c r="F22" s="451"/>
      <c r="G22" s="451"/>
      <c r="H22" s="16"/>
    </row>
    <row r="23" spans="2:15" ht="8.25" customHeight="1" x14ac:dyDescent="0.2">
      <c r="B23" s="7"/>
      <c r="C23" s="12"/>
      <c r="D23" s="12"/>
      <c r="E23" s="6"/>
      <c r="F23" s="4"/>
      <c r="G23" s="4"/>
      <c r="H23" s="11"/>
    </row>
    <row r="24" spans="2:15" ht="16.5" customHeight="1" x14ac:dyDescent="0.2">
      <c r="B24" s="12"/>
      <c r="C24" s="12"/>
      <c r="D24" s="205" t="s">
        <v>65</v>
      </c>
      <c r="E24" s="205" t="s">
        <v>52</v>
      </c>
      <c r="F24" s="206" t="s">
        <v>53</v>
      </c>
      <c r="G24" s="205" t="s">
        <v>49</v>
      </c>
      <c r="H24" s="11"/>
    </row>
    <row r="25" spans="2:15" ht="15" x14ac:dyDescent="0.2">
      <c r="B25" s="460" t="s">
        <v>55</v>
      </c>
      <c r="C25" s="475"/>
      <c r="D25" s="129" t="s">
        <v>62</v>
      </c>
      <c r="E25" s="24">
        <v>822</v>
      </c>
      <c r="F25" s="25">
        <v>64</v>
      </c>
      <c r="G25" s="120">
        <v>886</v>
      </c>
      <c r="H25" s="11"/>
    </row>
    <row r="26" spans="2:15" ht="15" x14ac:dyDescent="0.2">
      <c r="B26" s="461"/>
      <c r="C26" s="476"/>
      <c r="D26" s="130" t="s">
        <v>63</v>
      </c>
      <c r="E26" s="19">
        <v>40</v>
      </c>
      <c r="F26" s="18">
        <v>9</v>
      </c>
      <c r="G26" s="127">
        <v>49</v>
      </c>
      <c r="H26" s="11"/>
    </row>
    <row r="27" spans="2:15" x14ac:dyDescent="0.2">
      <c r="B27" s="477"/>
      <c r="C27" s="478"/>
      <c r="D27" s="15" t="s">
        <v>49</v>
      </c>
      <c r="E27" s="26">
        <v>862</v>
      </c>
      <c r="F27" s="35">
        <v>73</v>
      </c>
      <c r="G27" s="120">
        <v>935</v>
      </c>
      <c r="H27" s="11"/>
    </row>
    <row r="28" spans="2:15" ht="15" x14ac:dyDescent="0.2">
      <c r="B28" s="460" t="s">
        <v>56</v>
      </c>
      <c r="C28" s="475"/>
      <c r="D28" s="129" t="s">
        <v>62</v>
      </c>
      <c r="E28" s="36">
        <v>804</v>
      </c>
      <c r="F28" s="24">
        <v>59</v>
      </c>
      <c r="G28" s="37">
        <v>863</v>
      </c>
      <c r="H28" s="45"/>
      <c r="I28" s="45"/>
    </row>
    <row r="29" spans="2:15" ht="15" x14ac:dyDescent="0.2">
      <c r="B29" s="461"/>
      <c r="C29" s="476"/>
      <c r="D29" s="130" t="s">
        <v>63</v>
      </c>
      <c r="E29" s="38">
        <v>40</v>
      </c>
      <c r="F29" s="27">
        <v>8</v>
      </c>
      <c r="G29" s="39">
        <v>48</v>
      </c>
      <c r="H29" s="45"/>
      <c r="I29" s="45"/>
    </row>
    <row r="30" spans="2:15" x14ac:dyDescent="0.2">
      <c r="B30" s="477"/>
      <c r="C30" s="478"/>
      <c r="D30" s="15" t="s">
        <v>49</v>
      </c>
      <c r="E30" s="21">
        <v>844</v>
      </c>
      <c r="F30" s="40">
        <v>67</v>
      </c>
      <c r="G30" s="98">
        <v>911</v>
      </c>
      <c r="H30" s="99"/>
      <c r="I30" s="99"/>
    </row>
    <row r="31" spans="2:15" ht="12.75" customHeight="1" x14ac:dyDescent="0.2">
      <c r="B31" s="464" t="s">
        <v>57</v>
      </c>
      <c r="C31" s="465"/>
      <c r="D31" s="129" t="s">
        <v>62</v>
      </c>
      <c r="E31" s="24">
        <v>58</v>
      </c>
      <c r="F31" s="25">
        <v>4</v>
      </c>
      <c r="G31" s="26">
        <v>62</v>
      </c>
      <c r="H31" s="12"/>
    </row>
    <row r="32" spans="2:15" ht="12.75" customHeight="1" x14ac:dyDescent="0.2">
      <c r="B32" s="466"/>
      <c r="C32" s="467"/>
      <c r="D32" s="130" t="s">
        <v>63</v>
      </c>
      <c r="E32" s="19">
        <v>0</v>
      </c>
      <c r="F32" s="18">
        <v>0</v>
      </c>
      <c r="G32" s="2">
        <v>0</v>
      </c>
      <c r="H32" s="12"/>
    </row>
    <row r="33" spans="2:8" ht="12.75" customHeight="1" x14ac:dyDescent="0.2">
      <c r="B33" s="468"/>
      <c r="C33" s="469"/>
      <c r="D33" s="15" t="s">
        <v>49</v>
      </c>
      <c r="E33" s="26">
        <v>58</v>
      </c>
      <c r="F33" s="35">
        <v>4</v>
      </c>
      <c r="G33" s="26">
        <v>62</v>
      </c>
      <c r="H33" s="12"/>
    </row>
    <row r="34" spans="2:8" ht="12.75" customHeight="1" x14ac:dyDescent="0.2">
      <c r="B34" s="464" t="s">
        <v>58</v>
      </c>
      <c r="C34" s="465"/>
      <c r="D34" s="129" t="s">
        <v>62</v>
      </c>
      <c r="E34" s="24">
        <v>58</v>
      </c>
      <c r="F34" s="25">
        <v>4</v>
      </c>
      <c r="G34" s="26">
        <v>62</v>
      </c>
      <c r="H34" s="1"/>
    </row>
    <row r="35" spans="2:8" ht="12.75" customHeight="1" x14ac:dyDescent="0.2">
      <c r="B35" s="466"/>
      <c r="C35" s="467"/>
      <c r="D35" s="130" t="s">
        <v>63</v>
      </c>
      <c r="E35" s="19">
        <v>0</v>
      </c>
      <c r="F35" s="18">
        <v>0</v>
      </c>
      <c r="G35" s="2">
        <v>0</v>
      </c>
      <c r="H35" s="1"/>
    </row>
    <row r="36" spans="2:8" ht="12.75" customHeight="1" x14ac:dyDescent="0.2">
      <c r="B36" s="468"/>
      <c r="C36" s="469"/>
      <c r="D36" s="15" t="s">
        <v>49</v>
      </c>
      <c r="E36" s="21">
        <v>58</v>
      </c>
      <c r="F36" s="40">
        <v>4</v>
      </c>
      <c r="G36" s="21">
        <v>62</v>
      </c>
      <c r="H36" s="1"/>
    </row>
    <row r="37" spans="2:8" ht="17.25" customHeight="1" x14ac:dyDescent="0.2">
      <c r="B37" s="11"/>
      <c r="C37" s="11"/>
      <c r="D37" s="11"/>
      <c r="E37" s="13"/>
      <c r="F37" s="13"/>
      <c r="G37" s="13"/>
      <c r="H37" s="12"/>
    </row>
    <row r="38" spans="2:8" x14ac:dyDescent="0.2">
      <c r="B38" s="451" t="s">
        <v>280</v>
      </c>
      <c r="C38" s="451"/>
      <c r="D38" s="451"/>
      <c r="E38" s="451"/>
      <c r="F38" s="451"/>
      <c r="G38" s="451"/>
      <c r="H38" s="16"/>
    </row>
    <row r="39" spans="2:8" ht="8.25" customHeight="1" x14ac:dyDescent="0.2">
      <c r="B39" s="7"/>
      <c r="C39" s="12"/>
      <c r="D39" s="12"/>
      <c r="E39" s="12"/>
      <c r="F39" s="12"/>
      <c r="G39" s="12"/>
      <c r="H39" s="12"/>
    </row>
    <row r="40" spans="2:8" ht="17.25" customHeight="1" x14ac:dyDescent="0.2">
      <c r="B40" s="8"/>
      <c r="C40" s="8"/>
      <c r="D40" s="8"/>
      <c r="E40" s="205" t="s">
        <v>52</v>
      </c>
      <c r="F40" s="206" t="s">
        <v>53</v>
      </c>
      <c r="G40" s="205" t="s">
        <v>49</v>
      </c>
      <c r="H40" s="12"/>
    </row>
    <row r="41" spans="2:8" ht="27" customHeight="1" x14ac:dyDescent="0.2">
      <c r="B41" s="464" t="s">
        <v>282</v>
      </c>
      <c r="C41" s="497"/>
      <c r="D41" s="465"/>
      <c r="E41" s="22">
        <v>4023</v>
      </c>
      <c r="F41" s="30">
        <v>450</v>
      </c>
      <c r="G41" s="31">
        <v>4473</v>
      </c>
      <c r="H41" s="12"/>
    </row>
    <row r="42" spans="2:8" ht="12.75" customHeight="1" x14ac:dyDescent="0.2">
      <c r="B42" s="468" t="s">
        <v>59</v>
      </c>
      <c r="C42" s="474"/>
      <c r="D42" s="469"/>
      <c r="E42" s="23">
        <v>384</v>
      </c>
      <c r="F42" s="32">
        <v>25</v>
      </c>
      <c r="G42" s="111">
        <v>409</v>
      </c>
      <c r="H42" s="94"/>
    </row>
    <row r="43" spans="2:8" x14ac:dyDescent="0.2">
      <c r="B43" s="11"/>
      <c r="C43" s="11"/>
      <c r="D43" s="11"/>
      <c r="E43" s="11"/>
      <c r="F43" s="11"/>
      <c r="G43" s="12"/>
    </row>
    <row r="44" spans="2:8" x14ac:dyDescent="0.2">
      <c r="B44" s="11"/>
      <c r="C44" s="11"/>
      <c r="D44" s="11"/>
      <c r="E44" s="11"/>
      <c r="F44" s="11"/>
      <c r="G44" s="12"/>
    </row>
    <row r="45" spans="2:8" x14ac:dyDescent="0.2">
      <c r="B45" s="451" t="s">
        <v>68</v>
      </c>
      <c r="C45" s="451"/>
      <c r="D45" s="451"/>
      <c r="E45" s="451"/>
      <c r="F45" s="451"/>
      <c r="G45" s="451"/>
    </row>
    <row r="46" spans="2:8" x14ac:dyDescent="0.2">
      <c r="B46" s="14"/>
      <c r="C46" s="6"/>
      <c r="D46" s="6"/>
      <c r="E46" s="4"/>
      <c r="G46" s="12"/>
    </row>
    <row r="47" spans="2:8" x14ac:dyDescent="0.2">
      <c r="B47" s="207" t="s">
        <v>60</v>
      </c>
      <c r="C47" s="207" t="s">
        <v>61</v>
      </c>
      <c r="D47" s="479" t="s">
        <v>84</v>
      </c>
      <c r="E47" s="480"/>
      <c r="F47" s="479" t="s">
        <v>49</v>
      </c>
      <c r="G47" s="480"/>
    </row>
    <row r="48" spans="2:8" x14ac:dyDescent="0.2">
      <c r="B48" s="131">
        <v>8</v>
      </c>
      <c r="C48" s="131">
        <v>6</v>
      </c>
      <c r="D48" s="481">
        <v>1</v>
      </c>
      <c r="E48" s="482"/>
      <c r="F48" s="483">
        <f>SUM(B48:E48)</f>
        <v>15</v>
      </c>
      <c r="G48" s="484"/>
    </row>
    <row r="50" spans="2:10" x14ac:dyDescent="0.2">
      <c r="E50" s="145"/>
      <c r="F50" s="145"/>
      <c r="G50" s="145"/>
    </row>
    <row r="51" spans="2:10" x14ac:dyDescent="0.2">
      <c r="B51" s="451" t="s">
        <v>215</v>
      </c>
      <c r="C51" s="451"/>
      <c r="D51" s="451"/>
      <c r="E51" s="451"/>
      <c r="F51" s="451"/>
      <c r="G51" s="451"/>
      <c r="H51" s="451"/>
      <c r="I51" s="451"/>
    </row>
    <row r="52" spans="2:10" x14ac:dyDescent="0.2">
      <c r="B52" s="7"/>
      <c r="C52" s="12"/>
      <c r="D52" s="12"/>
      <c r="E52" s="6"/>
      <c r="F52" s="4"/>
      <c r="G52" s="4"/>
    </row>
    <row r="53" spans="2:10" x14ac:dyDescent="0.2">
      <c r="D53" s="293"/>
      <c r="E53" s="452" t="s">
        <v>216</v>
      </c>
      <c r="F53" s="453"/>
      <c r="G53" s="453"/>
      <c r="H53" s="454"/>
    </row>
    <row r="54" spans="2:10" ht="15" x14ac:dyDescent="0.2">
      <c r="C54" s="11"/>
      <c r="D54" s="166"/>
      <c r="E54" s="327" t="s">
        <v>62</v>
      </c>
      <c r="F54" s="327" t="s">
        <v>63</v>
      </c>
      <c r="G54" s="327" t="s">
        <v>64</v>
      </c>
      <c r="H54" s="328" t="s">
        <v>49</v>
      </c>
    </row>
    <row r="55" spans="2:10" x14ac:dyDescent="0.2">
      <c r="B55" s="491" t="s">
        <v>237</v>
      </c>
      <c r="C55" s="492" t="s">
        <v>207</v>
      </c>
      <c r="D55" s="492"/>
      <c r="E55" s="22">
        <v>346</v>
      </c>
      <c r="F55" s="22">
        <v>342</v>
      </c>
      <c r="G55" s="22">
        <v>309</v>
      </c>
      <c r="H55" s="31">
        <v>997</v>
      </c>
    </row>
    <row r="56" spans="2:10" x14ac:dyDescent="0.2">
      <c r="B56" s="491"/>
      <c r="C56" s="492" t="s">
        <v>208</v>
      </c>
      <c r="D56" s="492"/>
      <c r="E56" s="22">
        <v>0</v>
      </c>
      <c r="F56" s="22">
        <v>0</v>
      </c>
      <c r="G56" s="22">
        <v>1</v>
      </c>
      <c r="H56" s="31">
        <v>1</v>
      </c>
    </row>
    <row r="57" spans="2:10" x14ac:dyDescent="0.2">
      <c r="B57" s="491"/>
      <c r="C57" s="492" t="s">
        <v>209</v>
      </c>
      <c r="D57" s="492"/>
      <c r="E57" s="22">
        <v>1</v>
      </c>
      <c r="F57" s="22">
        <v>1</v>
      </c>
      <c r="G57" s="22">
        <v>2</v>
      </c>
      <c r="H57" s="31">
        <v>4</v>
      </c>
    </row>
    <row r="58" spans="2:10" x14ac:dyDescent="0.2">
      <c r="B58" s="491"/>
      <c r="C58" s="492" t="s">
        <v>210</v>
      </c>
      <c r="D58" s="492"/>
      <c r="E58" s="22">
        <v>13</v>
      </c>
      <c r="F58" s="22">
        <v>9</v>
      </c>
      <c r="G58" s="22">
        <v>9</v>
      </c>
      <c r="H58" s="31">
        <v>31</v>
      </c>
    </row>
    <row r="59" spans="2:10" x14ac:dyDescent="0.2">
      <c r="B59" s="491"/>
      <c r="C59" s="492" t="s">
        <v>211</v>
      </c>
      <c r="D59" s="492"/>
      <c r="E59" s="22">
        <v>1</v>
      </c>
      <c r="F59" s="22">
        <v>128</v>
      </c>
      <c r="G59" s="22">
        <v>159</v>
      </c>
      <c r="H59" s="31">
        <v>288</v>
      </c>
    </row>
    <row r="60" spans="2:10" x14ac:dyDescent="0.2">
      <c r="B60" s="491"/>
      <c r="C60" s="492" t="s">
        <v>212</v>
      </c>
      <c r="D60" s="492"/>
      <c r="E60" s="22">
        <v>12</v>
      </c>
      <c r="F60" s="22">
        <v>21</v>
      </c>
      <c r="G60" s="22">
        <v>9</v>
      </c>
      <c r="H60" s="31">
        <v>42</v>
      </c>
    </row>
    <row r="61" spans="2:10" x14ac:dyDescent="0.2">
      <c r="B61" s="491"/>
      <c r="C61" s="493" t="s">
        <v>213</v>
      </c>
      <c r="D61" s="493"/>
      <c r="E61" s="31">
        <v>373</v>
      </c>
      <c r="F61" s="31">
        <v>501</v>
      </c>
      <c r="G61" s="31">
        <v>489</v>
      </c>
      <c r="H61" s="31">
        <v>1363</v>
      </c>
      <c r="J61" s="342"/>
    </row>
    <row r="62" spans="2:10" x14ac:dyDescent="0.2">
      <c r="B62" s="491"/>
      <c r="C62" s="493" t="s">
        <v>214</v>
      </c>
      <c r="D62" s="493"/>
      <c r="E62" s="326">
        <v>617</v>
      </c>
      <c r="F62" s="326">
        <v>560</v>
      </c>
      <c r="G62" s="326">
        <v>591</v>
      </c>
      <c r="H62" s="326">
        <v>1768</v>
      </c>
    </row>
    <row r="63" spans="2:10" ht="13.5" customHeight="1" x14ac:dyDescent="0.2">
      <c r="B63" s="294"/>
      <c r="C63" s="297"/>
      <c r="D63" s="297"/>
      <c r="E63" s="133"/>
      <c r="F63" s="45"/>
      <c r="G63" s="45"/>
      <c r="H63" s="45"/>
    </row>
    <row r="64" spans="2:10" s="331" customFormat="1" ht="79.5" customHeight="1" x14ac:dyDescent="0.2">
      <c r="B64" s="504" t="s">
        <v>339</v>
      </c>
      <c r="C64" s="504"/>
      <c r="D64" s="504"/>
      <c r="E64" s="504"/>
      <c r="F64" s="504"/>
      <c r="G64" s="504"/>
      <c r="H64" s="504"/>
    </row>
    <row r="65" spans="2:8" s="331" customFormat="1" ht="30" customHeight="1" x14ac:dyDescent="0.2">
      <c r="B65" s="494" t="s">
        <v>307</v>
      </c>
      <c r="C65" s="494"/>
      <c r="D65" s="494"/>
      <c r="E65" s="494"/>
      <c r="F65" s="494"/>
      <c r="G65" s="494"/>
      <c r="H65" s="494"/>
    </row>
    <row r="66" spans="2:8" ht="26.25" customHeight="1" x14ac:dyDescent="0.2">
      <c r="B66" s="494"/>
      <c r="C66" s="494"/>
      <c r="D66" s="494"/>
      <c r="E66" s="494"/>
      <c r="F66" s="494"/>
      <c r="G66" s="494"/>
      <c r="H66" s="494"/>
    </row>
  </sheetData>
  <customSheetViews>
    <customSheetView guid="{4BF6A69F-C29D-460A-9E84-5045F8F80EEB}" showGridLines="0" printArea="1">
      <selection activeCell="J2" sqref="J2"/>
      <pageMargins left="0.19685039370078741" right="0.15748031496062992" top="0.19685039370078741" bottom="0.19685039370078741" header="0.31496062992125984" footer="0.31496062992125984"/>
      <pageSetup paperSize="9" orientation="portrait"/>
    </customSheetView>
  </customSheetViews>
  <mergeCells count="38">
    <mergeCell ref="B66:H66"/>
    <mergeCell ref="B51:I51"/>
    <mergeCell ref="E53:H53"/>
    <mergeCell ref="B55:B62"/>
    <mergeCell ref="C55:D55"/>
    <mergeCell ref="C56:D56"/>
    <mergeCell ref="C57:D57"/>
    <mergeCell ref="C58:D58"/>
    <mergeCell ref="C59:D59"/>
    <mergeCell ref="C60:D60"/>
    <mergeCell ref="C61:D61"/>
    <mergeCell ref="C62:D62"/>
    <mergeCell ref="B65:H65"/>
    <mergeCell ref="B64:H64"/>
    <mergeCell ref="D48:E48"/>
    <mergeCell ref="F48:G48"/>
    <mergeCell ref="B38:G38"/>
    <mergeCell ref="B45:G45"/>
    <mergeCell ref="D47:E47"/>
    <mergeCell ref="F47:G47"/>
    <mergeCell ref="B41:D41"/>
    <mergeCell ref="B42:D42"/>
    <mergeCell ref="B19:B20"/>
    <mergeCell ref="A1:I1"/>
    <mergeCell ref="B3:G3"/>
    <mergeCell ref="C5:C6"/>
    <mergeCell ref="B34:C36"/>
    <mergeCell ref="B5:B16"/>
    <mergeCell ref="D5:D6"/>
    <mergeCell ref="E5:H5"/>
    <mergeCell ref="C7:C9"/>
    <mergeCell ref="B31:C33"/>
    <mergeCell ref="B22:G22"/>
    <mergeCell ref="B25:C27"/>
    <mergeCell ref="B28:C30"/>
    <mergeCell ref="C10:C12"/>
    <mergeCell ref="C13:C15"/>
    <mergeCell ref="C16:D16"/>
  </mergeCells>
  <phoneticPr fontId="14" type="noConversion"/>
  <pageMargins left="0.19685039370078741" right="0.15748031496062992" top="0.19685039370078741" bottom="0.19685039370078741" header="0.31496062992125984" footer="0.31496062992125984"/>
  <pageSetup paperSize="9" orientation="portrait" r:id="rId1"/>
  <ignoredErrors>
    <ignoredError sqref="G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36</vt:i4>
      </vt:variant>
      <vt:variant>
        <vt:lpstr>Plages nommées</vt:lpstr>
      </vt:variant>
      <vt:variant>
        <vt:i4>25</vt:i4>
      </vt:variant>
    </vt:vector>
  </HeadingPairs>
  <TitlesOfParts>
    <vt:vector size="61" baseType="lpstr">
      <vt:lpstr>Sommaire</vt:lpstr>
      <vt:lpstr>Descriptif des formations</vt:lpstr>
      <vt:lpstr>Base</vt:lpstr>
      <vt:lpstr>Amb</vt:lpstr>
      <vt:lpstr>AidS</vt:lpstr>
      <vt:lpstr>AuxPuer</vt:lpstr>
      <vt:lpstr>TecLM</vt:lpstr>
      <vt:lpstr>PrepPH</vt:lpstr>
      <vt:lpstr>PsyMot</vt:lpstr>
      <vt:lpstr>ManERM</vt:lpstr>
      <vt:lpstr>PedP</vt:lpstr>
      <vt:lpstr>Ergo</vt:lpstr>
      <vt:lpstr>IDE</vt:lpstr>
      <vt:lpstr>MassK</vt:lpstr>
      <vt:lpstr>SagF</vt:lpstr>
      <vt:lpstr>Spe</vt:lpstr>
      <vt:lpstr>Puer</vt:lpstr>
      <vt:lpstr>InfAnes</vt:lpstr>
      <vt:lpstr>InfBloc</vt:lpstr>
      <vt:lpstr>CadreS</vt:lpstr>
      <vt:lpstr>Reserve sanitaire</vt:lpstr>
      <vt:lpstr>VAEdeas</vt:lpstr>
      <vt:lpstr>VAEdeap</vt:lpstr>
      <vt:lpstr>VAEdpph</vt:lpstr>
      <vt:lpstr>VAEdeergo</vt:lpstr>
      <vt:lpstr>VAEibod</vt:lpstr>
      <vt:lpstr>nbCentres</vt:lpstr>
      <vt:lpstr>Inscrits1ere</vt:lpstr>
      <vt:lpstr>PlacesFin</vt:lpstr>
      <vt:lpstr>InscritsTot</vt:lpstr>
      <vt:lpstr>Diplomés</vt:lpstr>
      <vt:lpstr>propFemme</vt:lpstr>
      <vt:lpstr>nbCentres_an</vt:lpstr>
      <vt:lpstr>Inscrits_an</vt:lpstr>
      <vt:lpstr>Diplomes_an</vt:lpstr>
      <vt:lpstr>PropFemme_an</vt:lpstr>
      <vt:lpstr>AidS!Zone_d_impression</vt:lpstr>
      <vt:lpstr>Amb!Zone_d_impression</vt:lpstr>
      <vt:lpstr>AuxPuer!Zone_d_impression</vt:lpstr>
      <vt:lpstr>Base!Zone_d_impression</vt:lpstr>
      <vt:lpstr>CadreS!Zone_d_impression</vt:lpstr>
      <vt:lpstr>'Descriptif des formations'!Zone_d_impression</vt:lpstr>
      <vt:lpstr>Diplomes_an!Zone_d_impression</vt:lpstr>
      <vt:lpstr>Ergo!Zone_d_impression</vt:lpstr>
      <vt:lpstr>IDE!Zone_d_impression</vt:lpstr>
      <vt:lpstr>InfBloc!Zone_d_impression</vt:lpstr>
      <vt:lpstr>Inscrits_an!Zone_d_impression</vt:lpstr>
      <vt:lpstr>Inscrits1ere!Zone_d_impression</vt:lpstr>
      <vt:lpstr>ManERM!Zone_d_impression</vt:lpstr>
      <vt:lpstr>MassK!Zone_d_impression</vt:lpstr>
      <vt:lpstr>nbCentres!Zone_d_impression</vt:lpstr>
      <vt:lpstr>nbCentres_an!Zone_d_impression</vt:lpstr>
      <vt:lpstr>PedP!Zone_d_impression</vt:lpstr>
      <vt:lpstr>PrepPH!Zone_d_impression</vt:lpstr>
      <vt:lpstr>PropFemme_an!Zone_d_impression</vt:lpstr>
      <vt:lpstr>PsyMot!Zone_d_impression</vt:lpstr>
      <vt:lpstr>Puer!Zone_d_impression</vt:lpstr>
      <vt:lpstr>SagF!Zone_d_impression</vt:lpstr>
      <vt:lpstr>Sommaire!Zone_d_impression</vt:lpstr>
      <vt:lpstr>Spe!Zone_d_impression</vt:lpstr>
      <vt:lpstr>TecLM!Zone_d_impression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Marion (DREES/OSAM/BPS)</dc:creator>
  <cp:lastModifiedBy>SIMON, Marion (DREES/OSAM/BPS)</cp:lastModifiedBy>
  <cp:lastPrinted>2020-02-07T14:47:32Z</cp:lastPrinted>
  <dcterms:created xsi:type="dcterms:W3CDTF">2007-01-15T13:54:20Z</dcterms:created>
  <dcterms:modified xsi:type="dcterms:W3CDTF">2022-07-27T13:31:18Z</dcterms:modified>
</cp:coreProperties>
</file>