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05"/>
  </bookViews>
  <sheets>
    <sheet name="Fig. 1" sheetId="3" r:id="rId1"/>
    <sheet name="Fig. 2" sheetId="5" r:id="rId2"/>
    <sheet name="Fig. 3" sheetId="4" r:id="rId3"/>
  </sheets>
  <definedNames>
    <definedName name="IMPRIMEVALEUR">#N/A</definedName>
    <definedName name="IMPT17">#N/A</definedName>
    <definedName name="tata" hidden="1">{#N/A,#N/A,FALSE,"III.1.1";#N/A,#N/A,FALSE,"III.1.2";#N/A,#N/A,FALSE,"III.1.3"}</definedName>
    <definedName name="titi" hidden="1">{#N/A,#N/A,FALSE,"III.6.1";#N/A,#N/A,FALSE,"III.6.2";#N/A,#N/A,FALSE,"III.6.3"}</definedName>
    <definedName name="toto" hidden="1">{#N/A,#N/A,FALSE,"III.7.1";#N/A,#N/A,FALSE,"III.7.2";#N/A,#N/A,FALSE,"III.7.3";#N/A,#N/A,FALSE,"III.7.4";#N/A,#N/A,FALSE,"III.7.5";#N/A,#N/A,FALSE,"III.7.6";#N/A,#N/A,FALSE,"GRAPH"}</definedName>
    <definedName name="tutu" hidden="1">{#N/A,#N/A,FALSE,"III.5.1";#N/A,#N/A,FALSE,"III.5.2";#N/A,#N/A,FALSE,"III.5.3";#N/A,#N/A,FALSE,"Graphiques"}</definedName>
    <definedName name="wrn.Effect1." hidden="1">{#N/A,#N/A,FALSE,"III.1.1";#N/A,#N/A,FALSE,"III.1.2";#N/A,#N/A,FALSE,"III.1.3"}</definedName>
    <definedName name="wrn.Effect3." hidden="1">{#N/A,#N/A,FALSE,"III.3.1";#N/A,#N/A,FALSE,"III.3.2";#N/A,#N/A,FALSE,"III.3.3";#N/A,#N/A,FALSE,"III.3.4"}</definedName>
    <definedName name="wrn.Effect4." hidden="1">{#N/A,#N/A,FALSE,"III.4.1";#N/A,#N/A,FALSE,"III.4.2";#N/A,#N/A,FALSE,"III.4.3";#N/A,#N/A,FALSE,"III.4.4"}</definedName>
    <definedName name="wrn.Effect5." hidden="1">{#N/A,#N/A,FALSE,"III.5.1";#N/A,#N/A,FALSE,"III.5.2";#N/A,#N/A,FALSE,"III.5.3";#N/A,#N/A,FALSE,"Graphiques"}</definedName>
    <definedName name="wrn.Effect6." hidden="1">{#N/A,#N/A,FALSE,"III.6.1";#N/A,#N/A,FALSE,"III.6.2";#N/A,#N/A,FALSE,"III.6.3"}</definedName>
    <definedName name="wrn.effect6bis." hidden="1">{#N/A,#N/A,FALSE,"III.6.1";#N/A,#N/A,FALSE,"III.6.2";#N/A,#N/A,FALSE,"III.6.3"}</definedName>
    <definedName name="wrn.Effect7." hidden="1">{#N/A,#N/A,FALSE,"III.7.1";#N/A,#N/A,FALSE,"III.7.2";#N/A,#N/A,FALSE,"III.7.3";#N/A,#N/A,FALSE,"III.7.4";#N/A,#N/A,FALSE,"III.7.5";#N/A,#N/A,FALSE,"III.7.6";#N/A,#N/A,FALSE,"GRAPH"}</definedName>
    <definedName name="_xlnm.Print_Area" localSheetId="0">'Fig. 1'!$A$2:$K$39</definedName>
    <definedName name="_xlnm.Print_Area" localSheetId="1">'Fig. 2'!$A$2:$I$12</definedName>
    <definedName name="_xlnm.Print_Area" localSheetId="2">'Fig. 3'!$A$2:$H$16</definedName>
    <definedName name="zozo" hidden="1">{#N/A,#N/A,FALSE,"III.7.1";#N/A,#N/A,FALSE,"III.7.2";#N/A,#N/A,FALSE,"III.7.3";#N/A,#N/A,FALSE,"III.7.4";#N/A,#N/A,FALSE,"III.7.5";#N/A,#N/A,FALSE,"III.7.6";#N/A,#N/A,FALSE,"GRAPH"}</definedName>
  </definedNames>
  <calcPr calcId="145621"/>
</workbook>
</file>

<file path=xl/calcChain.xml><?xml version="1.0" encoding="utf-8"?>
<calcChain xmlns="http://schemas.openxmlformats.org/spreadsheetml/2006/main">
  <c r="H7" i="4" l="1"/>
  <c r="I7" i="4"/>
  <c r="I15" i="4" l="1"/>
  <c r="I8" i="4"/>
  <c r="I9" i="4"/>
  <c r="I10" i="4"/>
  <c r="I11" i="4"/>
  <c r="I12" i="4"/>
  <c r="I13" i="4"/>
  <c r="I14" i="4"/>
  <c r="H8" i="4"/>
  <c r="H9" i="4"/>
  <c r="H10" i="4"/>
  <c r="H11" i="4"/>
  <c r="H12" i="4"/>
  <c r="H13" i="4"/>
  <c r="H14" i="4"/>
  <c r="H15" i="4"/>
  <c r="F8" i="4"/>
  <c r="F9" i="4"/>
  <c r="F10" i="4"/>
  <c r="F11" i="4"/>
  <c r="F12" i="4"/>
  <c r="F13" i="4"/>
  <c r="F14" i="4"/>
  <c r="F15" i="4"/>
  <c r="F7" i="4"/>
</calcChain>
</file>

<file path=xl/sharedStrings.xml><?xml version="1.0" encoding="utf-8"?>
<sst xmlns="http://schemas.openxmlformats.org/spreadsheetml/2006/main" count="100" uniqueCount="73">
  <si>
    <t>Bilan de clôture au 31 décembre 2015</t>
  </si>
  <si>
    <t>Bilan de clôture au 31 décembre 2014</t>
  </si>
  <si>
    <t>31 décembre 2013</t>
  </si>
  <si>
    <t>31 décembre 2012</t>
  </si>
  <si>
    <t>Valeur brute</t>
  </si>
  <si>
    <t>Amortissement et dépréciations</t>
  </si>
  <si>
    <t>Valeur nette</t>
  </si>
  <si>
    <t>Immobilisations incorporelles</t>
  </si>
  <si>
    <t xml:space="preserve">    - Logiciels acquis et produits en interne, brevets</t>
  </si>
  <si>
    <t xml:space="preserve">    - Développements militaires qualifiés</t>
  </si>
  <si>
    <t xml:space="preserve">    - Développements militaires en cours</t>
  </si>
  <si>
    <t xml:space="preserve">    - Autres immobilisaitons incorporelles en cours</t>
  </si>
  <si>
    <t>Immobilisations corporelles</t>
  </si>
  <si>
    <t xml:space="preserve">    - Parc immobilier</t>
  </si>
  <si>
    <t xml:space="preserve">    - Parc immobilier en cours</t>
  </si>
  <si>
    <t xml:space="preserve">    - Matériel technique, industriel et outillage</t>
  </si>
  <si>
    <t xml:space="preserve">    - Matériels militaires</t>
  </si>
  <si>
    <t xml:space="preserve">    - Autres immobilisations corporelles</t>
  </si>
  <si>
    <t>Autres</t>
  </si>
  <si>
    <t>Stocks</t>
  </si>
  <si>
    <t>Trésorerie</t>
  </si>
  <si>
    <t>Comptes de régularisation active</t>
  </si>
  <si>
    <t>31 décembre 2015</t>
  </si>
  <si>
    <t>31 décembre 2014</t>
  </si>
  <si>
    <t>Provisions pour risques</t>
  </si>
  <si>
    <t>Provisions pour charges</t>
  </si>
  <si>
    <t xml:space="preserve">    - Provisions pour charges de personnel</t>
  </si>
  <si>
    <t xml:space="preserve">    - Provisions pour domaine immobilier</t>
  </si>
  <si>
    <t xml:space="preserve">    - Provisions pour charges de démantèlement</t>
  </si>
  <si>
    <t xml:space="preserve">    - Transfert</t>
  </si>
  <si>
    <t xml:space="preserve">    - Autres</t>
  </si>
  <si>
    <t>Charges à payer</t>
  </si>
  <si>
    <t>Total</t>
  </si>
  <si>
    <t>Aéronefs</t>
  </si>
  <si>
    <t>Sous-marins</t>
  </si>
  <si>
    <t>Bâtiments de surface</t>
  </si>
  <si>
    <t>Véhicules et engins terrestres</t>
  </si>
  <si>
    <t>Satellites et engins spaciaux</t>
  </si>
  <si>
    <t>Missiles stratégiques</t>
  </si>
  <si>
    <t>SIC</t>
  </si>
  <si>
    <t>Fournitures 
consommables</t>
  </si>
  <si>
    <t>Pièces de rechanges</t>
  </si>
  <si>
    <t>Munitions, 
missiles et 
artifices</t>
  </si>
  <si>
    <t>31 déc. 2015</t>
  </si>
  <si>
    <t>31 déc. 2014</t>
  </si>
  <si>
    <t>CUMUL</t>
  </si>
  <si>
    <t>ACTIF  (1)</t>
  </si>
  <si>
    <t>PASSIF</t>
  </si>
  <si>
    <t>En M€</t>
  </si>
  <si>
    <t>en M€ de valeur brute , en % du total de la valeur brute</t>
  </si>
  <si>
    <t xml:space="preserve">Valeur brute </t>
  </si>
  <si>
    <t xml:space="preserve">En % </t>
  </si>
  <si>
    <t>Dépréciations</t>
  </si>
  <si>
    <t>Valeur Nette Comptable</t>
  </si>
  <si>
    <t xml:space="preserve">en M€ </t>
  </si>
  <si>
    <t xml:space="preserve">Total </t>
  </si>
  <si>
    <t xml:space="preserve">    - Matériels militaires et autres immobilisations 
       corporelles en cours</t>
  </si>
  <si>
    <t xml:space="preserve">Évolution 2015/2014 </t>
  </si>
  <si>
    <t>Bilan des actifs et passifs du ministère de la défense</t>
  </si>
  <si>
    <t>(1) : hors comptes de commerce.</t>
  </si>
  <si>
    <t>Source : DAF/SDFFC.</t>
  </si>
  <si>
    <t>Amortissement et Dépréciations</t>
  </si>
  <si>
    <t>Bilan de clôture au 31 décembre 2016</t>
  </si>
  <si>
    <t xml:space="preserve">Valeur nette </t>
  </si>
  <si>
    <t>- sous total immobilisations incorporelles en service</t>
  </si>
  <si>
    <t>- sous total immobilisations incorporelles en cours</t>
  </si>
  <si>
    <t>-</t>
  </si>
  <si>
    <t xml:space="preserve">- sous total parc immobilier </t>
  </si>
  <si>
    <t>- sous total autres immobilisations corporelles en service</t>
  </si>
  <si>
    <t>31 décembre 2016</t>
  </si>
  <si>
    <t>31 déc. 2016</t>
  </si>
  <si>
    <t>Composition des stocks, au 31 décembre 2016</t>
  </si>
  <si>
    <t>Décomposition de l'équipement militaire, au 31 décembre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</si>
</sst>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[$€]_-;\-* #,##0.00\ [$€]_-;_-* &quot;-&quot;??\ [$€]_-;_-@_-"/>
    <numFmt numFmtId="166" formatCode="0.000"/>
    <numFmt numFmtId="167" formatCode="#,##0\ &quot;F&quot;;\-#,##0\ &quot;F&quot;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5">
    <xf numFmtId="0" fontId="0" fillId="0" borderId="0" applyNumberFormat="0" applyFill="0" applyBorder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NumberFormat="0" applyFill="0" applyBorder="0" applyProtection="0"/>
    <xf numFmtId="0" fontId="1" fillId="0" borderId="0" applyNumberFormat="0" applyFill="0" applyBorder="0" applyProtection="0"/>
    <xf numFmtId="9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ill="0" applyBorder="0" applyProtection="0"/>
  </cellStyleXfs>
  <cellXfs count="152">
    <xf numFmtId="0" fontId="0" fillId="0" borderId="0" xfId="0"/>
    <xf numFmtId="0" fontId="0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9" fontId="0" fillId="0" borderId="0" xfId="13" applyFont="1" applyFill="1"/>
    <xf numFmtId="0" fontId="9" fillId="0" borderId="0" xfId="0" quotePrefix="1" applyFont="1" applyFill="1"/>
    <xf numFmtId="0" fontId="2" fillId="0" borderId="3" xfId="0" applyFont="1" applyFill="1" applyBorder="1" applyAlignment="1">
      <alignment horizontal="center" vertical="center" wrapText="1"/>
    </xf>
    <xf numFmtId="15" fontId="2" fillId="0" borderId="5" xfId="0" quotePrefix="1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5" fontId="2" fillId="0" borderId="24" xfId="0" quotePrefix="1" applyNumberFormat="1" applyFont="1" applyFill="1" applyBorder="1" applyAlignment="1">
      <alignment horizontal="center" vertical="center" wrapText="1"/>
    </xf>
    <xf numFmtId="15" fontId="2" fillId="0" borderId="27" xfId="0" quotePrefix="1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5" fontId="2" fillId="0" borderId="19" xfId="0" quotePrefix="1" applyNumberFormat="1" applyFont="1" applyFill="1" applyBorder="1" applyAlignment="1">
      <alignment horizontal="center" vertical="center" wrapText="1"/>
    </xf>
    <xf numFmtId="164" fontId="0" fillId="0" borderId="8" xfId="1" applyNumberFormat="1" applyFont="1" applyFill="1" applyBorder="1" applyAlignment="1">
      <alignment horizontal="center"/>
    </xf>
    <xf numFmtId="164" fontId="0" fillId="0" borderId="25" xfId="1" applyNumberFormat="1" applyFont="1" applyFill="1" applyBorder="1" applyAlignment="1">
      <alignment horizontal="center"/>
    </xf>
    <xf numFmtId="164" fontId="0" fillId="0" borderId="6" xfId="1" applyNumberFormat="1" applyFont="1" applyFill="1" applyBorder="1" applyAlignment="1">
      <alignment horizontal="center"/>
    </xf>
    <xf numFmtId="164" fontId="0" fillId="0" borderId="12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4" fillId="0" borderId="25" xfId="1" applyNumberFormat="1" applyFont="1" applyFill="1" applyBorder="1" applyAlignment="1">
      <alignment horizontal="center"/>
    </xf>
    <xf numFmtId="164" fontId="4" fillId="0" borderId="6" xfId="1" applyNumberFormat="1" applyFont="1" applyFill="1" applyBorder="1" applyAlignment="1">
      <alignment horizontal="center"/>
    </xf>
    <xf numFmtId="164" fontId="4" fillId="0" borderId="12" xfId="1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0" fillId="0" borderId="20" xfId="1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4" fillId="0" borderId="20" xfId="1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3" fillId="0" borderId="22" xfId="1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3" fillId="0" borderId="15" xfId="1" applyNumberFormat="1" applyFont="1" applyFill="1" applyBorder="1" applyAlignment="1">
      <alignment horizontal="center"/>
    </xf>
    <xf numFmtId="164" fontId="3" fillId="0" borderId="16" xfId="1" applyNumberFormat="1" applyFont="1" applyFill="1" applyBorder="1" applyAlignment="1">
      <alignment horizontal="center"/>
    </xf>
    <xf numFmtId="164" fontId="3" fillId="0" borderId="17" xfId="1" applyNumberFormat="1" applyFont="1" applyFill="1" applyBorder="1" applyAlignment="1">
      <alignment horizontal="center"/>
    </xf>
    <xf numFmtId="164" fontId="3" fillId="0" borderId="29" xfId="1" applyNumberFormat="1" applyFont="1" applyFill="1" applyBorder="1" applyAlignment="1">
      <alignment horizontal="center"/>
    </xf>
    <xf numFmtId="164" fontId="3" fillId="0" borderId="11" xfId="1" applyNumberFormat="1" applyFont="1" applyFill="1" applyBorder="1" applyAlignment="1">
      <alignment horizontal="center"/>
    </xf>
    <xf numFmtId="164" fontId="3" fillId="0" borderId="32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0" fillId="0" borderId="7" xfId="0" applyFont="1" applyFill="1" applyBorder="1"/>
    <xf numFmtId="0" fontId="4" fillId="0" borderId="7" xfId="0" quotePrefix="1" applyFont="1" applyFill="1" applyBorder="1"/>
    <xf numFmtId="0" fontId="4" fillId="0" borderId="7" xfId="0" quotePrefix="1" applyFont="1" applyFill="1" applyBorder="1" applyAlignment="1">
      <alignment wrapText="1"/>
    </xf>
    <xf numFmtId="0" fontId="3" fillId="0" borderId="3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18" xfId="0" applyFont="1" applyFill="1" applyBorder="1"/>
    <xf numFmtId="0" fontId="0" fillId="0" borderId="0" xfId="0" applyFill="1"/>
    <xf numFmtId="164" fontId="0" fillId="0" borderId="0" xfId="0" applyNumberFormat="1" applyFont="1" applyFill="1"/>
    <xf numFmtId="0" fontId="0" fillId="0" borderId="0" xfId="0" applyFont="1" applyFill="1" applyAlignment="1">
      <alignment wrapText="1"/>
    </xf>
    <xf numFmtId="0" fontId="8" fillId="0" borderId="33" xfId="0" applyFont="1" applyFill="1" applyBorder="1"/>
    <xf numFmtId="0" fontId="2" fillId="0" borderId="34" xfId="0" applyFont="1" applyFill="1" applyBorder="1"/>
    <xf numFmtId="164" fontId="8" fillId="0" borderId="35" xfId="1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 horizontal="center"/>
    </xf>
    <xf numFmtId="164" fontId="2" fillId="0" borderId="36" xfId="0" applyNumberFormat="1" applyFont="1" applyFill="1" applyBorder="1" applyAlignment="1">
      <alignment horizontal="center"/>
    </xf>
    <xf numFmtId="164" fontId="8" fillId="0" borderId="37" xfId="1" applyNumberFormat="1" applyFont="1" applyFill="1" applyBorder="1" applyAlignment="1">
      <alignment horizontal="center"/>
    </xf>
    <xf numFmtId="164" fontId="2" fillId="0" borderId="38" xfId="0" applyNumberFormat="1" applyFont="1" applyFill="1" applyBorder="1" applyAlignment="1">
      <alignment horizontal="center"/>
    </xf>
    <xf numFmtId="164" fontId="8" fillId="0" borderId="39" xfId="1" applyNumberFormat="1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3" fontId="2" fillId="0" borderId="17" xfId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3" fontId="2" fillId="0" borderId="32" xfId="1" applyFont="1" applyFill="1" applyBorder="1" applyAlignment="1">
      <alignment horizontal="center" vertical="center" wrapText="1"/>
    </xf>
    <xf numFmtId="0" fontId="8" fillId="0" borderId="48" xfId="0" applyFont="1" applyFill="1" applyBorder="1"/>
    <xf numFmtId="164" fontId="8" fillId="0" borderId="44" xfId="1" applyNumberFormat="1" applyFont="1" applyFill="1" applyBorder="1" applyAlignment="1">
      <alignment horizontal="center"/>
    </xf>
    <xf numFmtId="164" fontId="8" fillId="0" borderId="44" xfId="0" applyNumberFormat="1" applyFont="1" applyFill="1" applyBorder="1" applyAlignment="1">
      <alignment horizontal="center"/>
    </xf>
    <xf numFmtId="164" fontId="8" fillId="0" borderId="45" xfId="1" applyNumberFormat="1" applyFont="1" applyFill="1" applyBorder="1" applyAlignment="1">
      <alignment horizontal="center"/>
    </xf>
    <xf numFmtId="164" fontId="8" fillId="0" borderId="46" xfId="1" applyNumberFormat="1" applyFont="1" applyFill="1" applyBorder="1" applyAlignment="1">
      <alignment horizontal="center"/>
    </xf>
    <xf numFmtId="0" fontId="9" fillId="0" borderId="0" xfId="0" applyFont="1" applyFill="1"/>
    <xf numFmtId="164" fontId="0" fillId="0" borderId="0" xfId="1" applyNumberFormat="1" applyFont="1" applyFill="1"/>
    <xf numFmtId="0" fontId="0" fillId="0" borderId="0" xfId="0" applyFill="1" applyAlignment="1">
      <alignment wrapText="1"/>
    </xf>
    <xf numFmtId="0" fontId="8" fillId="0" borderId="33" xfId="0" applyFont="1" applyFill="1" applyBorder="1" applyAlignment="1">
      <alignment horizontal="center"/>
    </xf>
    <xf numFmtId="9" fontId="8" fillId="0" borderId="39" xfId="13" applyFont="1" applyFill="1" applyBorder="1" applyAlignment="1">
      <alignment horizontal="center"/>
    </xf>
    <xf numFmtId="9" fontId="8" fillId="0" borderId="35" xfId="13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wrapText="1"/>
    </xf>
    <xf numFmtId="0" fontId="8" fillId="0" borderId="48" xfId="0" applyFont="1" applyFill="1" applyBorder="1" applyAlignment="1">
      <alignment horizontal="center"/>
    </xf>
    <xf numFmtId="9" fontId="8" fillId="0" borderId="44" xfId="13" applyFont="1" applyFill="1" applyBorder="1" applyAlignment="1">
      <alignment horizontal="center"/>
    </xf>
    <xf numFmtId="9" fontId="8" fillId="0" borderId="46" xfId="13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164" fontId="8" fillId="0" borderId="50" xfId="1" applyNumberFormat="1" applyFont="1" applyFill="1" applyBorder="1" applyAlignment="1">
      <alignment horizontal="center"/>
    </xf>
    <xf numFmtId="9" fontId="8" fillId="0" borderId="50" xfId="13" applyFont="1" applyFill="1" applyBorder="1" applyAlignment="1">
      <alignment horizontal="center"/>
    </xf>
    <xf numFmtId="9" fontId="8" fillId="0" borderId="51" xfId="13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9" fontId="2" fillId="0" borderId="10" xfId="13" applyFont="1" applyFill="1" applyBorder="1" applyAlignment="1">
      <alignment horizontal="center"/>
    </xf>
    <xf numFmtId="9" fontId="2" fillId="0" borderId="16" xfId="13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5" fontId="2" fillId="0" borderId="3" xfId="0" quotePrefix="1" applyNumberFormat="1" applyFont="1" applyFill="1" applyBorder="1" applyAlignment="1">
      <alignment horizontal="center" vertical="center" wrapText="1"/>
    </xf>
    <xf numFmtId="15" fontId="2" fillId="0" borderId="28" xfId="0" quotePrefix="1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/>
    </xf>
    <xf numFmtId="164" fontId="2" fillId="0" borderId="41" xfId="1" applyNumberFormat="1" applyFont="1" applyFill="1" applyBorder="1" applyAlignment="1">
      <alignment horizontal="center"/>
    </xf>
    <xf numFmtId="164" fontId="2" fillId="0" borderId="42" xfId="1" applyNumberFormat="1" applyFont="1" applyFill="1" applyBorder="1" applyAlignment="1">
      <alignment horizontal="center"/>
    </xf>
    <xf numFmtId="164" fontId="2" fillId="0" borderId="43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54" xfId="0" applyFont="1" applyFill="1" applyBorder="1" applyAlignment="1">
      <alignment horizontal="center" wrapText="1"/>
    </xf>
    <xf numFmtId="0" fontId="10" fillId="0" borderId="5" xfId="9" applyFont="1" applyBorder="1" applyAlignment="1">
      <alignment horizontal="center" vertical="center"/>
    </xf>
    <xf numFmtId="0" fontId="10" fillId="0" borderId="5" xfId="9" applyFont="1" applyBorder="1" applyAlignment="1">
      <alignment horizontal="center" vertical="center" wrapText="1"/>
    </xf>
    <xf numFmtId="0" fontId="0" fillId="0" borderId="6" xfId="0" applyFont="1" applyFill="1" applyBorder="1"/>
    <xf numFmtId="0" fontId="3" fillId="0" borderId="55" xfId="0" applyFont="1" applyFill="1" applyBorder="1" applyAlignment="1">
      <alignment horizontal="center" vertical="center"/>
    </xf>
    <xf numFmtId="0" fontId="0" fillId="0" borderId="21" xfId="0" applyFont="1" applyFill="1" applyBorder="1"/>
    <xf numFmtId="0" fontId="0" fillId="0" borderId="0" xfId="0" applyFont="1" applyFill="1" applyBorder="1"/>
    <xf numFmtId="0" fontId="4" fillId="0" borderId="0" xfId="0" quotePrefix="1" applyFont="1" applyFill="1" applyBorder="1"/>
    <xf numFmtId="0" fontId="3" fillId="0" borderId="22" xfId="0" applyFont="1" applyFill="1" applyBorder="1" applyAlignment="1">
      <alignment horizontal="right"/>
    </xf>
    <xf numFmtId="0" fontId="2" fillId="0" borderId="7" xfId="0" quotePrefix="1" applyFont="1" applyFill="1" applyBorder="1"/>
    <xf numFmtId="0" fontId="3" fillId="0" borderId="7" xfId="0" applyFont="1" applyFill="1" applyBorder="1"/>
    <xf numFmtId="0" fontId="4" fillId="0" borderId="57" xfId="0" quotePrefix="1" applyFont="1" applyFill="1" applyBorder="1"/>
    <xf numFmtId="164" fontId="0" fillId="0" borderId="11" xfId="1" applyNumberFormat="1" applyFont="1" applyFill="1" applyBorder="1" applyAlignment="1">
      <alignment horizontal="center"/>
    </xf>
    <xf numFmtId="164" fontId="0" fillId="0" borderId="17" xfId="1" applyNumberFormat="1" applyFont="1" applyFill="1" applyBorder="1" applyAlignment="1">
      <alignment horizontal="center"/>
    </xf>
    <xf numFmtId="164" fontId="0" fillId="0" borderId="29" xfId="1" applyNumberFormat="1" applyFont="1" applyFill="1" applyBorder="1" applyAlignment="1">
      <alignment horizontal="center"/>
    </xf>
    <xf numFmtId="164" fontId="4" fillId="0" borderId="58" xfId="1" applyNumberFormat="1" applyFont="1" applyFill="1" applyBorder="1" applyAlignment="1">
      <alignment horizontal="center"/>
    </xf>
    <xf numFmtId="0" fontId="4" fillId="2" borderId="0" xfId="0" quotePrefix="1" applyFont="1" applyFill="1" applyBorder="1"/>
    <xf numFmtId="0" fontId="4" fillId="2" borderId="13" xfId="0" quotePrefix="1" applyFont="1" applyFill="1" applyBorder="1"/>
    <xf numFmtId="0" fontId="4" fillId="2" borderId="11" xfId="0" quotePrefix="1" applyFont="1" applyFill="1" applyBorder="1"/>
    <xf numFmtId="0" fontId="4" fillId="2" borderId="58" xfId="0" quotePrefix="1" applyFont="1" applyFill="1" applyBorder="1"/>
    <xf numFmtId="0" fontId="4" fillId="2" borderId="59" xfId="0" quotePrefix="1" applyFont="1" applyFill="1" applyBorder="1"/>
    <xf numFmtId="0" fontId="4" fillId="2" borderId="21" xfId="0" quotePrefix="1" applyFont="1" applyFill="1" applyBorder="1"/>
    <xf numFmtId="0" fontId="4" fillId="2" borderId="29" xfId="0" quotePrefix="1" applyFont="1" applyFill="1" applyBorder="1"/>
    <xf numFmtId="0" fontId="4" fillId="2" borderId="60" xfId="0" quotePrefix="1" applyFont="1" applyFill="1" applyBorder="1"/>
    <xf numFmtId="164" fontId="4" fillId="0" borderId="6" xfId="1" quotePrefix="1" applyNumberFormat="1" applyFont="1" applyFill="1" applyBorder="1" applyAlignment="1">
      <alignment horizontal="center"/>
    </xf>
    <xf numFmtId="0" fontId="0" fillId="0" borderId="61" xfId="0" applyFont="1" applyFill="1" applyBorder="1"/>
    <xf numFmtId="164" fontId="4" fillId="0" borderId="56" xfId="1" applyNumberFormat="1" applyFont="1" applyFill="1" applyBorder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0" fontId="4" fillId="2" borderId="30" xfId="0" quotePrefix="1" applyFont="1" applyFill="1" applyBorder="1"/>
    <xf numFmtId="164" fontId="3" fillId="0" borderId="11" xfId="0" applyNumberFormat="1" applyFont="1" applyFill="1" applyBorder="1" applyAlignment="1">
      <alignment horizontal="right"/>
    </xf>
    <xf numFmtId="3" fontId="4" fillId="0" borderId="6" xfId="0" quotePrefix="1" applyNumberFormat="1" applyFont="1" applyFill="1" applyBorder="1" applyAlignment="1">
      <alignment wrapText="1"/>
    </xf>
    <xf numFmtId="164" fontId="4" fillId="2" borderId="0" xfId="1" applyNumberFormat="1" applyFont="1" applyFill="1" applyBorder="1" applyAlignment="1">
      <alignment horizontal="center"/>
    </xf>
    <xf numFmtId="0" fontId="0" fillId="0" borderId="11" xfId="0" applyFont="1" applyFill="1" applyBorder="1"/>
    <xf numFmtId="164" fontId="4" fillId="2" borderId="21" xfId="1" applyNumberFormat="1" applyFont="1" applyFill="1" applyBorder="1" applyAlignment="1">
      <alignment horizontal="center"/>
    </xf>
    <xf numFmtId="0" fontId="4" fillId="0" borderId="13" xfId="0" quotePrefix="1" applyFont="1" applyFill="1" applyBorder="1"/>
    <xf numFmtId="164" fontId="4" fillId="2" borderId="30" xfId="1" applyNumberFormat="1" applyFont="1" applyFill="1" applyBorder="1" applyAlignment="1">
      <alignment horizontal="center"/>
    </xf>
    <xf numFmtId="164" fontId="4" fillId="2" borderId="62" xfId="1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64" fontId="3" fillId="0" borderId="10" xfId="1" applyNumberFormat="1" applyFont="1" applyFill="1" applyBorder="1" applyAlignment="1">
      <alignment horizontal="center"/>
    </xf>
    <xf numFmtId="0" fontId="8" fillId="0" borderId="45" xfId="0" applyFont="1" applyFill="1" applyBorder="1"/>
    <xf numFmtId="0" fontId="8" fillId="0" borderId="37" xfId="0" applyFont="1" applyFill="1" applyBorder="1"/>
    <xf numFmtId="0" fontId="2" fillId="0" borderId="38" xfId="0" applyFont="1" applyFill="1" applyBorder="1"/>
    <xf numFmtId="0" fontId="8" fillId="0" borderId="45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</cellXfs>
  <cellStyles count="15">
    <cellStyle name="Date" xfId="2"/>
    <cellStyle name="En-tête 1" xfId="3"/>
    <cellStyle name="En-tête 2" xfId="4"/>
    <cellStyle name="Euro" xfId="5"/>
    <cellStyle name="Financier0" xfId="6"/>
    <cellStyle name="Milliers" xfId="1" builtinId="3"/>
    <cellStyle name="Milliers 2" xfId="7"/>
    <cellStyle name="Monétaire0" xfId="8"/>
    <cellStyle name="Normal" xfId="0" builtinId="0"/>
    <cellStyle name="Normal 2" xfId="9"/>
    <cellStyle name="Normal 2 2" xfId="14"/>
    <cellStyle name="Normal 3" xfId="10"/>
    <cellStyle name="Pourcentage" xfId="13" builtinId="5"/>
    <cellStyle name="Pourcentage 2" xfId="11"/>
    <cellStyle name="Virgule fixe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9"/>
  <sheetViews>
    <sheetView tabSelected="1" workbookViewId="0">
      <selection activeCell="B3" sqref="B3"/>
    </sheetView>
  </sheetViews>
  <sheetFormatPr baseColWidth="10" defaultRowHeight="12.75" x14ac:dyDescent="0.2"/>
  <cols>
    <col min="1" max="1" width="5.7109375" style="1" customWidth="1"/>
    <col min="2" max="2" width="47.42578125" style="1" customWidth="1"/>
    <col min="3" max="3" width="16.5703125" style="1" bestFit="1" customWidth="1"/>
    <col min="4" max="4" width="14.85546875" style="1" customWidth="1"/>
    <col min="5" max="6" width="11.42578125" style="1"/>
    <col min="7" max="7" width="15.28515625" style="1" customWidth="1"/>
    <col min="8" max="9" width="11.42578125" style="1"/>
    <col min="10" max="10" width="30.140625" style="1" customWidth="1"/>
    <col min="11" max="11" width="10.28515625" style="1" bestFit="1" customWidth="1"/>
    <col min="12" max="14" width="11.42578125" style="1"/>
    <col min="15" max="15" width="12" style="1" bestFit="1" customWidth="1"/>
    <col min="16" max="16384" width="11.42578125" style="1"/>
  </cols>
  <sheetData>
    <row r="2" spans="2:14" ht="15" x14ac:dyDescent="0.2">
      <c r="B2" s="2" t="s">
        <v>58</v>
      </c>
    </row>
    <row r="3" spans="2:14" x14ac:dyDescent="0.2">
      <c r="B3" s="3" t="s">
        <v>48</v>
      </c>
    </row>
    <row r="4" spans="2:14" ht="13.5" thickBot="1" x14ac:dyDescent="0.25">
      <c r="B4" s="3"/>
    </row>
    <row r="5" spans="2:14" ht="36.75" thickBot="1" x14ac:dyDescent="0.25">
      <c r="B5" s="48"/>
      <c r="C5" s="93" t="s">
        <v>62</v>
      </c>
      <c r="D5" s="93"/>
      <c r="E5" s="93"/>
      <c r="F5" s="92" t="s">
        <v>0</v>
      </c>
      <c r="G5" s="93"/>
      <c r="H5" s="94"/>
      <c r="I5" s="93" t="s">
        <v>1</v>
      </c>
      <c r="J5" s="93"/>
      <c r="K5" s="93"/>
      <c r="L5" s="13" t="s">
        <v>2</v>
      </c>
      <c r="M5" s="11" t="s">
        <v>3</v>
      </c>
    </row>
    <row r="6" spans="2:14" ht="33.75" customHeight="1" x14ac:dyDescent="0.2">
      <c r="B6" s="42" t="s">
        <v>46</v>
      </c>
      <c r="C6" s="107" t="s">
        <v>4</v>
      </c>
      <c r="D6" s="108" t="s">
        <v>61</v>
      </c>
      <c r="E6" s="108" t="s">
        <v>63</v>
      </c>
      <c r="F6" s="7" t="s">
        <v>4</v>
      </c>
      <c r="G6" s="4" t="s">
        <v>5</v>
      </c>
      <c r="H6" s="9" t="s">
        <v>6</v>
      </c>
      <c r="I6" s="4" t="s">
        <v>4</v>
      </c>
      <c r="J6" s="4" t="s">
        <v>5</v>
      </c>
      <c r="K6" s="4" t="s">
        <v>6</v>
      </c>
      <c r="L6" s="7" t="s">
        <v>6</v>
      </c>
      <c r="M6" s="12" t="s">
        <v>6</v>
      </c>
    </row>
    <row r="7" spans="2:14" x14ac:dyDescent="0.2">
      <c r="B7" s="116" t="s">
        <v>7</v>
      </c>
      <c r="C7" s="118">
        <v>34654.340152680008</v>
      </c>
      <c r="D7" s="119">
        <v>-17859.617766839998</v>
      </c>
      <c r="E7" s="120">
        <v>16794.722385840007</v>
      </c>
      <c r="F7" s="14">
        <v>33558.066999999995</v>
      </c>
      <c r="G7" s="14">
        <v>-16414.685600479999</v>
      </c>
      <c r="H7" s="15">
        <v>17143.381399519996</v>
      </c>
      <c r="I7" s="14">
        <v>32639</v>
      </c>
      <c r="J7" s="14">
        <v>-15001</v>
      </c>
      <c r="K7" s="14">
        <v>17638</v>
      </c>
      <c r="L7" s="16">
        <v>19024</v>
      </c>
      <c r="M7" s="17">
        <v>20068</v>
      </c>
    </row>
    <row r="8" spans="2:14" x14ac:dyDescent="0.2">
      <c r="B8" s="117" t="s">
        <v>8</v>
      </c>
      <c r="C8" s="128"/>
      <c r="D8" s="127"/>
      <c r="E8" s="124"/>
      <c r="F8" s="20">
        <v>1302.3399999999999</v>
      </c>
      <c r="G8" s="18">
        <v>-725.04960047999998</v>
      </c>
      <c r="H8" s="19">
        <v>577.29039951999994</v>
      </c>
      <c r="I8" s="18">
        <v>1188</v>
      </c>
      <c r="J8" s="18">
        <v>-591</v>
      </c>
      <c r="K8" s="18">
        <v>597</v>
      </c>
      <c r="L8" s="20">
        <v>511</v>
      </c>
      <c r="M8" s="21">
        <v>351</v>
      </c>
    </row>
    <row r="9" spans="2:14" x14ac:dyDescent="0.2">
      <c r="B9" s="117" t="s">
        <v>9</v>
      </c>
      <c r="C9" s="129"/>
      <c r="D9" s="126"/>
      <c r="E9" s="125"/>
      <c r="F9" s="20">
        <v>26557.276999999998</v>
      </c>
      <c r="G9" s="18">
        <v>-15689.636</v>
      </c>
      <c r="H9" s="19">
        <v>10867.640999999998</v>
      </c>
      <c r="I9" s="18">
        <v>26851</v>
      </c>
      <c r="J9" s="18">
        <v>-14410</v>
      </c>
      <c r="K9" s="18">
        <v>12441</v>
      </c>
      <c r="L9" s="20">
        <v>13140</v>
      </c>
      <c r="M9" s="21">
        <v>13692</v>
      </c>
    </row>
    <row r="10" spans="2:14" x14ac:dyDescent="0.2">
      <c r="B10" s="115" t="s">
        <v>64</v>
      </c>
      <c r="C10" s="121">
        <v>27620.36768208001</v>
      </c>
      <c r="D10" s="121">
        <v>-17859.617766839998</v>
      </c>
      <c r="E10" s="121">
        <v>9760.7499152400123</v>
      </c>
      <c r="F10" s="20">
        <v>27859.616999999998</v>
      </c>
      <c r="G10" s="20">
        <v>-16414.685600479999</v>
      </c>
      <c r="H10" s="20">
        <v>11444.931399519997</v>
      </c>
      <c r="I10" s="20">
        <v>28039</v>
      </c>
      <c r="J10" s="20">
        <v>-15001</v>
      </c>
      <c r="K10" s="20">
        <v>13038</v>
      </c>
      <c r="L10" s="20">
        <v>13651</v>
      </c>
      <c r="M10" s="29">
        <v>14043</v>
      </c>
      <c r="N10" s="131"/>
    </row>
    <row r="11" spans="2:14" x14ac:dyDescent="0.2">
      <c r="B11" s="44" t="s">
        <v>10</v>
      </c>
      <c r="C11" s="122"/>
      <c r="D11" s="122"/>
      <c r="E11" s="124"/>
      <c r="F11" s="20">
        <v>4826.53</v>
      </c>
      <c r="G11" s="18">
        <v>0</v>
      </c>
      <c r="H11" s="19">
        <v>4826.53</v>
      </c>
      <c r="I11" s="18">
        <v>3766</v>
      </c>
      <c r="J11" s="18">
        <v>0</v>
      </c>
      <c r="K11" s="18">
        <v>3766</v>
      </c>
      <c r="L11" s="20">
        <v>4484</v>
      </c>
      <c r="M11" s="21">
        <v>6025</v>
      </c>
      <c r="N11" s="5"/>
    </row>
    <row r="12" spans="2:14" x14ac:dyDescent="0.2">
      <c r="B12" s="44" t="s">
        <v>11</v>
      </c>
      <c r="C12" s="122"/>
      <c r="D12" s="122"/>
      <c r="E12" s="125"/>
      <c r="F12" s="20">
        <v>871.92</v>
      </c>
      <c r="G12" s="18">
        <v>0</v>
      </c>
      <c r="H12" s="19">
        <v>871.92</v>
      </c>
      <c r="I12" s="18">
        <v>834</v>
      </c>
      <c r="J12" s="18">
        <v>0</v>
      </c>
      <c r="K12" s="18">
        <v>834</v>
      </c>
      <c r="L12" s="20">
        <v>889</v>
      </c>
      <c r="M12" s="19">
        <v>0</v>
      </c>
      <c r="N12" s="131"/>
    </row>
    <row r="13" spans="2:14" x14ac:dyDescent="0.2">
      <c r="B13" s="115" t="s">
        <v>65</v>
      </c>
      <c r="C13" s="20">
        <v>7033.9724705999952</v>
      </c>
      <c r="D13" s="130" t="s">
        <v>66</v>
      </c>
      <c r="E13" s="20">
        <v>7033.9724705999952</v>
      </c>
      <c r="F13" s="20">
        <v>5698.45</v>
      </c>
      <c r="G13" s="20">
        <v>0</v>
      </c>
      <c r="H13" s="20">
        <v>5698.45</v>
      </c>
      <c r="I13" s="20">
        <v>4600</v>
      </c>
      <c r="J13" s="20">
        <v>0</v>
      </c>
      <c r="K13" s="20">
        <v>4600</v>
      </c>
      <c r="L13" s="20">
        <v>5373</v>
      </c>
      <c r="M13" s="132">
        <v>6025</v>
      </c>
      <c r="N13" s="112"/>
    </row>
    <row r="14" spans="2:14" x14ac:dyDescent="0.2">
      <c r="B14" s="43"/>
      <c r="C14" s="109"/>
      <c r="D14" s="109"/>
      <c r="E14" s="109"/>
      <c r="F14" s="16"/>
      <c r="G14" s="14"/>
      <c r="H14" s="15"/>
      <c r="I14" s="14"/>
      <c r="J14" s="14"/>
      <c r="K14" s="14"/>
      <c r="L14" s="16"/>
      <c r="M14" s="17"/>
    </row>
    <row r="15" spans="2:14" x14ac:dyDescent="0.2">
      <c r="B15" s="116" t="s">
        <v>12</v>
      </c>
      <c r="C15" s="16">
        <v>134703.05442063004</v>
      </c>
      <c r="D15" s="16">
        <v>-55371.373076350006</v>
      </c>
      <c r="E15" s="16">
        <v>79331.681344280034</v>
      </c>
      <c r="F15" s="16">
        <v>131450.64111393999</v>
      </c>
      <c r="G15" s="14">
        <v>-52291.476325360025</v>
      </c>
      <c r="H15" s="15">
        <v>79159.164788579961</v>
      </c>
      <c r="I15" s="14">
        <v>127690</v>
      </c>
      <c r="J15" s="14">
        <v>-49473</v>
      </c>
      <c r="K15" s="14">
        <v>78217</v>
      </c>
      <c r="L15" s="16">
        <v>80161</v>
      </c>
      <c r="M15" s="17">
        <v>79981</v>
      </c>
    </row>
    <row r="16" spans="2:14" x14ac:dyDescent="0.2">
      <c r="B16" s="44" t="s">
        <v>13</v>
      </c>
      <c r="C16" s="20">
        <v>16308.330959359997</v>
      </c>
      <c r="D16" s="20">
        <v>-32.204016070000002</v>
      </c>
      <c r="E16" s="20">
        <v>16276.126943289997</v>
      </c>
      <c r="F16" s="20">
        <v>16565</v>
      </c>
      <c r="G16" s="18">
        <v>0</v>
      </c>
      <c r="H16" s="19">
        <v>16565</v>
      </c>
      <c r="I16" s="18">
        <v>15427</v>
      </c>
      <c r="J16" s="18">
        <v>-12</v>
      </c>
      <c r="K16" s="18">
        <v>15415</v>
      </c>
      <c r="L16" s="20">
        <v>15456</v>
      </c>
      <c r="M16" s="21">
        <v>15986</v>
      </c>
    </row>
    <row r="17" spans="2:13" x14ac:dyDescent="0.2">
      <c r="B17" s="44" t="s">
        <v>14</v>
      </c>
      <c r="C17" s="20">
        <v>1809.7491143999994</v>
      </c>
      <c r="D17" s="130" t="s">
        <v>66</v>
      </c>
      <c r="E17" s="20">
        <v>1809.7491143999994</v>
      </c>
      <c r="F17" s="20">
        <v>1819.8475305999998</v>
      </c>
      <c r="G17" s="18">
        <v>0</v>
      </c>
      <c r="H17" s="19">
        <v>1819.8475305999998</v>
      </c>
      <c r="I17" s="18">
        <v>2167</v>
      </c>
      <c r="J17" s="18">
        <v>0</v>
      </c>
      <c r="K17" s="18">
        <v>2167</v>
      </c>
      <c r="L17" s="20">
        <v>2969</v>
      </c>
      <c r="M17" s="21">
        <v>4274</v>
      </c>
    </row>
    <row r="18" spans="2:13" x14ac:dyDescent="0.2">
      <c r="B18" s="115" t="s">
        <v>67</v>
      </c>
      <c r="C18" s="133">
        <v>18118.080073759997</v>
      </c>
      <c r="D18" s="133">
        <v>-32.204016070000002</v>
      </c>
      <c r="E18" s="133">
        <v>18085.876057689995</v>
      </c>
      <c r="F18" s="20">
        <v>18384.8475306</v>
      </c>
      <c r="G18" s="20">
        <v>0</v>
      </c>
      <c r="H18" s="20">
        <v>18384.8475306</v>
      </c>
      <c r="I18" s="20">
        <v>17594</v>
      </c>
      <c r="J18" s="20">
        <v>-12</v>
      </c>
      <c r="K18" s="20">
        <v>17582</v>
      </c>
      <c r="L18" s="20">
        <v>18425</v>
      </c>
      <c r="M18" s="20">
        <v>20260</v>
      </c>
    </row>
    <row r="19" spans="2:13" x14ac:dyDescent="0.2">
      <c r="B19" s="117" t="s">
        <v>15</v>
      </c>
      <c r="C19" s="128"/>
      <c r="D19" s="127"/>
      <c r="E19" s="127"/>
      <c r="F19" s="18">
        <v>5167.7530390400007</v>
      </c>
      <c r="G19" s="18">
        <v>-3913.1263822800001</v>
      </c>
      <c r="H19" s="19">
        <v>1254.6266567600005</v>
      </c>
      <c r="I19" s="18">
        <v>5097</v>
      </c>
      <c r="J19" s="18">
        <v>-3742</v>
      </c>
      <c r="K19" s="18">
        <v>1355</v>
      </c>
      <c r="L19" s="20">
        <v>1466</v>
      </c>
      <c r="M19" s="21">
        <v>1480</v>
      </c>
    </row>
    <row r="20" spans="2:13" x14ac:dyDescent="0.2">
      <c r="B20" s="117" t="s">
        <v>16</v>
      </c>
      <c r="C20" s="134"/>
      <c r="D20" s="122"/>
      <c r="E20" s="123"/>
      <c r="F20" s="20">
        <v>82847.920993659995</v>
      </c>
      <c r="G20" s="18">
        <v>-46285.608600860025</v>
      </c>
      <c r="H20" s="19">
        <v>36562.31239279997</v>
      </c>
      <c r="I20" s="18">
        <v>81125</v>
      </c>
      <c r="J20" s="18">
        <v>-43731</v>
      </c>
      <c r="K20" s="18">
        <v>37394</v>
      </c>
      <c r="L20" s="20">
        <v>39048</v>
      </c>
      <c r="M20" s="21">
        <v>37798</v>
      </c>
    </row>
    <row r="21" spans="2:13" x14ac:dyDescent="0.2">
      <c r="B21" s="44" t="s">
        <v>17</v>
      </c>
      <c r="C21" s="122"/>
      <c r="D21" s="126"/>
      <c r="E21" s="125"/>
      <c r="F21" s="20">
        <v>2726.4503412899999</v>
      </c>
      <c r="G21" s="18">
        <v>-2092.7413422200002</v>
      </c>
      <c r="H21" s="19">
        <v>633.70899906999966</v>
      </c>
      <c r="I21" s="18">
        <v>2562</v>
      </c>
      <c r="J21" s="18">
        <v>-1988</v>
      </c>
      <c r="K21" s="18">
        <v>574</v>
      </c>
      <c r="L21" s="20">
        <v>603</v>
      </c>
      <c r="M21" s="21">
        <v>527</v>
      </c>
    </row>
    <row r="22" spans="2:13" x14ac:dyDescent="0.2">
      <c r="B22" s="115" t="s">
        <v>68</v>
      </c>
      <c r="C22" s="18">
        <v>95174.310083120043</v>
      </c>
      <c r="D22" s="121">
        <v>-55339.169060280008</v>
      </c>
      <c r="E22" s="121">
        <v>39835.141022840035</v>
      </c>
      <c r="F22" s="20">
        <v>90742.124373989995</v>
      </c>
      <c r="G22" s="20">
        <v>-52291.476325360025</v>
      </c>
      <c r="H22" s="20">
        <v>38450.64804862997</v>
      </c>
      <c r="I22" s="20">
        <v>88784</v>
      </c>
      <c r="J22" s="20">
        <v>-49461</v>
      </c>
      <c r="K22" s="20">
        <v>39323</v>
      </c>
      <c r="L22" s="20">
        <v>41117</v>
      </c>
      <c r="M22" s="20">
        <v>39805</v>
      </c>
    </row>
    <row r="23" spans="2:13" ht="24" x14ac:dyDescent="0.2">
      <c r="B23" s="45" t="s">
        <v>56</v>
      </c>
      <c r="C23" s="136">
        <v>21410.664263750004</v>
      </c>
      <c r="D23" s="130" t="s">
        <v>66</v>
      </c>
      <c r="E23" s="136">
        <v>21410.664263750004</v>
      </c>
      <c r="F23" s="20">
        <v>22323.669209350006</v>
      </c>
      <c r="G23" s="18">
        <v>0</v>
      </c>
      <c r="H23" s="19">
        <v>22323.669209350006</v>
      </c>
      <c r="I23" s="18">
        <v>21312</v>
      </c>
      <c r="J23" s="18">
        <v>0</v>
      </c>
      <c r="K23" s="18">
        <v>21312</v>
      </c>
      <c r="L23" s="20">
        <v>20619</v>
      </c>
      <c r="M23" s="21">
        <v>19916</v>
      </c>
    </row>
    <row r="24" spans="2:13" x14ac:dyDescent="0.2">
      <c r="B24" s="116" t="s">
        <v>19</v>
      </c>
      <c r="C24" s="16">
        <v>38742.661768329992</v>
      </c>
      <c r="D24" s="16">
        <v>-8797.7815016199966</v>
      </c>
      <c r="E24" s="16">
        <v>29944.880266709999</v>
      </c>
      <c r="F24" s="16">
        <v>39537.906699799998</v>
      </c>
      <c r="G24" s="14">
        <v>-6809.5099248999986</v>
      </c>
      <c r="H24" s="15">
        <v>32728.396774900008</v>
      </c>
      <c r="I24" s="14">
        <v>39428</v>
      </c>
      <c r="J24" s="14">
        <v>-6260</v>
      </c>
      <c r="K24" s="14">
        <v>33168</v>
      </c>
      <c r="L24" s="16">
        <v>30573</v>
      </c>
      <c r="M24" s="17">
        <v>30202</v>
      </c>
    </row>
    <row r="25" spans="2:13" x14ac:dyDescent="0.2">
      <c r="B25" s="116" t="s">
        <v>20</v>
      </c>
      <c r="C25" s="16">
        <v>212.99795047000001</v>
      </c>
      <c r="D25" s="130" t="s">
        <v>66</v>
      </c>
      <c r="E25" s="16">
        <v>212.99795047000001</v>
      </c>
      <c r="F25" s="16">
        <v>0</v>
      </c>
      <c r="G25" s="14">
        <v>0</v>
      </c>
      <c r="H25" s="15">
        <v>0</v>
      </c>
      <c r="I25" s="14">
        <v>0</v>
      </c>
      <c r="J25" s="14">
        <v>0</v>
      </c>
      <c r="K25" s="14">
        <v>0</v>
      </c>
      <c r="L25" s="16">
        <v>0</v>
      </c>
      <c r="M25" s="17">
        <v>0</v>
      </c>
    </row>
    <row r="26" spans="2:13" x14ac:dyDescent="0.2">
      <c r="B26" s="116" t="s">
        <v>21</v>
      </c>
      <c r="C26" s="16">
        <v>1.39843816</v>
      </c>
      <c r="D26" s="130" t="s">
        <v>66</v>
      </c>
      <c r="E26" s="16">
        <v>1.39843816</v>
      </c>
      <c r="F26" s="16">
        <v>0</v>
      </c>
      <c r="G26" s="14">
        <v>0</v>
      </c>
      <c r="H26" s="15">
        <v>0</v>
      </c>
      <c r="I26" s="14">
        <v>0</v>
      </c>
      <c r="J26" s="14">
        <v>0</v>
      </c>
      <c r="K26" s="14">
        <v>0</v>
      </c>
      <c r="L26" s="16">
        <v>0</v>
      </c>
      <c r="M26" s="17">
        <v>0</v>
      </c>
    </row>
    <row r="27" spans="2:13" ht="13.5" thickBot="1" x14ac:dyDescent="0.25">
      <c r="B27" s="46" t="s">
        <v>45</v>
      </c>
      <c r="C27" s="135">
        <v>208314.45273027004</v>
      </c>
      <c r="D27" s="135">
        <v>-82028.772344810001</v>
      </c>
      <c r="E27" s="135">
        <v>126285.68038546004</v>
      </c>
      <c r="F27" s="38">
        <v>204546.61481373996</v>
      </c>
      <c r="G27" s="36">
        <v>-75515.671850740022</v>
      </c>
      <c r="H27" s="37">
        <v>129030.94296299995</v>
      </c>
      <c r="I27" s="36">
        <v>199757</v>
      </c>
      <c r="J27" s="36">
        <v>-70734</v>
      </c>
      <c r="K27" s="36">
        <v>129023</v>
      </c>
      <c r="L27" s="38">
        <v>129758</v>
      </c>
      <c r="M27" s="39">
        <v>130251</v>
      </c>
    </row>
    <row r="28" spans="2:13" ht="36" x14ac:dyDescent="0.2">
      <c r="B28" s="42" t="s">
        <v>47</v>
      </c>
      <c r="C28" s="110"/>
      <c r="D28" s="110"/>
      <c r="E28" s="8" t="s">
        <v>69</v>
      </c>
      <c r="F28" s="88"/>
      <c r="G28" s="22"/>
      <c r="H28" s="10" t="s">
        <v>22</v>
      </c>
      <c r="I28" s="89"/>
      <c r="J28" s="22"/>
      <c r="K28" s="8" t="s">
        <v>23</v>
      </c>
      <c r="L28" s="90" t="s">
        <v>2</v>
      </c>
      <c r="M28" s="91" t="s">
        <v>3</v>
      </c>
    </row>
    <row r="29" spans="2:13" x14ac:dyDescent="0.2">
      <c r="B29" s="116" t="s">
        <v>24</v>
      </c>
      <c r="C29" s="111"/>
      <c r="D29" s="138"/>
      <c r="E29" s="24">
        <v>172.71244401999999</v>
      </c>
      <c r="F29" s="25"/>
      <c r="G29" s="23"/>
      <c r="H29" s="24">
        <v>149.35379402999999</v>
      </c>
      <c r="I29" s="25"/>
      <c r="J29" s="23"/>
      <c r="K29" s="16">
        <v>110</v>
      </c>
      <c r="L29" s="16">
        <v>141</v>
      </c>
      <c r="M29" s="17">
        <v>127</v>
      </c>
    </row>
    <row r="30" spans="2:13" x14ac:dyDescent="0.2">
      <c r="B30" s="116" t="s">
        <v>25</v>
      </c>
      <c r="C30" s="112"/>
      <c r="D30" s="112"/>
      <c r="E30" s="120">
        <v>9396.8271492099993</v>
      </c>
      <c r="F30" s="27"/>
      <c r="G30" s="26"/>
      <c r="H30" s="15">
        <v>8770.1796832199998</v>
      </c>
      <c r="I30" s="27"/>
      <c r="J30" s="26"/>
      <c r="K30" s="14">
        <v>10348</v>
      </c>
      <c r="L30" s="16">
        <v>8671</v>
      </c>
      <c r="M30" s="17">
        <v>7221</v>
      </c>
    </row>
    <row r="31" spans="2:13" x14ac:dyDescent="0.2">
      <c r="B31" s="44" t="s">
        <v>26</v>
      </c>
      <c r="C31" s="113"/>
      <c r="D31" s="140"/>
      <c r="E31" s="139"/>
      <c r="F31" s="30"/>
      <c r="G31" s="28"/>
      <c r="H31" s="29">
        <v>2061</v>
      </c>
      <c r="I31" s="30"/>
      <c r="J31" s="28"/>
      <c r="K31" s="20">
        <v>2293</v>
      </c>
      <c r="L31" s="20">
        <v>2283</v>
      </c>
      <c r="M31" s="21">
        <v>5767</v>
      </c>
    </row>
    <row r="32" spans="2:13" x14ac:dyDescent="0.2">
      <c r="B32" s="44" t="s">
        <v>27</v>
      </c>
      <c r="C32" s="113"/>
      <c r="D32" s="140"/>
      <c r="E32" s="137"/>
      <c r="F32" s="30"/>
      <c r="G32" s="28"/>
      <c r="H32" s="29">
        <v>1032</v>
      </c>
      <c r="I32" s="30"/>
      <c r="J32" s="28"/>
      <c r="K32" s="20">
        <v>887</v>
      </c>
      <c r="L32" s="20">
        <v>254</v>
      </c>
      <c r="M32" s="21">
        <v>230</v>
      </c>
    </row>
    <row r="33" spans="2:13" x14ac:dyDescent="0.2">
      <c r="B33" s="44" t="s">
        <v>28</v>
      </c>
      <c r="C33" s="113"/>
      <c r="D33" s="113"/>
      <c r="E33" s="141"/>
      <c r="F33" s="30"/>
      <c r="G33" s="28"/>
      <c r="H33" s="29">
        <v>2385</v>
      </c>
      <c r="I33" s="30"/>
      <c r="J33" s="28"/>
      <c r="K33" s="20">
        <v>2394</v>
      </c>
      <c r="L33" s="20">
        <v>1603</v>
      </c>
      <c r="M33" s="21">
        <v>1224</v>
      </c>
    </row>
    <row r="34" spans="2:13" x14ac:dyDescent="0.2">
      <c r="B34" s="44" t="s">
        <v>29</v>
      </c>
      <c r="C34" s="113"/>
      <c r="D34" s="113"/>
      <c r="E34" s="142"/>
      <c r="F34" s="40"/>
      <c r="G34" s="28"/>
      <c r="H34" s="29">
        <v>3288</v>
      </c>
      <c r="I34" s="30"/>
      <c r="J34" s="28"/>
      <c r="K34" s="20">
        <v>4768</v>
      </c>
      <c r="L34" s="20">
        <v>4521</v>
      </c>
      <c r="M34" s="21">
        <v>0</v>
      </c>
    </row>
    <row r="35" spans="2:13" x14ac:dyDescent="0.2">
      <c r="B35" s="44" t="s">
        <v>30</v>
      </c>
      <c r="C35" s="113"/>
      <c r="D35" s="113"/>
      <c r="E35" s="141"/>
      <c r="F35" s="30"/>
      <c r="G35" s="28"/>
      <c r="H35" s="29">
        <v>0</v>
      </c>
      <c r="I35" s="30"/>
      <c r="J35" s="28"/>
      <c r="K35" s="20">
        <v>6</v>
      </c>
      <c r="L35" s="20">
        <v>10</v>
      </c>
      <c r="M35" s="21">
        <v>0</v>
      </c>
    </row>
    <row r="36" spans="2:13" x14ac:dyDescent="0.2">
      <c r="B36" s="116" t="s">
        <v>31</v>
      </c>
      <c r="C36" s="112"/>
      <c r="D36" s="112"/>
      <c r="E36" s="15">
        <v>2419.4028018399999</v>
      </c>
      <c r="F36" s="143"/>
      <c r="G36" s="26"/>
      <c r="H36" s="24">
        <v>2194</v>
      </c>
      <c r="I36" s="27"/>
      <c r="J36" s="26"/>
      <c r="K36" s="16">
        <v>2014</v>
      </c>
      <c r="L36" s="16">
        <v>2466</v>
      </c>
      <c r="M36" s="17">
        <v>2088</v>
      </c>
    </row>
    <row r="37" spans="2:13" ht="13.5" thickBot="1" x14ac:dyDescent="0.25">
      <c r="B37" s="47" t="s">
        <v>45</v>
      </c>
      <c r="C37" s="114"/>
      <c r="D37" s="114"/>
      <c r="E37" s="144">
        <v>11988.94239507</v>
      </c>
      <c r="F37" s="41"/>
      <c r="G37" s="31"/>
      <c r="H37" s="32">
        <v>11113.533477249999</v>
      </c>
      <c r="I37" s="33"/>
      <c r="J37" s="31"/>
      <c r="K37" s="34">
        <v>12472</v>
      </c>
      <c r="L37" s="34">
        <v>11278</v>
      </c>
      <c r="M37" s="35">
        <v>9436</v>
      </c>
    </row>
    <row r="38" spans="2:13" x14ac:dyDescent="0.2">
      <c r="B38" s="6" t="s">
        <v>59</v>
      </c>
    </row>
    <row r="39" spans="2:13" x14ac:dyDescent="0.2">
      <c r="B39" s="70" t="s">
        <v>60</v>
      </c>
    </row>
  </sheetData>
  <mergeCells count="3">
    <mergeCell ref="F5:H5"/>
    <mergeCell ref="I5:K5"/>
    <mergeCell ref="C5:E5"/>
  </mergeCells>
  <pageMargins left="0.7" right="0.7" top="0.75" bottom="0.75" header="0.3" footer="0.3"/>
  <pageSetup paperSize="9" scale="5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3"/>
  <sheetViews>
    <sheetView workbookViewId="0">
      <selection activeCell="D21" sqref="D21"/>
    </sheetView>
  </sheetViews>
  <sheetFormatPr baseColWidth="10" defaultRowHeight="12.75" x14ac:dyDescent="0.2"/>
  <cols>
    <col min="1" max="1" width="5.7109375" style="1" customWidth="1"/>
    <col min="2" max="2" width="29.42578125" style="1" customWidth="1"/>
    <col min="3" max="3" width="11.28515625" style="1" customWidth="1"/>
    <col min="4" max="4" width="13.5703125" style="1" customWidth="1"/>
    <col min="5" max="6" width="11.28515625" style="1" customWidth="1"/>
    <col min="7" max="7" width="12.5703125" style="1" customWidth="1"/>
    <col min="8" max="8" width="11.28515625" style="1" customWidth="1"/>
    <col min="9" max="9" width="9" style="1" bestFit="1" customWidth="1"/>
    <col min="10" max="10" width="13.5703125" style="1" customWidth="1"/>
    <col min="11" max="16384" width="11.42578125" style="1"/>
  </cols>
  <sheetData>
    <row r="2" spans="2:11" ht="15" x14ac:dyDescent="0.2">
      <c r="B2" s="2" t="s">
        <v>71</v>
      </c>
    </row>
    <row r="3" spans="2:11" x14ac:dyDescent="0.2">
      <c r="B3" s="3" t="s">
        <v>54</v>
      </c>
    </row>
    <row r="4" spans="2:11" ht="13.5" thickBot="1" x14ac:dyDescent="0.25"/>
    <row r="5" spans="2:11" x14ac:dyDescent="0.2">
      <c r="B5" s="99"/>
      <c r="C5" s="95" t="s">
        <v>70</v>
      </c>
      <c r="D5" s="95"/>
      <c r="E5" s="95"/>
      <c r="F5" s="95" t="s">
        <v>43</v>
      </c>
      <c r="G5" s="95"/>
      <c r="H5" s="95"/>
      <c r="I5" s="96" t="s">
        <v>44</v>
      </c>
      <c r="J5" s="97"/>
      <c r="K5" s="98"/>
    </row>
    <row r="6" spans="2:11" s="51" customFormat="1" ht="36" x14ac:dyDescent="0.2">
      <c r="B6" s="100"/>
      <c r="C6" s="61" t="s">
        <v>4</v>
      </c>
      <c r="D6" s="61" t="s">
        <v>52</v>
      </c>
      <c r="E6" s="62" t="s">
        <v>53</v>
      </c>
      <c r="F6" s="61" t="s">
        <v>4</v>
      </c>
      <c r="G6" s="61" t="s">
        <v>52</v>
      </c>
      <c r="H6" s="62" t="s">
        <v>53</v>
      </c>
      <c r="I6" s="63" t="s">
        <v>4</v>
      </c>
      <c r="J6" s="61" t="s">
        <v>52</v>
      </c>
      <c r="K6" s="64" t="s">
        <v>53</v>
      </c>
    </row>
    <row r="7" spans="2:11" x14ac:dyDescent="0.2">
      <c r="B7" s="65" t="s">
        <v>40</v>
      </c>
      <c r="C7" s="145"/>
      <c r="D7" s="145"/>
      <c r="E7" s="145"/>
      <c r="F7" s="66">
        <v>4613.49102279</v>
      </c>
      <c r="G7" s="67">
        <v>-973.58179452000002</v>
      </c>
      <c r="H7" s="66">
        <v>3639.9092282699999</v>
      </c>
      <c r="I7" s="68">
        <v>4850.8913291899999</v>
      </c>
      <c r="J7" s="66">
        <v>-705.15831782999999</v>
      </c>
      <c r="K7" s="69">
        <v>4145.7330113600001</v>
      </c>
    </row>
    <row r="8" spans="2:11" x14ac:dyDescent="0.2">
      <c r="B8" s="52" t="s">
        <v>41</v>
      </c>
      <c r="C8" s="146"/>
      <c r="D8" s="146"/>
      <c r="E8" s="146"/>
      <c r="F8" s="54">
        <v>23852.894875219998</v>
      </c>
      <c r="G8" s="55">
        <v>-3925.0871340499998</v>
      </c>
      <c r="H8" s="54">
        <v>19927.80774117</v>
      </c>
      <c r="I8" s="57">
        <v>23366.306007820003</v>
      </c>
      <c r="J8" s="55">
        <v>-3476.87457993</v>
      </c>
      <c r="K8" s="59">
        <v>19889.431427890002</v>
      </c>
    </row>
    <row r="9" spans="2:11" x14ac:dyDescent="0.2">
      <c r="B9" s="52" t="s">
        <v>42</v>
      </c>
      <c r="C9" s="146"/>
      <c r="D9" s="146"/>
      <c r="E9" s="146"/>
      <c r="F9" s="54">
        <v>8654.3967233300009</v>
      </c>
      <c r="G9" s="55">
        <v>-1670.7163802999999</v>
      </c>
      <c r="H9" s="54">
        <v>6983.6803430300006</v>
      </c>
      <c r="I9" s="57">
        <v>9061.3299659900003</v>
      </c>
      <c r="J9" s="55">
        <v>-1759.5169142699999</v>
      </c>
      <c r="K9" s="59">
        <v>7301.8130517200007</v>
      </c>
    </row>
    <row r="10" spans="2:11" x14ac:dyDescent="0.2">
      <c r="B10" s="52" t="s">
        <v>18</v>
      </c>
      <c r="C10" s="146"/>
      <c r="D10" s="146"/>
      <c r="E10" s="146"/>
      <c r="F10" s="54">
        <v>2417.12407846</v>
      </c>
      <c r="G10" s="55">
        <v>-240.12461603</v>
      </c>
      <c r="H10" s="54">
        <v>2176.9994624299998</v>
      </c>
      <c r="I10" s="57">
        <v>2148.7181096799995</v>
      </c>
      <c r="J10" s="55">
        <v>-319.20390557999997</v>
      </c>
      <c r="K10" s="59">
        <v>1829.5142040999995</v>
      </c>
    </row>
    <row r="11" spans="2:11" ht="13.5" thickBot="1" x14ac:dyDescent="0.25">
      <c r="B11" s="53" t="s">
        <v>55</v>
      </c>
      <c r="C11" s="147"/>
      <c r="D11" s="147"/>
      <c r="E11" s="147"/>
      <c r="F11" s="56">
        <v>39537.906699799998</v>
      </c>
      <c r="G11" s="56">
        <v>-6809.5099248999995</v>
      </c>
      <c r="H11" s="56">
        <v>32728.3967749</v>
      </c>
      <c r="I11" s="58">
        <v>39427.24541268</v>
      </c>
      <c r="J11" s="56">
        <v>-6260.7537176099995</v>
      </c>
      <c r="K11" s="60">
        <v>33166.491695069999</v>
      </c>
    </row>
    <row r="12" spans="2:11" x14ac:dyDescent="0.2">
      <c r="B12" s="70" t="s">
        <v>60</v>
      </c>
    </row>
    <row r="13" spans="2:11" x14ac:dyDescent="0.2">
      <c r="E13" s="50"/>
    </row>
  </sheetData>
  <mergeCells count="4">
    <mergeCell ref="F5:H5"/>
    <mergeCell ref="I5:K5"/>
    <mergeCell ref="B5:B6"/>
    <mergeCell ref="C5:E5"/>
  </mergeCells>
  <pageMargins left="0.7" right="0.7" top="0.75" bottom="0.75" header="0.3" footer="0.3"/>
  <pageSetup paperSize="9" scale="7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6"/>
  <sheetViews>
    <sheetView workbookViewId="0">
      <selection activeCell="B23" sqref="B23"/>
    </sheetView>
  </sheetViews>
  <sheetFormatPr baseColWidth="10" defaultRowHeight="12.75" x14ac:dyDescent="0.2"/>
  <cols>
    <col min="1" max="1" width="5.7109375" style="49" customWidth="1"/>
    <col min="2" max="2" width="27.7109375" style="49" customWidth="1"/>
    <col min="3" max="3" width="11.42578125" style="49" customWidth="1"/>
    <col min="4" max="4" width="11.42578125" style="49"/>
    <col min="5" max="5" width="11.42578125" style="49" customWidth="1"/>
    <col min="6" max="6" width="11.42578125" style="49"/>
    <col min="7" max="7" width="11.42578125" style="49" customWidth="1"/>
    <col min="8" max="8" width="5.7109375" style="49" customWidth="1"/>
    <col min="9" max="16384" width="11.42578125" style="49"/>
  </cols>
  <sheetData>
    <row r="2" spans="2:9" ht="15" x14ac:dyDescent="0.2">
      <c r="B2" s="2" t="s">
        <v>72</v>
      </c>
      <c r="C2" s="71"/>
      <c r="D2" s="71"/>
      <c r="E2" s="71"/>
    </row>
    <row r="3" spans="2:9" x14ac:dyDescent="0.2">
      <c r="B3" s="3" t="s">
        <v>49</v>
      </c>
      <c r="C3" s="71"/>
      <c r="D3" s="71"/>
      <c r="E3" s="71"/>
    </row>
    <row r="4" spans="2:9" ht="13.5" thickBot="1" x14ac:dyDescent="0.25"/>
    <row r="5" spans="2:9" s="72" customFormat="1" x14ac:dyDescent="0.2">
      <c r="B5" s="105"/>
      <c r="C5" s="103">
        <v>2016</v>
      </c>
      <c r="D5" s="104"/>
      <c r="E5" s="103">
        <v>2015</v>
      </c>
      <c r="F5" s="104"/>
      <c r="G5" s="103">
        <v>2014</v>
      </c>
      <c r="H5" s="104"/>
      <c r="I5" s="101" t="s">
        <v>57</v>
      </c>
    </row>
    <row r="6" spans="2:9" s="72" customFormat="1" x14ac:dyDescent="0.2">
      <c r="B6" s="106"/>
      <c r="C6" s="76" t="s">
        <v>50</v>
      </c>
      <c r="D6" s="76" t="s">
        <v>51</v>
      </c>
      <c r="E6" s="76" t="s">
        <v>50</v>
      </c>
      <c r="F6" s="76" t="s">
        <v>51</v>
      </c>
      <c r="G6" s="76" t="s">
        <v>50</v>
      </c>
      <c r="H6" s="76" t="s">
        <v>51</v>
      </c>
      <c r="I6" s="102"/>
    </row>
    <row r="7" spans="2:9" x14ac:dyDescent="0.2">
      <c r="B7" s="77" t="s">
        <v>33</v>
      </c>
      <c r="C7" s="148"/>
      <c r="D7" s="148"/>
      <c r="E7" s="66">
        <v>29329.815150540002</v>
      </c>
      <c r="F7" s="78">
        <f t="shared" ref="F7:F15" si="0">E7/$E$15</f>
        <v>0.35401992951379535</v>
      </c>
      <c r="G7" s="66">
        <v>28920.622969150001</v>
      </c>
      <c r="H7" s="78">
        <f t="shared" ref="H7:H15" si="1">G7/$G$15</f>
        <v>0.35649176080006256</v>
      </c>
      <c r="I7" s="79">
        <f>E7/G7-1</f>
        <v>1.4148802459286181E-2</v>
      </c>
    </row>
    <row r="8" spans="2:9" x14ac:dyDescent="0.2">
      <c r="B8" s="73" t="s">
        <v>34</v>
      </c>
      <c r="C8" s="149"/>
      <c r="D8" s="149"/>
      <c r="E8" s="54">
        <v>10723.80585724</v>
      </c>
      <c r="F8" s="75">
        <f t="shared" si="0"/>
        <v>0.12943964952434531</v>
      </c>
      <c r="G8" s="54">
        <v>10708.848391290001</v>
      </c>
      <c r="H8" s="75">
        <f t="shared" si="1"/>
        <v>0.1320032498340091</v>
      </c>
      <c r="I8" s="74">
        <f t="shared" ref="I8:I14" si="2">E8/G8-1</f>
        <v>1.3967389772895356E-3</v>
      </c>
    </row>
    <row r="9" spans="2:9" x14ac:dyDescent="0.2">
      <c r="B9" s="73" t="s">
        <v>35</v>
      </c>
      <c r="C9" s="149"/>
      <c r="D9" s="149"/>
      <c r="E9" s="54">
        <v>11414.146720139999</v>
      </c>
      <c r="F9" s="75">
        <f t="shared" si="0"/>
        <v>0.13777227700153724</v>
      </c>
      <c r="G9" s="54">
        <v>11236.02746033</v>
      </c>
      <c r="H9" s="75">
        <f t="shared" si="1"/>
        <v>0.1385015536492305</v>
      </c>
      <c r="I9" s="74">
        <f t="shared" si="2"/>
        <v>1.5852511969988381E-2</v>
      </c>
    </row>
    <row r="10" spans="2:9" x14ac:dyDescent="0.2">
      <c r="B10" s="73" t="s">
        <v>36</v>
      </c>
      <c r="C10" s="149"/>
      <c r="D10" s="149"/>
      <c r="E10" s="54">
        <v>11175.697071840001</v>
      </c>
      <c r="F10" s="75">
        <f t="shared" si="0"/>
        <v>0.13489411608403823</v>
      </c>
      <c r="G10" s="54">
        <v>11034.2893981</v>
      </c>
      <c r="H10" s="75">
        <f t="shared" si="1"/>
        <v>0.13601481755431716</v>
      </c>
      <c r="I10" s="74">
        <f t="shared" si="2"/>
        <v>1.2815294998910431E-2</v>
      </c>
    </row>
    <row r="11" spans="2:9" x14ac:dyDescent="0.2">
      <c r="B11" s="73" t="s">
        <v>37</v>
      </c>
      <c r="C11" s="149"/>
      <c r="D11" s="149"/>
      <c r="E11" s="54">
        <v>1907.18694065</v>
      </c>
      <c r="F11" s="75">
        <f t="shared" si="0"/>
        <v>2.3020335547055536E-2</v>
      </c>
      <c r="G11" s="54">
        <v>1907.18694065</v>
      </c>
      <c r="H11" s="75">
        <f t="shared" si="1"/>
        <v>2.3509052048168437E-2</v>
      </c>
      <c r="I11" s="74">
        <f t="shared" si="2"/>
        <v>0</v>
      </c>
    </row>
    <row r="12" spans="2:9" x14ac:dyDescent="0.2">
      <c r="B12" s="73" t="s">
        <v>38</v>
      </c>
      <c r="C12" s="149"/>
      <c r="D12" s="149"/>
      <c r="E12" s="54">
        <v>3995.53209655</v>
      </c>
      <c r="F12" s="75">
        <f t="shared" si="0"/>
        <v>4.8227306716070291E-2</v>
      </c>
      <c r="G12" s="54">
        <v>4050.08926165</v>
      </c>
      <c r="H12" s="75">
        <f t="shared" si="1"/>
        <v>4.9923663602377405E-2</v>
      </c>
      <c r="I12" s="74">
        <f t="shared" si="2"/>
        <v>-1.3470608071925239E-2</v>
      </c>
    </row>
    <row r="13" spans="2:9" x14ac:dyDescent="0.2">
      <c r="B13" s="73" t="s">
        <v>39</v>
      </c>
      <c r="C13" s="149"/>
      <c r="D13" s="149"/>
      <c r="E13" s="54">
        <v>4991.0660843999995</v>
      </c>
      <c r="F13" s="75">
        <f t="shared" si="0"/>
        <v>6.0243709492504273E-2</v>
      </c>
      <c r="G13" s="54">
        <v>4862.2146323300003</v>
      </c>
      <c r="H13" s="75">
        <f t="shared" si="1"/>
        <v>5.9934374771806471E-2</v>
      </c>
      <c r="I13" s="74">
        <f t="shared" si="2"/>
        <v>2.6500568529664648E-2</v>
      </c>
    </row>
    <row r="14" spans="2:9" x14ac:dyDescent="0.2">
      <c r="B14" s="80" t="s">
        <v>18</v>
      </c>
      <c r="C14" s="150"/>
      <c r="D14" s="150"/>
      <c r="E14" s="81">
        <v>9310.6710722999978</v>
      </c>
      <c r="F14" s="82">
        <f t="shared" si="0"/>
        <v>0.11238267612065368</v>
      </c>
      <c r="G14" s="81">
        <v>8406.3629648300011</v>
      </c>
      <c r="H14" s="82">
        <f t="shared" si="1"/>
        <v>0.10362152774002847</v>
      </c>
      <c r="I14" s="83">
        <f t="shared" si="2"/>
        <v>0.10757424004333171</v>
      </c>
    </row>
    <row r="15" spans="2:9" ht="13.5" thickBot="1" x14ac:dyDescent="0.25">
      <c r="B15" s="84" t="s">
        <v>32</v>
      </c>
      <c r="C15" s="151"/>
      <c r="D15" s="151"/>
      <c r="E15" s="85">
        <v>82847.920993660009</v>
      </c>
      <c r="F15" s="86">
        <f t="shared" si="0"/>
        <v>1</v>
      </c>
      <c r="G15" s="85">
        <v>81125.642018329992</v>
      </c>
      <c r="H15" s="86">
        <f t="shared" si="1"/>
        <v>1</v>
      </c>
      <c r="I15" s="87">
        <f>E15/G15-1</f>
        <v>2.1229773133146779E-2</v>
      </c>
    </row>
    <row r="16" spans="2:9" x14ac:dyDescent="0.2">
      <c r="B16" s="70" t="s">
        <v>60</v>
      </c>
    </row>
  </sheetData>
  <mergeCells count="5">
    <mergeCell ref="I5:I6"/>
    <mergeCell ref="E5:F5"/>
    <mergeCell ref="G5:H5"/>
    <mergeCell ref="B5:B6"/>
    <mergeCell ref="C5:D5"/>
  </mergeCells>
  <pageMargins left="0.7" right="0.7" top="0.75" bottom="0.75" header="0.3" footer="0.3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Fig. 1</vt:lpstr>
      <vt:lpstr>Fig. 2</vt:lpstr>
      <vt:lpstr>Fig. 3</vt:lpstr>
      <vt:lpstr>'Fig. 1'!Zone_d_impression</vt:lpstr>
      <vt:lpstr>'Fig. 2'!Zone_d_impression</vt:lpstr>
      <vt:lpstr>'Fig. 3'!Zone_d_impression</vt:lpstr>
    </vt:vector>
  </TitlesOfParts>
  <Company>Ministère de la Défense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SEFFRE Bertrand</dc:creator>
  <cp:lastModifiedBy>CARRELET Pierre M.</cp:lastModifiedBy>
  <cp:lastPrinted>2016-10-05T10:22:25Z</cp:lastPrinted>
  <dcterms:created xsi:type="dcterms:W3CDTF">2016-05-02T16:07:46Z</dcterms:created>
  <dcterms:modified xsi:type="dcterms:W3CDTF">2017-10-05T09:52:48Z</dcterms:modified>
</cp:coreProperties>
</file>