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<sst xmlns="http://schemas.openxmlformats.org/spreadsheetml/2006/main" count="170" uniqueCount="36">
  <si>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</si>
  <si>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</si>
  <si>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</si>
  <si>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</si>
  <si>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</si>
  <si>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</si>
  <si>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</si>
  <si>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</si>
  <si>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</si>
  <si>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</si>
  <si>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</si>
  <si>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</si>
  <si>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</si>
  <si>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</si>
  <si>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</si>
  <si>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</si>
  <si>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</si>
  <si>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</si>
  <si>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</si>
  <si>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</si>
  <si>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</si>
  <si>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</si>
  <si>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</si>
  <si>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</si>
  <si>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</si>
  <si>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</si>
  <si>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</si>
  <si>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</si>
  <si>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</si>
  <si>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</si>
  <si>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25 jours d'ouverture</t>
  </si>
  <si>
    <t>moyenne journalière</t>
  </si>
  <si>
    <t>xxx</t>
  </si>
  <si>
    <t>yyy</t>
  </si>
  <si>
    <t>zzz</t>
  </si>
  <si>
    <t>www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</si>
</sst>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65" zoomScaleNormal="65" workbookViewId="0" topLeftCell="A1">
      <pane xSplit="3" ySplit="1" topLeftCell="M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D57" sqref="AD57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12"/>
      <c r="B1" s="213"/>
      <c r="C1" s="214"/>
      <c r="D1" s="203">
        <v>40544</v>
      </c>
      <c r="E1" s="203">
        <v>40545</v>
      </c>
      <c r="F1" s="203">
        <v>40546</v>
      </c>
      <c r="G1" s="203">
        <v>40547</v>
      </c>
      <c r="H1" s="203">
        <v>40548</v>
      </c>
      <c r="I1" s="203">
        <v>40549</v>
      </c>
      <c r="J1" s="203">
        <v>40550</v>
      </c>
      <c r="K1" s="203">
        <v>40551</v>
      </c>
      <c r="L1" s="203">
        <v>40552</v>
      </c>
      <c r="M1" s="203">
        <v>40553</v>
      </c>
      <c r="N1" s="203">
        <v>40554</v>
      </c>
      <c r="O1" s="203">
        <v>40555</v>
      </c>
      <c r="P1" s="203">
        <v>40556</v>
      </c>
      <c r="Q1" s="203">
        <v>40557</v>
      </c>
      <c r="R1" s="203">
        <v>40558</v>
      </c>
      <c r="S1" s="203">
        <v>40559</v>
      </c>
      <c r="T1" s="203">
        <v>40560</v>
      </c>
      <c r="U1" s="203">
        <v>40561</v>
      </c>
      <c r="V1" s="203">
        <v>40562</v>
      </c>
      <c r="W1" s="203">
        <v>40563</v>
      </c>
      <c r="X1" s="203">
        <v>40564</v>
      </c>
      <c r="Y1" s="203">
        <v>40565</v>
      </c>
      <c r="Z1" s="203">
        <v>40566</v>
      </c>
      <c r="AA1" s="203">
        <v>40567</v>
      </c>
      <c r="AB1" s="203">
        <v>40568</v>
      </c>
      <c r="AC1" s="203">
        <v>40569</v>
      </c>
      <c r="AD1" s="203">
        <v>40570</v>
      </c>
      <c r="AE1" s="203">
        <v>40571</v>
      </c>
      <c r="AF1" s="203">
        <v>40572</v>
      </c>
      <c r="AG1" s="203">
        <v>40573</v>
      </c>
      <c r="AH1" s="203">
        <v>40574</v>
      </c>
      <c r="AI1" s="96"/>
      <c r="AJ1" s="97" t="s">
        <v>8</v>
      </c>
    </row>
    <row r="2" spans="1:36" s="3" customFormat="1" ht="15" customHeight="1">
      <c r="A2" s="215" t="s">
        <v>0</v>
      </c>
      <c r="B2" s="229" t="s">
        <v>14</v>
      </c>
      <c r="C2" s="99" t="s">
        <v>1</v>
      </c>
      <c r="D2" s="100"/>
      <c r="E2" s="101">
        <v>203</v>
      </c>
      <c r="F2" s="101"/>
      <c r="G2" s="101">
        <v>111</v>
      </c>
      <c r="H2" s="101">
        <v>99</v>
      </c>
      <c r="I2" s="101">
        <v>105</v>
      </c>
      <c r="J2" s="101">
        <v>167</v>
      </c>
      <c r="K2" s="101">
        <v>212</v>
      </c>
      <c r="L2" s="101">
        <v>111</v>
      </c>
      <c r="M2" s="101"/>
      <c r="N2" s="101">
        <v>73</v>
      </c>
      <c r="O2" s="101">
        <v>130</v>
      </c>
      <c r="P2" s="101">
        <v>93</v>
      </c>
      <c r="Q2" s="101">
        <v>155</v>
      </c>
      <c r="R2" s="101">
        <v>197</v>
      </c>
      <c r="S2" s="101">
        <v>115</v>
      </c>
      <c r="T2" s="101"/>
      <c r="U2" s="101">
        <v>107</v>
      </c>
      <c r="V2" s="101">
        <v>105</v>
      </c>
      <c r="W2" s="101">
        <v>134</v>
      </c>
      <c r="X2" s="101">
        <v>164</v>
      </c>
      <c r="Y2" s="101">
        <v>279</v>
      </c>
      <c r="Z2" s="101">
        <v>154</v>
      </c>
      <c r="AA2" s="101"/>
      <c r="AB2" s="101">
        <v>83</v>
      </c>
      <c r="AC2" s="101">
        <v>96</v>
      </c>
      <c r="AD2" s="101">
        <v>81</v>
      </c>
      <c r="AE2" s="101">
        <v>179</v>
      </c>
      <c r="AF2" s="101">
        <v>207</v>
      </c>
      <c r="AG2" s="101">
        <v>90</v>
      </c>
      <c r="AH2" s="102"/>
      <c r="AI2" s="103"/>
      <c r="AJ2" s="104">
        <f>SUM(D2:AH2)</f>
        <v>3450</v>
      </c>
    </row>
    <row r="3" spans="1:36" s="3" customFormat="1" ht="15" customHeight="1">
      <c r="A3" s="216"/>
      <c r="B3" s="230"/>
      <c r="C3" s="105" t="s">
        <v>2</v>
      </c>
      <c r="D3" s="106"/>
      <c r="E3" s="107">
        <v>24</v>
      </c>
      <c r="F3" s="107"/>
      <c r="G3" s="107">
        <v>13</v>
      </c>
      <c r="H3" s="107">
        <v>16</v>
      </c>
      <c r="I3" s="107">
        <v>9</v>
      </c>
      <c r="J3" s="107">
        <v>28</v>
      </c>
      <c r="K3" s="107">
        <v>21</v>
      </c>
      <c r="L3" s="107">
        <v>11</v>
      </c>
      <c r="M3" s="107"/>
      <c r="N3" s="107">
        <v>19</v>
      </c>
      <c r="O3" s="107">
        <v>19</v>
      </c>
      <c r="P3" s="107">
        <v>15</v>
      </c>
      <c r="Q3" s="107">
        <v>23</v>
      </c>
      <c r="R3" s="107">
        <v>28</v>
      </c>
      <c r="S3" s="107">
        <v>21</v>
      </c>
      <c r="T3" s="107"/>
      <c r="U3" s="107">
        <v>51</v>
      </c>
      <c r="V3" s="107">
        <v>21</v>
      </c>
      <c r="W3" s="107">
        <v>23</v>
      </c>
      <c r="X3" s="107">
        <v>33</v>
      </c>
      <c r="Y3" s="107">
        <v>30</v>
      </c>
      <c r="Z3" s="107">
        <v>13</v>
      </c>
      <c r="AA3" s="107"/>
      <c r="AB3" s="107">
        <v>9</v>
      </c>
      <c r="AC3" s="107">
        <v>5</v>
      </c>
      <c r="AD3" s="107">
        <v>12</v>
      </c>
      <c r="AE3" s="107">
        <v>25</v>
      </c>
      <c r="AF3" s="107">
        <v>33</v>
      </c>
      <c r="AG3" s="107">
        <v>9</v>
      </c>
      <c r="AH3" s="108"/>
      <c r="AI3" s="103"/>
      <c r="AJ3" s="109">
        <f aca="true" t="shared" si="0" ref="AJ3:AJ21">SUM(D3:AH3)</f>
        <v>511</v>
      </c>
    </row>
    <row r="4" spans="1:36" s="3" customFormat="1" ht="15" customHeight="1">
      <c r="A4" s="216"/>
      <c r="B4" s="231" t="s">
        <v>19</v>
      </c>
      <c r="C4" s="111" t="s">
        <v>1</v>
      </c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/>
      <c r="AJ4" s="115">
        <f t="shared" si="0"/>
        <v>0</v>
      </c>
    </row>
    <row r="5" spans="1:36" s="3" customFormat="1" ht="15" customHeight="1">
      <c r="A5" s="216"/>
      <c r="B5" s="231"/>
      <c r="C5" s="111" t="s">
        <v>2</v>
      </c>
      <c r="D5" s="112"/>
      <c r="E5" s="113"/>
      <c r="F5" s="113"/>
      <c r="G5" s="113"/>
      <c r="H5" s="113">
        <v>23</v>
      </c>
      <c r="I5" s="113">
        <v>8</v>
      </c>
      <c r="J5" s="113"/>
      <c r="K5" s="113"/>
      <c r="L5" s="113"/>
      <c r="M5" s="113"/>
      <c r="N5" s="113">
        <v>52</v>
      </c>
      <c r="O5" s="113">
        <v>64</v>
      </c>
      <c r="P5" s="113">
        <v>39</v>
      </c>
      <c r="Q5" s="113">
        <v>26</v>
      </c>
      <c r="R5" s="113"/>
      <c r="S5" s="113">
        <v>43</v>
      </c>
      <c r="T5" s="113"/>
      <c r="U5" s="113"/>
      <c r="V5" s="113">
        <v>26</v>
      </c>
      <c r="W5" s="113">
        <v>12</v>
      </c>
      <c r="X5" s="113">
        <v>27</v>
      </c>
      <c r="Y5" s="113"/>
      <c r="Z5" s="113">
        <v>43</v>
      </c>
      <c r="AA5" s="113"/>
      <c r="AB5" s="113">
        <v>15</v>
      </c>
      <c r="AC5" s="113"/>
      <c r="AD5" s="113">
        <v>23</v>
      </c>
      <c r="AE5" s="113">
        <v>14</v>
      </c>
      <c r="AF5" s="113"/>
      <c r="AG5" s="113"/>
      <c r="AH5" s="114"/>
      <c r="AI5" s="103"/>
      <c r="AJ5" s="115">
        <f t="shared" si="0"/>
        <v>415</v>
      </c>
    </row>
    <row r="6" spans="1:36" s="3" customFormat="1" ht="15" customHeight="1">
      <c r="A6" s="216"/>
      <c r="B6" s="232" t="s">
        <v>10</v>
      </c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03"/>
      <c r="AJ6" s="120">
        <f t="shared" si="0"/>
        <v>0</v>
      </c>
    </row>
    <row r="7" spans="1:36" s="3" customFormat="1" ht="15" customHeight="1">
      <c r="A7" s="216"/>
      <c r="B7" s="230"/>
      <c r="C7" s="105" t="s">
        <v>2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I7" s="103"/>
      <c r="AJ7" s="109">
        <f t="shared" si="0"/>
        <v>0</v>
      </c>
    </row>
    <row r="8" spans="1:36" s="3" customFormat="1" ht="15" customHeight="1">
      <c r="A8" s="216"/>
      <c r="B8" s="231" t="s">
        <v>12</v>
      </c>
      <c r="C8" s="111" t="s">
        <v>1</v>
      </c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9"/>
      <c r="AI8" s="103"/>
      <c r="AJ8" s="115">
        <f t="shared" si="0"/>
        <v>0</v>
      </c>
    </row>
    <row r="9" spans="1:36" s="3" customFormat="1" ht="15" customHeight="1">
      <c r="A9" s="216"/>
      <c r="B9" s="231"/>
      <c r="C9" s="111" t="s">
        <v>2</v>
      </c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3"/>
      <c r="AJ9" s="115">
        <f t="shared" si="0"/>
        <v>0</v>
      </c>
    </row>
    <row r="10" spans="1:36" s="3" customFormat="1" ht="15" customHeight="1">
      <c r="A10" s="216"/>
      <c r="B10" s="232" t="s">
        <v>13</v>
      </c>
      <c r="C10" s="116" t="s">
        <v>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9"/>
      <c r="AI10" s="103"/>
      <c r="AJ10" s="120">
        <f t="shared" si="0"/>
        <v>0</v>
      </c>
    </row>
    <row r="11" spans="1:36" s="3" customFormat="1" ht="15" customHeight="1">
      <c r="A11" s="216"/>
      <c r="B11" s="230"/>
      <c r="C11" s="105" t="s">
        <v>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3"/>
      <c r="AJ11" s="109">
        <f t="shared" si="0"/>
        <v>0</v>
      </c>
    </row>
    <row r="12" spans="1:36" s="3" customFormat="1" ht="15" customHeight="1">
      <c r="A12" s="216"/>
      <c r="B12" s="232" t="s">
        <v>20</v>
      </c>
      <c r="C12" s="116" t="s">
        <v>1</v>
      </c>
      <c r="D12" s="117">
        <f>préventes!D52</f>
        <v>0</v>
      </c>
      <c r="E12" s="118">
        <f>préventes!E52</f>
        <v>0</v>
      </c>
      <c r="F12" s="118">
        <f>préventes!F52</f>
        <v>0</v>
      </c>
      <c r="G12" s="118">
        <f>préventes!G52</f>
        <v>0</v>
      </c>
      <c r="H12" s="118">
        <f>préventes!H52</f>
        <v>0</v>
      </c>
      <c r="I12" s="118">
        <f>préventes!I52</f>
        <v>0</v>
      </c>
      <c r="J12" s="118">
        <f>préventes!J52</f>
        <v>0</v>
      </c>
      <c r="K12" s="118">
        <f>préventes!K52</f>
        <v>2</v>
      </c>
      <c r="L12" s="118">
        <f>préventes!L52</f>
        <v>0</v>
      </c>
      <c r="M12" s="118">
        <f>préventes!M52</f>
        <v>0</v>
      </c>
      <c r="N12" s="118">
        <f>préventes!N52</f>
        <v>2</v>
      </c>
      <c r="O12" s="118">
        <f>préventes!O52</f>
        <v>0</v>
      </c>
      <c r="P12" s="118">
        <f>préventes!P52</f>
        <v>2</v>
      </c>
      <c r="Q12" s="118">
        <f>préventes!Q52</f>
        <v>0</v>
      </c>
      <c r="R12" s="118">
        <f>préventes!R52</f>
        <v>2</v>
      </c>
      <c r="S12" s="118">
        <f>préventes!S52</f>
        <v>0</v>
      </c>
      <c r="T12" s="118">
        <f>préventes!T52</f>
        <v>0</v>
      </c>
      <c r="U12" s="118">
        <f>préventes!U52</f>
        <v>1</v>
      </c>
      <c r="V12" s="118">
        <f>préventes!V52</f>
        <v>0</v>
      </c>
      <c r="W12" s="118">
        <f>préventes!W52</f>
        <v>0</v>
      </c>
      <c r="X12" s="118">
        <f>préventes!X52</f>
        <v>0</v>
      </c>
      <c r="Y12" s="118">
        <f>préventes!Y52</f>
        <v>0</v>
      </c>
      <c r="Z12" s="118">
        <f>préventes!Z52</f>
        <v>1</v>
      </c>
      <c r="AA12" s="118">
        <f>préventes!AA52</f>
        <v>0</v>
      </c>
      <c r="AB12" s="118">
        <f>préventes!AB52</f>
        <v>0</v>
      </c>
      <c r="AC12" s="118">
        <f>préventes!AC52</f>
        <v>0</v>
      </c>
      <c r="AD12" s="118">
        <f>préventes!AD52</f>
        <v>0</v>
      </c>
      <c r="AE12" s="118">
        <f>préventes!AE52</f>
        <v>0</v>
      </c>
      <c r="AF12" s="118">
        <f>préventes!AF52</f>
        <v>2</v>
      </c>
      <c r="AG12" s="118">
        <f>préventes!AG52</f>
        <v>0</v>
      </c>
      <c r="AH12" s="119">
        <f>préventes!AH52</f>
        <v>0</v>
      </c>
      <c r="AI12" s="103"/>
      <c r="AJ12" s="120">
        <f t="shared" si="0"/>
        <v>12</v>
      </c>
    </row>
    <row r="13" spans="1:36" s="3" customFormat="1" ht="15" customHeight="1" thickBot="1">
      <c r="A13" s="216"/>
      <c r="B13" s="236"/>
      <c r="C13" s="122" t="s">
        <v>2</v>
      </c>
      <c r="D13" s="123">
        <f>préventes!D53</f>
        <v>0</v>
      </c>
      <c r="E13" s="124">
        <f>préventes!E53</f>
        <v>26</v>
      </c>
      <c r="F13" s="124">
        <f>préventes!F53</f>
        <v>0</v>
      </c>
      <c r="G13" s="124">
        <f>préventes!G53</f>
        <v>12</v>
      </c>
      <c r="H13" s="124">
        <f>préventes!H53</f>
        <v>16</v>
      </c>
      <c r="I13" s="124">
        <f>préventes!I53</f>
        <v>13</v>
      </c>
      <c r="J13" s="124">
        <f>préventes!J53</f>
        <v>26</v>
      </c>
      <c r="K13" s="124">
        <f>préventes!K53</f>
        <v>16</v>
      </c>
      <c r="L13" s="124">
        <f>préventes!L53</f>
        <v>5</v>
      </c>
      <c r="M13" s="124">
        <f>préventes!M53</f>
        <v>0</v>
      </c>
      <c r="N13" s="124">
        <f>préventes!N53</f>
        <v>12</v>
      </c>
      <c r="O13" s="124">
        <f>préventes!O53</f>
        <v>12</v>
      </c>
      <c r="P13" s="124">
        <f>préventes!P53</f>
        <v>7</v>
      </c>
      <c r="Q13" s="124">
        <f>préventes!Q53</f>
        <v>12</v>
      </c>
      <c r="R13" s="124">
        <f>préventes!R53</f>
        <v>6</v>
      </c>
      <c r="S13" s="124">
        <f>préventes!S53</f>
        <v>12</v>
      </c>
      <c r="T13" s="124">
        <f>préventes!T53</f>
        <v>0</v>
      </c>
      <c r="U13" s="124">
        <f>préventes!U53</f>
        <v>18</v>
      </c>
      <c r="V13" s="124">
        <f>préventes!V53</f>
        <v>6</v>
      </c>
      <c r="W13" s="124">
        <f>préventes!W53</f>
        <v>17</v>
      </c>
      <c r="X13" s="124">
        <f>préventes!X53</f>
        <v>15</v>
      </c>
      <c r="Y13" s="124">
        <f>préventes!Y53</f>
        <v>12</v>
      </c>
      <c r="Z13" s="124">
        <f>préventes!Z53</f>
        <v>8</v>
      </c>
      <c r="AA13" s="124">
        <f>préventes!AA53</f>
        <v>0</v>
      </c>
      <c r="AB13" s="124">
        <f>préventes!AB53</f>
        <v>5</v>
      </c>
      <c r="AC13" s="124">
        <f>préventes!AC53</f>
        <v>8</v>
      </c>
      <c r="AD13" s="124">
        <f>préventes!AD53</f>
        <v>11</v>
      </c>
      <c r="AE13" s="124">
        <f>préventes!AE53</f>
        <v>10</v>
      </c>
      <c r="AF13" s="124">
        <f>préventes!AF53</f>
        <v>8</v>
      </c>
      <c r="AG13" s="124">
        <f>préventes!AG53</f>
        <v>9</v>
      </c>
      <c r="AH13" s="125">
        <f>préventes!AH53</f>
        <v>0</v>
      </c>
      <c r="AI13" s="103"/>
      <c r="AJ13" s="126">
        <f t="shared" si="0"/>
        <v>302</v>
      </c>
    </row>
    <row r="14" spans="1:36" s="3" customFormat="1" ht="15" customHeight="1">
      <c r="A14" s="216"/>
      <c r="B14" s="98" t="s">
        <v>21</v>
      </c>
      <c r="C14" s="99"/>
      <c r="D14" s="100"/>
      <c r="E14" s="101"/>
      <c r="F14" s="101"/>
      <c r="G14" s="101"/>
      <c r="H14" s="101">
        <v>211</v>
      </c>
      <c r="I14" s="101">
        <v>265</v>
      </c>
      <c r="J14" s="101"/>
      <c r="K14" s="101"/>
      <c r="L14" s="101">
        <v>96</v>
      </c>
      <c r="M14" s="101"/>
      <c r="N14" s="101">
        <v>42</v>
      </c>
      <c r="O14" s="101">
        <v>295</v>
      </c>
      <c r="P14" s="101">
        <v>225</v>
      </c>
      <c r="Q14" s="101"/>
      <c r="R14" s="101"/>
      <c r="S14" s="101">
        <v>179</v>
      </c>
      <c r="T14" s="101"/>
      <c r="U14" s="101">
        <v>36</v>
      </c>
      <c r="V14" s="101">
        <v>189</v>
      </c>
      <c r="W14" s="101">
        <v>196</v>
      </c>
      <c r="X14" s="101"/>
      <c r="Y14" s="101"/>
      <c r="Z14" s="101">
        <v>106</v>
      </c>
      <c r="AA14" s="101"/>
      <c r="AB14" s="101"/>
      <c r="AC14" s="101">
        <v>162</v>
      </c>
      <c r="AD14" s="101">
        <v>127</v>
      </c>
      <c r="AE14" s="101"/>
      <c r="AF14" s="101"/>
      <c r="AG14" s="101">
        <v>211</v>
      </c>
      <c r="AH14" s="102"/>
      <c r="AI14" s="103"/>
      <c r="AJ14" s="104">
        <f t="shared" si="0"/>
        <v>2340</v>
      </c>
    </row>
    <row r="15" spans="1:36" s="3" customFormat="1" ht="15" customHeight="1">
      <c r="A15" s="216"/>
      <c r="B15" s="127" t="s">
        <v>22</v>
      </c>
      <c r="C15" s="111"/>
      <c r="D15" s="112"/>
      <c r="E15" s="113">
        <v>25</v>
      </c>
      <c r="F15" s="113"/>
      <c r="G15" s="113">
        <v>12</v>
      </c>
      <c r="H15" s="113">
        <v>5</v>
      </c>
      <c r="I15" s="113">
        <v>9</v>
      </c>
      <c r="J15" s="113">
        <v>28</v>
      </c>
      <c r="K15" s="113">
        <v>24</v>
      </c>
      <c r="L15" s="113">
        <v>1</v>
      </c>
      <c r="M15" s="113"/>
      <c r="N15" s="113">
        <v>7</v>
      </c>
      <c r="O15" s="113">
        <v>2</v>
      </c>
      <c r="P15" s="113">
        <v>5</v>
      </c>
      <c r="Q15" s="113"/>
      <c r="R15" s="113">
        <v>50</v>
      </c>
      <c r="S15" s="113">
        <v>3</v>
      </c>
      <c r="T15" s="113"/>
      <c r="U15" s="113">
        <v>6</v>
      </c>
      <c r="V15" s="113">
        <v>2</v>
      </c>
      <c r="W15" s="113">
        <v>4</v>
      </c>
      <c r="X15" s="113">
        <v>12</v>
      </c>
      <c r="Y15" s="113">
        <v>25</v>
      </c>
      <c r="Z15" s="113">
        <v>3</v>
      </c>
      <c r="AA15" s="113"/>
      <c r="AB15" s="113">
        <v>10</v>
      </c>
      <c r="AC15" s="113">
        <v>1</v>
      </c>
      <c r="AD15" s="113">
        <v>1</v>
      </c>
      <c r="AE15" s="113">
        <v>8</v>
      </c>
      <c r="AF15" s="113">
        <v>29</v>
      </c>
      <c r="AG15" s="113">
        <v>1</v>
      </c>
      <c r="AH15" s="114"/>
      <c r="AI15" s="103"/>
      <c r="AJ15" s="115">
        <f t="shared" si="0"/>
        <v>273</v>
      </c>
    </row>
    <row r="16" spans="1:36" s="3" customFormat="1" ht="15" customHeight="1">
      <c r="A16" s="216"/>
      <c r="B16" s="110" t="s">
        <v>23</v>
      </c>
      <c r="C16" s="111"/>
      <c r="D16" s="112"/>
      <c r="E16" s="113">
        <v>145</v>
      </c>
      <c r="F16" s="113"/>
      <c r="G16" s="113">
        <v>90</v>
      </c>
      <c r="H16" s="113">
        <v>101</v>
      </c>
      <c r="I16" s="113">
        <v>24</v>
      </c>
      <c r="J16" s="113">
        <v>60</v>
      </c>
      <c r="K16" s="113">
        <v>40</v>
      </c>
      <c r="L16" s="113">
        <v>57</v>
      </c>
      <c r="M16" s="113"/>
      <c r="N16" s="113">
        <v>75</v>
      </c>
      <c r="O16" s="113">
        <v>33</v>
      </c>
      <c r="P16" s="113">
        <v>86</v>
      </c>
      <c r="Q16" s="113">
        <v>95</v>
      </c>
      <c r="R16" s="113">
        <v>44</v>
      </c>
      <c r="S16" s="113">
        <v>157</v>
      </c>
      <c r="T16" s="113"/>
      <c r="U16" s="113">
        <v>66</v>
      </c>
      <c r="V16" s="113">
        <v>32</v>
      </c>
      <c r="W16" s="113">
        <v>76</v>
      </c>
      <c r="X16" s="113">
        <v>83</v>
      </c>
      <c r="Y16" s="113">
        <v>56</v>
      </c>
      <c r="Z16" s="113">
        <v>88</v>
      </c>
      <c r="AA16" s="113"/>
      <c r="AB16" s="113">
        <v>68</v>
      </c>
      <c r="AC16" s="113">
        <v>124</v>
      </c>
      <c r="AD16" s="113">
        <v>73</v>
      </c>
      <c r="AE16" s="113">
        <v>57</v>
      </c>
      <c r="AF16" s="113">
        <v>59</v>
      </c>
      <c r="AG16" s="113">
        <v>88</v>
      </c>
      <c r="AH16" s="114"/>
      <c r="AI16" s="103"/>
      <c r="AJ16" s="115">
        <f t="shared" si="0"/>
        <v>1877</v>
      </c>
    </row>
    <row r="17" spans="1:36" s="3" customFormat="1" ht="15" customHeight="1">
      <c r="A17" s="216"/>
      <c r="B17" s="110" t="s">
        <v>9</v>
      </c>
      <c r="C17" s="111"/>
      <c r="D17" s="112"/>
      <c r="E17" s="113">
        <v>9</v>
      </c>
      <c r="F17" s="113"/>
      <c r="G17" s="113">
        <v>5</v>
      </c>
      <c r="H17" s="113">
        <v>2</v>
      </c>
      <c r="I17" s="113">
        <v>5</v>
      </c>
      <c r="J17" s="113">
        <v>9</v>
      </c>
      <c r="K17" s="113">
        <v>6</v>
      </c>
      <c r="L17" s="113">
        <v>2</v>
      </c>
      <c r="M17" s="113"/>
      <c r="N17" s="113">
        <v>6</v>
      </c>
      <c r="O17" s="113">
        <v>3</v>
      </c>
      <c r="P17" s="113">
        <v>14</v>
      </c>
      <c r="Q17" s="113">
        <v>8</v>
      </c>
      <c r="R17" s="113">
        <v>7</v>
      </c>
      <c r="S17" s="113">
        <v>8</v>
      </c>
      <c r="T17" s="113"/>
      <c r="U17" s="113">
        <v>5</v>
      </c>
      <c r="V17" s="113">
        <v>1</v>
      </c>
      <c r="W17" s="113">
        <v>3</v>
      </c>
      <c r="X17" s="113">
        <v>24</v>
      </c>
      <c r="Y17" s="113">
        <v>18</v>
      </c>
      <c r="Z17" s="113">
        <v>4</v>
      </c>
      <c r="AA17" s="113"/>
      <c r="AB17" s="113">
        <v>2</v>
      </c>
      <c r="AC17" s="113">
        <v>6</v>
      </c>
      <c r="AD17" s="113">
        <v>4</v>
      </c>
      <c r="AE17" s="113">
        <v>9</v>
      </c>
      <c r="AF17" s="113">
        <v>5</v>
      </c>
      <c r="AG17" s="113"/>
      <c r="AH17" s="114"/>
      <c r="AI17" s="103"/>
      <c r="AJ17" s="115">
        <f t="shared" si="0"/>
        <v>165</v>
      </c>
    </row>
    <row r="18" spans="1:36" s="3" customFormat="1" ht="15" customHeight="1" thickBot="1">
      <c r="A18" s="216"/>
      <c r="B18" s="121" t="s">
        <v>11</v>
      </c>
      <c r="C18" s="122"/>
      <c r="D18" s="123"/>
      <c r="E18" s="124">
        <v>38</v>
      </c>
      <c r="F18" s="124"/>
      <c r="G18" s="124">
        <v>46</v>
      </c>
      <c r="H18" s="124">
        <v>49</v>
      </c>
      <c r="I18" s="124">
        <v>31</v>
      </c>
      <c r="J18" s="124">
        <v>52</v>
      </c>
      <c r="K18" s="124">
        <v>43</v>
      </c>
      <c r="L18" s="124">
        <v>31</v>
      </c>
      <c r="M18" s="124"/>
      <c r="N18" s="124">
        <v>58</v>
      </c>
      <c r="O18" s="124">
        <v>26</v>
      </c>
      <c r="P18" s="124">
        <v>65</v>
      </c>
      <c r="Q18" s="124">
        <v>36</v>
      </c>
      <c r="R18" s="124">
        <v>63</v>
      </c>
      <c r="S18" s="124">
        <v>52</v>
      </c>
      <c r="T18" s="124"/>
      <c r="U18" s="124">
        <v>52</v>
      </c>
      <c r="V18" s="124">
        <v>50</v>
      </c>
      <c r="W18" s="124">
        <v>38</v>
      </c>
      <c r="X18" s="124">
        <v>43</v>
      </c>
      <c r="Y18" s="124">
        <v>92</v>
      </c>
      <c r="Z18" s="124">
        <v>62</v>
      </c>
      <c r="AA18" s="124"/>
      <c r="AB18" s="124">
        <v>65</v>
      </c>
      <c r="AC18" s="124">
        <v>28</v>
      </c>
      <c r="AD18" s="124">
        <v>25</v>
      </c>
      <c r="AE18" s="124">
        <v>36</v>
      </c>
      <c r="AF18" s="124">
        <v>39</v>
      </c>
      <c r="AG18" s="124">
        <v>69</v>
      </c>
      <c r="AH18" s="125"/>
      <c r="AI18" s="103"/>
      <c r="AJ18" s="126">
        <f t="shared" si="0"/>
        <v>1189</v>
      </c>
    </row>
    <row r="19" spans="1:36" s="3" customFormat="1" ht="15" customHeight="1">
      <c r="A19" s="216"/>
      <c r="B19" s="128" t="s">
        <v>24</v>
      </c>
      <c r="C19" s="129"/>
      <c r="D19" s="130">
        <f>SUM(D2:D13)</f>
        <v>0</v>
      </c>
      <c r="E19" s="130">
        <f aca="true" t="shared" si="1" ref="E19:AH19">SUM(E2:E13)</f>
        <v>253</v>
      </c>
      <c r="F19" s="130">
        <f t="shared" si="1"/>
        <v>0</v>
      </c>
      <c r="G19" s="130">
        <f t="shared" si="1"/>
        <v>136</v>
      </c>
      <c r="H19" s="130">
        <f t="shared" si="1"/>
        <v>154</v>
      </c>
      <c r="I19" s="130">
        <f t="shared" si="1"/>
        <v>135</v>
      </c>
      <c r="J19" s="130">
        <f t="shared" si="1"/>
        <v>221</v>
      </c>
      <c r="K19" s="130">
        <f t="shared" si="1"/>
        <v>251</v>
      </c>
      <c r="L19" s="130">
        <f t="shared" si="1"/>
        <v>127</v>
      </c>
      <c r="M19" s="130">
        <f t="shared" si="1"/>
        <v>0</v>
      </c>
      <c r="N19" s="130">
        <f t="shared" si="1"/>
        <v>158</v>
      </c>
      <c r="O19" s="130">
        <f t="shared" si="1"/>
        <v>225</v>
      </c>
      <c r="P19" s="130">
        <f t="shared" si="1"/>
        <v>156</v>
      </c>
      <c r="Q19" s="130">
        <f t="shared" si="1"/>
        <v>216</v>
      </c>
      <c r="R19" s="130">
        <f t="shared" si="1"/>
        <v>233</v>
      </c>
      <c r="S19" s="130">
        <f t="shared" si="1"/>
        <v>191</v>
      </c>
      <c r="T19" s="130">
        <f t="shared" si="1"/>
        <v>0</v>
      </c>
      <c r="U19" s="130">
        <f t="shared" si="1"/>
        <v>177</v>
      </c>
      <c r="V19" s="130">
        <f t="shared" si="1"/>
        <v>158</v>
      </c>
      <c r="W19" s="130">
        <f t="shared" si="1"/>
        <v>186</v>
      </c>
      <c r="X19" s="130">
        <f t="shared" si="1"/>
        <v>239</v>
      </c>
      <c r="Y19" s="130">
        <f t="shared" si="1"/>
        <v>321</v>
      </c>
      <c r="Z19" s="130">
        <f t="shared" si="1"/>
        <v>219</v>
      </c>
      <c r="AA19" s="130">
        <f t="shared" si="1"/>
        <v>0</v>
      </c>
      <c r="AB19" s="130">
        <f t="shared" si="1"/>
        <v>112</v>
      </c>
      <c r="AC19" s="130">
        <f t="shared" si="1"/>
        <v>109</v>
      </c>
      <c r="AD19" s="130">
        <f t="shared" si="1"/>
        <v>127</v>
      </c>
      <c r="AE19" s="130">
        <f t="shared" si="1"/>
        <v>228</v>
      </c>
      <c r="AF19" s="130">
        <f t="shared" si="1"/>
        <v>250</v>
      </c>
      <c r="AG19" s="130">
        <f t="shared" si="1"/>
        <v>108</v>
      </c>
      <c r="AH19" s="131">
        <f t="shared" si="1"/>
        <v>0</v>
      </c>
      <c r="AI19" s="103"/>
      <c r="AJ19" s="132">
        <f t="shared" si="0"/>
        <v>4690</v>
      </c>
    </row>
    <row r="20" spans="1:36" s="3" customFormat="1" ht="15" customHeight="1">
      <c r="A20" s="216"/>
      <c r="B20" s="133" t="s">
        <v>25</v>
      </c>
      <c r="C20" s="134"/>
      <c r="D20" s="135">
        <f>SUM(D14:D18)</f>
        <v>0</v>
      </c>
      <c r="E20" s="135">
        <f aca="true" t="shared" si="2" ref="E20:AH20">SUM(E14:E18)</f>
        <v>217</v>
      </c>
      <c r="F20" s="135">
        <f t="shared" si="2"/>
        <v>0</v>
      </c>
      <c r="G20" s="135">
        <f t="shared" si="2"/>
        <v>153</v>
      </c>
      <c r="H20" s="135">
        <f t="shared" si="2"/>
        <v>368</v>
      </c>
      <c r="I20" s="135">
        <f t="shared" si="2"/>
        <v>334</v>
      </c>
      <c r="J20" s="135">
        <f t="shared" si="2"/>
        <v>149</v>
      </c>
      <c r="K20" s="135">
        <f t="shared" si="2"/>
        <v>113</v>
      </c>
      <c r="L20" s="135">
        <f t="shared" si="2"/>
        <v>187</v>
      </c>
      <c r="M20" s="135">
        <f t="shared" si="2"/>
        <v>0</v>
      </c>
      <c r="N20" s="135">
        <f t="shared" si="2"/>
        <v>188</v>
      </c>
      <c r="O20" s="135">
        <f t="shared" si="2"/>
        <v>359</v>
      </c>
      <c r="P20" s="135">
        <f t="shared" si="2"/>
        <v>395</v>
      </c>
      <c r="Q20" s="135">
        <f t="shared" si="2"/>
        <v>139</v>
      </c>
      <c r="R20" s="135">
        <f t="shared" si="2"/>
        <v>164</v>
      </c>
      <c r="S20" s="135">
        <f t="shared" si="2"/>
        <v>399</v>
      </c>
      <c r="T20" s="135">
        <f t="shared" si="2"/>
        <v>0</v>
      </c>
      <c r="U20" s="135">
        <f t="shared" si="2"/>
        <v>165</v>
      </c>
      <c r="V20" s="135">
        <f t="shared" si="2"/>
        <v>274</v>
      </c>
      <c r="W20" s="135">
        <f t="shared" si="2"/>
        <v>317</v>
      </c>
      <c r="X20" s="135">
        <f t="shared" si="2"/>
        <v>162</v>
      </c>
      <c r="Y20" s="135">
        <f t="shared" si="2"/>
        <v>191</v>
      </c>
      <c r="Z20" s="135">
        <f t="shared" si="2"/>
        <v>263</v>
      </c>
      <c r="AA20" s="135">
        <f t="shared" si="2"/>
        <v>0</v>
      </c>
      <c r="AB20" s="135">
        <f t="shared" si="2"/>
        <v>145</v>
      </c>
      <c r="AC20" s="135">
        <f t="shared" si="2"/>
        <v>321</v>
      </c>
      <c r="AD20" s="135">
        <f t="shared" si="2"/>
        <v>230</v>
      </c>
      <c r="AE20" s="135">
        <f t="shared" si="2"/>
        <v>110</v>
      </c>
      <c r="AF20" s="135">
        <f t="shared" si="2"/>
        <v>132</v>
      </c>
      <c r="AG20" s="135">
        <f t="shared" si="2"/>
        <v>369</v>
      </c>
      <c r="AH20" s="136">
        <f t="shared" si="2"/>
        <v>0</v>
      </c>
      <c r="AI20" s="103"/>
      <c r="AJ20" s="137">
        <f t="shared" si="0"/>
        <v>5844</v>
      </c>
    </row>
    <row r="21" spans="1:36" s="3" customFormat="1" ht="15" customHeight="1" thickBot="1">
      <c r="A21" s="217"/>
      <c r="B21" s="138" t="s">
        <v>26</v>
      </c>
      <c r="C21" s="139"/>
      <c r="D21" s="140">
        <f>D19+D20</f>
        <v>0</v>
      </c>
      <c r="E21" s="140">
        <f aca="true" t="shared" si="3" ref="E21:AH21">E19+E20</f>
        <v>470</v>
      </c>
      <c r="F21" s="140">
        <f t="shared" si="3"/>
        <v>0</v>
      </c>
      <c r="G21" s="140">
        <f t="shared" si="3"/>
        <v>289</v>
      </c>
      <c r="H21" s="140">
        <f t="shared" si="3"/>
        <v>522</v>
      </c>
      <c r="I21" s="140">
        <f t="shared" si="3"/>
        <v>469</v>
      </c>
      <c r="J21" s="140">
        <f t="shared" si="3"/>
        <v>370</v>
      </c>
      <c r="K21" s="140">
        <f t="shared" si="3"/>
        <v>364</v>
      </c>
      <c r="L21" s="140">
        <f t="shared" si="3"/>
        <v>314</v>
      </c>
      <c r="M21" s="140">
        <f t="shared" si="3"/>
        <v>0</v>
      </c>
      <c r="N21" s="140">
        <f t="shared" si="3"/>
        <v>346</v>
      </c>
      <c r="O21" s="140">
        <f t="shared" si="3"/>
        <v>584</v>
      </c>
      <c r="P21" s="140">
        <f t="shared" si="3"/>
        <v>551</v>
      </c>
      <c r="Q21" s="140">
        <f t="shared" si="3"/>
        <v>355</v>
      </c>
      <c r="R21" s="140">
        <f t="shared" si="3"/>
        <v>397</v>
      </c>
      <c r="S21" s="140">
        <f t="shared" si="3"/>
        <v>590</v>
      </c>
      <c r="T21" s="140">
        <f t="shared" si="3"/>
        <v>0</v>
      </c>
      <c r="U21" s="140">
        <f t="shared" si="3"/>
        <v>342</v>
      </c>
      <c r="V21" s="140">
        <f t="shared" si="3"/>
        <v>432</v>
      </c>
      <c r="W21" s="140">
        <f t="shared" si="3"/>
        <v>503</v>
      </c>
      <c r="X21" s="140">
        <f t="shared" si="3"/>
        <v>401</v>
      </c>
      <c r="Y21" s="140">
        <f t="shared" si="3"/>
        <v>512</v>
      </c>
      <c r="Z21" s="140">
        <f t="shared" si="3"/>
        <v>482</v>
      </c>
      <c r="AA21" s="140">
        <f t="shared" si="3"/>
        <v>0</v>
      </c>
      <c r="AB21" s="140">
        <f t="shared" si="3"/>
        <v>257</v>
      </c>
      <c r="AC21" s="140">
        <f t="shared" si="3"/>
        <v>430</v>
      </c>
      <c r="AD21" s="140">
        <f t="shared" si="3"/>
        <v>357</v>
      </c>
      <c r="AE21" s="140">
        <f t="shared" si="3"/>
        <v>338</v>
      </c>
      <c r="AF21" s="140">
        <f t="shared" si="3"/>
        <v>382</v>
      </c>
      <c r="AG21" s="140">
        <f t="shared" si="3"/>
        <v>477</v>
      </c>
      <c r="AH21" s="141">
        <f t="shared" si="3"/>
        <v>0</v>
      </c>
      <c r="AI21" s="103"/>
      <c r="AJ21" s="142">
        <f t="shared" si="0"/>
        <v>10534</v>
      </c>
    </row>
    <row r="22" spans="1:36" s="3" customFormat="1" ht="15" customHeight="1" thickBot="1">
      <c r="A22" s="143"/>
      <c r="B22" s="113"/>
      <c r="C22" s="14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03"/>
      <c r="AJ22" s="103"/>
    </row>
    <row r="23" spans="1:36" s="3" customFormat="1" ht="15" customHeight="1">
      <c r="A23" s="218" t="s">
        <v>6</v>
      </c>
      <c r="B23" s="224" t="s">
        <v>27</v>
      </c>
      <c r="C23" s="145" t="s">
        <v>1</v>
      </c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3"/>
      <c r="AJ23" s="146">
        <f>SUM(D23:AH23)</f>
        <v>0</v>
      </c>
    </row>
    <row r="24" spans="1:36" s="3" customFormat="1" ht="15" customHeight="1">
      <c r="A24" s="219"/>
      <c r="B24" s="225"/>
      <c r="C24" s="147" t="s">
        <v>2</v>
      </c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103"/>
      <c r="AJ24" s="148">
        <f aca="true" t="shared" si="4" ref="AJ24:AJ36">SUM(D24:AH24)</f>
        <v>0</v>
      </c>
    </row>
    <row r="25" spans="1:36" s="3" customFormat="1" ht="15" customHeight="1">
      <c r="A25" s="219"/>
      <c r="B25" s="226" t="s">
        <v>19</v>
      </c>
      <c r="C25" s="149" t="s">
        <v>1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03"/>
      <c r="AJ25" s="150">
        <f t="shared" si="4"/>
        <v>0</v>
      </c>
    </row>
    <row r="26" spans="1:36" s="3" customFormat="1" ht="15" customHeight="1">
      <c r="A26" s="219"/>
      <c r="B26" s="225"/>
      <c r="C26" s="147" t="s">
        <v>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3"/>
      <c r="AJ26" s="148">
        <f t="shared" si="4"/>
        <v>0</v>
      </c>
    </row>
    <row r="27" spans="1:36" s="3" customFormat="1" ht="15" customHeight="1">
      <c r="A27" s="219"/>
      <c r="B27" s="227" t="s">
        <v>12</v>
      </c>
      <c r="C27" s="151" t="s">
        <v>1</v>
      </c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4"/>
      <c r="AI27" s="103"/>
      <c r="AJ27" s="152">
        <f t="shared" si="4"/>
        <v>0</v>
      </c>
    </row>
    <row r="28" spans="1:36" s="3" customFormat="1" ht="15" customHeight="1">
      <c r="A28" s="219"/>
      <c r="B28" s="227"/>
      <c r="C28" s="151" t="s">
        <v>2</v>
      </c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4"/>
      <c r="AI28" s="103"/>
      <c r="AJ28" s="152">
        <f t="shared" si="4"/>
        <v>0</v>
      </c>
    </row>
    <row r="29" spans="1:36" s="3" customFormat="1" ht="15" customHeight="1">
      <c r="A29" s="219"/>
      <c r="B29" s="226" t="s">
        <v>13</v>
      </c>
      <c r="C29" s="149" t="s">
        <v>1</v>
      </c>
      <c r="D29" s="112">
        <f>D10</f>
        <v>0</v>
      </c>
      <c r="E29" s="113">
        <f aca="true" t="shared" si="5" ref="E29:AC29">E10</f>
        <v>0</v>
      </c>
      <c r="F29" s="113">
        <f t="shared" si="5"/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3">
        <f t="shared" si="5"/>
        <v>0</v>
      </c>
      <c r="Q29" s="113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3">
        <f t="shared" si="5"/>
        <v>0</v>
      </c>
      <c r="AC29" s="113">
        <f t="shared" si="5"/>
        <v>0</v>
      </c>
      <c r="AD29" s="113">
        <f aca="true" t="shared" si="6" ref="AD29:AH30">AD10</f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4">
        <f t="shared" si="6"/>
        <v>0</v>
      </c>
      <c r="AI29" s="103"/>
      <c r="AJ29" s="150">
        <f t="shared" si="4"/>
        <v>0</v>
      </c>
    </row>
    <row r="30" spans="1:36" s="3" customFormat="1" ht="15" customHeight="1">
      <c r="A30" s="219"/>
      <c r="B30" s="225"/>
      <c r="C30" s="147" t="s">
        <v>2</v>
      </c>
      <c r="D30" s="112">
        <f>D11</f>
        <v>0</v>
      </c>
      <c r="E30" s="113">
        <f aca="true" t="shared" si="7" ref="E30:AB30">E11</f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>AC11</f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4">
        <f t="shared" si="6"/>
        <v>0</v>
      </c>
      <c r="AI30" s="103"/>
      <c r="AJ30" s="148">
        <f t="shared" si="4"/>
        <v>0</v>
      </c>
    </row>
    <row r="31" spans="1:36" s="3" customFormat="1" ht="15" customHeight="1">
      <c r="A31" s="219"/>
      <c r="B31" s="226" t="s">
        <v>20</v>
      </c>
      <c r="C31" s="149" t="s">
        <v>1</v>
      </c>
      <c r="D31" s="117">
        <f>préventes!D54</f>
        <v>0</v>
      </c>
      <c r="E31" s="118">
        <f>préventes!E54</f>
        <v>0</v>
      </c>
      <c r="F31" s="118">
        <f>préventes!F54</f>
        <v>0</v>
      </c>
      <c r="G31" s="118">
        <f>préventes!G54</f>
        <v>0</v>
      </c>
      <c r="H31" s="118">
        <f>préventes!H54</f>
        <v>0</v>
      </c>
      <c r="I31" s="118">
        <f>préventes!I54</f>
        <v>0</v>
      </c>
      <c r="J31" s="118">
        <f>préventes!J54</f>
        <v>0</v>
      </c>
      <c r="K31" s="118">
        <f>préventes!K54</f>
        <v>0</v>
      </c>
      <c r="L31" s="118">
        <f>préventes!L54</f>
        <v>0</v>
      </c>
      <c r="M31" s="118">
        <f>préventes!M54</f>
        <v>0</v>
      </c>
      <c r="N31" s="118">
        <f>préventes!N54</f>
        <v>0</v>
      </c>
      <c r="O31" s="118">
        <f>préventes!O54</f>
        <v>0</v>
      </c>
      <c r="P31" s="118">
        <f>préventes!P54</f>
        <v>0</v>
      </c>
      <c r="Q31" s="118">
        <f>préventes!Q54</f>
        <v>0</v>
      </c>
      <c r="R31" s="118">
        <f>préventes!R54</f>
        <v>0</v>
      </c>
      <c r="S31" s="118">
        <f>préventes!S54</f>
        <v>0</v>
      </c>
      <c r="T31" s="118">
        <f>préventes!T54</f>
        <v>0</v>
      </c>
      <c r="U31" s="118">
        <f>préventes!U54</f>
        <v>0</v>
      </c>
      <c r="V31" s="118">
        <f>préventes!V54</f>
        <v>0</v>
      </c>
      <c r="W31" s="118">
        <f>préventes!W54</f>
        <v>0</v>
      </c>
      <c r="X31" s="118">
        <f>préventes!X54</f>
        <v>0</v>
      </c>
      <c r="Y31" s="118">
        <f>préventes!Y54</f>
        <v>0</v>
      </c>
      <c r="Z31" s="118">
        <f>préventes!Z54</f>
        <v>0</v>
      </c>
      <c r="AA31" s="118">
        <f>préventes!AA54</f>
        <v>0</v>
      </c>
      <c r="AB31" s="118">
        <f>préventes!AB54</f>
        <v>0</v>
      </c>
      <c r="AC31" s="118">
        <f>préventes!AC54</f>
        <v>0</v>
      </c>
      <c r="AD31" s="118">
        <f>préventes!AD54</f>
        <v>0</v>
      </c>
      <c r="AE31" s="118">
        <f>préventes!AE54</f>
        <v>0</v>
      </c>
      <c r="AF31" s="118">
        <f>préventes!AF54</f>
        <v>0</v>
      </c>
      <c r="AG31" s="118">
        <f>préventes!AG54</f>
        <v>0</v>
      </c>
      <c r="AH31" s="119">
        <f>préventes!AH54</f>
        <v>0</v>
      </c>
      <c r="AI31" s="103"/>
      <c r="AJ31" s="150">
        <f t="shared" si="4"/>
        <v>0</v>
      </c>
    </row>
    <row r="32" spans="1:36" s="3" customFormat="1" ht="15" customHeight="1" thickBot="1">
      <c r="A32" s="219"/>
      <c r="B32" s="228"/>
      <c r="C32" s="154" t="s">
        <v>2</v>
      </c>
      <c r="D32" s="123">
        <f>préventes!D55</f>
        <v>0</v>
      </c>
      <c r="E32" s="124">
        <f>préventes!E55</f>
        <v>0</v>
      </c>
      <c r="F32" s="124">
        <f>préventes!F55</f>
        <v>0</v>
      </c>
      <c r="G32" s="124">
        <f>préventes!G55</f>
        <v>0</v>
      </c>
      <c r="H32" s="124">
        <f>préventes!H55</f>
        <v>0</v>
      </c>
      <c r="I32" s="124">
        <f>préventes!I55</f>
        <v>0</v>
      </c>
      <c r="J32" s="124">
        <f>préventes!J55</f>
        <v>0</v>
      </c>
      <c r="K32" s="124">
        <f>préventes!K55</f>
        <v>0</v>
      </c>
      <c r="L32" s="124">
        <f>préventes!L55</f>
        <v>0</v>
      </c>
      <c r="M32" s="124">
        <f>préventes!M55</f>
        <v>0</v>
      </c>
      <c r="N32" s="124">
        <f>préventes!N55</f>
        <v>0</v>
      </c>
      <c r="O32" s="124">
        <f>préventes!O55</f>
        <v>0</v>
      </c>
      <c r="P32" s="124">
        <f>préventes!P55</f>
        <v>0</v>
      </c>
      <c r="Q32" s="124">
        <f>préventes!Q55</f>
        <v>0</v>
      </c>
      <c r="R32" s="124">
        <f>préventes!R55</f>
        <v>0</v>
      </c>
      <c r="S32" s="124">
        <f>préventes!S55</f>
        <v>0</v>
      </c>
      <c r="T32" s="124">
        <f>préventes!T55</f>
        <v>0</v>
      </c>
      <c r="U32" s="124">
        <f>préventes!U55</f>
        <v>0</v>
      </c>
      <c r="V32" s="124">
        <f>préventes!V55</f>
        <v>0</v>
      </c>
      <c r="W32" s="124">
        <f>préventes!W55</f>
        <v>0</v>
      </c>
      <c r="X32" s="124">
        <f>préventes!X55</f>
        <v>0</v>
      </c>
      <c r="Y32" s="124">
        <f>préventes!Y55</f>
        <v>0</v>
      </c>
      <c r="Z32" s="124">
        <f>préventes!Z55</f>
        <v>0</v>
      </c>
      <c r="AA32" s="124">
        <f>préventes!AA55</f>
        <v>0</v>
      </c>
      <c r="AB32" s="124">
        <f>préventes!AB55</f>
        <v>0</v>
      </c>
      <c r="AC32" s="124">
        <f>préventes!AC55</f>
        <v>0</v>
      </c>
      <c r="AD32" s="124">
        <f>préventes!AD55</f>
        <v>0</v>
      </c>
      <c r="AE32" s="124">
        <f>préventes!AE55</f>
        <v>0</v>
      </c>
      <c r="AF32" s="124">
        <f>préventes!AF55</f>
        <v>0</v>
      </c>
      <c r="AG32" s="124">
        <f>préventes!AG55</f>
        <v>0</v>
      </c>
      <c r="AH32" s="125">
        <f>préventes!AH55</f>
        <v>0</v>
      </c>
      <c r="AI32" s="103"/>
      <c r="AJ32" s="155">
        <f t="shared" si="4"/>
        <v>0</v>
      </c>
    </row>
    <row r="33" spans="1:36" s="3" customFormat="1" ht="15" customHeight="1" thickBot="1">
      <c r="A33" s="219"/>
      <c r="B33" s="153" t="s">
        <v>11</v>
      </c>
      <c r="C33" s="15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103"/>
      <c r="AJ33" s="155">
        <f t="shared" si="4"/>
        <v>0</v>
      </c>
    </row>
    <row r="34" spans="1:36" s="3" customFormat="1" ht="15" customHeight="1">
      <c r="A34" s="219"/>
      <c r="B34" s="156" t="s">
        <v>24</v>
      </c>
      <c r="C34" s="157"/>
      <c r="D34" s="158">
        <f>SUM(D23:D32)</f>
        <v>0</v>
      </c>
      <c r="E34" s="158">
        <f aca="true" t="shared" si="8" ref="E34:AH34">SUM(E23:E32)</f>
        <v>0</v>
      </c>
      <c r="F34" s="158">
        <f t="shared" si="8"/>
        <v>0</v>
      </c>
      <c r="G34" s="158">
        <f t="shared" si="8"/>
        <v>0</v>
      </c>
      <c r="H34" s="158">
        <f t="shared" si="8"/>
        <v>0</v>
      </c>
      <c r="I34" s="158">
        <f t="shared" si="8"/>
        <v>0</v>
      </c>
      <c r="J34" s="158">
        <f t="shared" si="8"/>
        <v>0</v>
      </c>
      <c r="K34" s="158">
        <f t="shared" si="8"/>
        <v>0</v>
      </c>
      <c r="L34" s="158">
        <f t="shared" si="8"/>
        <v>0</v>
      </c>
      <c r="M34" s="158">
        <f t="shared" si="8"/>
        <v>0</v>
      </c>
      <c r="N34" s="158">
        <f t="shared" si="8"/>
        <v>0</v>
      </c>
      <c r="O34" s="158">
        <f t="shared" si="8"/>
        <v>0</v>
      </c>
      <c r="P34" s="158">
        <f t="shared" si="8"/>
        <v>0</v>
      </c>
      <c r="Q34" s="158">
        <f t="shared" si="8"/>
        <v>0</v>
      </c>
      <c r="R34" s="158">
        <f t="shared" si="8"/>
        <v>0</v>
      </c>
      <c r="S34" s="158">
        <f t="shared" si="8"/>
        <v>0</v>
      </c>
      <c r="T34" s="158">
        <f t="shared" si="8"/>
        <v>0</v>
      </c>
      <c r="U34" s="158">
        <f t="shared" si="8"/>
        <v>0</v>
      </c>
      <c r="V34" s="158">
        <f t="shared" si="8"/>
        <v>0</v>
      </c>
      <c r="W34" s="158">
        <f t="shared" si="8"/>
        <v>0</v>
      </c>
      <c r="X34" s="158">
        <f t="shared" si="8"/>
        <v>0</v>
      </c>
      <c r="Y34" s="158">
        <f t="shared" si="8"/>
        <v>0</v>
      </c>
      <c r="Z34" s="158">
        <f t="shared" si="8"/>
        <v>0</v>
      </c>
      <c r="AA34" s="158">
        <f t="shared" si="8"/>
        <v>0</v>
      </c>
      <c r="AB34" s="158">
        <f t="shared" si="8"/>
        <v>0</v>
      </c>
      <c r="AC34" s="158">
        <f t="shared" si="8"/>
        <v>0</v>
      </c>
      <c r="AD34" s="158">
        <f t="shared" si="8"/>
        <v>0</v>
      </c>
      <c r="AE34" s="158">
        <f t="shared" si="8"/>
        <v>0</v>
      </c>
      <c r="AF34" s="158">
        <f t="shared" si="8"/>
        <v>0</v>
      </c>
      <c r="AG34" s="158">
        <f t="shared" si="8"/>
        <v>0</v>
      </c>
      <c r="AH34" s="159">
        <f t="shared" si="8"/>
        <v>0</v>
      </c>
      <c r="AI34" s="103"/>
      <c r="AJ34" s="160">
        <f t="shared" si="4"/>
        <v>0</v>
      </c>
    </row>
    <row r="35" spans="1:36" s="3" customFormat="1" ht="15" customHeight="1">
      <c r="A35" s="219"/>
      <c r="B35" s="161" t="s">
        <v>25</v>
      </c>
      <c r="C35" s="162"/>
      <c r="D35" s="163">
        <f>D33</f>
        <v>0</v>
      </c>
      <c r="E35" s="163">
        <f aca="true" t="shared" si="9" ref="E35:AH35">E33</f>
        <v>0</v>
      </c>
      <c r="F35" s="163">
        <f t="shared" si="9"/>
        <v>0</v>
      </c>
      <c r="G35" s="163">
        <f t="shared" si="9"/>
        <v>0</v>
      </c>
      <c r="H35" s="163">
        <f t="shared" si="9"/>
        <v>0</v>
      </c>
      <c r="I35" s="163">
        <f t="shared" si="9"/>
        <v>0</v>
      </c>
      <c r="J35" s="163">
        <f t="shared" si="9"/>
        <v>0</v>
      </c>
      <c r="K35" s="163">
        <f t="shared" si="9"/>
        <v>0</v>
      </c>
      <c r="L35" s="163">
        <f t="shared" si="9"/>
        <v>0</v>
      </c>
      <c r="M35" s="163">
        <f t="shared" si="9"/>
        <v>0</v>
      </c>
      <c r="N35" s="163">
        <f t="shared" si="9"/>
        <v>0</v>
      </c>
      <c r="O35" s="163">
        <f t="shared" si="9"/>
        <v>0</v>
      </c>
      <c r="P35" s="163">
        <f t="shared" si="9"/>
        <v>0</v>
      </c>
      <c r="Q35" s="163">
        <f t="shared" si="9"/>
        <v>0</v>
      </c>
      <c r="R35" s="163">
        <f t="shared" si="9"/>
        <v>0</v>
      </c>
      <c r="S35" s="163">
        <f t="shared" si="9"/>
        <v>0</v>
      </c>
      <c r="T35" s="163">
        <f t="shared" si="9"/>
        <v>0</v>
      </c>
      <c r="U35" s="163">
        <f t="shared" si="9"/>
        <v>0</v>
      </c>
      <c r="V35" s="163">
        <f t="shared" si="9"/>
        <v>0</v>
      </c>
      <c r="W35" s="163">
        <f t="shared" si="9"/>
        <v>0</v>
      </c>
      <c r="X35" s="163">
        <f t="shared" si="9"/>
        <v>0</v>
      </c>
      <c r="Y35" s="163">
        <f t="shared" si="9"/>
        <v>0</v>
      </c>
      <c r="Z35" s="163">
        <f t="shared" si="9"/>
        <v>0</v>
      </c>
      <c r="AA35" s="163">
        <f t="shared" si="9"/>
        <v>0</v>
      </c>
      <c r="AB35" s="163">
        <f t="shared" si="9"/>
        <v>0</v>
      </c>
      <c r="AC35" s="163">
        <f t="shared" si="9"/>
        <v>0</v>
      </c>
      <c r="AD35" s="163">
        <f t="shared" si="9"/>
        <v>0</v>
      </c>
      <c r="AE35" s="163">
        <f t="shared" si="9"/>
        <v>0</v>
      </c>
      <c r="AF35" s="163">
        <f t="shared" si="9"/>
        <v>0</v>
      </c>
      <c r="AG35" s="163">
        <f t="shared" si="9"/>
        <v>0</v>
      </c>
      <c r="AH35" s="164">
        <f t="shared" si="9"/>
        <v>0</v>
      </c>
      <c r="AI35" s="103"/>
      <c r="AJ35" s="165">
        <f t="shared" si="4"/>
        <v>0</v>
      </c>
    </row>
    <row r="36" spans="1:36" s="3" customFormat="1" ht="15" customHeight="1" thickBot="1">
      <c r="A36" s="220"/>
      <c r="B36" s="166" t="s">
        <v>26</v>
      </c>
      <c r="C36" s="167"/>
      <c r="D36" s="168">
        <f aca="true" t="shared" si="10" ref="D36:AH36">D34+D35</f>
        <v>0</v>
      </c>
      <c r="E36" s="168">
        <f t="shared" si="10"/>
        <v>0</v>
      </c>
      <c r="F36" s="168">
        <f t="shared" si="10"/>
        <v>0</v>
      </c>
      <c r="G36" s="168">
        <f t="shared" si="10"/>
        <v>0</v>
      </c>
      <c r="H36" s="168">
        <f t="shared" si="10"/>
        <v>0</v>
      </c>
      <c r="I36" s="168">
        <f t="shared" si="10"/>
        <v>0</v>
      </c>
      <c r="J36" s="168">
        <f t="shared" si="10"/>
        <v>0</v>
      </c>
      <c r="K36" s="168">
        <f t="shared" si="10"/>
        <v>0</v>
      </c>
      <c r="L36" s="168">
        <f t="shared" si="10"/>
        <v>0</v>
      </c>
      <c r="M36" s="168">
        <f t="shared" si="10"/>
        <v>0</v>
      </c>
      <c r="N36" s="168">
        <f t="shared" si="10"/>
        <v>0</v>
      </c>
      <c r="O36" s="168">
        <f t="shared" si="10"/>
        <v>0</v>
      </c>
      <c r="P36" s="168">
        <f t="shared" si="10"/>
        <v>0</v>
      </c>
      <c r="Q36" s="168">
        <f t="shared" si="10"/>
        <v>0</v>
      </c>
      <c r="R36" s="168">
        <f t="shared" si="10"/>
        <v>0</v>
      </c>
      <c r="S36" s="168">
        <f t="shared" si="10"/>
        <v>0</v>
      </c>
      <c r="T36" s="168">
        <f t="shared" si="10"/>
        <v>0</v>
      </c>
      <c r="U36" s="168">
        <f t="shared" si="10"/>
        <v>0</v>
      </c>
      <c r="V36" s="168">
        <f t="shared" si="10"/>
        <v>0</v>
      </c>
      <c r="W36" s="168">
        <f t="shared" si="10"/>
        <v>0</v>
      </c>
      <c r="X36" s="168">
        <f t="shared" si="10"/>
        <v>0</v>
      </c>
      <c r="Y36" s="168">
        <f t="shared" si="10"/>
        <v>0</v>
      </c>
      <c r="Z36" s="168">
        <f t="shared" si="10"/>
        <v>0</v>
      </c>
      <c r="AA36" s="168">
        <f t="shared" si="10"/>
        <v>0</v>
      </c>
      <c r="AB36" s="168">
        <f t="shared" si="10"/>
        <v>0</v>
      </c>
      <c r="AC36" s="168">
        <f t="shared" si="10"/>
        <v>0</v>
      </c>
      <c r="AD36" s="168">
        <f t="shared" si="10"/>
        <v>0</v>
      </c>
      <c r="AE36" s="168">
        <f t="shared" si="10"/>
        <v>0</v>
      </c>
      <c r="AF36" s="168">
        <f t="shared" si="10"/>
        <v>0</v>
      </c>
      <c r="AG36" s="168">
        <f t="shared" si="10"/>
        <v>0</v>
      </c>
      <c r="AH36" s="169">
        <f t="shared" si="10"/>
        <v>0</v>
      </c>
      <c r="AI36" s="103"/>
      <c r="AJ36" s="170">
        <f t="shared" si="4"/>
        <v>0</v>
      </c>
    </row>
    <row r="37" spans="1:36" s="3" customFormat="1" ht="15" customHeight="1" thickBot="1">
      <c r="A37" s="143"/>
      <c r="B37" s="113"/>
      <c r="C37" s="14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3"/>
      <c r="AJ37" s="103"/>
    </row>
    <row r="38" spans="1:36" ht="15" customHeight="1">
      <c r="A38" s="221" t="s">
        <v>7</v>
      </c>
      <c r="B38" s="237" t="s">
        <v>27</v>
      </c>
      <c r="C38" s="171" t="s">
        <v>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3"/>
      <c r="AJ38" s="172">
        <f>SUM(D38:AH38)</f>
        <v>0</v>
      </c>
    </row>
    <row r="39" spans="1:36" ht="15" customHeight="1">
      <c r="A39" s="222"/>
      <c r="B39" s="234"/>
      <c r="C39" s="173" t="s">
        <v>2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03"/>
      <c r="AJ39" s="174">
        <f aca="true" t="shared" si="11" ref="AJ39:AJ51">SUM(D39:AH39)</f>
        <v>0</v>
      </c>
    </row>
    <row r="40" spans="1:36" ht="15" customHeight="1">
      <c r="A40" s="222"/>
      <c r="B40" s="233" t="s">
        <v>19</v>
      </c>
      <c r="C40" s="175" t="s">
        <v>1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3"/>
      <c r="AJ40" s="176">
        <f t="shared" si="11"/>
        <v>0</v>
      </c>
    </row>
    <row r="41" spans="1:36" ht="15" customHeight="1">
      <c r="A41" s="222"/>
      <c r="B41" s="234"/>
      <c r="C41" s="173" t="s">
        <v>2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3"/>
      <c r="AJ41" s="174">
        <f t="shared" si="11"/>
        <v>0</v>
      </c>
    </row>
    <row r="42" spans="1:36" ht="15" customHeight="1">
      <c r="A42" s="222"/>
      <c r="B42" s="238" t="s">
        <v>12</v>
      </c>
      <c r="C42" s="177" t="s">
        <v>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103"/>
      <c r="AJ42" s="178">
        <f t="shared" si="11"/>
        <v>0</v>
      </c>
    </row>
    <row r="43" spans="1:36" ht="15" customHeight="1">
      <c r="A43" s="222"/>
      <c r="B43" s="238"/>
      <c r="C43" s="177" t="s">
        <v>2</v>
      </c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03"/>
      <c r="AJ43" s="178">
        <f t="shared" si="11"/>
        <v>0</v>
      </c>
    </row>
    <row r="44" spans="1:36" ht="15" customHeight="1">
      <c r="A44" s="222"/>
      <c r="B44" s="233" t="s">
        <v>13</v>
      </c>
      <c r="C44" s="175" t="s">
        <v>1</v>
      </c>
      <c r="D44" s="117">
        <f>D10</f>
        <v>0</v>
      </c>
      <c r="E44" s="118">
        <f aca="true" t="shared" si="12" ref="E44:AH44">E10</f>
        <v>0</v>
      </c>
      <c r="F44" s="118">
        <f t="shared" si="12"/>
        <v>0</v>
      </c>
      <c r="G44" s="118">
        <f t="shared" si="12"/>
        <v>0</v>
      </c>
      <c r="H44" s="118">
        <f t="shared" si="12"/>
        <v>0</v>
      </c>
      <c r="I44" s="118">
        <f t="shared" si="12"/>
        <v>0</v>
      </c>
      <c r="J44" s="118">
        <f t="shared" si="12"/>
        <v>0</v>
      </c>
      <c r="K44" s="118">
        <f t="shared" si="12"/>
        <v>0</v>
      </c>
      <c r="L44" s="118">
        <f t="shared" si="12"/>
        <v>0</v>
      </c>
      <c r="M44" s="118">
        <f t="shared" si="12"/>
        <v>0</v>
      </c>
      <c r="N44" s="118">
        <f t="shared" si="12"/>
        <v>0</v>
      </c>
      <c r="O44" s="118">
        <f t="shared" si="12"/>
        <v>0</v>
      </c>
      <c r="P44" s="118">
        <f t="shared" si="12"/>
        <v>0</v>
      </c>
      <c r="Q44" s="118">
        <f t="shared" si="12"/>
        <v>0</v>
      </c>
      <c r="R44" s="118">
        <f t="shared" si="12"/>
        <v>0</v>
      </c>
      <c r="S44" s="118">
        <f t="shared" si="12"/>
        <v>0</v>
      </c>
      <c r="T44" s="118">
        <f t="shared" si="12"/>
        <v>0</v>
      </c>
      <c r="U44" s="118">
        <f t="shared" si="12"/>
        <v>0</v>
      </c>
      <c r="V44" s="118">
        <f t="shared" si="12"/>
        <v>0</v>
      </c>
      <c r="W44" s="118">
        <f t="shared" si="12"/>
        <v>0</v>
      </c>
      <c r="X44" s="118">
        <f t="shared" si="12"/>
        <v>0</v>
      </c>
      <c r="Y44" s="118">
        <f t="shared" si="12"/>
        <v>0</v>
      </c>
      <c r="Z44" s="118">
        <f t="shared" si="12"/>
        <v>0</v>
      </c>
      <c r="AA44" s="118">
        <f t="shared" si="12"/>
        <v>0</v>
      </c>
      <c r="AB44" s="118">
        <f t="shared" si="12"/>
        <v>0</v>
      </c>
      <c r="AC44" s="118">
        <f t="shared" si="12"/>
        <v>0</v>
      </c>
      <c r="AD44" s="118">
        <f t="shared" si="12"/>
        <v>0</v>
      </c>
      <c r="AE44" s="118">
        <f t="shared" si="12"/>
        <v>0</v>
      </c>
      <c r="AF44" s="118">
        <f t="shared" si="12"/>
        <v>0</v>
      </c>
      <c r="AG44" s="118">
        <f t="shared" si="12"/>
        <v>0</v>
      </c>
      <c r="AH44" s="119">
        <f t="shared" si="12"/>
        <v>0</v>
      </c>
      <c r="AI44" s="103"/>
      <c r="AJ44" s="176">
        <f t="shared" si="11"/>
        <v>0</v>
      </c>
    </row>
    <row r="45" spans="1:36" ht="15" customHeight="1">
      <c r="A45" s="222"/>
      <c r="B45" s="234"/>
      <c r="C45" s="173" t="s">
        <v>2</v>
      </c>
      <c r="D45" s="106">
        <f>D11</f>
        <v>0</v>
      </c>
      <c r="E45" s="107">
        <f aca="true" t="shared" si="13" ref="E45:AH45">E11</f>
        <v>0</v>
      </c>
      <c r="F45" s="107">
        <f t="shared" si="13"/>
        <v>0</v>
      </c>
      <c r="G45" s="107">
        <f t="shared" si="13"/>
        <v>0</v>
      </c>
      <c r="H45" s="107">
        <f t="shared" si="13"/>
        <v>0</v>
      </c>
      <c r="I45" s="107">
        <f t="shared" si="13"/>
        <v>0</v>
      </c>
      <c r="J45" s="107">
        <f t="shared" si="13"/>
        <v>0</v>
      </c>
      <c r="K45" s="107">
        <f t="shared" si="13"/>
        <v>0</v>
      </c>
      <c r="L45" s="107">
        <f t="shared" si="13"/>
        <v>0</v>
      </c>
      <c r="M45" s="107">
        <f t="shared" si="13"/>
        <v>0</v>
      </c>
      <c r="N45" s="107">
        <f t="shared" si="13"/>
        <v>0</v>
      </c>
      <c r="O45" s="107">
        <f t="shared" si="13"/>
        <v>0</v>
      </c>
      <c r="P45" s="107">
        <f t="shared" si="13"/>
        <v>0</v>
      </c>
      <c r="Q45" s="107">
        <f t="shared" si="13"/>
        <v>0</v>
      </c>
      <c r="R45" s="107">
        <f t="shared" si="13"/>
        <v>0</v>
      </c>
      <c r="S45" s="107">
        <f t="shared" si="13"/>
        <v>0</v>
      </c>
      <c r="T45" s="107">
        <f t="shared" si="13"/>
        <v>0</v>
      </c>
      <c r="U45" s="107">
        <f t="shared" si="13"/>
        <v>0</v>
      </c>
      <c r="V45" s="107">
        <f t="shared" si="13"/>
        <v>0</v>
      </c>
      <c r="W45" s="107">
        <f t="shared" si="13"/>
        <v>0</v>
      </c>
      <c r="X45" s="107">
        <f t="shared" si="13"/>
        <v>0</v>
      </c>
      <c r="Y45" s="107">
        <f t="shared" si="13"/>
        <v>0</v>
      </c>
      <c r="Z45" s="107">
        <f t="shared" si="13"/>
        <v>0</v>
      </c>
      <c r="AA45" s="107">
        <f t="shared" si="13"/>
        <v>0</v>
      </c>
      <c r="AB45" s="107">
        <f t="shared" si="13"/>
        <v>0</v>
      </c>
      <c r="AC45" s="107">
        <f t="shared" si="13"/>
        <v>0</v>
      </c>
      <c r="AD45" s="107">
        <f t="shared" si="13"/>
        <v>0</v>
      </c>
      <c r="AE45" s="107">
        <f t="shared" si="13"/>
        <v>0</v>
      </c>
      <c r="AF45" s="107">
        <f t="shared" si="13"/>
        <v>0</v>
      </c>
      <c r="AG45" s="107">
        <f t="shared" si="13"/>
        <v>0</v>
      </c>
      <c r="AH45" s="108">
        <f t="shared" si="13"/>
        <v>0</v>
      </c>
      <c r="AI45" s="103"/>
      <c r="AJ45" s="174">
        <f t="shared" si="11"/>
        <v>0</v>
      </c>
    </row>
    <row r="46" spans="1:36" ht="15" customHeight="1">
      <c r="A46" s="222"/>
      <c r="B46" s="233" t="s">
        <v>20</v>
      </c>
      <c r="C46" s="175" t="s">
        <v>1</v>
      </c>
      <c r="D46" s="117">
        <f>préventes!D56</f>
        <v>0</v>
      </c>
      <c r="E46" s="118">
        <f>préventes!E56</f>
        <v>0</v>
      </c>
      <c r="F46" s="118">
        <f>préventes!F56</f>
        <v>0</v>
      </c>
      <c r="G46" s="118">
        <f>préventes!G56</f>
        <v>0</v>
      </c>
      <c r="H46" s="118">
        <f>préventes!H56</f>
        <v>0</v>
      </c>
      <c r="I46" s="118">
        <f>préventes!I56</f>
        <v>0</v>
      </c>
      <c r="J46" s="118">
        <f>préventes!J56</f>
        <v>0</v>
      </c>
      <c r="K46" s="118">
        <f>préventes!K56</f>
        <v>0</v>
      </c>
      <c r="L46" s="118">
        <f>préventes!L56</f>
        <v>0</v>
      </c>
      <c r="M46" s="118">
        <f>préventes!M56</f>
        <v>0</v>
      </c>
      <c r="N46" s="118">
        <f>préventes!N56</f>
        <v>0</v>
      </c>
      <c r="O46" s="118">
        <f>préventes!O56</f>
        <v>0</v>
      </c>
      <c r="P46" s="118">
        <f>préventes!P56</f>
        <v>0</v>
      </c>
      <c r="Q46" s="118">
        <f>préventes!Q56</f>
        <v>0</v>
      </c>
      <c r="R46" s="118">
        <f>préventes!R56</f>
        <v>0</v>
      </c>
      <c r="S46" s="118">
        <f>préventes!S56</f>
        <v>0</v>
      </c>
      <c r="T46" s="118">
        <f>préventes!T56</f>
        <v>0</v>
      </c>
      <c r="U46" s="118">
        <f>préventes!U56</f>
        <v>0</v>
      </c>
      <c r="V46" s="118">
        <f>préventes!V56</f>
        <v>0</v>
      </c>
      <c r="W46" s="118">
        <f>préventes!W56</f>
        <v>0</v>
      </c>
      <c r="X46" s="118">
        <f>préventes!X56</f>
        <v>0</v>
      </c>
      <c r="Y46" s="118">
        <f>préventes!Y56</f>
        <v>0</v>
      </c>
      <c r="Z46" s="118">
        <f>préventes!Z56</f>
        <v>0</v>
      </c>
      <c r="AA46" s="118">
        <f>préventes!AA56</f>
        <v>0</v>
      </c>
      <c r="AB46" s="118">
        <f>préventes!AB56</f>
        <v>0</v>
      </c>
      <c r="AC46" s="118">
        <f>préventes!AC56</f>
        <v>0</v>
      </c>
      <c r="AD46" s="118">
        <f>préventes!AD56</f>
        <v>0</v>
      </c>
      <c r="AE46" s="118">
        <f>préventes!AE56</f>
        <v>0</v>
      </c>
      <c r="AF46" s="118">
        <f>préventes!AF56</f>
        <v>0</v>
      </c>
      <c r="AG46" s="118">
        <f>préventes!AG56</f>
        <v>0</v>
      </c>
      <c r="AH46" s="119">
        <f>préventes!AH56</f>
        <v>0</v>
      </c>
      <c r="AI46" s="103"/>
      <c r="AJ46" s="176">
        <f t="shared" si="11"/>
        <v>0</v>
      </c>
    </row>
    <row r="47" spans="1:36" ht="15" customHeight="1" thickBot="1">
      <c r="A47" s="222"/>
      <c r="B47" s="235"/>
      <c r="C47" s="180" t="s">
        <v>2</v>
      </c>
      <c r="D47" s="123">
        <f>préventes!D57</f>
        <v>0</v>
      </c>
      <c r="E47" s="124">
        <f>préventes!E57</f>
        <v>0</v>
      </c>
      <c r="F47" s="124">
        <f>préventes!F57</f>
        <v>0</v>
      </c>
      <c r="G47" s="124">
        <f>préventes!G57</f>
        <v>0</v>
      </c>
      <c r="H47" s="124">
        <f>préventes!H57</f>
        <v>0</v>
      </c>
      <c r="I47" s="124">
        <f>préventes!I57</f>
        <v>0</v>
      </c>
      <c r="J47" s="124">
        <f>préventes!J57</f>
        <v>0</v>
      </c>
      <c r="K47" s="124">
        <f>préventes!K57</f>
        <v>0</v>
      </c>
      <c r="L47" s="124">
        <f>préventes!L57</f>
        <v>0</v>
      </c>
      <c r="M47" s="124">
        <f>préventes!M57</f>
        <v>0</v>
      </c>
      <c r="N47" s="124">
        <f>préventes!N57</f>
        <v>0</v>
      </c>
      <c r="O47" s="124">
        <f>préventes!O57</f>
        <v>0</v>
      </c>
      <c r="P47" s="124">
        <f>préventes!P57</f>
        <v>0</v>
      </c>
      <c r="Q47" s="124">
        <f>préventes!Q57</f>
        <v>0</v>
      </c>
      <c r="R47" s="124">
        <f>préventes!R57</f>
        <v>0</v>
      </c>
      <c r="S47" s="124">
        <f>préventes!S57</f>
        <v>0</v>
      </c>
      <c r="T47" s="124">
        <f>préventes!T57</f>
        <v>0</v>
      </c>
      <c r="U47" s="124">
        <f>préventes!U57</f>
        <v>0</v>
      </c>
      <c r="V47" s="124">
        <f>préventes!V57</f>
        <v>0</v>
      </c>
      <c r="W47" s="124">
        <f>préventes!W57</f>
        <v>0</v>
      </c>
      <c r="X47" s="124">
        <f>préventes!X57</f>
        <v>0</v>
      </c>
      <c r="Y47" s="124">
        <f>préventes!Y57</f>
        <v>0</v>
      </c>
      <c r="Z47" s="124">
        <f>préventes!Z57</f>
        <v>0</v>
      </c>
      <c r="AA47" s="124">
        <f>préventes!AA57</f>
        <v>0</v>
      </c>
      <c r="AB47" s="124">
        <v>0</v>
      </c>
      <c r="AC47" s="124">
        <f>préventes!AC57</f>
        <v>0</v>
      </c>
      <c r="AD47" s="124">
        <f>préventes!AD57</f>
        <v>0</v>
      </c>
      <c r="AE47" s="124">
        <f>préventes!AE57</f>
        <v>0</v>
      </c>
      <c r="AF47" s="124">
        <f>préventes!AF57</f>
        <v>0</v>
      </c>
      <c r="AG47" s="124">
        <f>préventes!AG57</f>
        <v>0</v>
      </c>
      <c r="AH47" s="125">
        <f>préventes!AH57</f>
        <v>0</v>
      </c>
      <c r="AI47" s="103"/>
      <c r="AJ47" s="181">
        <f t="shared" si="11"/>
        <v>0</v>
      </c>
    </row>
    <row r="48" spans="1:36" ht="15" customHeight="1" thickBot="1">
      <c r="A48" s="222"/>
      <c r="B48" s="179" t="s">
        <v>11</v>
      </c>
      <c r="C48" s="180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/>
      <c r="AI48" s="103"/>
      <c r="AJ48" s="181">
        <f t="shared" si="11"/>
        <v>0</v>
      </c>
    </row>
    <row r="49" spans="1:36" ht="15" customHeight="1">
      <c r="A49" s="222"/>
      <c r="B49" s="182" t="s">
        <v>24</v>
      </c>
      <c r="C49" s="183"/>
      <c r="D49" s="184">
        <f>SUM(D38:D47)</f>
        <v>0</v>
      </c>
      <c r="E49" s="184">
        <f aca="true" t="shared" si="14" ref="E49:AH49">SUM(E38:E47)</f>
        <v>0</v>
      </c>
      <c r="F49" s="184">
        <f t="shared" si="14"/>
        <v>0</v>
      </c>
      <c r="G49" s="184">
        <f t="shared" si="14"/>
        <v>0</v>
      </c>
      <c r="H49" s="184">
        <f t="shared" si="14"/>
        <v>0</v>
      </c>
      <c r="I49" s="184">
        <f t="shared" si="14"/>
        <v>0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0</v>
      </c>
      <c r="O49" s="184">
        <f t="shared" si="14"/>
        <v>0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0</v>
      </c>
      <c r="U49" s="184">
        <f t="shared" si="14"/>
        <v>0</v>
      </c>
      <c r="V49" s="184">
        <f t="shared" si="14"/>
        <v>0</v>
      </c>
      <c r="W49" s="184">
        <f t="shared" si="14"/>
        <v>0</v>
      </c>
      <c r="X49" s="184">
        <f t="shared" si="14"/>
        <v>0</v>
      </c>
      <c r="Y49" s="184">
        <f t="shared" si="14"/>
        <v>0</v>
      </c>
      <c r="Z49" s="184">
        <f t="shared" si="14"/>
        <v>0</v>
      </c>
      <c r="AA49" s="184">
        <f t="shared" si="14"/>
        <v>0</v>
      </c>
      <c r="AB49" s="184">
        <f t="shared" si="14"/>
        <v>0</v>
      </c>
      <c r="AC49" s="184">
        <f t="shared" si="14"/>
        <v>0</v>
      </c>
      <c r="AD49" s="184">
        <f t="shared" si="14"/>
        <v>0</v>
      </c>
      <c r="AE49" s="184">
        <f t="shared" si="14"/>
        <v>0</v>
      </c>
      <c r="AF49" s="184">
        <f t="shared" si="14"/>
        <v>0</v>
      </c>
      <c r="AG49" s="184">
        <f t="shared" si="14"/>
        <v>0</v>
      </c>
      <c r="AH49" s="185">
        <f t="shared" si="14"/>
        <v>0</v>
      </c>
      <c r="AI49" s="103"/>
      <c r="AJ49" s="186">
        <f t="shared" si="11"/>
        <v>0</v>
      </c>
    </row>
    <row r="50" spans="1:36" ht="15" customHeight="1">
      <c r="A50" s="222"/>
      <c r="B50" s="187" t="s">
        <v>25</v>
      </c>
      <c r="C50" s="188"/>
      <c r="D50" s="189">
        <f>D48</f>
        <v>0</v>
      </c>
      <c r="E50" s="189">
        <f aca="true" t="shared" si="15" ref="E50:AH50">E48</f>
        <v>0</v>
      </c>
      <c r="F50" s="189">
        <f t="shared" si="15"/>
        <v>0</v>
      </c>
      <c r="G50" s="189">
        <f t="shared" si="15"/>
        <v>0</v>
      </c>
      <c r="H50" s="189">
        <f t="shared" si="15"/>
        <v>0</v>
      </c>
      <c r="I50" s="189">
        <f t="shared" si="15"/>
        <v>0</v>
      </c>
      <c r="J50" s="189">
        <f t="shared" si="15"/>
        <v>0</v>
      </c>
      <c r="K50" s="189">
        <f t="shared" si="15"/>
        <v>0</v>
      </c>
      <c r="L50" s="189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  <c r="P50" s="189">
        <f t="shared" si="15"/>
        <v>0</v>
      </c>
      <c r="Q50" s="189">
        <f t="shared" si="15"/>
        <v>0</v>
      </c>
      <c r="R50" s="189">
        <f t="shared" si="15"/>
        <v>0</v>
      </c>
      <c r="S50" s="189">
        <f t="shared" si="15"/>
        <v>0</v>
      </c>
      <c r="T50" s="189">
        <f t="shared" si="15"/>
        <v>0</v>
      </c>
      <c r="U50" s="189">
        <f t="shared" si="15"/>
        <v>0</v>
      </c>
      <c r="V50" s="189">
        <f t="shared" si="15"/>
        <v>0</v>
      </c>
      <c r="W50" s="189">
        <f t="shared" si="15"/>
        <v>0</v>
      </c>
      <c r="X50" s="189">
        <f t="shared" si="15"/>
        <v>0</v>
      </c>
      <c r="Y50" s="189">
        <f t="shared" si="15"/>
        <v>0</v>
      </c>
      <c r="Z50" s="189">
        <f t="shared" si="15"/>
        <v>0</v>
      </c>
      <c r="AA50" s="189">
        <f t="shared" si="15"/>
        <v>0</v>
      </c>
      <c r="AB50" s="189">
        <f t="shared" si="15"/>
        <v>0</v>
      </c>
      <c r="AC50" s="189">
        <f t="shared" si="15"/>
        <v>0</v>
      </c>
      <c r="AD50" s="189">
        <f t="shared" si="15"/>
        <v>0</v>
      </c>
      <c r="AE50" s="189">
        <f t="shared" si="15"/>
        <v>0</v>
      </c>
      <c r="AF50" s="189">
        <f t="shared" si="15"/>
        <v>0</v>
      </c>
      <c r="AG50" s="189">
        <f t="shared" si="15"/>
        <v>0</v>
      </c>
      <c r="AH50" s="190">
        <f t="shared" si="15"/>
        <v>0</v>
      </c>
      <c r="AI50" s="103"/>
      <c r="AJ50" s="191">
        <f t="shared" si="11"/>
        <v>0</v>
      </c>
    </row>
    <row r="51" spans="1:36" ht="30" customHeight="1" thickBot="1">
      <c r="A51" s="223"/>
      <c r="B51" s="192" t="s">
        <v>26</v>
      </c>
      <c r="C51" s="193"/>
      <c r="D51" s="194">
        <f aca="true" t="shared" si="16" ref="D51:AH51">D49+D50</f>
        <v>0</v>
      </c>
      <c r="E51" s="194">
        <f t="shared" si="16"/>
        <v>0</v>
      </c>
      <c r="F51" s="194">
        <f t="shared" si="16"/>
        <v>0</v>
      </c>
      <c r="G51" s="194">
        <f t="shared" si="16"/>
        <v>0</v>
      </c>
      <c r="H51" s="194">
        <f t="shared" si="16"/>
        <v>0</v>
      </c>
      <c r="I51" s="194">
        <f t="shared" si="16"/>
        <v>0</v>
      </c>
      <c r="J51" s="194">
        <f t="shared" si="16"/>
        <v>0</v>
      </c>
      <c r="K51" s="194">
        <f t="shared" si="16"/>
        <v>0</v>
      </c>
      <c r="L51" s="194">
        <f t="shared" si="16"/>
        <v>0</v>
      </c>
      <c r="M51" s="194">
        <f t="shared" si="16"/>
        <v>0</v>
      </c>
      <c r="N51" s="194">
        <f t="shared" si="16"/>
        <v>0</v>
      </c>
      <c r="O51" s="194">
        <f t="shared" si="16"/>
        <v>0</v>
      </c>
      <c r="P51" s="194">
        <f t="shared" si="16"/>
        <v>0</v>
      </c>
      <c r="Q51" s="194">
        <f t="shared" si="16"/>
        <v>0</v>
      </c>
      <c r="R51" s="194">
        <f t="shared" si="16"/>
        <v>0</v>
      </c>
      <c r="S51" s="194">
        <f t="shared" si="16"/>
        <v>0</v>
      </c>
      <c r="T51" s="194">
        <f t="shared" si="16"/>
        <v>0</v>
      </c>
      <c r="U51" s="194">
        <f t="shared" si="16"/>
        <v>0</v>
      </c>
      <c r="V51" s="194">
        <f t="shared" si="16"/>
        <v>0</v>
      </c>
      <c r="W51" s="194">
        <f t="shared" si="16"/>
        <v>0</v>
      </c>
      <c r="X51" s="194">
        <f t="shared" si="16"/>
        <v>0</v>
      </c>
      <c r="Y51" s="194">
        <f t="shared" si="16"/>
        <v>0</v>
      </c>
      <c r="Z51" s="194">
        <f t="shared" si="16"/>
        <v>0</v>
      </c>
      <c r="AA51" s="194">
        <f t="shared" si="16"/>
        <v>0</v>
      </c>
      <c r="AB51" s="194">
        <f t="shared" si="16"/>
        <v>0</v>
      </c>
      <c r="AC51" s="194">
        <f t="shared" si="16"/>
        <v>0</v>
      </c>
      <c r="AD51" s="194">
        <f t="shared" si="16"/>
        <v>0</v>
      </c>
      <c r="AE51" s="194">
        <f t="shared" si="16"/>
        <v>0</v>
      </c>
      <c r="AF51" s="194">
        <f t="shared" si="16"/>
        <v>0</v>
      </c>
      <c r="AG51" s="194">
        <f t="shared" si="16"/>
        <v>0</v>
      </c>
      <c r="AH51" s="195">
        <f t="shared" si="16"/>
        <v>0</v>
      </c>
      <c r="AI51" s="103"/>
      <c r="AJ51" s="196">
        <f t="shared" si="11"/>
        <v>0</v>
      </c>
    </row>
    <row r="52" spans="1:36" ht="18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1:36" ht="18.75">
      <c r="A53" s="197"/>
      <c r="B53" s="197"/>
      <c r="C53" s="198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204" t="s">
        <v>30</v>
      </c>
      <c r="AB53" s="204"/>
      <c r="AC53" s="204"/>
      <c r="AD53" s="204"/>
      <c r="AE53" s="204" t="s">
        <v>31</v>
      </c>
      <c r="AF53" s="204"/>
      <c r="AG53" s="204"/>
      <c r="AH53" s="204">
        <v>421</v>
      </c>
      <c r="AI53" s="197"/>
      <c r="AJ53" s="197"/>
    </row>
    <row r="54" spans="1:36" ht="18">
      <c r="A54" s="197"/>
      <c r="B54" s="197"/>
      <c r="C54" s="19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</row>
    <row r="55" spans="1:36" ht="18">
      <c r="A55" s="197"/>
      <c r="B55" s="197"/>
      <c r="C55" s="19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1:36" ht="18">
      <c r="A56" s="197"/>
      <c r="B56" s="197"/>
      <c r="C56" s="19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1:36" ht="18">
      <c r="A57" s="197"/>
      <c r="B57" s="197"/>
      <c r="C57" s="198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1:36" ht="18">
      <c r="A58" s="197"/>
      <c r="B58" s="197"/>
      <c r="C58" s="198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1:36" ht="18">
      <c r="A59" s="197"/>
      <c r="B59" s="197"/>
      <c r="C59" s="198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</row>
    <row r="60" spans="1:36" ht="18">
      <c r="A60" s="197"/>
      <c r="B60" s="197"/>
      <c r="C60" s="19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</row>
    <row r="61" spans="1:36" ht="18">
      <c r="A61" s="197"/>
      <c r="B61" s="197"/>
      <c r="C61" s="198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</row>
    <row r="62" spans="1:36" ht="18">
      <c r="A62" s="197"/>
      <c r="B62" s="197"/>
      <c r="C62" s="198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J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" sqref="A3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48">
        <v>40909</v>
      </c>
      <c r="B1" s="249"/>
      <c r="C1" s="250"/>
      <c r="D1" s="95">
        <v>40909</v>
      </c>
      <c r="E1" s="95">
        <v>40910</v>
      </c>
      <c r="F1" s="95">
        <v>40911</v>
      </c>
      <c r="G1" s="95">
        <v>40912</v>
      </c>
      <c r="H1" s="95">
        <v>40913</v>
      </c>
      <c r="I1" s="95">
        <v>40914</v>
      </c>
      <c r="J1" s="95">
        <v>40915</v>
      </c>
      <c r="K1" s="95">
        <v>40916</v>
      </c>
      <c r="L1" s="95">
        <v>40917</v>
      </c>
      <c r="M1" s="95">
        <v>40918</v>
      </c>
      <c r="N1" s="95">
        <v>40919</v>
      </c>
      <c r="O1" s="95">
        <v>40920</v>
      </c>
      <c r="P1" s="95">
        <v>40921</v>
      </c>
      <c r="Q1" s="95">
        <v>40922</v>
      </c>
      <c r="R1" s="95">
        <v>40923</v>
      </c>
      <c r="S1" s="95">
        <v>40924</v>
      </c>
      <c r="T1" s="95">
        <v>40925</v>
      </c>
      <c r="U1" s="95">
        <v>40926</v>
      </c>
      <c r="V1" s="95">
        <v>40927</v>
      </c>
      <c r="W1" s="95">
        <v>40928</v>
      </c>
      <c r="X1" s="95">
        <v>40929</v>
      </c>
      <c r="Y1" s="95">
        <v>40930</v>
      </c>
      <c r="Z1" s="95">
        <v>40931</v>
      </c>
      <c r="AA1" s="95">
        <v>40932</v>
      </c>
      <c r="AB1" s="95">
        <v>40933</v>
      </c>
      <c r="AC1" s="95">
        <v>40934</v>
      </c>
      <c r="AD1" s="95">
        <v>40935</v>
      </c>
      <c r="AE1" s="95">
        <v>40936</v>
      </c>
      <c r="AF1" s="95">
        <v>40937</v>
      </c>
      <c r="AG1" s="95">
        <v>40938</v>
      </c>
      <c r="AH1" s="95">
        <v>40939</v>
      </c>
      <c r="AJ1" s="92" t="s">
        <v>8</v>
      </c>
    </row>
    <row r="2" spans="1:36" s="3" customFormat="1" ht="15" customHeight="1" hidden="1">
      <c r="A2" s="199"/>
      <c r="B2" s="209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2" t="s">
        <v>35</v>
      </c>
      <c r="B3" s="210"/>
      <c r="C3" s="62" t="s">
        <v>2</v>
      </c>
      <c r="D3" s="37"/>
      <c r="E3" s="36">
        <v>26</v>
      </c>
      <c r="F3" s="36"/>
      <c r="G3" s="36">
        <v>12</v>
      </c>
      <c r="H3" s="36">
        <v>14</v>
      </c>
      <c r="I3" s="36">
        <v>13</v>
      </c>
      <c r="J3" s="36">
        <v>20</v>
      </c>
      <c r="K3" s="36">
        <v>14</v>
      </c>
      <c r="L3" s="36">
        <v>4</v>
      </c>
      <c r="M3" s="36"/>
      <c r="N3" s="36">
        <v>7</v>
      </c>
      <c r="O3" s="36">
        <v>12</v>
      </c>
      <c r="P3" s="36">
        <v>7</v>
      </c>
      <c r="Q3" s="36">
        <v>5</v>
      </c>
      <c r="R3" s="36">
        <v>6</v>
      </c>
      <c r="S3" s="36">
        <v>6</v>
      </c>
      <c r="T3" s="36"/>
      <c r="U3" s="36">
        <v>18</v>
      </c>
      <c r="V3" s="36">
        <v>5</v>
      </c>
      <c r="W3" s="36">
        <v>10</v>
      </c>
      <c r="X3" s="36">
        <v>8</v>
      </c>
      <c r="Y3" s="36">
        <v>8</v>
      </c>
      <c r="Z3" s="36">
        <v>7</v>
      </c>
      <c r="AA3" s="36"/>
      <c r="AB3" s="36">
        <v>5</v>
      </c>
      <c r="AC3" s="36">
        <v>4</v>
      </c>
      <c r="AD3" s="36">
        <v>11</v>
      </c>
      <c r="AE3" s="36">
        <v>6</v>
      </c>
      <c r="AF3" s="36">
        <v>4</v>
      </c>
      <c r="AG3" s="36">
        <v>7</v>
      </c>
      <c r="AH3" s="38"/>
      <c r="AJ3" s="80">
        <f aca="true" t="shared" si="0" ref="AJ3:AJ49">SUM(D3:AH3)</f>
        <v>239</v>
      </c>
      <c r="AN3" s="4"/>
    </row>
    <row r="4" spans="1:41" s="3" customFormat="1" ht="15" customHeight="1" hidden="1">
      <c r="A4" s="200"/>
      <c r="B4" s="210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200"/>
      <c r="B5" s="210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29</v>
      </c>
      <c r="AO5" s="89">
        <f>AJ2+AJ3+AJ14+AJ15+AJ26+AJ27+AJ38+AJ39</f>
        <v>314</v>
      </c>
    </row>
    <row r="6" spans="1:41" s="3" customFormat="1" ht="15" customHeight="1" hidden="1">
      <c r="A6" s="200"/>
      <c r="B6" s="210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0</v>
      </c>
    </row>
    <row r="7" spans="1:41" s="3" customFormat="1" ht="15" customHeight="1" hidden="1">
      <c r="A7" s="200"/>
      <c r="B7" s="210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200"/>
      <c r="B8" s="210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200"/>
      <c r="B9" s="210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200"/>
      <c r="B10" s="210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200"/>
      <c r="B11" s="210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200"/>
      <c r="B12" s="210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29</v>
      </c>
      <c r="AO12" s="89">
        <f>AJ4+AJ5+AJ16+AJ17+AJ28+AJ29+AJ40+AJ41</f>
        <v>0</v>
      </c>
    </row>
    <row r="13" spans="1:41" s="3" customFormat="1" ht="15" customHeight="1" hidden="1" thickBot="1">
      <c r="A13" s="201"/>
      <c r="B13" s="211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0</v>
      </c>
    </row>
    <row r="14" spans="1:41" s="3" customFormat="1" ht="15" customHeight="1">
      <c r="A14" s="239" t="s">
        <v>32</v>
      </c>
      <c r="B14" s="242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40"/>
      <c r="B15" s="243"/>
      <c r="C15" s="65" t="s">
        <v>2</v>
      </c>
      <c r="D15" s="11"/>
      <c r="E15" s="22"/>
      <c r="F15" s="22"/>
      <c r="G15" s="22"/>
      <c r="H15" s="22">
        <v>2</v>
      </c>
      <c r="I15" s="22"/>
      <c r="J15" s="22">
        <v>4</v>
      </c>
      <c r="K15" s="22"/>
      <c r="L15" s="22">
        <v>1</v>
      </c>
      <c r="M15" s="22"/>
      <c r="N15" s="22">
        <v>5</v>
      </c>
      <c r="O15" s="22"/>
      <c r="P15" s="22"/>
      <c r="Q15" s="22">
        <v>2</v>
      </c>
      <c r="R15" s="22"/>
      <c r="S15" s="22">
        <v>4</v>
      </c>
      <c r="T15" s="22"/>
      <c r="U15" s="22"/>
      <c r="V15" s="22">
        <v>1</v>
      </c>
      <c r="W15" s="22">
        <v>5</v>
      </c>
      <c r="X15" s="22">
        <v>7</v>
      </c>
      <c r="Y15" s="22">
        <v>4</v>
      </c>
      <c r="Z15" s="22">
        <v>1</v>
      </c>
      <c r="AA15" s="22"/>
      <c r="AB15" s="22"/>
      <c r="AC15" s="22"/>
      <c r="AD15" s="22"/>
      <c r="AE15" s="22">
        <v>3</v>
      </c>
      <c r="AF15" s="22"/>
      <c r="AG15" s="22">
        <v>2</v>
      </c>
      <c r="AH15" s="23"/>
      <c r="AJ15" s="16">
        <f t="shared" si="0"/>
        <v>41</v>
      </c>
      <c r="AN15" s="4"/>
    </row>
    <row r="16" spans="1:40" s="3" customFormat="1" ht="15" customHeight="1">
      <c r="A16" s="240"/>
      <c r="B16" s="243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0"/>
      <c r="B17" s="243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40"/>
      <c r="B18" s="243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29</v>
      </c>
      <c r="AO18" s="89">
        <f>+AJ8+AJ9+AJ20+AJ21+AJ32+AJ33+AJ44+AJ45</f>
        <v>0</v>
      </c>
    </row>
    <row r="19" spans="1:41" s="3" customFormat="1" ht="15" customHeight="1">
      <c r="A19" s="240"/>
      <c r="B19" s="243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40"/>
      <c r="B20" s="243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40"/>
      <c r="B21" s="243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40"/>
      <c r="B22" s="243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0"/>
      <c r="B23" s="243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0"/>
      <c r="B24" s="243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1"/>
      <c r="B25" s="20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06" t="s">
        <v>33</v>
      </c>
      <c r="B26" s="209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v>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>
        <v>2</v>
      </c>
      <c r="AG26" s="33"/>
      <c r="AH26" s="35"/>
      <c r="AJ26" s="79">
        <f t="shared" si="0"/>
        <v>4</v>
      </c>
    </row>
    <row r="27" spans="1:36" s="3" customFormat="1" ht="15" customHeight="1">
      <c r="A27" s="207"/>
      <c r="B27" s="210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0</v>
      </c>
    </row>
    <row r="28" spans="1:36" s="3" customFormat="1" ht="15" customHeight="1">
      <c r="A28" s="207"/>
      <c r="B28" s="210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07"/>
      <c r="B29" s="210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07"/>
      <c r="B30" s="210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07"/>
      <c r="B31" s="210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07"/>
      <c r="B32" s="210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07"/>
      <c r="B33" s="210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07"/>
      <c r="B34" s="210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07"/>
      <c r="B35" s="210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07"/>
      <c r="B36" s="210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08"/>
      <c r="B37" s="211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39" t="s">
        <v>34</v>
      </c>
      <c r="B38" s="242" t="s">
        <v>14</v>
      </c>
      <c r="C38" s="64" t="s">
        <v>1</v>
      </c>
      <c r="D38" s="9"/>
      <c r="E38" s="20"/>
      <c r="F38" s="20"/>
      <c r="G38" s="20"/>
      <c r="H38" s="20"/>
      <c r="I38" s="20"/>
      <c r="J38" s="20"/>
      <c r="K38" s="20">
        <v>2</v>
      </c>
      <c r="L38" s="20"/>
      <c r="M38" s="20"/>
      <c r="N38" s="20">
        <v>2</v>
      </c>
      <c r="O38" s="20"/>
      <c r="P38" s="20">
        <v>2</v>
      </c>
      <c r="Q38" s="20"/>
      <c r="R38" s="20"/>
      <c r="S38" s="20"/>
      <c r="T38" s="20"/>
      <c r="U38" s="20">
        <v>1</v>
      </c>
      <c r="V38" s="20"/>
      <c r="W38" s="20"/>
      <c r="X38" s="20"/>
      <c r="Y38" s="20"/>
      <c r="Z38" s="20">
        <v>1</v>
      </c>
      <c r="AA38" s="20"/>
      <c r="AB38" s="20"/>
      <c r="AC38" s="20"/>
      <c r="AD38" s="20"/>
      <c r="AE38" s="20"/>
      <c r="AF38" s="20"/>
      <c r="AG38" s="20"/>
      <c r="AH38" s="21"/>
      <c r="AJ38" s="14">
        <f t="shared" si="0"/>
        <v>8</v>
      </c>
    </row>
    <row r="39" spans="1:36" s="3" customFormat="1" ht="15" customHeight="1">
      <c r="A39" s="240"/>
      <c r="B39" s="243"/>
      <c r="C39" s="65" t="s">
        <v>2</v>
      </c>
      <c r="D39" s="11"/>
      <c r="E39" s="22"/>
      <c r="F39" s="22"/>
      <c r="G39" s="22"/>
      <c r="H39" s="22"/>
      <c r="I39" s="22"/>
      <c r="J39" s="22">
        <v>2</v>
      </c>
      <c r="K39" s="22">
        <v>2</v>
      </c>
      <c r="L39" s="22"/>
      <c r="M39" s="22"/>
      <c r="N39" s="22"/>
      <c r="O39" s="22"/>
      <c r="P39" s="22"/>
      <c r="Q39" s="22">
        <v>5</v>
      </c>
      <c r="R39" s="22"/>
      <c r="S39" s="22">
        <v>2</v>
      </c>
      <c r="T39" s="22"/>
      <c r="U39" s="22"/>
      <c r="V39" s="22"/>
      <c r="W39" s="22">
        <v>2</v>
      </c>
      <c r="X39" s="22"/>
      <c r="Y39" s="22"/>
      <c r="Z39" s="22"/>
      <c r="AA39" s="22"/>
      <c r="AB39" s="22"/>
      <c r="AC39" s="22">
        <v>4</v>
      </c>
      <c r="AD39" s="22"/>
      <c r="AE39" s="22">
        <v>1</v>
      </c>
      <c r="AF39" s="22">
        <v>4</v>
      </c>
      <c r="AG39" s="22"/>
      <c r="AH39" s="23"/>
      <c r="AJ39" s="16">
        <f t="shared" si="0"/>
        <v>22</v>
      </c>
    </row>
    <row r="40" spans="1:36" s="3" customFormat="1" ht="15" customHeight="1">
      <c r="A40" s="240"/>
      <c r="B40" s="243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40"/>
      <c r="B41" s="243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5">
        <f t="shared" si="0"/>
        <v>0</v>
      </c>
    </row>
    <row r="42" spans="1:36" s="3" customFormat="1" ht="15" customHeight="1">
      <c r="A42" s="240"/>
      <c r="B42" s="243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0"/>
      <c r="B43" s="243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0"/>
      <c r="B44" s="243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0"/>
      <c r="B45" s="243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40"/>
      <c r="B46" s="243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0"/>
      <c r="B47" s="243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0"/>
      <c r="B48" s="243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1"/>
      <c r="B49" s="20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1" t="s">
        <v>8</v>
      </c>
      <c r="B51" s="252"/>
      <c r="C51" s="2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53" t="s">
        <v>14</v>
      </c>
      <c r="B52" s="254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2</v>
      </c>
      <c r="L52" s="57">
        <f t="shared" si="1"/>
        <v>0</v>
      </c>
      <c r="M52" s="57">
        <f t="shared" si="1"/>
        <v>0</v>
      </c>
      <c r="N52" s="57">
        <f t="shared" si="1"/>
        <v>2</v>
      </c>
      <c r="O52" s="57">
        <f t="shared" si="1"/>
        <v>0</v>
      </c>
      <c r="P52" s="57">
        <f t="shared" si="1"/>
        <v>2</v>
      </c>
      <c r="Q52" s="57">
        <f t="shared" si="1"/>
        <v>0</v>
      </c>
      <c r="R52" s="57">
        <f t="shared" si="1"/>
        <v>2</v>
      </c>
      <c r="S52" s="57">
        <f t="shared" si="1"/>
        <v>0</v>
      </c>
      <c r="T52" s="57">
        <f t="shared" si="1"/>
        <v>0</v>
      </c>
      <c r="U52" s="57">
        <f t="shared" si="1"/>
        <v>1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0</v>
      </c>
      <c r="Z52" s="57">
        <f t="shared" si="1"/>
        <v>1</v>
      </c>
      <c r="AA52" s="57">
        <f t="shared" si="1"/>
        <v>0</v>
      </c>
      <c r="AB52" s="57">
        <f t="shared" si="1"/>
        <v>0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2</v>
      </c>
      <c r="AG52" s="57">
        <f t="shared" si="1"/>
        <v>0</v>
      </c>
      <c r="AH52" s="58">
        <f t="shared" si="1"/>
        <v>0</v>
      </c>
      <c r="AJ52" s="75">
        <f>AJ2+AJ6+AJ10+AJ12+AJ14+AJ18+AJ22+AJ24+AJ26+AJ30+AJ34+AJ36+AJ38+AJ42+AJ46+AJ48</f>
        <v>12</v>
      </c>
    </row>
    <row r="53" spans="1:36" s="3" customFormat="1" ht="15" customHeight="1">
      <c r="A53" s="255"/>
      <c r="B53" s="256"/>
      <c r="C53" s="68" t="s">
        <v>2</v>
      </c>
      <c r="D53" s="59">
        <f>D3+D7+D11+D13+D15+D19+D23+D25+D27+D31+D35+D37+D39+D43+D47+D49</f>
        <v>0</v>
      </c>
      <c r="E53" s="59">
        <f aca="true" t="shared" si="2" ref="E53:AH53">E3+E7+E11+E13+E15+E19+E23+E25+E27+E31+E35+E37+E39+E43+E47+E49</f>
        <v>26</v>
      </c>
      <c r="F53" s="59">
        <f t="shared" si="2"/>
        <v>0</v>
      </c>
      <c r="G53" s="59">
        <f t="shared" si="2"/>
        <v>12</v>
      </c>
      <c r="H53" s="59">
        <f t="shared" si="2"/>
        <v>16</v>
      </c>
      <c r="I53" s="59">
        <f t="shared" si="2"/>
        <v>13</v>
      </c>
      <c r="J53" s="59">
        <f t="shared" si="2"/>
        <v>26</v>
      </c>
      <c r="K53" s="59">
        <f t="shared" si="2"/>
        <v>16</v>
      </c>
      <c r="L53" s="59">
        <f t="shared" si="2"/>
        <v>5</v>
      </c>
      <c r="M53" s="59">
        <f t="shared" si="2"/>
        <v>0</v>
      </c>
      <c r="N53" s="59">
        <f t="shared" si="2"/>
        <v>12</v>
      </c>
      <c r="O53" s="59">
        <f t="shared" si="2"/>
        <v>12</v>
      </c>
      <c r="P53" s="59">
        <f t="shared" si="2"/>
        <v>7</v>
      </c>
      <c r="Q53" s="59">
        <f t="shared" si="2"/>
        <v>12</v>
      </c>
      <c r="R53" s="59">
        <f t="shared" si="2"/>
        <v>6</v>
      </c>
      <c r="S53" s="59">
        <f t="shared" si="2"/>
        <v>12</v>
      </c>
      <c r="T53" s="59">
        <f t="shared" si="2"/>
        <v>0</v>
      </c>
      <c r="U53" s="59">
        <f t="shared" si="2"/>
        <v>18</v>
      </c>
      <c r="V53" s="59">
        <f t="shared" si="2"/>
        <v>6</v>
      </c>
      <c r="W53" s="59">
        <f t="shared" si="2"/>
        <v>17</v>
      </c>
      <c r="X53" s="59">
        <f t="shared" si="2"/>
        <v>15</v>
      </c>
      <c r="Y53" s="59">
        <f t="shared" si="2"/>
        <v>12</v>
      </c>
      <c r="Z53" s="59">
        <f t="shared" si="2"/>
        <v>8</v>
      </c>
      <c r="AA53" s="59">
        <f t="shared" si="2"/>
        <v>0</v>
      </c>
      <c r="AB53" s="59">
        <f t="shared" si="2"/>
        <v>5</v>
      </c>
      <c r="AC53" s="59">
        <f t="shared" si="2"/>
        <v>8</v>
      </c>
      <c r="AD53" s="59">
        <f t="shared" si="2"/>
        <v>11</v>
      </c>
      <c r="AE53" s="59">
        <f t="shared" si="2"/>
        <v>10</v>
      </c>
      <c r="AF53" s="59">
        <f t="shared" si="2"/>
        <v>8</v>
      </c>
      <c r="AG53" s="59">
        <f t="shared" si="2"/>
        <v>9</v>
      </c>
      <c r="AH53" s="60">
        <f t="shared" si="2"/>
        <v>0</v>
      </c>
      <c r="AJ53" s="76">
        <f>AJ3+AJ7+AJ11+AJ13+AJ15+AJ19+AJ23+AJ25+AJ27+AJ31+AJ35+AJ37+AJ39+AJ43+AJ47+AJ49</f>
        <v>302</v>
      </c>
    </row>
    <row r="54" spans="1:36" s="3" customFormat="1" ht="15" customHeight="1">
      <c r="A54" s="253" t="s">
        <v>15</v>
      </c>
      <c r="B54" s="254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0</v>
      </c>
    </row>
    <row r="55" spans="1:36" s="3" customFormat="1" ht="15" customHeight="1">
      <c r="A55" s="255"/>
      <c r="B55" s="256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6">
        <f>AJ5+AJ7+AJ13+AJ17+AJ19+AJ25+AJ29+AJ31+AJ37+AJ41+AJ43+AJ49</f>
        <v>0</v>
      </c>
    </row>
    <row r="56" spans="1:36" s="3" customFormat="1" ht="15" customHeight="1">
      <c r="A56" s="244" t="s">
        <v>16</v>
      </c>
      <c r="B56" s="245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46"/>
      <c r="B57" s="247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6" sqref="B6:B30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>
        <v>40909</v>
      </c>
      <c r="B1" s="72" t="s">
        <v>28</v>
      </c>
    </row>
    <row r="2" spans="1:2" s="3" customFormat="1" ht="15" customHeight="1">
      <c r="A2" s="71">
        <v>40910</v>
      </c>
      <c r="B2" s="5"/>
    </row>
    <row r="3" spans="1:2" s="3" customFormat="1" ht="15" customHeight="1">
      <c r="A3" s="71">
        <v>40911</v>
      </c>
      <c r="B3" s="5"/>
    </row>
    <row r="4" spans="1:2" s="3" customFormat="1" ht="15" customHeight="1">
      <c r="A4" s="71">
        <v>40912</v>
      </c>
      <c r="B4" s="5"/>
    </row>
    <row r="5" spans="1:2" s="3" customFormat="1" ht="15" customHeight="1">
      <c r="A5" s="71">
        <v>40913</v>
      </c>
      <c r="B5" s="5"/>
    </row>
    <row r="6" spans="1:2" s="3" customFormat="1" ht="15" customHeight="1">
      <c r="A6" s="71">
        <v>40914</v>
      </c>
      <c r="B6" s="5"/>
    </row>
    <row r="7" spans="1:2" s="3" customFormat="1" ht="15" customHeight="1">
      <c r="A7" s="71">
        <v>40915</v>
      </c>
      <c r="B7" s="5"/>
    </row>
    <row r="8" spans="1:2" s="3" customFormat="1" ht="15" customHeight="1">
      <c r="A8" s="71">
        <v>40916</v>
      </c>
      <c r="B8" s="5"/>
    </row>
    <row r="9" spans="1:2" s="3" customFormat="1" ht="15" customHeight="1">
      <c r="A9" s="71">
        <v>40917</v>
      </c>
      <c r="B9" s="5"/>
    </row>
    <row r="10" spans="1:2" s="3" customFormat="1" ht="15" customHeight="1">
      <c r="A10" s="71">
        <v>40918</v>
      </c>
      <c r="B10" s="5"/>
    </row>
    <row r="11" spans="1:2" s="3" customFormat="1" ht="15" customHeight="1">
      <c r="A11" s="71">
        <v>40919</v>
      </c>
      <c r="B11" s="5"/>
    </row>
    <row r="12" spans="1:2" s="3" customFormat="1" ht="15" customHeight="1">
      <c r="A12" s="71">
        <v>40920</v>
      </c>
      <c r="B12" s="5"/>
    </row>
    <row r="13" spans="1:2" s="3" customFormat="1" ht="15" customHeight="1">
      <c r="A13" s="71">
        <v>40921</v>
      </c>
      <c r="B13" s="5"/>
    </row>
    <row r="14" spans="1:2" s="3" customFormat="1" ht="15" customHeight="1">
      <c r="A14" s="71">
        <v>40922</v>
      </c>
      <c r="B14" s="5"/>
    </row>
    <row r="15" spans="1:2" s="3" customFormat="1" ht="15" customHeight="1">
      <c r="A15" s="71">
        <v>40923</v>
      </c>
      <c r="B15" s="5"/>
    </row>
    <row r="16" spans="1:2" s="3" customFormat="1" ht="15" customHeight="1">
      <c r="A16" s="71">
        <v>40924</v>
      </c>
      <c r="B16" s="5"/>
    </row>
    <row r="17" spans="1:2" s="3" customFormat="1" ht="15" customHeight="1">
      <c r="A17" s="71">
        <v>40925</v>
      </c>
      <c r="B17" s="5"/>
    </row>
    <row r="18" spans="1:2" s="3" customFormat="1" ht="15" customHeight="1">
      <c r="A18" s="71">
        <v>40926</v>
      </c>
      <c r="B18" s="5"/>
    </row>
    <row r="19" spans="1:2" s="3" customFormat="1" ht="15" customHeight="1">
      <c r="A19" s="71">
        <v>40927</v>
      </c>
      <c r="B19" s="5"/>
    </row>
    <row r="20" spans="1:2" s="3" customFormat="1" ht="15" customHeight="1">
      <c r="A20" s="71">
        <v>40928</v>
      </c>
      <c r="B20" s="5"/>
    </row>
    <row r="21" spans="1:2" s="3" customFormat="1" ht="15" customHeight="1">
      <c r="A21" s="71">
        <v>40929</v>
      </c>
      <c r="B21" s="5"/>
    </row>
    <row r="22" spans="1:2" s="3" customFormat="1" ht="15" customHeight="1">
      <c r="A22" s="71">
        <v>40930</v>
      </c>
      <c r="B22" s="5"/>
    </row>
    <row r="23" spans="1:2" s="3" customFormat="1" ht="15" customHeight="1">
      <c r="A23" s="71">
        <v>40931</v>
      </c>
      <c r="B23" s="5"/>
    </row>
    <row r="24" spans="1:2" s="3" customFormat="1" ht="15" customHeight="1">
      <c r="A24" s="71">
        <v>40932</v>
      </c>
      <c r="B24" s="5"/>
    </row>
    <row r="25" spans="1:2" s="3" customFormat="1" ht="15" customHeight="1">
      <c r="A25" s="71">
        <v>40933</v>
      </c>
      <c r="B25" s="5"/>
    </row>
    <row r="26" spans="1:2" s="3" customFormat="1" ht="15" customHeight="1">
      <c r="A26" s="71">
        <v>40934</v>
      </c>
      <c r="B26" s="5"/>
    </row>
    <row r="27" spans="1:2" s="3" customFormat="1" ht="15" customHeight="1">
      <c r="A27" s="71">
        <v>40935</v>
      </c>
      <c r="B27" s="5"/>
    </row>
    <row r="28" spans="1:2" s="3" customFormat="1" ht="15" customHeight="1">
      <c r="A28" s="71">
        <v>40936</v>
      </c>
      <c r="B28" s="5"/>
    </row>
    <row r="29" spans="1:2" s="3" customFormat="1" ht="15" customHeight="1">
      <c r="A29" s="71">
        <v>40937</v>
      </c>
      <c r="B29" s="5"/>
    </row>
    <row r="30" spans="1:2" s="3" customFormat="1" ht="15" customHeight="1">
      <c r="A30" s="71">
        <v>40938</v>
      </c>
      <c r="B30" s="5"/>
    </row>
    <row r="31" spans="1:2" s="3" customFormat="1" ht="15" customHeight="1">
      <c r="A31" s="71">
        <v>40939</v>
      </c>
      <c r="B31" s="5"/>
    </row>
    <row r="32" spans="1:2" s="3" customFormat="1" ht="15" customHeight="1" thickBot="1">
      <c r="A32" s="71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